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workbook>
</file>

<file path=xl/calcChain.xml><?xml version="1.0" encoding="utf-8"?>
<calcChain xmlns="http://schemas.openxmlformats.org/spreadsheetml/2006/main">
  <c r="BG36" i="9" l="1"/>
  <c r="BG35" i="9"/>
  <c r="BG34"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C37" i="9"/>
  <c r="CO36" i="9"/>
  <c r="BW36" i="9"/>
  <c r="AM36" i="9"/>
  <c r="C36" i="9"/>
  <c r="BW35" i="9"/>
  <c r="AM35" i="9"/>
  <c r="CO34" i="9"/>
  <c r="CO35" i="9" s="1"/>
  <c r="BW34" i="9"/>
  <c r="C34" i="9"/>
  <c r="C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U37" i="9" s="1"/>
  <c r="AM34" i="9"/>
  <c r="BE34" i="9" s="1"/>
  <c r="BE35" i="9" s="1"/>
  <c r="BE36" i="9" s="1"/>
</calcChain>
</file>

<file path=xl/sharedStrings.xml><?xml version="1.0" encoding="utf-8"?>
<sst xmlns="http://schemas.openxmlformats.org/spreadsheetml/2006/main" count="1040" uniqueCount="574">
  <si>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</si>
  <si>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</si>
  <si>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</si>
  <si>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</si>
  <si>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</si>
  <si>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</si>
  <si>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</si>
  <si>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</si>
  <si>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</si>
  <si>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</si>
  <si>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</si>
  <si>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</si>
  <si>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</si>
  <si>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</si>
  <si>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</si>
  <si>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</si>
  <si>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</si>
  <si>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</si>
  <si>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</si>
  <si>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</si>
  <si>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</si>
  <si>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</si>
  <si>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</si>
  <si>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</si>
  <si>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</si>
  <si>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</si>
  <si>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</si>
  <si>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</si>
  <si>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</si>
  <si>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</si>
  <si>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</si>
  <si>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</si>
  <si>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</si>
  <si>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</si>
  <si>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</si>
  <si>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</si>
  <si>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</si>
  <si>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</si>
  <si>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</si>
  <si>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</si>
  <si>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</si>
  <si>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</si>
  <si>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</si>
  <si>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</si>
  <si>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</si>
  <si>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</si>
  <si>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</si>
  <si>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</si>
  <si>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</si>
  <si>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</si>
  <si>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</si>
  <si>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</si>
  <si>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</si>
  <si>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</si>
  <si>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</si>
  <si>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</si>
  <si>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</si>
  <si>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</si>
  <si>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</si>
  <si>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</si>
  <si>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</si>
  <si>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</si>
  <si>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</si>
  <si>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</si>
  <si>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</si>
  <si>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</si>
  <si>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</si>
  <si>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京都府</t>
    <phoneticPr fontId="5"/>
  </si>
  <si>
    <t>市町村類型</t>
    <phoneticPr fontId="5"/>
  </si>
  <si>
    <t>Ⅰ－１</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</si>
  <si>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</si>
  <si>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</si>
  <si>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</si>
  <si>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</si>
  <si>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</si>
  <si>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</si>
  <si>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</si>
  <si>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</si>
  <si>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</si>
  <si>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</si>
  <si>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</si>
  <si>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</si>
  <si>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宮津市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</si>
  <si>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</si>
  <si>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</si>
  <si>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</si>
  <si>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</si>
  <si>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</si>
  <si>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</si>
  <si>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</si>
  <si>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</si>
  <si>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</si>
  <si>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</si>
  <si>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</si>
  <si>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</si>
  <si>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</si>
  <si>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</si>
  <si>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</si>
  <si>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</si>
  <si>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</si>
  <si>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</si>
  <si>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</si>
  <si>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</si>
  <si>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</si>
  <si>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</si>
  <si>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</si>
  <si>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</si>
  <si>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</si>
  <si>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</si>
  <si>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-7.6</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</si>
  <si>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</si>
  <si>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</si>
  <si>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</si>
  <si>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</si>
  <si>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</si>
  <si>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</si>
  <si>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</si>
  <si>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</si>
  <si>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</si>
  <si>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</si>
  <si>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</si>
  <si>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</si>
  <si>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</si>
  <si>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</si>
  <si>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</si>
  <si>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</si>
  <si>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</si>
  <si>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</si>
  <si>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</si>
  <si>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</si>
  <si>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</si>
  <si>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</si>
  <si>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</si>
  <si>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</si>
  <si>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</si>
  <si>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</si>
  <si>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-2.0</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</si>
  <si>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</si>
  <si>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</si>
  <si>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</si>
  <si>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</si>
  <si>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</si>
  <si>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</si>
  <si>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</si>
  <si>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</si>
  <si>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</si>
  <si>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</si>
  <si>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</si>
  <si>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</si>
  <si>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</si>
  <si>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</si>
  <si>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</si>
  <si>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</si>
  <si>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</si>
  <si>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</si>
  <si>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</si>
  <si>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</si>
  <si>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</si>
  <si>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</si>
  <si>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</si>
  <si>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</si>
  <si>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</si>
  <si>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</si>
  <si>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</si>
  <si>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</si>
  <si>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</si>
  <si>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</si>
  <si>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</si>
  <si>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</si>
  <si>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</si>
  <si>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</si>
  <si>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</si>
  <si>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</si>
  <si>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</si>
  <si>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</si>
  <si>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</si>
  <si>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</si>
  <si>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</si>
  <si>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</si>
  <si>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</si>
  <si>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</si>
  <si>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</si>
  <si>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</si>
  <si>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</si>
  <si>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</si>
  <si>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</si>
  <si>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</si>
  <si>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</si>
  <si>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</si>
  <si>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</si>
  <si>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</si>
  <si>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</si>
  <si>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</si>
  <si>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</si>
  <si>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</si>
  <si>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</si>
  <si>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</si>
  <si>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京都府宮津市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</si>
  <si>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</si>
  <si>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</si>
  <si>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</si>
  <si>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</si>
  <si>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</si>
  <si>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</si>
  <si>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</si>
  <si>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</si>
  <si>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</si>
  <si>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</si>
  <si>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</si>
  <si>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</si>
  <si>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</si>
  <si>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</si>
  <si>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</si>
  <si>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</si>
  <si>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</si>
  <si>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</si>
  <si>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</si>
  <si>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</si>
  <si>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</si>
  <si>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</si>
  <si>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</si>
  <si>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</si>
  <si>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</si>
  <si>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</si>
  <si>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</si>
  <si>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</si>
  <si>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</si>
  <si>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</si>
  <si>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</si>
  <si>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</si>
  <si>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</si>
  <si>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</si>
  <si>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</si>
  <si>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</si>
  <si>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</si>
  <si>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</si>
  <si>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</si>
  <si>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</si>
  <si>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</si>
  <si>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</si>
  <si>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</si>
  <si>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</si>
  <si>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</si>
  <si>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</si>
  <si>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</si>
  <si>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</si>
  <si>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</si>
  <si>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</si>
  <si>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</si>
  <si>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</si>
  <si>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</si>
  <si>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</si>
  <si>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</si>
  <si>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</si>
  <si>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</si>
  <si>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</si>
  <si>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</si>
  <si>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</si>
  <si>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</si>
  <si>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</si>
  <si>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</si>
  <si>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</si>
  <si>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</si>
  <si>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</si>
  <si>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</si>
  <si>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</si>
  <si>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</si>
  <si>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</si>
  <si>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</si>
  <si>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</si>
  <si>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</si>
  <si>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</si>
  <si>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</si>
  <si>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</si>
  <si>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</si>
  <si>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</si>
  <si>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</si>
  <si>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</si>
  <si>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</si>
  <si>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</si>
  <si>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</si>
  <si>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</si>
  <si>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</si>
  <si>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</si>
  <si>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</si>
  <si>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</si>
  <si>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</si>
  <si>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</si>
  <si>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</si>
  <si>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</si>
  <si>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</si>
  <si>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</si>
  <si>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</si>
  <si>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</si>
  <si>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</si>
  <si>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</si>
  <si>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</si>
  <si>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</si>
  <si>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</si>
  <si>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</si>
  <si>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</si>
  <si>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</si>
  <si>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</si>
  <si>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</si>
  <si>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</si>
  <si>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</si>
  <si>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</si>
  <si>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</si>
  <si>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</si>
  <si>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</si>
  <si>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</si>
  <si>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</si>
  <si>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</si>
  <si>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</si>
  <si>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</si>
  <si>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</si>
  <si>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</si>
  <si>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</si>
  <si>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上水道</t>
    <phoneticPr fontId="5"/>
  </si>
  <si>
    <t>-</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</si>
  <si>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</si>
  <si>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</si>
  <si>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</si>
  <si>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</si>
  <si>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</si>
  <si>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</si>
  <si>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</si>
  <si>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</si>
  <si>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</si>
  <si>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</si>
  <si>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</si>
  <si>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</si>
  <si>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</si>
  <si>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</si>
  <si>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</si>
  <si>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</si>
  <si>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</si>
  <si>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</si>
  <si>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</si>
  <si>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</si>
  <si>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</si>
  <si>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</si>
  <si>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</si>
  <si>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</si>
  <si>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</si>
  <si>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</si>
  <si>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京都府宮津市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</si>
  <si>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</si>
  <si>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</si>
  <si>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</si>
  <si>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</si>
  <si>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</si>
  <si>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</si>
  <si>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</si>
  <si>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</si>
  <si>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</si>
  <si>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</si>
  <si>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</si>
  <si>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</si>
  <si>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</si>
  <si>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</si>
  <si>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</si>
  <si>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</si>
  <si>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</si>
  <si>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</si>
  <si>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</si>
  <si>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</si>
  <si>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休日応急診療所事業特別会計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</si>
  <si>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</si>
  <si>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</si>
  <si>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</si>
  <si>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</si>
  <si>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</si>
  <si>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</si>
  <si>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</si>
  <si>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</si>
  <si>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</si>
  <si>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</si>
  <si>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</si>
  <si>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</si>
  <si>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</si>
  <si>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</si>
  <si>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</si>
  <si>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</si>
  <si>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</si>
  <si>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介護予防支援事業特別会計</t>
    <phoneticPr fontId="5"/>
  </si>
  <si>
    <t>水道事業会計</t>
    <phoneticPr fontId="5"/>
  </si>
  <si>
    <t>法適用企業</t>
    <phoneticPr fontId="5"/>
  </si>
  <si>
    <t>簡易水道事業会計</t>
    <phoneticPr fontId="5"/>
  </si>
  <si>
    <t>法非適用企業</t>
    <phoneticPr fontId="5"/>
  </si>
  <si>
    <t>下水道事業特別会計</t>
    <phoneticPr fontId="5"/>
  </si>
  <si>
    <t>土地建物造成事業特別会計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</si>
  <si>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</si>
  <si>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</si>
  <si>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</si>
  <si>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</si>
  <si>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</si>
  <si>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</si>
  <si>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</si>
  <si>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</si>
  <si>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</si>
  <si>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</si>
  <si>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</si>
  <si>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</si>
  <si>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</si>
  <si>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</si>
  <si>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</si>
  <si>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</si>
  <si>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</si>
  <si>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</si>
  <si>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</si>
  <si>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</si>
  <si>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</si>
  <si>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</si>
  <si>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</si>
  <si>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</si>
  <si>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</si>
  <si>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</si>
  <si>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</si>
  <si>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</si>
  <si>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</si>
  <si>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</si>
  <si>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</si>
  <si>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</si>
  <si>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</si>
  <si>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</si>
  <si>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</si>
  <si>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</si>
  <si>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</si>
  <si>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</si>
  <si>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</si>
  <si>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</si>
  <si>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</si>
  <si>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</si>
  <si>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</si>
  <si>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</si>
  <si>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</si>
  <si>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</si>
  <si>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</si>
  <si>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</si>
  <si>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</si>
  <si>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</si>
  <si>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</si>
  <si>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</si>
  <si>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</si>
  <si>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</si>
  <si>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</si>
  <si>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</si>
  <si>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</si>
  <si>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</si>
  <si>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簡易水道事業特別会計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</si>
  <si>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</si>
  <si>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</si>
  <si>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</si>
  <si>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</si>
  <si>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</si>
  <si>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</si>
  <si>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</si>
  <si>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</si>
  <si>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</si>
  <si>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</si>
  <si>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</si>
  <si>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</si>
  <si>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</si>
  <si>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</si>
  <si>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</si>
  <si>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</si>
  <si>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</si>
  <si>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</si>
  <si>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</si>
  <si>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</si>
  <si>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</si>
  <si>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</si>
  <si>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</si>
  <si>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</si>
  <si>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</si>
  <si>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</si>
  <si>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</si>
  <si>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</si>
  <si>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</si>
  <si>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</si>
  <si>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</si>
  <si>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</si>
  <si>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</si>
  <si>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</si>
  <si>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</si>
  <si>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</si>
  <si>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</si>
  <si>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</si>
  <si>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</si>
  <si>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</si>
  <si>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</si>
  <si>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</si>
  <si>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</si>
  <si>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</si>
  <si>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</si>
  <si>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</si>
  <si>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</si>
  <si>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</si>
  <si>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</si>
  <si>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</si>
  <si>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</si>
  <si>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</si>
  <si>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</si>
  <si>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</si>
  <si>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</si>
  <si>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</si>
  <si>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</si>
  <si>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</si>
  <si>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</si>
  <si>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</si>
  <si>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</si>
  <si>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</si>
  <si>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</si>
  <si>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</si>
  <si>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</si>
  <si>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</si>
  <si>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</si>
  <si>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</si>
  <si>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</si>
  <si>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</si>
  <si>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</si>
  <si>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</si>
  <si>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</si>
  <si>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</si>
  <si>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</si>
  <si>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</si>
  <si>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</si>
  <si>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</si>
  <si>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</si>
  <si>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</si>
  <si>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</si>
  <si>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</si>
  <si>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</si>
  <si>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</si>
  <si>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水道事業会計</t>
  </si>
  <si>
    <t>土地建物造成事業特別会計</t>
  </si>
  <si>
    <t>一般会計</t>
  </si>
  <si>
    <t>介護保険事業特別会計</t>
  </si>
  <si>
    <t>国民健康保険事業特別会計</t>
  </si>
  <si>
    <t>介護予防支援事業特別会計</t>
  </si>
  <si>
    <t>後期高齢者医療特別会計</t>
  </si>
  <si>
    <t>休日応急診療所事業特別会計</t>
  </si>
  <si>
    <t>その他会計（赤字）</t>
  </si>
  <si>
    <t>その他会計（黒字）</t>
  </si>
  <si>
    <t>-</t>
    <phoneticPr fontId="2"/>
  </si>
  <si>
    <t>-</t>
    <phoneticPr fontId="2"/>
  </si>
  <si>
    <t>宮津与謝消防組合</t>
    <rPh sb="0" eb="2">
      <t>ミヤヅ</t>
    </rPh>
    <rPh sb="2" eb="4">
      <t>ヨサ</t>
    </rPh>
    <rPh sb="4" eb="6">
      <t>ショウボウ</t>
    </rPh>
    <rPh sb="6" eb="8">
      <t>クミアイ</t>
    </rPh>
    <phoneticPr fontId="2"/>
  </si>
  <si>
    <t>与謝野町宮津市中学校組合</t>
    <rPh sb="0" eb="4">
      <t>ヨサノチョウ</t>
    </rPh>
    <rPh sb="4" eb="7">
      <t>ミヤヅシ</t>
    </rPh>
    <rPh sb="7" eb="10">
      <t>チュウガッコウ</t>
    </rPh>
    <rPh sb="10" eb="12">
      <t>クミアイ</t>
    </rPh>
    <phoneticPr fontId="2"/>
  </si>
  <si>
    <t>京都府自治会館管理組合</t>
    <rPh sb="0" eb="3">
      <t>キョウトフ</t>
    </rPh>
    <rPh sb="3" eb="5">
      <t>ジチ</t>
    </rPh>
    <rPh sb="5" eb="7">
      <t>カイカン</t>
    </rPh>
    <rPh sb="7" eb="9">
      <t>カンリ</t>
    </rPh>
    <rPh sb="9" eb="11">
      <t>クミアイ</t>
    </rPh>
    <phoneticPr fontId="2"/>
  </si>
  <si>
    <t>京都府住宅新築資金等貸付事業管理組合（一般会計）</t>
    <rPh sb="0" eb="3">
      <t>キョウトフ</t>
    </rPh>
    <rPh sb="3" eb="5">
      <t>ジュウタク</t>
    </rPh>
    <rPh sb="5" eb="7">
      <t>シンチク</t>
    </rPh>
    <rPh sb="7" eb="9">
      <t>シキン</t>
    </rPh>
    <rPh sb="9" eb="10">
      <t>トウ</t>
    </rPh>
    <rPh sb="10" eb="12">
      <t>カシツケ</t>
    </rPh>
    <rPh sb="12" eb="14">
      <t>ジギョウ</t>
    </rPh>
    <rPh sb="14" eb="16">
      <t>カンリ</t>
    </rPh>
    <rPh sb="16" eb="18">
      <t>クミアイ</t>
    </rPh>
    <rPh sb="19" eb="21">
      <t>イッパン</t>
    </rPh>
    <rPh sb="21" eb="23">
      <t>カイケイ</t>
    </rPh>
    <phoneticPr fontId="2"/>
  </si>
  <si>
    <t>京都府住宅新築資金等貸付事業管理組合（特別会計）</t>
    <rPh sb="0" eb="3">
      <t>キョウトフ</t>
    </rPh>
    <rPh sb="3" eb="5">
      <t>ジュウタク</t>
    </rPh>
    <rPh sb="5" eb="7">
      <t>シンチク</t>
    </rPh>
    <rPh sb="7" eb="9">
      <t>シキン</t>
    </rPh>
    <rPh sb="9" eb="10">
      <t>トウ</t>
    </rPh>
    <rPh sb="10" eb="12">
      <t>カシツケ</t>
    </rPh>
    <rPh sb="12" eb="14">
      <t>ジギョウ</t>
    </rPh>
    <rPh sb="14" eb="16">
      <t>カンリ</t>
    </rPh>
    <rPh sb="16" eb="18">
      <t>クミアイ</t>
    </rPh>
    <rPh sb="19" eb="21">
      <t>トクベツ</t>
    </rPh>
    <rPh sb="21" eb="23">
      <t>カイケイ</t>
    </rPh>
    <phoneticPr fontId="2"/>
  </si>
  <si>
    <t>京都府市町村職員退職手当組合</t>
    <rPh sb="0" eb="3">
      <t>キョウトフ</t>
    </rPh>
    <rPh sb="3" eb="6">
      <t>シチョウソン</t>
    </rPh>
    <rPh sb="6" eb="8">
      <t>ショクイン</t>
    </rPh>
    <rPh sb="8" eb="10">
      <t>タイショク</t>
    </rPh>
    <rPh sb="10" eb="12">
      <t>テアテ</t>
    </rPh>
    <rPh sb="12" eb="14">
      <t>クミアイ</t>
    </rPh>
    <phoneticPr fontId="2"/>
  </si>
  <si>
    <t>京都府後期高齢者医療広域連合（一般会計）</t>
    <rPh sb="0" eb="3">
      <t>キョウトフ</t>
    </rPh>
    <rPh sb="3" eb="5">
      <t>コウキ</t>
    </rPh>
    <rPh sb="5" eb="8">
      <t>コウレイシャ</t>
    </rPh>
    <rPh sb="8" eb="10">
      <t>イリョウ</t>
    </rPh>
    <rPh sb="10" eb="12">
      <t>コウイキ</t>
    </rPh>
    <rPh sb="12" eb="14">
      <t>レンゴウ</t>
    </rPh>
    <rPh sb="15" eb="17">
      <t>イッパン</t>
    </rPh>
    <rPh sb="17" eb="19">
      <t>カイケイ</t>
    </rPh>
    <phoneticPr fontId="2"/>
  </si>
  <si>
    <t>京都府後期高齢者医療広域連合（特別会計）</t>
    <rPh sb="0" eb="3">
      <t>キョウトフ</t>
    </rPh>
    <rPh sb="3" eb="5">
      <t>コウキ</t>
    </rPh>
    <rPh sb="5" eb="8">
      <t>コウレイシャ</t>
    </rPh>
    <rPh sb="8" eb="10">
      <t>イリョウ</t>
    </rPh>
    <rPh sb="10" eb="12">
      <t>コウイキ</t>
    </rPh>
    <rPh sb="12" eb="14">
      <t>レンゴウ</t>
    </rPh>
    <rPh sb="15" eb="17">
      <t>トクベツ</t>
    </rPh>
    <rPh sb="17" eb="19">
      <t>カイケイ</t>
    </rPh>
    <phoneticPr fontId="2"/>
  </si>
  <si>
    <t>京都地方税機構</t>
    <rPh sb="0" eb="2">
      <t>キョウト</t>
    </rPh>
    <rPh sb="2" eb="5">
      <t>チホウゼイ</t>
    </rPh>
    <rPh sb="5" eb="7">
      <t>キコウ</t>
    </rPh>
    <phoneticPr fontId="2"/>
  </si>
  <si>
    <t>宮津与謝環境組合</t>
    <rPh sb="0" eb="2">
      <t>ミヤヅ</t>
    </rPh>
    <rPh sb="2" eb="4">
      <t>ヨサ</t>
    </rPh>
    <rPh sb="4" eb="6">
      <t>カンキョウ</t>
    </rPh>
    <rPh sb="6" eb="8">
      <t>クミアイ</t>
    </rPh>
    <phoneticPr fontId="2"/>
  </si>
  <si>
    <t>丹後地区土地開発公社</t>
    <rPh sb="0" eb="2">
      <t>タンゴ</t>
    </rPh>
    <rPh sb="2" eb="4">
      <t>チク</t>
    </rPh>
    <rPh sb="4" eb="6">
      <t>トチ</t>
    </rPh>
    <rPh sb="6" eb="8">
      <t>カイハツ</t>
    </rPh>
    <rPh sb="8" eb="10">
      <t>コウシャ</t>
    </rPh>
    <phoneticPr fontId="2"/>
  </si>
  <si>
    <t>宮津市民実践活動センター</t>
    <rPh sb="0" eb="2">
      <t>ミヤヅ</t>
    </rPh>
    <rPh sb="2" eb="4">
      <t>シミン</t>
    </rPh>
    <rPh sb="4" eb="6">
      <t>ジッセン</t>
    </rPh>
    <rPh sb="6" eb="8">
      <t>カツドウ</t>
    </rPh>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</si>
  <si>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</si>
  <si>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</si>
  <si>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</si>
  <si>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</si>
  <si>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</si>
  <si>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</si>
  <si>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</si>
  <si>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</si>
  <si>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</si>
  <si>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</si>
  <si>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</si>
  <si>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</si>
  <si>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実質公債費比率、将来負担比率ともに類似団体と比較して非常に高い水準にある。
将来負担比率は、毎年の地方債の新規発行額を抑制し減少傾向にあったが、公営企業繰出見込額の増等により上昇に転じた。
実質公債費比率は、年々上昇傾向にある中、下水道事業債や簡易水道事業債等に係る準元利金公債費算入額の増加等により大きく上昇した。
今後においても大型事業や公営企業繰出金の増加が予想され、将来負担比率及び実質公債費比率のさらなる上昇が考えられる。</t>
    <rPh sb="26" eb="28">
      <t>ヒジョウ</t>
    </rPh>
    <rPh sb="72" eb="74">
      <t>コウエイ</t>
    </rPh>
    <rPh sb="74" eb="76">
      <t>キギョウ</t>
    </rPh>
    <rPh sb="76" eb="77">
      <t>クリ</t>
    </rPh>
    <rPh sb="77" eb="78">
      <t>ダ</t>
    </rPh>
    <rPh sb="78" eb="80">
      <t>ミコミ</t>
    </rPh>
    <rPh sb="80" eb="81">
      <t>ガク</t>
    </rPh>
    <rPh sb="82" eb="83">
      <t>ゾウ</t>
    </rPh>
    <rPh sb="83" eb="84">
      <t>トウ</t>
    </rPh>
    <rPh sb="95" eb="97">
      <t>ジッシツ</t>
    </rPh>
    <rPh sb="97" eb="100">
      <t>コウサイヒ</t>
    </rPh>
    <rPh sb="100" eb="102">
      <t>ヒリツ</t>
    </rPh>
    <rPh sb="104" eb="106">
      <t>ネンネン</t>
    </rPh>
    <rPh sb="106" eb="108">
      <t>ジョウショウ</t>
    </rPh>
    <rPh sb="108" eb="110">
      <t>ケイコウ</t>
    </rPh>
    <rPh sb="113" eb="114">
      <t>ナカ</t>
    </rPh>
    <rPh sb="115" eb="118">
      <t>ゲスイドウ</t>
    </rPh>
    <rPh sb="118" eb="120">
      <t>ジギョウ</t>
    </rPh>
    <rPh sb="120" eb="121">
      <t>サイ</t>
    </rPh>
    <rPh sb="122" eb="124">
      <t>カンイ</t>
    </rPh>
    <rPh sb="124" eb="126">
      <t>スイドウ</t>
    </rPh>
    <rPh sb="126" eb="128">
      <t>ジギョウ</t>
    </rPh>
    <rPh sb="128" eb="129">
      <t>サイ</t>
    </rPh>
    <rPh sb="129" eb="130">
      <t>トウ</t>
    </rPh>
    <rPh sb="131" eb="132">
      <t>カカ</t>
    </rPh>
    <rPh sb="133" eb="134">
      <t>ジュン</t>
    </rPh>
    <rPh sb="134" eb="137">
      <t>ガンリキン</t>
    </rPh>
    <rPh sb="137" eb="139">
      <t>コウサイ</t>
    </rPh>
    <rPh sb="139" eb="140">
      <t>ヒ</t>
    </rPh>
    <rPh sb="140" eb="142">
      <t>サンニュウ</t>
    </rPh>
    <rPh sb="142" eb="143">
      <t>ガク</t>
    </rPh>
    <rPh sb="144" eb="145">
      <t>ゾウ</t>
    </rPh>
    <rPh sb="145" eb="146">
      <t>カ</t>
    </rPh>
    <rPh sb="146" eb="147">
      <t>トウ</t>
    </rPh>
    <rPh sb="150" eb="151">
      <t>オオ</t>
    </rPh>
    <rPh sb="153" eb="155">
      <t>ジョウショウ</t>
    </rPh>
    <rPh sb="171" eb="173">
      <t>コウエイ</t>
    </rPh>
    <rPh sb="173" eb="175">
      <t>キギョウ</t>
    </rPh>
    <rPh sb="175" eb="176">
      <t>クリ</t>
    </rPh>
    <rPh sb="176" eb="177">
      <t>ダ</t>
    </rPh>
    <rPh sb="177" eb="178">
      <t>キン</t>
    </rPh>
    <rPh sb="179" eb="181">
      <t>ゾウカ</t>
    </rPh>
    <rPh sb="182" eb="184">
      <t>ヨソウ</t>
    </rPh>
    <rPh sb="193" eb="194">
      <t>オヨ</t>
    </rPh>
    <rPh sb="195" eb="197">
      <t>ジッシツ</t>
    </rPh>
    <rPh sb="197" eb="200">
      <t>コウサイヒ</t>
    </rPh>
    <rPh sb="200" eb="202">
      <t>ヒリツ</t>
    </rPh>
    <phoneticPr fontId="5"/>
  </si>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</sst>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75709</c:v>
                </c:pt>
                <c:pt idx="1">
                  <c:v>90961</c:v>
                </c:pt>
                <c:pt idx="2">
                  <c:v>106614</c:v>
                </c:pt>
                <c:pt idx="3">
                  <c:v>85459</c:v>
                </c:pt>
                <c:pt idx="4">
                  <c:v>83280</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37846</c:v>
                </c:pt>
                <c:pt idx="1">
                  <c:v>92682</c:v>
                </c:pt>
                <c:pt idx="2">
                  <c:v>70410</c:v>
                </c:pt>
                <c:pt idx="3">
                  <c:v>64345</c:v>
                </c:pt>
                <c:pt idx="4">
                  <c:v>100166</c:v>
                </c:pt>
              </c:numCache>
            </c:numRef>
          </c:val>
          <c:smooth val="0"/>
        </c:ser>
        <c:dLbls>
          <c:showLegendKey val="0"/>
          <c:showVal val="0"/>
          <c:showCatName val="0"/>
          <c:showSerName val="0"/>
          <c:showPercent val="0"/>
          <c:showBubbleSize val="0"/>
        </c:dLbls>
        <c:marker val="1"/>
        <c:smooth val="0"/>
        <c:axId val="179473024"/>
        <c:axId val="179479296"/>
      </c:lineChart>
      <c:catAx>
        <c:axId val="179473024"/>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9479296"/>
        <c:crosses val="autoZero"/>
        <c:auto val="1"/>
        <c:lblAlgn val="ctr"/>
        <c:lblOffset val="100"/>
        <c:tickLblSkip val="1"/>
        <c:tickMarkSkip val="1"/>
        <c:noMultiLvlLbl val="0"/>
      </c:catAx>
      <c:valAx>
        <c:axId val="179479296"/>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947302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0.19</c:v>
                </c:pt>
                <c:pt idx="1">
                  <c:v>1.53</c:v>
                </c:pt>
                <c:pt idx="2">
                  <c:v>1</c:v>
                </c:pt>
                <c:pt idx="3">
                  <c:v>1.51</c:v>
                </c:pt>
                <c:pt idx="4">
                  <c:v>1.64</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0.68</c:v>
                </c:pt>
                <c:pt idx="1">
                  <c:v>4.49</c:v>
                </c:pt>
                <c:pt idx="2">
                  <c:v>6.4</c:v>
                </c:pt>
                <c:pt idx="3">
                  <c:v>8.26</c:v>
                </c:pt>
                <c:pt idx="4">
                  <c:v>8.3699999999999992</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226669696"/>
        <c:axId val="22667161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2.2200000000000002</c:v>
                </c:pt>
                <c:pt idx="1">
                  <c:v>5.14</c:v>
                </c:pt>
                <c:pt idx="2">
                  <c:v>0.28999999999999998</c:v>
                </c:pt>
                <c:pt idx="3">
                  <c:v>2.42</c:v>
                </c:pt>
                <c:pt idx="4">
                  <c:v>0.12</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226669696"/>
        <c:axId val="226671616"/>
      </c:lineChart>
      <c:catAx>
        <c:axId val="2266696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26671616"/>
        <c:crosses val="autoZero"/>
        <c:auto val="1"/>
        <c:lblAlgn val="ctr"/>
        <c:lblOffset val="100"/>
        <c:tickLblSkip val="1"/>
        <c:tickMarkSkip val="1"/>
        <c:noMultiLvlLbl val="0"/>
      </c:catAx>
      <c:valAx>
        <c:axId val="2266716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66696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休日応急診療所事業特別会計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0.04</c:v>
                </c:pt>
                <c:pt idx="2">
                  <c:v>#N/A</c:v>
                </c:pt>
                <c:pt idx="3">
                  <c:v>0.03</c:v>
                </c:pt>
                <c:pt idx="4">
                  <c:v>#N/A</c:v>
                </c:pt>
                <c:pt idx="5">
                  <c:v>0.02</c:v>
                </c:pt>
                <c:pt idx="6">
                  <c:v>#N/A</c:v>
                </c:pt>
                <c:pt idx="7">
                  <c:v>0.03</c:v>
                </c:pt>
                <c:pt idx="8">
                  <c:v>#N/A</c:v>
                </c:pt>
                <c:pt idx="9">
                  <c:v>0.03</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0.09</c:v>
                </c:pt>
                <c:pt idx="2">
                  <c:v>#N/A</c:v>
                </c:pt>
                <c:pt idx="3">
                  <c:v>0.11</c:v>
                </c:pt>
                <c:pt idx="4">
                  <c:v>#N/A</c:v>
                </c:pt>
                <c:pt idx="5">
                  <c:v>0.08</c:v>
                </c:pt>
                <c:pt idx="6">
                  <c:v>#N/A</c:v>
                </c:pt>
                <c:pt idx="7">
                  <c:v>0.09</c:v>
                </c:pt>
                <c:pt idx="8">
                  <c:v>#N/A</c:v>
                </c:pt>
                <c:pt idx="9">
                  <c:v>0.09</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介護予防支援事業特別会計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0.2</c:v>
                </c:pt>
                <c:pt idx="2">
                  <c:v>#N/A</c:v>
                </c:pt>
                <c:pt idx="3">
                  <c:v>0.15</c:v>
                </c:pt>
                <c:pt idx="4">
                  <c:v>#N/A</c:v>
                </c:pt>
                <c:pt idx="5">
                  <c:v>0.06</c:v>
                </c:pt>
                <c:pt idx="6">
                  <c:v>#N/A</c:v>
                </c:pt>
                <c:pt idx="7">
                  <c:v>0.06</c:v>
                </c:pt>
                <c:pt idx="8">
                  <c:v>#N/A</c:v>
                </c:pt>
                <c:pt idx="9">
                  <c:v>0.13</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0.16</c:v>
                </c:pt>
                <c:pt idx="2">
                  <c:v>#N/A</c:v>
                </c:pt>
                <c:pt idx="3">
                  <c:v>0.04</c:v>
                </c:pt>
                <c:pt idx="4">
                  <c:v>#N/A</c:v>
                </c:pt>
                <c:pt idx="5">
                  <c:v>0.01</c:v>
                </c:pt>
                <c:pt idx="6">
                  <c:v>#N/A</c:v>
                </c:pt>
                <c:pt idx="7">
                  <c:v>0.02</c:v>
                </c:pt>
                <c:pt idx="8">
                  <c:v>#N/A</c:v>
                </c:pt>
                <c:pt idx="9">
                  <c:v>0.8</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1.01</c:v>
                </c:pt>
                <c:pt idx="2">
                  <c:v>#N/A</c:v>
                </c:pt>
                <c:pt idx="3">
                  <c:v>0.84</c:v>
                </c:pt>
                <c:pt idx="4">
                  <c:v>#N/A</c:v>
                </c:pt>
                <c:pt idx="5">
                  <c:v>0.12</c:v>
                </c:pt>
                <c:pt idx="6">
                  <c:v>#N/A</c:v>
                </c:pt>
                <c:pt idx="7">
                  <c:v>1.06</c:v>
                </c:pt>
                <c:pt idx="8">
                  <c:v>#N/A</c:v>
                </c:pt>
                <c:pt idx="9">
                  <c:v>1.57</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0.15</c:v>
                </c:pt>
                <c:pt idx="2">
                  <c:v>#N/A</c:v>
                </c:pt>
                <c:pt idx="3">
                  <c:v>1.49</c:v>
                </c:pt>
                <c:pt idx="4">
                  <c:v>#N/A</c:v>
                </c:pt>
                <c:pt idx="5">
                  <c:v>0.97</c:v>
                </c:pt>
                <c:pt idx="6">
                  <c:v>#N/A</c:v>
                </c:pt>
                <c:pt idx="7">
                  <c:v>1.47</c:v>
                </c:pt>
                <c:pt idx="8">
                  <c:v>#N/A</c:v>
                </c:pt>
                <c:pt idx="9">
                  <c:v>1.59</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土地建物造成事業特別会計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1.92</c:v>
                </c:pt>
                <c:pt idx="2">
                  <c:v>#N/A</c:v>
                </c:pt>
                <c:pt idx="3">
                  <c:v>2.06</c:v>
                </c:pt>
                <c:pt idx="4">
                  <c:v>#N/A</c:v>
                </c:pt>
                <c:pt idx="5">
                  <c:v>2.15</c:v>
                </c:pt>
                <c:pt idx="6">
                  <c:v>#N/A</c:v>
                </c:pt>
                <c:pt idx="7">
                  <c:v>0.61</c:v>
                </c:pt>
                <c:pt idx="8">
                  <c:v>#N/A</c:v>
                </c:pt>
                <c:pt idx="9">
                  <c:v>2.2400000000000002</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3</c:v>
                </c:pt>
                <c:pt idx="2">
                  <c:v>#N/A</c:v>
                </c:pt>
                <c:pt idx="3">
                  <c:v>3.48</c:v>
                </c:pt>
                <c:pt idx="4">
                  <c:v>#N/A</c:v>
                </c:pt>
                <c:pt idx="5">
                  <c:v>3.98</c:v>
                </c:pt>
                <c:pt idx="6">
                  <c:v>#N/A</c:v>
                </c:pt>
                <c:pt idx="7">
                  <c:v>2.73</c:v>
                </c:pt>
                <c:pt idx="8">
                  <c:v>#N/A</c:v>
                </c:pt>
                <c:pt idx="9">
                  <c:v>2.82</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226794496"/>
        <c:axId val="226800384"/>
      </c:barChart>
      <c:catAx>
        <c:axId val="2267944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26800384"/>
        <c:crosses val="autoZero"/>
        <c:auto val="1"/>
        <c:lblAlgn val="ctr"/>
        <c:lblOffset val="100"/>
        <c:tickLblSkip val="1"/>
        <c:tickMarkSkip val="1"/>
        <c:noMultiLvlLbl val="0"/>
      </c:catAx>
      <c:valAx>
        <c:axId val="2268003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679449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1253</c:v>
                </c:pt>
                <c:pt idx="5">
                  <c:v>1237</c:v>
                </c:pt>
                <c:pt idx="8">
                  <c:v>1276</c:v>
                </c:pt>
                <c:pt idx="11">
                  <c:v>1188</c:v>
                </c:pt>
                <c:pt idx="14">
                  <c:v>1134</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34</c:v>
                </c:pt>
                <c:pt idx="3">
                  <c:v>34</c:v>
                </c:pt>
                <c:pt idx="6">
                  <c:v>33</c:v>
                </c:pt>
                <c:pt idx="9">
                  <c:v>33</c:v>
                </c:pt>
                <c:pt idx="12">
                  <c:v>33</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10</c:v>
                </c:pt>
                <c:pt idx="3">
                  <c:v>9</c:v>
                </c:pt>
                <c:pt idx="6">
                  <c:v>11</c:v>
                </c:pt>
                <c:pt idx="9">
                  <c:v>11</c:v>
                </c:pt>
                <c:pt idx="12">
                  <c:v>20</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384</c:v>
                </c:pt>
                <c:pt idx="3">
                  <c:v>342</c:v>
                </c:pt>
                <c:pt idx="6">
                  <c:v>384</c:v>
                </c:pt>
                <c:pt idx="9">
                  <c:v>415</c:v>
                </c:pt>
                <c:pt idx="12">
                  <c:v>531</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1634</c:v>
                </c:pt>
                <c:pt idx="3">
                  <c:v>1503</c:v>
                </c:pt>
                <c:pt idx="6">
                  <c:v>1740</c:v>
                </c:pt>
                <c:pt idx="9">
                  <c:v>1709</c:v>
                </c:pt>
                <c:pt idx="12">
                  <c:v>1654</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226916608"/>
        <c:axId val="22691878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809</c:v>
                </c:pt>
                <c:pt idx="2">
                  <c:v>#N/A</c:v>
                </c:pt>
                <c:pt idx="3">
                  <c:v>#N/A</c:v>
                </c:pt>
                <c:pt idx="4">
                  <c:v>651</c:v>
                </c:pt>
                <c:pt idx="5">
                  <c:v>#N/A</c:v>
                </c:pt>
                <c:pt idx="6">
                  <c:v>#N/A</c:v>
                </c:pt>
                <c:pt idx="7">
                  <c:v>892</c:v>
                </c:pt>
                <c:pt idx="8">
                  <c:v>#N/A</c:v>
                </c:pt>
                <c:pt idx="9">
                  <c:v>#N/A</c:v>
                </c:pt>
                <c:pt idx="10">
                  <c:v>980</c:v>
                </c:pt>
                <c:pt idx="11">
                  <c:v>#N/A</c:v>
                </c:pt>
                <c:pt idx="12">
                  <c:v>#N/A</c:v>
                </c:pt>
                <c:pt idx="13">
                  <c:v>1104</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226916608"/>
        <c:axId val="226918784"/>
      </c:lineChart>
      <c:catAx>
        <c:axId val="2269166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26918784"/>
        <c:crosses val="autoZero"/>
        <c:auto val="1"/>
        <c:lblAlgn val="ctr"/>
        <c:lblOffset val="100"/>
        <c:tickLblSkip val="1"/>
        <c:tickMarkSkip val="1"/>
        <c:noMultiLvlLbl val="0"/>
      </c:catAx>
      <c:valAx>
        <c:axId val="2269187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69166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11492</c:v>
                </c:pt>
                <c:pt idx="5">
                  <c:v>11849</c:v>
                </c:pt>
                <c:pt idx="8">
                  <c:v>11719</c:v>
                </c:pt>
                <c:pt idx="11">
                  <c:v>11787</c:v>
                </c:pt>
                <c:pt idx="14">
                  <c:v>11925</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1739</c:v>
                </c:pt>
                <c:pt idx="5">
                  <c:v>1879</c:v>
                </c:pt>
                <c:pt idx="8">
                  <c:v>1867</c:v>
                </c:pt>
                <c:pt idx="11">
                  <c:v>1866</c:v>
                </c:pt>
                <c:pt idx="14">
                  <c:v>1678</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1815</c:v>
                </c:pt>
                <c:pt idx="5">
                  <c:v>1786</c:v>
                </c:pt>
                <c:pt idx="8">
                  <c:v>1710</c:v>
                </c:pt>
                <c:pt idx="11">
                  <c:v>1677</c:v>
                </c:pt>
                <c:pt idx="14">
                  <c:v>1522</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453</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2052</c:v>
                </c:pt>
                <c:pt idx="3">
                  <c:v>1888</c:v>
                </c:pt>
                <c:pt idx="6">
                  <c:v>1652</c:v>
                </c:pt>
                <c:pt idx="9">
                  <c:v>1622</c:v>
                </c:pt>
                <c:pt idx="12">
                  <c:v>1562</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55</c:v>
                </c:pt>
                <c:pt idx="3">
                  <c:v>69</c:v>
                </c:pt>
                <c:pt idx="6">
                  <c:v>55</c:v>
                </c:pt>
                <c:pt idx="9">
                  <c:v>149</c:v>
                </c:pt>
                <c:pt idx="12">
                  <c:v>171</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8756</c:v>
                </c:pt>
                <c:pt idx="3">
                  <c:v>8146</c:v>
                </c:pt>
                <c:pt idx="6">
                  <c:v>8183</c:v>
                </c:pt>
                <c:pt idx="9">
                  <c:v>8254</c:v>
                </c:pt>
                <c:pt idx="12">
                  <c:v>9130</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766</c:v>
                </c:pt>
                <c:pt idx="3">
                  <c:v>701</c:v>
                </c:pt>
                <c:pt idx="6">
                  <c:v>768</c:v>
                </c:pt>
                <c:pt idx="9">
                  <c:v>726</c:v>
                </c:pt>
                <c:pt idx="12">
                  <c:v>522</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14035</c:v>
                </c:pt>
                <c:pt idx="3">
                  <c:v>13870</c:v>
                </c:pt>
                <c:pt idx="6">
                  <c:v>13183</c:v>
                </c:pt>
                <c:pt idx="9">
                  <c:v>12618</c:v>
                </c:pt>
                <c:pt idx="12">
                  <c:v>12588</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227177984"/>
        <c:axId val="22717990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11072</c:v>
                </c:pt>
                <c:pt idx="2">
                  <c:v>#N/A</c:v>
                </c:pt>
                <c:pt idx="3">
                  <c:v>#N/A</c:v>
                </c:pt>
                <c:pt idx="4">
                  <c:v>9160</c:v>
                </c:pt>
                <c:pt idx="5">
                  <c:v>#N/A</c:v>
                </c:pt>
                <c:pt idx="6">
                  <c:v>#N/A</c:v>
                </c:pt>
                <c:pt idx="7">
                  <c:v>8545</c:v>
                </c:pt>
                <c:pt idx="8">
                  <c:v>#N/A</c:v>
                </c:pt>
                <c:pt idx="9">
                  <c:v>#N/A</c:v>
                </c:pt>
                <c:pt idx="10">
                  <c:v>8037</c:v>
                </c:pt>
                <c:pt idx="11">
                  <c:v>#N/A</c:v>
                </c:pt>
                <c:pt idx="12">
                  <c:v>#N/A</c:v>
                </c:pt>
                <c:pt idx="13">
                  <c:v>8849</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227177984"/>
        <c:axId val="227179904"/>
      </c:lineChart>
      <c:catAx>
        <c:axId val="2271779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27179904"/>
        <c:crosses val="autoZero"/>
        <c:auto val="1"/>
        <c:lblAlgn val="ctr"/>
        <c:lblOffset val="100"/>
        <c:tickLblSkip val="1"/>
        <c:tickMarkSkip val="1"/>
        <c:noMultiLvlLbl val="0"/>
      </c:catAx>
      <c:valAx>
        <c:axId val="2271799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71779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{B793580B-B59D-414D-8490-9DAE13E41DF7}</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{DAA79403-988E-49E1-A7B7-DA4A69BC19E6}</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{B5098DEC-4CBE-4756-82D3-9E040EAAE246}</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2-D65D-4AFE-A0C6-16FFB4B1F805}"/>
                </c:ext>
              </c:extLst>
            </c:dLbl>
            <c:dLbl>
              <c:idx val="3"/>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{4B1F4558-5EA7-4FCB-9AE5-BAA13E233D3B}</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{44403DBB-7E85-48E3-A2EA-02C066826A5A}</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57.1</c:v>
                </c:pt>
              </c:numCache>
            </c:numRef>
          </c:xVal>
          <c:yVal>
            <c:numRef>
              <c:f>公会計指標分析・財政指標組合せ分析表!$K$51:$O$51</c:f>
              <c:numCache>
                <c:formatCode>#,##0.0;"▲ "#,##0.0</c:formatCode>
                <c:ptCount val="5"/>
                <c:pt idx="3">
                  <c:v>152.80000000000001</c:v>
                </c:pt>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{12EA19B1-F2F2-4E25-9524-6A550243FA12}</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{3B72E074-484E-4425-A6EA-B5B5495F28FB}</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{984F34C4-59C9-4F8F-B593-F75267833B05}</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8-D65D-4AFE-A0C6-16FFB4B1F805}"/>
                </c:ext>
              </c:extLst>
            </c:dLbl>
            <c:dLbl>
              <c:idx val="3"/>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{D60EE7B8-ED52-4D07-9E7F-F9E052B49532}</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{F252B670-1B95-4581-ABB0-4F029138E4BE}</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49.4</c:v>
                </c:pt>
              </c:numCache>
            </c:numRef>
          </c:xVal>
          <c:yVal>
            <c:numRef>
              <c:f>公会計指標分析・財政指標組合せ分析表!$K$55:$O$55</c:f>
              <c:numCache>
                <c:formatCode>#,##0.0;"▲ "#,##0.0</c:formatCode>
                <c:ptCount val="5"/>
                <c:pt idx="3">
                  <c:v>58.5</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227285248"/>
        <c:axId val="227303808"/>
      </c:scatterChart>
      <c:valAx>
        <c:axId val="227285248"/>
        <c:scaling>
          <c:orientation val="minMax"/>
          <c:max val="57.800000000000004"/>
          <c:min val="48.9"/>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27303808"/>
        <c:crosses val="autoZero"/>
        <c:crossBetween val="midCat"/>
      </c:valAx>
      <c:valAx>
        <c:axId val="227303808"/>
        <c:scaling>
          <c:orientation val="minMax"/>
          <c:max val="169"/>
          <c:min val="4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2728524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{C1BFB5C7-CB51-44AB-8FAC-39E1824451D6}</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0-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{38544E16-A0D9-4730-993E-BF931196B6D8}</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1-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{3D37FB7C-6275-4720-966F-9C6F6715D1B1}</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2-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{99C4F654-C529-483B-8F61-5876B1EE0120}</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3-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{741CF85E-DD03-478C-9E9E-B38326EE074D}</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15.6</c:v>
                </c:pt>
                <c:pt idx="1">
                  <c:v>14.7</c:v>
                </c:pt>
                <c:pt idx="2">
                  <c:v>15.1</c:v>
                </c:pt>
                <c:pt idx="3">
                  <c:v>16.100000000000001</c:v>
                </c:pt>
                <c:pt idx="4">
                  <c:v>19</c:v>
                </c:pt>
              </c:numCache>
            </c:numRef>
          </c:xVal>
          <c:yVal>
            <c:numRef>
              <c:f>公会計指標分析・財政指標組合せ分析表!$K$73:$O$73</c:f>
              <c:numCache>
                <c:formatCode>#,##0.0;"▲ "#,##0.0</c:formatCode>
                <c:ptCount val="5"/>
                <c:pt idx="0">
                  <c:v>214.1</c:v>
                </c:pt>
                <c:pt idx="1">
                  <c:v>175.5</c:v>
                </c:pt>
                <c:pt idx="2">
                  <c:v>166.7</c:v>
                </c:pt>
                <c:pt idx="3">
                  <c:v>152.80000000000001</c:v>
                </c:pt>
                <c:pt idx="4">
                  <c:v>169</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{0EDB01B9-734D-4300-B105-CAC9D530A805}</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6-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{3C4443C7-F1D7-4655-BD45-222A4ACC8F10}</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7-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{2A6B9A30-D0B1-4F57-A207-22A9C365BFF9}</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8-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{B2351027-5472-440C-B1CC-11E5D503AAC2}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9-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{331BF64D-DD4B-44BD-AF52-DA8CF9209C13}</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12.8</c:v>
                </c:pt>
                <c:pt idx="1">
                  <c:v>12</c:v>
                </c:pt>
                <c:pt idx="2">
                  <c:v>11.1</c:v>
                </c:pt>
                <c:pt idx="3">
                  <c:v>10.7</c:v>
                </c:pt>
                <c:pt idx="4">
                  <c:v>10</c:v>
                </c:pt>
              </c:numCache>
            </c:numRef>
          </c:xVal>
          <c:yVal>
            <c:numRef>
              <c:f>公会計指標分析・財政指標組合せ分析表!$K$77:$O$77</c:f>
              <c:numCache>
                <c:formatCode>#,##0.0;"▲ "#,##0.0</c:formatCode>
                <c:ptCount val="5"/>
                <c:pt idx="0">
                  <c:v>76.2</c:v>
                </c:pt>
                <c:pt idx="1">
                  <c:v>65.3</c:v>
                </c:pt>
                <c:pt idx="2">
                  <c:v>60.8</c:v>
                </c:pt>
                <c:pt idx="3">
                  <c:v>58.5</c:v>
                </c:pt>
                <c:pt idx="4">
                  <c:v>54.6</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227330304"/>
        <c:axId val="227344768"/>
      </c:scatterChart>
      <c:valAx>
        <c:axId val="227330304"/>
        <c:scaling>
          <c:orientation val="minMax"/>
          <c:max val="19.8"/>
          <c:min val="9.4"/>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27344768"/>
        <c:crosses val="autoZero"/>
        <c:crossBetween val="midCat"/>
      </c:valAx>
      <c:valAx>
        <c:axId val="227344768"/>
        <c:scaling>
          <c:orientation val="minMax"/>
          <c:max val="250"/>
          <c:min val="3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27330304"/>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京都府宮津市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起債発行抑制や繰上償還の影響等から、元利償還金は着実に減少していたが、平成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年度から繰上償還に係る据置期間の終了に伴い元利償還金が増加したが、平成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年度については、起債発行抑制により平成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年度と比べると減少している。</a:t>
          </a:r>
        </a:p>
        <a:p>
          <a:r>
            <a:rPr kumimoji="1" lang="ja-JP" altLang="en-US" sz="1400">
              <a:latin typeface="ＭＳ ゴシック" pitchFamily="49" charset="-128"/>
              <a:ea typeface="ＭＳ ゴシック" pitchFamily="49" charset="-128"/>
            </a:rPr>
            <a:t>　下水道事業会計への繰出金が増となったことから、公営企業債の元利償還金に対する繰入金が増となるなど、実質公債費比率は昨年度から悪化している。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京都府宮津市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下水道事業特別会計などへの繰出見込額が</a:t>
          </a:r>
          <a:r>
            <a:rPr kumimoji="1" lang="en-US" altLang="ja-JP" sz="1400">
              <a:latin typeface="ＭＳ ゴシック" pitchFamily="49" charset="-128"/>
              <a:ea typeface="ＭＳ ゴシック" pitchFamily="49" charset="-128"/>
            </a:rPr>
            <a:t>876</a:t>
          </a:r>
          <a:r>
            <a:rPr kumimoji="1" lang="ja-JP" altLang="en-US" sz="1400">
              <a:latin typeface="ＭＳ ゴシック" pitchFamily="49" charset="-128"/>
              <a:ea typeface="ＭＳ ゴシック" pitchFamily="49" charset="-128"/>
            </a:rPr>
            <a:t>百万円増加したことや充当可能基金が</a:t>
          </a:r>
          <a:r>
            <a:rPr kumimoji="1" lang="en-US" altLang="ja-JP" sz="1400">
              <a:latin typeface="ＭＳ ゴシック" pitchFamily="49" charset="-128"/>
              <a:ea typeface="ＭＳ ゴシック" pitchFamily="49" charset="-128"/>
            </a:rPr>
            <a:t>155</a:t>
          </a:r>
          <a:r>
            <a:rPr kumimoji="1" lang="ja-JP" altLang="en-US" sz="1400">
              <a:latin typeface="ＭＳ ゴシック" pitchFamily="49" charset="-128"/>
              <a:ea typeface="ＭＳ ゴシック" pitchFamily="49" charset="-128"/>
            </a:rPr>
            <a:t>百万円減少したことなどから前年度と比べて将来負担比率の分子が増加した。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起債発行抑制により、一般会計等に係る地方債の現在高は前年度より減となり、毎年着実に減少している。しかしながら、今後ごみ処理施設の更新や教育施設の整備等の大型事業が控えており、地方債現在高の増加が考えられ、将来負担比率も悪化が予想される。　</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京都府宮津市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18,743
18,614
172.74
12,226,410
12,002,971
101,960
6,231,328
12,588,351</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19.0
169.0</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311127" cy="259045"/>
    <xdr:sp macro="" textlink="">
      <xdr:nvSpPr>
        <xdr:cNvPr id="34" name="テキスト ボックス 33"/>
        <xdr:cNvSpPr txBox="1"/>
      </xdr:nvSpPr>
      <xdr:spPr>
        <a:xfrm>
          <a:off x="419100" y="2819400"/>
          <a:ext cx="123111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40.0</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100">
            <a:latin typeface="ＭＳ Ｐゴシック"/>
          </a:endParaRP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34</xdr:row>
      <xdr:rowOff>141817</xdr:rowOff>
    </xdr:from>
    <xdr:to>
      <xdr:col>4</xdr:col>
      <xdr:colOff>539750</xdr:colOff>
      <xdr:row>34</xdr:row>
      <xdr:rowOff>141817</xdr:rowOff>
    </xdr:to>
    <xdr:cxnSp macro="">
      <xdr:nvCxnSpPr>
        <xdr:cNvPr id="51" name="直線コネクタ 50"/>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48016</xdr:rowOff>
    </xdr:from>
    <xdr:ext cx="359393" cy="225703"/>
    <xdr:sp macro="" textlink="">
      <xdr:nvSpPr>
        <xdr:cNvPr id="52" name="テキスト ボックス 51"/>
        <xdr:cNvSpPr txBox="1"/>
      </xdr:nvSpPr>
      <xdr:spPr>
        <a:xfrm>
          <a:off x="847107" y="66583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45.0</a:t>
          </a:r>
          <a:endParaRPr kumimoji="1" lang="ja-JP" altLang="en-US" sz="800">
            <a:latin typeface="ＭＳ Ｐゴシック"/>
          </a:endParaRPr>
        </a:p>
      </xdr:txBody>
    </xdr:sp>
    <xdr:clientData/>
  </xdr:oneCellAnchor>
  <xdr:twoCellAnchor>
    <xdr:from>
      <xdr:col>1</xdr:col>
      <xdr:colOff>784225</xdr:colOff>
      <xdr:row>32</xdr:row>
      <xdr:rowOff>124883</xdr:rowOff>
    </xdr:from>
    <xdr:to>
      <xdr:col>4</xdr:col>
      <xdr:colOff>539750</xdr:colOff>
      <xdr:row>32</xdr:row>
      <xdr:rowOff>124883</xdr:rowOff>
    </xdr:to>
    <xdr:cxnSp macro="">
      <xdr:nvCxnSpPr>
        <xdr:cNvPr id="53" name="直線コネクタ 52"/>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31082</xdr:rowOff>
    </xdr:from>
    <xdr:ext cx="359393" cy="225703"/>
    <xdr:sp macro="" textlink="">
      <xdr:nvSpPr>
        <xdr:cNvPr id="54" name="テキスト ボックス 53"/>
        <xdr:cNvSpPr txBox="1"/>
      </xdr:nvSpPr>
      <xdr:spPr>
        <a:xfrm>
          <a:off x="847107" y="62985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30</xdr:row>
      <xdr:rowOff>107950</xdr:rowOff>
    </xdr:from>
    <xdr:to>
      <xdr:col>4</xdr:col>
      <xdr:colOff>539750</xdr:colOff>
      <xdr:row>30</xdr:row>
      <xdr:rowOff>107950</xdr:rowOff>
    </xdr:to>
    <xdr:cxnSp macro="">
      <xdr:nvCxnSpPr>
        <xdr:cNvPr id="55" name="直線コネクタ 54"/>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14149</xdr:rowOff>
    </xdr:from>
    <xdr:ext cx="359393" cy="225703"/>
    <xdr:sp macro="" textlink="">
      <xdr:nvSpPr>
        <xdr:cNvPr id="56" name="テキスト ボックス 55"/>
        <xdr:cNvSpPr txBox="1"/>
      </xdr:nvSpPr>
      <xdr:spPr>
        <a:xfrm>
          <a:off x="847107" y="59386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55.0</a:t>
          </a:r>
          <a:endParaRPr kumimoji="1" lang="ja-JP" altLang="en-US" sz="800">
            <a:latin typeface="ＭＳ Ｐゴシック"/>
          </a:endParaRPr>
        </a:p>
      </xdr:txBody>
    </xdr:sp>
    <xdr:clientData/>
  </xdr:oneCellAnchor>
  <xdr:twoCellAnchor>
    <xdr:from>
      <xdr:col>1</xdr:col>
      <xdr:colOff>784225</xdr:colOff>
      <xdr:row>28</xdr:row>
      <xdr:rowOff>91017</xdr:rowOff>
    </xdr:from>
    <xdr:to>
      <xdr:col>4</xdr:col>
      <xdr:colOff>539750</xdr:colOff>
      <xdr:row>28</xdr:row>
      <xdr:rowOff>91017</xdr:rowOff>
    </xdr:to>
    <xdr:cxnSp macro="">
      <xdr:nvCxnSpPr>
        <xdr:cNvPr id="57" name="直線コネクタ 56"/>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168666</xdr:rowOff>
    </xdr:from>
    <xdr:ext cx="359393" cy="225703"/>
    <xdr:sp macro="" textlink="">
      <xdr:nvSpPr>
        <xdr:cNvPr id="58" name="テキスト ボックス 57"/>
        <xdr:cNvSpPr txBox="1"/>
      </xdr:nvSpPr>
      <xdr:spPr>
        <a:xfrm>
          <a:off x="847107" y="55788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74083</xdr:rowOff>
    </xdr:from>
    <xdr:to>
      <xdr:col>4</xdr:col>
      <xdr:colOff>539750</xdr:colOff>
      <xdr:row>26</xdr:row>
      <xdr:rowOff>74083</xdr:rowOff>
    </xdr:to>
    <xdr:cxnSp macro="">
      <xdr:nvCxnSpPr>
        <xdr:cNvPr id="59" name="直線コネクタ 58"/>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151732</xdr:rowOff>
    </xdr:from>
    <xdr:ext cx="359393" cy="225703"/>
    <xdr:sp macro="" textlink="">
      <xdr:nvSpPr>
        <xdr:cNvPr id="60" name="テキスト ボックス 59"/>
        <xdr:cNvSpPr txBox="1"/>
      </xdr:nvSpPr>
      <xdr:spPr>
        <a:xfrm>
          <a:off x="847107" y="52190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65.0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1" name="直線コネクタ 6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2" name="テキスト ボックス 61"/>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118533</xdr:rowOff>
    </xdr:from>
    <xdr:to>
      <xdr:col>3</xdr:col>
      <xdr:colOff>1170940</xdr:colOff>
      <xdr:row>34</xdr:row>
      <xdr:rowOff>163406</xdr:rowOff>
    </xdr:to>
    <xdr:cxnSp macro="">
      <xdr:nvCxnSpPr>
        <xdr:cNvPr id="64" name="直線コネクタ 63"/>
        <xdr:cNvCxnSpPr/>
      </xdr:nvCxnSpPr>
      <xdr:spPr>
        <a:xfrm flipV="1">
          <a:off x="4760595" y="5528733"/>
          <a:ext cx="1270" cy="12450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167233</xdr:rowOff>
    </xdr:from>
    <xdr:ext cx="405111" cy="259045"/>
    <xdr:sp macro="" textlink="">
      <xdr:nvSpPr>
        <xdr:cNvPr id="65" name="有形固定資産減価償却率最小値テキスト"/>
        <xdr:cNvSpPr txBox="1"/>
      </xdr:nvSpPr>
      <xdr:spPr>
        <a:xfrm>
          <a:off x="4813300" y="6777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44.7</a:t>
          </a:r>
          <a:endParaRPr kumimoji="1" lang="ja-JP" altLang="en-US" sz="1000" b="1">
            <a:latin typeface="ＭＳ Ｐゴシック"/>
          </a:endParaRPr>
        </a:p>
      </xdr:txBody>
    </xdr:sp>
    <xdr:clientData/>
  </xdr:oneCellAnchor>
  <xdr:twoCellAnchor>
    <xdr:from>
      <xdr:col>3</xdr:col>
      <xdr:colOff>1082675</xdr:colOff>
      <xdr:row>34</xdr:row>
      <xdr:rowOff>163406</xdr:rowOff>
    </xdr:from>
    <xdr:to>
      <xdr:col>3</xdr:col>
      <xdr:colOff>1260475</xdr:colOff>
      <xdr:row>34</xdr:row>
      <xdr:rowOff>163406</xdr:rowOff>
    </xdr:to>
    <xdr:cxnSp macro="">
      <xdr:nvCxnSpPr>
        <xdr:cNvPr id="66" name="直線コネクタ 65"/>
        <xdr:cNvCxnSpPr/>
      </xdr:nvCxnSpPr>
      <xdr:spPr>
        <a:xfrm>
          <a:off x="4673600" y="6773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26</xdr:row>
      <xdr:rowOff>65210</xdr:rowOff>
    </xdr:from>
    <xdr:ext cx="405111" cy="259045"/>
    <xdr:sp macro="" textlink="">
      <xdr:nvSpPr>
        <xdr:cNvPr id="67" name="有形固定資産減価償却率最大値テキスト"/>
        <xdr:cNvSpPr txBox="1"/>
      </xdr:nvSpPr>
      <xdr:spPr>
        <a:xfrm>
          <a:off x="4813300" y="53039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62.0</a:t>
          </a:r>
          <a:endParaRPr kumimoji="1" lang="ja-JP" altLang="en-US" sz="1000" b="1">
            <a:latin typeface="ＭＳ Ｐゴシック"/>
          </a:endParaRPr>
        </a:p>
      </xdr:txBody>
    </xdr:sp>
    <xdr:clientData/>
  </xdr:oneCellAnchor>
  <xdr:twoCellAnchor>
    <xdr:from>
      <xdr:col>3</xdr:col>
      <xdr:colOff>1082675</xdr:colOff>
      <xdr:row>27</xdr:row>
      <xdr:rowOff>118533</xdr:rowOff>
    </xdr:from>
    <xdr:to>
      <xdr:col>3</xdr:col>
      <xdr:colOff>1260475</xdr:colOff>
      <xdr:row>27</xdr:row>
      <xdr:rowOff>118533</xdr:rowOff>
    </xdr:to>
    <xdr:cxnSp macro="">
      <xdr:nvCxnSpPr>
        <xdr:cNvPr id="68" name="直線コネクタ 67"/>
        <xdr:cNvCxnSpPr/>
      </xdr:nvCxnSpPr>
      <xdr:spPr>
        <a:xfrm>
          <a:off x="4673600" y="5528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30</xdr:row>
      <xdr:rowOff>93150</xdr:rowOff>
    </xdr:from>
    <xdr:ext cx="405111" cy="259045"/>
    <xdr:sp macro="" textlink="">
      <xdr:nvSpPr>
        <xdr:cNvPr id="69" name="有形固定資産減価償却率平均値テキスト"/>
        <xdr:cNvSpPr txBox="1"/>
      </xdr:nvSpPr>
      <xdr:spPr>
        <a:xfrm>
          <a:off x="4813300" y="60177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54.2</a:t>
          </a:r>
          <a:endParaRPr kumimoji="1" lang="ja-JP" altLang="en-US" sz="1000" b="1">
            <a:solidFill>
              <a:srgbClr val="000080"/>
            </a:solidFill>
            <a:latin typeface="ＭＳ Ｐゴシック"/>
          </a:endParaRPr>
        </a:p>
      </xdr:txBody>
    </xdr:sp>
    <xdr:clientData/>
  </xdr:oneCellAnchor>
  <xdr:twoCellAnchor>
    <xdr:from>
      <xdr:col>3</xdr:col>
      <xdr:colOff>1120775</xdr:colOff>
      <xdr:row>30</xdr:row>
      <xdr:rowOff>114723</xdr:rowOff>
    </xdr:from>
    <xdr:to>
      <xdr:col>3</xdr:col>
      <xdr:colOff>1222375</xdr:colOff>
      <xdr:row>31</xdr:row>
      <xdr:rowOff>44873</xdr:rowOff>
    </xdr:to>
    <xdr:sp macro="" textlink="">
      <xdr:nvSpPr>
        <xdr:cNvPr id="70" name="フローチャート : 判断 69"/>
        <xdr:cNvSpPr/>
      </xdr:nvSpPr>
      <xdr:spPr>
        <a:xfrm>
          <a:off x="4711700" y="603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32</xdr:row>
      <xdr:rowOff>117263</xdr:rowOff>
    </xdr:from>
    <xdr:to>
      <xdr:col>3</xdr:col>
      <xdr:colOff>511175</xdr:colOff>
      <xdr:row>33</xdr:row>
      <xdr:rowOff>47413</xdr:rowOff>
    </xdr:to>
    <xdr:sp macro="" textlink="">
      <xdr:nvSpPr>
        <xdr:cNvPr id="71" name="フローチャート : 判断 70"/>
        <xdr:cNvSpPr/>
      </xdr:nvSpPr>
      <xdr:spPr>
        <a:xfrm>
          <a:off x="4000500" y="6384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2" name="テキスト ボックス 71"/>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3" name="テキスト ボックス 72"/>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4" name="テキスト ボックス 73"/>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5" name="テキスト ボックス 74"/>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6" name="テキスト ボックス 75"/>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29</xdr:row>
      <xdr:rowOff>77470</xdr:rowOff>
    </xdr:from>
    <xdr:to>
      <xdr:col>3</xdr:col>
      <xdr:colOff>511175</xdr:colOff>
      <xdr:row>30</xdr:row>
      <xdr:rowOff>7620</xdr:rowOff>
    </xdr:to>
    <xdr:sp macro="" textlink="">
      <xdr:nvSpPr>
        <xdr:cNvPr id="77" name="円/楕円 76"/>
        <xdr:cNvSpPr/>
      </xdr:nvSpPr>
      <xdr:spPr>
        <a:xfrm>
          <a:off x="4000500" y="583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33</xdr:row>
      <xdr:rowOff>38540</xdr:rowOff>
    </xdr:from>
    <xdr:ext cx="405111" cy="259045"/>
    <xdr:sp macro="" textlink="">
      <xdr:nvSpPr>
        <xdr:cNvPr id="78" name="n_1aveValue有形固定資産減価償却率"/>
        <xdr:cNvSpPr txBox="1"/>
      </xdr:nvSpPr>
      <xdr:spPr>
        <a:xfrm>
          <a:off x="3836043" y="6477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49.4</a:t>
          </a:r>
          <a:endParaRPr kumimoji="1" lang="ja-JP" altLang="en-US" sz="1000" b="1">
            <a:solidFill>
              <a:srgbClr val="000080"/>
            </a:solidFill>
            <a:latin typeface="ＭＳ Ｐゴシック"/>
          </a:endParaRPr>
        </a:p>
      </xdr:txBody>
    </xdr:sp>
    <xdr:clientData/>
  </xdr:oneCellAnchor>
  <xdr:oneCellAnchor>
    <xdr:from>
      <xdr:col>3</xdr:col>
      <xdr:colOff>245118</xdr:colOff>
      <xdr:row>28</xdr:row>
      <xdr:rowOff>24147</xdr:rowOff>
    </xdr:from>
    <xdr:ext cx="405111" cy="259045"/>
    <xdr:sp macro="" textlink="">
      <xdr:nvSpPr>
        <xdr:cNvPr id="79" name="n_1mainValue有形固定資産減価償却率"/>
        <xdr:cNvSpPr txBox="1"/>
      </xdr:nvSpPr>
      <xdr:spPr>
        <a:xfrm>
          <a:off x="3836043" y="5605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57.1</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0" name="正方形/長方形 79"/>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1" name="正方形/長方形 80"/>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2" name="正方形/長方形 81"/>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83" name="正方形/長方形 82"/>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84" name="正方形/長方形 83"/>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85" name="正方形/長方形 84"/>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86" name="正方形/長方形 85"/>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13</xdr:col>
      <xdr:colOff>914400</xdr:colOff>
      <xdr:row>21</xdr:row>
      <xdr:rowOff>47625</xdr:rowOff>
    </xdr:from>
    <xdr:to>
      <xdr:col>14</xdr:col>
      <xdr:colOff>1057275</xdr:colOff>
      <xdr:row>22</xdr:row>
      <xdr:rowOff>82550</xdr:rowOff>
    </xdr:to>
    <xdr:sp macro="" textlink="">
      <xdr:nvSpPr>
        <xdr:cNvPr id="87" name="正方形/長方形 86"/>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13</xdr:col>
      <xdr:colOff>914400</xdr:colOff>
      <xdr:row>22</xdr:row>
      <xdr:rowOff>19050</xdr:rowOff>
    </xdr:from>
    <xdr:to>
      <xdr:col>14</xdr:col>
      <xdr:colOff>1057275</xdr:colOff>
      <xdr:row>23</xdr:row>
      <xdr:rowOff>101600</xdr:rowOff>
    </xdr:to>
    <xdr:sp macro="" textlink="">
      <xdr:nvSpPr>
        <xdr:cNvPr id="88" name="正方形/長方形 87"/>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9" name="正方形/長方形 8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90" name="正方形/長方形 89"/>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91" name="正方形/長方形 9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92" name="テキスト ボックス 91"/>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93" name="正方形/長方形 92"/>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4" name="正方形/長方形 93"/>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5" name="正方形/長方形 94"/>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6" name="テキスト ボックス 95"/>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7" name="テキスト ボックス 96"/>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8" name="テキスト ボックス 97"/>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9" name="テキスト ボックス 98"/>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京都府宮津市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18,743
18,614
172.74
12,226,410
12,002,971
101,960
6,231,328
12,588,351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19.0
169.0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78.8</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52.5</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3" name="テキスト ボックス 52"/>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35</xdr:row>
      <xdr:rowOff>156210</xdr:rowOff>
    </xdr:from>
    <xdr:to>
      <xdr:col>6</xdr:col>
      <xdr:colOff>510540</xdr:colOff>
      <xdr:row>41</xdr:row>
      <xdr:rowOff>55626</xdr:rowOff>
    </xdr:to>
    <xdr:cxnSp macro="">
      <xdr:nvCxnSpPr>
        <xdr:cNvPr id="55" name="直線コネクタ 54"/>
        <xdr:cNvCxnSpPr/>
      </xdr:nvCxnSpPr>
      <xdr:spPr>
        <a:xfrm flipV="1">
          <a:off x="4634865" y="6156960"/>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59453</xdr:rowOff>
    </xdr:from>
    <xdr:ext cx="405111" cy="259045"/>
    <xdr:sp macro="" textlink="">
      <xdr:nvSpPr>
        <xdr:cNvPr id="56" name="【道路】&#10;有形固定資産減価償却率最小値テキスト"/>
        <xdr:cNvSpPr txBox="1"/>
      </xdr:nvSpPr>
      <xdr:spPr>
        <a:xfrm>
          <a:off x="4724400" y="7088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41.7</a:t>
          </a:r>
          <a:endParaRPr kumimoji="1" lang="ja-JP" altLang="en-US" sz="1000" b="1">
            <a:latin typeface="ＭＳ Ｐゴシック"/>
          </a:endParaRPr>
        </a:p>
      </xdr:txBody>
    </xdr:sp>
    <xdr:clientData/>
  </xdr:oneCellAnchor>
  <xdr:twoCellAnchor>
    <xdr:from>
      <xdr:col>6</xdr:col>
      <xdr:colOff>422275</xdr:colOff>
      <xdr:row>41</xdr:row>
      <xdr:rowOff>55626</xdr:rowOff>
    </xdr:from>
    <xdr:to>
      <xdr:col>6</xdr:col>
      <xdr:colOff>600075</xdr:colOff>
      <xdr:row>41</xdr:row>
      <xdr:rowOff>55626</xdr:rowOff>
    </xdr:to>
    <xdr:cxnSp macro="">
      <xdr:nvCxnSpPr>
        <xdr:cNvPr id="57" name="直線コネクタ 56"/>
        <xdr:cNvCxnSpPr/>
      </xdr:nvCxnSpPr>
      <xdr:spPr>
        <a:xfrm>
          <a:off x="4546600" y="7085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34</xdr:row>
      <xdr:rowOff>102887</xdr:rowOff>
    </xdr:from>
    <xdr:ext cx="405111" cy="259045"/>
    <xdr:sp macro="" textlink="">
      <xdr:nvSpPr>
        <xdr:cNvPr id="58" name="【道路】&#10;有形固定資産減価償却率最大値テキスト"/>
        <xdr:cNvSpPr txBox="1"/>
      </xdr:nvSpPr>
      <xdr:spPr>
        <a:xfrm>
          <a:off x="4724400" y="5932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62.0</a:t>
          </a:r>
          <a:endParaRPr kumimoji="1" lang="ja-JP" altLang="en-US" sz="1000" b="1">
            <a:latin typeface="ＭＳ Ｐゴシック"/>
          </a:endParaRPr>
        </a:p>
      </xdr:txBody>
    </xdr:sp>
    <xdr:clientData/>
  </xdr:oneCellAnchor>
  <xdr:twoCellAnchor>
    <xdr:from>
      <xdr:col>6</xdr:col>
      <xdr:colOff>422275</xdr:colOff>
      <xdr:row>35</xdr:row>
      <xdr:rowOff>156210</xdr:rowOff>
    </xdr:from>
    <xdr:to>
      <xdr:col>6</xdr:col>
      <xdr:colOff>600075</xdr:colOff>
      <xdr:row>35</xdr:row>
      <xdr:rowOff>156210</xdr:rowOff>
    </xdr:to>
    <xdr:cxnSp macro="">
      <xdr:nvCxnSpPr>
        <xdr:cNvPr id="59" name="直線コネクタ 58"/>
        <xdr:cNvCxnSpPr/>
      </xdr:nvCxnSpPr>
      <xdr:spPr>
        <a:xfrm>
          <a:off x="4546600" y="6156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92981</xdr:rowOff>
    </xdr:from>
    <xdr:ext cx="405111" cy="259045"/>
    <xdr:sp macro="" textlink="">
      <xdr:nvSpPr>
        <xdr:cNvPr id="60" name="【道路】&#10;有形固定資産減価償却率平均値テキスト"/>
        <xdr:cNvSpPr txBox="1"/>
      </xdr:nvSpPr>
      <xdr:spPr>
        <a:xfrm>
          <a:off x="4724400" y="64366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54.3</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114554</xdr:rowOff>
    </xdr:from>
    <xdr:to>
      <xdr:col>6</xdr:col>
      <xdr:colOff>561975</xdr:colOff>
      <xdr:row>38</xdr:row>
      <xdr:rowOff>44704</xdr:rowOff>
    </xdr:to>
    <xdr:sp macro="" textlink="">
      <xdr:nvSpPr>
        <xdr:cNvPr id="61" name="フローチャート : 判断 60"/>
        <xdr:cNvSpPr/>
      </xdr:nvSpPr>
      <xdr:spPr>
        <a:xfrm>
          <a:off x="4584700" y="6458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153416</xdr:rowOff>
    </xdr:from>
    <xdr:to>
      <xdr:col>5</xdr:col>
      <xdr:colOff>409575</xdr:colOff>
      <xdr:row>39</xdr:row>
      <xdr:rowOff>83566</xdr:rowOff>
    </xdr:to>
    <xdr:sp macro="" textlink="">
      <xdr:nvSpPr>
        <xdr:cNvPr id="62" name="フローチャート : 判断 61"/>
        <xdr:cNvSpPr/>
      </xdr:nvSpPr>
      <xdr:spPr>
        <a:xfrm>
          <a:off x="3746500" y="6668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33</xdr:row>
      <xdr:rowOff>100838</xdr:rowOff>
    </xdr:from>
    <xdr:to>
      <xdr:col>5</xdr:col>
      <xdr:colOff>409575</xdr:colOff>
      <xdr:row>34</xdr:row>
      <xdr:rowOff>30988</xdr:rowOff>
    </xdr:to>
    <xdr:sp macro="" textlink="">
      <xdr:nvSpPr>
        <xdr:cNvPr id="68" name="円/楕円 67"/>
        <xdr:cNvSpPr/>
      </xdr:nvSpPr>
      <xdr:spPr>
        <a:xfrm>
          <a:off x="3746500" y="5758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39</xdr:row>
      <xdr:rowOff>74693</xdr:rowOff>
    </xdr:from>
    <xdr:ext cx="405111" cy="259045"/>
    <xdr:sp macro="" textlink="">
      <xdr:nvSpPr>
        <xdr:cNvPr id="69" name="n_1aveValue【道路】&#10;有形固定資産減価償却率"/>
        <xdr:cNvSpPr txBox="1"/>
      </xdr:nvSpPr>
      <xdr:spPr>
        <a:xfrm>
          <a:off x="3582043" y="6761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49.7</a:t>
          </a:r>
          <a:endParaRPr kumimoji="1" lang="ja-JP" altLang="en-US" sz="1000" b="1">
            <a:solidFill>
              <a:srgbClr val="000080"/>
            </a:solidFill>
            <a:latin typeface="ＭＳ Ｐゴシック"/>
          </a:endParaRPr>
        </a:p>
      </xdr:txBody>
    </xdr:sp>
    <xdr:clientData/>
  </xdr:oneCellAnchor>
  <xdr:oneCellAnchor>
    <xdr:from>
      <xdr:col>5</xdr:col>
      <xdr:colOff>143518</xdr:colOff>
      <xdr:row>32</xdr:row>
      <xdr:rowOff>47515</xdr:rowOff>
    </xdr:from>
    <xdr:ext cx="405111" cy="259045"/>
    <xdr:sp macro="" textlink="">
      <xdr:nvSpPr>
        <xdr:cNvPr id="70" name="n_1mainValue【道路】&#10;有形固定資産減価償却率"/>
        <xdr:cNvSpPr txBox="1"/>
      </xdr:nvSpPr>
      <xdr:spPr>
        <a:xfrm>
          <a:off x="3582043" y="5533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69.6</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1" name="正方形/長方形 7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2" name="正方形/長方形 7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3" name="正方形/長方形 7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4" name="正方形/長方形 7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5" name="正方形/長方形 7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6.984</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6" name="正方形/長方形 7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7" name="正方形/長方形 7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4.859</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8" name="正方形/長方形 7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79" name="テキスト ボックス 7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0" name="直線コネクタ 7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41</xdr:row>
      <xdr:rowOff>133350</xdr:rowOff>
    </xdr:from>
    <xdr:to>
      <xdr:col>16</xdr:col>
      <xdr:colOff>307975</xdr:colOff>
      <xdr:row>41</xdr:row>
      <xdr:rowOff>133350</xdr:rowOff>
    </xdr:to>
    <xdr:cxnSp macro="">
      <xdr:nvCxnSpPr>
        <xdr:cNvPr id="81" name="直線コネクタ 80"/>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40</xdr:row>
      <xdr:rowOff>162577</xdr:rowOff>
    </xdr:from>
    <xdr:ext cx="467179" cy="259045"/>
    <xdr:sp macro="" textlink="">
      <xdr:nvSpPr>
        <xdr:cNvPr id="82" name="テキスト ボックス 81"/>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3" name="直線コネクタ 82"/>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48277</xdr:rowOff>
    </xdr:from>
    <xdr:ext cx="531299" cy="259045"/>
    <xdr:sp macro="" textlink="">
      <xdr:nvSpPr>
        <xdr:cNvPr id="84" name="テキスト ボックス 83"/>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85" name="直線コネクタ 84"/>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105427</xdr:rowOff>
    </xdr:from>
    <xdr:ext cx="531299" cy="259045"/>
    <xdr:sp macro="" textlink="">
      <xdr:nvSpPr>
        <xdr:cNvPr id="86" name="テキスト ボックス 85"/>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87" name="直線コネクタ 86"/>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162577</xdr:rowOff>
    </xdr:from>
    <xdr:ext cx="531299" cy="259045"/>
    <xdr:sp macro="" textlink="">
      <xdr:nvSpPr>
        <xdr:cNvPr id="88" name="テキスト ボックス 87"/>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89" name="直線コネクタ 8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0" name="テキスト ボックス 89"/>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160393</xdr:rowOff>
    </xdr:from>
    <xdr:to>
      <xdr:col>15</xdr:col>
      <xdr:colOff>180340</xdr:colOff>
      <xdr:row>40</xdr:row>
      <xdr:rowOff>115885</xdr:rowOff>
    </xdr:to>
    <xdr:cxnSp macro="">
      <xdr:nvCxnSpPr>
        <xdr:cNvPr id="92" name="直線コネクタ 91"/>
        <xdr:cNvCxnSpPr/>
      </xdr:nvCxnSpPr>
      <xdr:spPr>
        <a:xfrm flipV="1">
          <a:off x="10476865" y="5818243"/>
          <a:ext cx="0" cy="1155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40</xdr:row>
      <xdr:rowOff>119712</xdr:rowOff>
    </xdr:from>
    <xdr:ext cx="469744" cy="259045"/>
    <xdr:sp macro="" textlink="">
      <xdr:nvSpPr>
        <xdr:cNvPr id="93" name="【道路】&#10;一人当たり延長最小値テキスト"/>
        <xdr:cNvSpPr txBox="1"/>
      </xdr:nvSpPr>
      <xdr:spPr>
        <a:xfrm>
          <a:off x="10566400" y="6977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8.264</a:t>
          </a:r>
          <a:endParaRPr kumimoji="1" lang="ja-JP" altLang="en-US" sz="1000" b="1">
            <a:latin typeface="ＭＳ Ｐゴシック"/>
          </a:endParaRPr>
        </a:p>
      </xdr:txBody>
    </xdr:sp>
    <xdr:clientData/>
  </xdr:oneCellAnchor>
  <xdr:twoCellAnchor>
    <xdr:from>
      <xdr:col>15</xdr:col>
      <xdr:colOff>92075</xdr:colOff>
      <xdr:row>40</xdr:row>
      <xdr:rowOff>115885</xdr:rowOff>
    </xdr:from>
    <xdr:to>
      <xdr:col>15</xdr:col>
      <xdr:colOff>269875</xdr:colOff>
      <xdr:row>40</xdr:row>
      <xdr:rowOff>115885</xdr:rowOff>
    </xdr:to>
    <xdr:cxnSp macro="">
      <xdr:nvCxnSpPr>
        <xdr:cNvPr id="94" name="直線コネクタ 93"/>
        <xdr:cNvCxnSpPr/>
      </xdr:nvCxnSpPr>
      <xdr:spPr>
        <a:xfrm>
          <a:off x="10388600" y="6973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107070</xdr:rowOff>
    </xdr:from>
    <xdr:ext cx="534377" cy="259045"/>
    <xdr:sp macro="" textlink="">
      <xdr:nvSpPr>
        <xdr:cNvPr id="95" name="【道路】&#10;一人当たり延長最大値テキスト"/>
        <xdr:cNvSpPr txBox="1"/>
      </xdr:nvSpPr>
      <xdr:spPr>
        <a:xfrm>
          <a:off x="10566400" y="5593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58.817</a:t>
          </a:r>
          <a:endParaRPr kumimoji="1" lang="ja-JP" altLang="en-US" sz="1000" b="1">
            <a:latin typeface="ＭＳ Ｐゴシック"/>
          </a:endParaRPr>
        </a:p>
      </xdr:txBody>
    </xdr:sp>
    <xdr:clientData/>
  </xdr:oneCellAnchor>
  <xdr:twoCellAnchor>
    <xdr:from>
      <xdr:col>15</xdr:col>
      <xdr:colOff>92075</xdr:colOff>
      <xdr:row>33</xdr:row>
      <xdr:rowOff>160393</xdr:rowOff>
    </xdr:from>
    <xdr:to>
      <xdr:col>15</xdr:col>
      <xdr:colOff>269875</xdr:colOff>
      <xdr:row>33</xdr:row>
      <xdr:rowOff>160393</xdr:rowOff>
    </xdr:to>
    <xdr:cxnSp macro="">
      <xdr:nvCxnSpPr>
        <xdr:cNvPr id="96" name="直線コネクタ 95"/>
        <xdr:cNvCxnSpPr/>
      </xdr:nvCxnSpPr>
      <xdr:spPr>
        <a:xfrm>
          <a:off x="10388600" y="5818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5518</xdr:rowOff>
    </xdr:from>
    <xdr:ext cx="534377" cy="259045"/>
    <xdr:sp macro="" textlink="">
      <xdr:nvSpPr>
        <xdr:cNvPr id="97" name="【道路】&#10;一人当たり延長平均値テキスト"/>
        <xdr:cNvSpPr txBox="1"/>
      </xdr:nvSpPr>
      <xdr:spPr>
        <a:xfrm>
          <a:off x="10566400" y="65206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24.926</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27091</xdr:rowOff>
    </xdr:from>
    <xdr:to>
      <xdr:col>15</xdr:col>
      <xdr:colOff>231775</xdr:colOff>
      <xdr:row>38</xdr:row>
      <xdr:rowOff>128691</xdr:rowOff>
    </xdr:to>
    <xdr:sp macro="" textlink="">
      <xdr:nvSpPr>
        <xdr:cNvPr id="98" name="フローチャート : 判断 97"/>
        <xdr:cNvSpPr/>
      </xdr:nvSpPr>
      <xdr:spPr>
        <a:xfrm>
          <a:off x="10426700" y="6542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38</xdr:row>
      <xdr:rowOff>102667</xdr:rowOff>
    </xdr:from>
    <xdr:to>
      <xdr:col>14</xdr:col>
      <xdr:colOff>79375</xdr:colOff>
      <xdr:row>39</xdr:row>
      <xdr:rowOff>32817</xdr:rowOff>
    </xdr:to>
    <xdr:sp macro="" textlink="">
      <xdr:nvSpPr>
        <xdr:cNvPr id="99" name="フローチャート : 判断 98"/>
        <xdr:cNvSpPr/>
      </xdr:nvSpPr>
      <xdr:spPr>
        <a:xfrm>
          <a:off x="9588500" y="6617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0" name="テキスト ボックス 9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1" name="テキスト ボックス 10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2" name="テキスト ボックス 10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3" name="テキスト ボックス 10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4" name="テキスト ボックス 10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39</xdr:row>
      <xdr:rowOff>101592</xdr:rowOff>
    </xdr:from>
    <xdr:to>
      <xdr:col>14</xdr:col>
      <xdr:colOff>79375</xdr:colOff>
      <xdr:row>40</xdr:row>
      <xdr:rowOff>31742</xdr:rowOff>
    </xdr:to>
    <xdr:sp macro="" textlink="">
      <xdr:nvSpPr>
        <xdr:cNvPr id="105" name="円/楕円 104"/>
        <xdr:cNvSpPr/>
      </xdr:nvSpPr>
      <xdr:spPr>
        <a:xfrm>
          <a:off x="9588500" y="6788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434485</xdr:colOff>
      <xdr:row>37</xdr:row>
      <xdr:rowOff>49344</xdr:rowOff>
    </xdr:from>
    <xdr:ext cx="534377" cy="259045"/>
    <xdr:sp macro="" textlink="">
      <xdr:nvSpPr>
        <xdr:cNvPr id="106" name="n_1aveValue【道路】&#10;一人当たり延長"/>
        <xdr:cNvSpPr txBox="1"/>
      </xdr:nvSpPr>
      <xdr:spPr>
        <a:xfrm>
          <a:off x="9359410" y="6392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21.620</a:t>
          </a:r>
          <a:endParaRPr kumimoji="1" lang="ja-JP" altLang="en-US" sz="1000" b="1">
            <a:solidFill>
              <a:srgbClr val="000080"/>
            </a:solidFill>
            <a:latin typeface="ＭＳ Ｐゴシック"/>
          </a:endParaRPr>
        </a:p>
      </xdr:txBody>
    </xdr:sp>
    <xdr:clientData/>
  </xdr:oneCellAnchor>
  <xdr:oneCellAnchor>
    <xdr:from>
      <xdr:col>13</xdr:col>
      <xdr:colOff>434485</xdr:colOff>
      <xdr:row>40</xdr:row>
      <xdr:rowOff>22869</xdr:rowOff>
    </xdr:from>
    <xdr:ext cx="534377" cy="259045"/>
    <xdr:sp macro="" textlink="">
      <xdr:nvSpPr>
        <xdr:cNvPr id="107" name="n_1mainValue【道路】&#10;一人当たり延長"/>
        <xdr:cNvSpPr txBox="1"/>
      </xdr:nvSpPr>
      <xdr:spPr>
        <a:xfrm>
          <a:off x="9359410" y="6880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14.167</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08" name="正方形/長方形 10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09" name="正方形/長方形 10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0" name="正方形/長方形 10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1" name="正方形/長方形 11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2" name="正方形/長方形 11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54.0</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3" name="正方形/長方形 11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4" name="正方形/長方形 11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5" name="正方形/長方形 11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6" name="テキスト ボックス 11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7" name="直線コネクタ 11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18" name="テキスト ボックス 117"/>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19" name="直線コネクタ 11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20" name="テキスト ボックス 119"/>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1" name="直線コネクタ 12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2" name="テキスト ボックス 12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3" name="直線コネクタ 12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4" name="テキスト ボックス 12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25" name="直線コネクタ 12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26" name="テキスト ボックス 12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27" name="直線コネクタ 12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124477</xdr:rowOff>
    </xdr:from>
    <xdr:ext cx="403059" cy="259045"/>
    <xdr:sp macro="" textlink="">
      <xdr:nvSpPr>
        <xdr:cNvPr id="128" name="テキスト ボックス 127"/>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29" name="直線コネクタ 12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30" name="テキスト ボックス 129"/>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110490</xdr:rowOff>
    </xdr:from>
    <xdr:to>
      <xdr:col>6</xdr:col>
      <xdr:colOff>510540</xdr:colOff>
      <xdr:row>63</xdr:row>
      <xdr:rowOff>38100</xdr:rowOff>
    </xdr:to>
    <xdr:cxnSp macro="">
      <xdr:nvCxnSpPr>
        <xdr:cNvPr id="132" name="直線コネクタ 131"/>
        <xdr:cNvCxnSpPr/>
      </xdr:nvCxnSpPr>
      <xdr:spPr>
        <a:xfrm flipV="1">
          <a:off x="4634865" y="9540240"/>
          <a:ext cx="0" cy="1299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41927</xdr:rowOff>
    </xdr:from>
    <xdr:ext cx="405111" cy="259045"/>
    <xdr:sp macro="" textlink="">
      <xdr:nvSpPr>
        <xdr:cNvPr id="133" name="【橋りょう・トンネル】&#10;有形固定資産減価償却率最小値テキスト"/>
        <xdr:cNvSpPr txBox="1"/>
      </xdr:nvSpPr>
      <xdr:spPr>
        <a:xfrm>
          <a:off x="4724400" y="1084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a:t>
          </a:r>
          <a:endParaRPr kumimoji="1" lang="ja-JP" altLang="en-US" sz="1000" b="1">
            <a:latin typeface="ＭＳ Ｐゴシック"/>
          </a:endParaRPr>
        </a:p>
      </xdr:txBody>
    </xdr:sp>
    <xdr:clientData/>
  </xdr:oneCellAnchor>
  <xdr:twoCellAnchor>
    <xdr:from>
      <xdr:col>6</xdr:col>
      <xdr:colOff>422275</xdr:colOff>
      <xdr:row>63</xdr:row>
      <xdr:rowOff>38100</xdr:rowOff>
    </xdr:from>
    <xdr:to>
      <xdr:col>6</xdr:col>
      <xdr:colOff>600075</xdr:colOff>
      <xdr:row>63</xdr:row>
      <xdr:rowOff>38100</xdr:rowOff>
    </xdr:to>
    <xdr:cxnSp macro="">
      <xdr:nvCxnSpPr>
        <xdr:cNvPr id="134" name="直線コネクタ 133"/>
        <xdr:cNvCxnSpPr/>
      </xdr:nvCxnSpPr>
      <xdr:spPr>
        <a:xfrm>
          <a:off x="4546600" y="10839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57167</xdr:rowOff>
    </xdr:from>
    <xdr:ext cx="405111" cy="259045"/>
    <xdr:sp macro="" textlink="">
      <xdr:nvSpPr>
        <xdr:cNvPr id="135" name="【橋りょう・トンネル】&#10;有形固定資産減価償却率最大値テキスト"/>
        <xdr:cNvSpPr txBox="1"/>
      </xdr:nvSpPr>
      <xdr:spPr>
        <a:xfrm>
          <a:off x="4724400" y="9315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69.6</a:t>
          </a:r>
          <a:endParaRPr kumimoji="1" lang="ja-JP" altLang="en-US" sz="1000" b="1">
            <a:latin typeface="ＭＳ Ｐゴシック"/>
          </a:endParaRPr>
        </a:p>
      </xdr:txBody>
    </xdr:sp>
    <xdr:clientData/>
  </xdr:oneCellAnchor>
  <xdr:twoCellAnchor>
    <xdr:from>
      <xdr:col>6</xdr:col>
      <xdr:colOff>422275</xdr:colOff>
      <xdr:row>55</xdr:row>
      <xdr:rowOff>110490</xdr:rowOff>
    </xdr:from>
    <xdr:to>
      <xdr:col>6</xdr:col>
      <xdr:colOff>600075</xdr:colOff>
      <xdr:row>55</xdr:row>
      <xdr:rowOff>110490</xdr:rowOff>
    </xdr:to>
    <xdr:cxnSp macro="">
      <xdr:nvCxnSpPr>
        <xdr:cNvPr id="136" name="直線コネクタ 135"/>
        <xdr:cNvCxnSpPr/>
      </xdr:nvCxnSpPr>
      <xdr:spPr>
        <a:xfrm>
          <a:off x="4546600" y="9540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58</xdr:row>
      <xdr:rowOff>99077</xdr:rowOff>
    </xdr:from>
    <xdr:ext cx="405111" cy="259045"/>
    <xdr:sp macro="" textlink="">
      <xdr:nvSpPr>
        <xdr:cNvPr id="137" name="【橋りょう・トンネル】&#10;有形固定資産減価償却率平均値テキスト"/>
        <xdr:cNvSpPr txBox="1"/>
      </xdr:nvSpPr>
      <xdr:spPr>
        <a:xfrm>
          <a:off x="4724400" y="100431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54.5</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120650</xdr:rowOff>
    </xdr:from>
    <xdr:to>
      <xdr:col>6</xdr:col>
      <xdr:colOff>561975</xdr:colOff>
      <xdr:row>59</xdr:row>
      <xdr:rowOff>50800</xdr:rowOff>
    </xdr:to>
    <xdr:sp macro="" textlink="">
      <xdr:nvSpPr>
        <xdr:cNvPr id="138" name="フローチャート : 判断 137"/>
        <xdr:cNvSpPr/>
      </xdr:nvSpPr>
      <xdr:spPr>
        <a:xfrm>
          <a:off x="4584700" y="1006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58</xdr:row>
      <xdr:rowOff>139700</xdr:rowOff>
    </xdr:from>
    <xdr:to>
      <xdr:col>5</xdr:col>
      <xdr:colOff>409575</xdr:colOff>
      <xdr:row>59</xdr:row>
      <xdr:rowOff>69850</xdr:rowOff>
    </xdr:to>
    <xdr:sp macro="" textlink="">
      <xdr:nvSpPr>
        <xdr:cNvPr id="139" name="フローチャート : 判断 138"/>
        <xdr:cNvSpPr/>
      </xdr:nvSpPr>
      <xdr:spPr>
        <a:xfrm>
          <a:off x="3746500" y="1008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0" name="テキスト ボックス 13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1" name="テキスト ボックス 14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2" name="テキスト ボックス 14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3" name="テキスト ボックス 14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4" name="テキスト ボックス 14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58</xdr:row>
      <xdr:rowOff>21590</xdr:rowOff>
    </xdr:from>
    <xdr:to>
      <xdr:col>5</xdr:col>
      <xdr:colOff>409575</xdr:colOff>
      <xdr:row>58</xdr:row>
      <xdr:rowOff>123190</xdr:rowOff>
    </xdr:to>
    <xdr:sp macro="" textlink="">
      <xdr:nvSpPr>
        <xdr:cNvPr id="145" name="円/楕円 144"/>
        <xdr:cNvSpPr/>
      </xdr:nvSpPr>
      <xdr:spPr>
        <a:xfrm>
          <a:off x="3746500" y="9965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59</xdr:row>
      <xdr:rowOff>60977</xdr:rowOff>
    </xdr:from>
    <xdr:ext cx="405111" cy="259045"/>
    <xdr:sp macro="" textlink="">
      <xdr:nvSpPr>
        <xdr:cNvPr id="146" name="n_1aveValue【橋りょう・トンネル】&#10;有形固定資産減価償却率"/>
        <xdr:cNvSpPr txBox="1"/>
      </xdr:nvSpPr>
      <xdr:spPr>
        <a:xfrm>
          <a:off x="3582043" y="10176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a:t>
          </a:r>
          <a:endParaRPr kumimoji="1" lang="ja-JP" altLang="en-US" sz="1000" b="1">
            <a:solidFill>
              <a:srgbClr val="000080"/>
            </a:solidFill>
            <a:latin typeface="ＭＳ Ｐゴシック"/>
          </a:endParaRPr>
        </a:p>
      </xdr:txBody>
    </xdr:sp>
    <xdr:clientData/>
  </xdr:oneCellAnchor>
  <xdr:oneCellAnchor>
    <xdr:from>
      <xdr:col>5</xdr:col>
      <xdr:colOff>143518</xdr:colOff>
      <xdr:row>56</xdr:row>
      <xdr:rowOff>139717</xdr:rowOff>
    </xdr:from>
    <xdr:ext cx="405111" cy="259045"/>
    <xdr:sp macro="" textlink="">
      <xdr:nvSpPr>
        <xdr:cNvPr id="147" name="n_1mainValue【橋りょう・トンネル】&#10;有形固定資産減価償却率"/>
        <xdr:cNvSpPr txBox="1"/>
      </xdr:nvSpPr>
      <xdr:spPr>
        <a:xfrm>
          <a:off x="3582043" y="974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57.1</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48" name="正方形/長方形 14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49" name="正方形/長方形 14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0" name="正方形/長方形 14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1" name="正方形/長方形 15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2" name="正方形/長方形 15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2,483,541</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3" name="正方形/長方形 15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4" name="正方形/長方形 15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94,503</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5" name="正方形/長方形 15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6" name="テキスト ボックス 15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7" name="直線コネクタ 15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58" name="直線コネクタ 15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59" name="テキスト ボックス 158"/>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0" name="直線コネクタ 15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61</xdr:row>
      <xdr:rowOff>67327</xdr:rowOff>
    </xdr:from>
    <xdr:ext cx="595419" cy="259045"/>
    <xdr:sp macro="" textlink="">
      <xdr:nvSpPr>
        <xdr:cNvPr id="161" name="テキスト ボックス 160"/>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2" name="直線コネクタ 16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59</xdr:row>
      <xdr:rowOff>29227</xdr:rowOff>
    </xdr:from>
    <xdr:ext cx="595419" cy="259045"/>
    <xdr:sp macro="" textlink="">
      <xdr:nvSpPr>
        <xdr:cNvPr id="163" name="テキスト ボックス 162"/>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4" name="直線コネクタ 16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162577</xdr:rowOff>
    </xdr:from>
    <xdr:ext cx="595419" cy="259045"/>
    <xdr:sp macro="" textlink="">
      <xdr:nvSpPr>
        <xdr:cNvPr id="165" name="テキスト ボックス 164"/>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66" name="直線コネクタ 16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124477</xdr:rowOff>
    </xdr:from>
    <xdr:ext cx="595419" cy="259045"/>
    <xdr:sp macro="" textlink="">
      <xdr:nvSpPr>
        <xdr:cNvPr id="167" name="テキスト ボックス 166"/>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68" name="直線コネクタ 16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69" name="テキスト ボックス 168"/>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167712</xdr:rowOff>
    </xdr:from>
    <xdr:to>
      <xdr:col>15</xdr:col>
      <xdr:colOff>180340</xdr:colOff>
      <xdr:row>64</xdr:row>
      <xdr:rowOff>65164</xdr:rowOff>
    </xdr:to>
    <xdr:cxnSp macro="">
      <xdr:nvCxnSpPr>
        <xdr:cNvPr id="171" name="直線コネクタ 170"/>
        <xdr:cNvCxnSpPr/>
      </xdr:nvCxnSpPr>
      <xdr:spPr>
        <a:xfrm flipV="1">
          <a:off x="10476865" y="9597462"/>
          <a:ext cx="0" cy="1440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68991</xdr:rowOff>
    </xdr:from>
    <xdr:ext cx="469744" cy="259045"/>
    <xdr:sp macro="" textlink="">
      <xdr:nvSpPr>
        <xdr:cNvPr id="172" name="【橋りょう・トンネル】&#10;一人当たり有形固定資産（償却資産）額最小値テキスト"/>
        <xdr:cNvSpPr txBox="1"/>
      </xdr:nvSpPr>
      <xdr:spPr>
        <a:xfrm>
          <a:off x="10566400" y="11041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5,793</a:t>
          </a:r>
          <a:endParaRPr kumimoji="1" lang="ja-JP" altLang="en-US" sz="1000" b="1">
            <a:latin typeface="ＭＳ Ｐゴシック"/>
          </a:endParaRPr>
        </a:p>
      </xdr:txBody>
    </xdr:sp>
    <xdr:clientData/>
  </xdr:oneCellAnchor>
  <xdr:twoCellAnchor>
    <xdr:from>
      <xdr:col>15</xdr:col>
      <xdr:colOff>92075</xdr:colOff>
      <xdr:row>64</xdr:row>
      <xdr:rowOff>65164</xdr:rowOff>
    </xdr:from>
    <xdr:to>
      <xdr:col>15</xdr:col>
      <xdr:colOff>269875</xdr:colOff>
      <xdr:row>64</xdr:row>
      <xdr:rowOff>65164</xdr:rowOff>
    </xdr:to>
    <xdr:cxnSp macro="">
      <xdr:nvCxnSpPr>
        <xdr:cNvPr id="173" name="直線コネクタ 172"/>
        <xdr:cNvCxnSpPr/>
      </xdr:nvCxnSpPr>
      <xdr:spPr>
        <a:xfrm>
          <a:off x="10388600" y="11037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114389</xdr:rowOff>
    </xdr:from>
    <xdr:ext cx="599010" cy="259045"/>
    <xdr:sp macro="" textlink="">
      <xdr:nvSpPr>
        <xdr:cNvPr id="174" name="【橋りょう・トンネル】&#10;一人当たり有形固定資産（償却資産）額最大値テキスト"/>
        <xdr:cNvSpPr txBox="1"/>
      </xdr:nvSpPr>
      <xdr:spPr>
        <a:xfrm>
          <a:off x="10566400" y="9372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761,962</a:t>
          </a:r>
          <a:endParaRPr kumimoji="1" lang="ja-JP" altLang="en-US" sz="1000" b="1">
            <a:latin typeface="ＭＳ Ｐゴシック"/>
          </a:endParaRPr>
        </a:p>
      </xdr:txBody>
    </xdr:sp>
    <xdr:clientData/>
  </xdr:oneCellAnchor>
  <xdr:twoCellAnchor>
    <xdr:from>
      <xdr:col>15</xdr:col>
      <xdr:colOff>92075</xdr:colOff>
      <xdr:row>55</xdr:row>
      <xdr:rowOff>167712</xdr:rowOff>
    </xdr:from>
    <xdr:to>
      <xdr:col>15</xdr:col>
      <xdr:colOff>269875</xdr:colOff>
      <xdr:row>55</xdr:row>
      <xdr:rowOff>167712</xdr:rowOff>
    </xdr:to>
    <xdr:cxnSp macro="">
      <xdr:nvCxnSpPr>
        <xdr:cNvPr id="175" name="直線コネクタ 174"/>
        <xdr:cNvCxnSpPr/>
      </xdr:nvCxnSpPr>
      <xdr:spPr>
        <a:xfrm>
          <a:off x="10388600" y="9597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140978</xdr:rowOff>
    </xdr:from>
    <xdr:ext cx="599010" cy="259045"/>
    <xdr:sp macro="" textlink="">
      <xdr:nvSpPr>
        <xdr:cNvPr id="176" name="【橋りょう・トンネル】&#10;一人当たり有形固定資産（償却資産）額平均値テキスト"/>
        <xdr:cNvSpPr txBox="1"/>
      </xdr:nvSpPr>
      <xdr:spPr>
        <a:xfrm>
          <a:off x="10566400" y="1042797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288,005</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162551</xdr:rowOff>
    </xdr:from>
    <xdr:to>
      <xdr:col>15</xdr:col>
      <xdr:colOff>231775</xdr:colOff>
      <xdr:row>61</xdr:row>
      <xdr:rowOff>92701</xdr:rowOff>
    </xdr:to>
    <xdr:sp macro="" textlink="">
      <xdr:nvSpPr>
        <xdr:cNvPr id="177" name="フローチャート : 判断 176"/>
        <xdr:cNvSpPr/>
      </xdr:nvSpPr>
      <xdr:spPr>
        <a:xfrm>
          <a:off x="10426700" y="10449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61</xdr:row>
      <xdr:rowOff>25809</xdr:rowOff>
    </xdr:from>
    <xdr:to>
      <xdr:col>14</xdr:col>
      <xdr:colOff>79375</xdr:colOff>
      <xdr:row>61</xdr:row>
      <xdr:rowOff>127409</xdr:rowOff>
    </xdr:to>
    <xdr:sp macro="" textlink="">
      <xdr:nvSpPr>
        <xdr:cNvPr id="178" name="フローチャート : 判断 177"/>
        <xdr:cNvSpPr/>
      </xdr:nvSpPr>
      <xdr:spPr>
        <a:xfrm>
          <a:off x="9588500" y="10484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79" name="テキスト ボックス 17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0" name="テキスト ボックス 17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1" name="テキスト ボックス 18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2" name="テキスト ボックス 18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3" name="テキスト ボックス 18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62</xdr:row>
      <xdr:rowOff>101979</xdr:rowOff>
    </xdr:from>
    <xdr:to>
      <xdr:col>14</xdr:col>
      <xdr:colOff>79375</xdr:colOff>
      <xdr:row>63</xdr:row>
      <xdr:rowOff>32129</xdr:rowOff>
    </xdr:to>
    <xdr:sp macro="" textlink="">
      <xdr:nvSpPr>
        <xdr:cNvPr id="184" name="円/楕円 183"/>
        <xdr:cNvSpPr/>
      </xdr:nvSpPr>
      <xdr:spPr>
        <a:xfrm>
          <a:off x="9588500" y="10731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59</xdr:row>
      <xdr:rowOff>143936</xdr:rowOff>
    </xdr:from>
    <xdr:ext cx="599010" cy="259045"/>
    <xdr:sp macro="" textlink="">
      <xdr:nvSpPr>
        <xdr:cNvPr id="185" name="n_1aveValue【橋りょう・トンネル】&#10;一人当たり有形固定資産（償却資産）額"/>
        <xdr:cNvSpPr txBox="1"/>
      </xdr:nvSpPr>
      <xdr:spPr>
        <a:xfrm>
          <a:off x="9327094" y="10259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269,785</a:t>
          </a:r>
          <a:endParaRPr kumimoji="1" lang="ja-JP" altLang="en-US" sz="1000" b="1">
            <a:solidFill>
              <a:srgbClr val="000080"/>
            </a:solidFill>
            <a:latin typeface="ＭＳ Ｐゴシック"/>
          </a:endParaRPr>
        </a:p>
      </xdr:txBody>
    </xdr:sp>
    <xdr:clientData/>
  </xdr:oneCellAnchor>
  <xdr:oneCellAnchor>
    <xdr:from>
      <xdr:col>13</xdr:col>
      <xdr:colOff>402169</xdr:colOff>
      <xdr:row>63</xdr:row>
      <xdr:rowOff>23256</xdr:rowOff>
    </xdr:from>
    <xdr:ext cx="599010" cy="259045"/>
    <xdr:sp macro="" textlink="">
      <xdr:nvSpPr>
        <xdr:cNvPr id="186" name="n_1mainValue【橋りょう・トンネル】&#10;一人当たり有形固定資産（償却資産）額"/>
        <xdr:cNvSpPr txBox="1"/>
      </xdr:nvSpPr>
      <xdr:spPr>
        <a:xfrm>
          <a:off x="9327094" y="108246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139,801</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7" name="正方形/長方形 18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88" name="正方形/長方形 18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89" name="正方形/長方形 18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0" name="正方形/長方形 18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1" name="正方形/長方形 19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59.2</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2" name="正方形/長方形 19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3" name="正方形/長方形 19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4" name="正方形/長方形 19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5" name="テキスト ボックス 19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6" name="直線コネクタ 19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97" name="テキスト ボックス 196"/>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198" name="直線コネクタ 197"/>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199" name="テキスト ボックス 198"/>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200" name="直線コネクタ 199"/>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201" name="テキスト ボックス 200"/>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02" name="直線コネクタ 201"/>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03" name="テキスト ボックス 202"/>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04" name="直線コネクタ 203"/>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77</xdr:row>
      <xdr:rowOff>67327</xdr:rowOff>
    </xdr:from>
    <xdr:ext cx="467179" cy="259045"/>
    <xdr:sp macro="" textlink="">
      <xdr:nvSpPr>
        <xdr:cNvPr id="205" name="テキスト ボックス 204"/>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06" name="直線コネクタ 20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07" name="テキスト ボックス 206"/>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08"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65532</xdr:rowOff>
    </xdr:from>
    <xdr:to>
      <xdr:col>6</xdr:col>
      <xdr:colOff>510540</xdr:colOff>
      <xdr:row>85</xdr:row>
      <xdr:rowOff>159258</xdr:rowOff>
    </xdr:to>
    <xdr:cxnSp macro="">
      <xdr:nvCxnSpPr>
        <xdr:cNvPr id="209" name="直線コネクタ 208"/>
        <xdr:cNvCxnSpPr/>
      </xdr:nvCxnSpPr>
      <xdr:spPr>
        <a:xfrm flipV="1">
          <a:off x="4634865" y="13438632"/>
          <a:ext cx="0"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163085</xdr:rowOff>
    </xdr:from>
    <xdr:ext cx="405111" cy="259045"/>
    <xdr:sp macro="" textlink="">
      <xdr:nvSpPr>
        <xdr:cNvPr id="210" name="【公営住宅】&#10;有形固定資産減価償却率最小値テキスト"/>
        <xdr:cNvSpPr txBox="1"/>
      </xdr:nvSpPr>
      <xdr:spPr>
        <a:xfrm>
          <a:off x="4724400" y="14736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42.2</a:t>
          </a:r>
          <a:endParaRPr kumimoji="1" lang="ja-JP" altLang="en-US" sz="1000" b="1">
            <a:latin typeface="ＭＳ Ｐゴシック"/>
          </a:endParaRPr>
        </a:p>
      </xdr:txBody>
    </xdr:sp>
    <xdr:clientData/>
  </xdr:oneCellAnchor>
  <xdr:twoCellAnchor>
    <xdr:from>
      <xdr:col>6</xdr:col>
      <xdr:colOff>422275</xdr:colOff>
      <xdr:row>85</xdr:row>
      <xdr:rowOff>159258</xdr:rowOff>
    </xdr:from>
    <xdr:to>
      <xdr:col>6</xdr:col>
      <xdr:colOff>600075</xdr:colOff>
      <xdr:row>85</xdr:row>
      <xdr:rowOff>159258</xdr:rowOff>
    </xdr:to>
    <xdr:cxnSp macro="">
      <xdr:nvCxnSpPr>
        <xdr:cNvPr id="211" name="直線コネクタ 210"/>
        <xdr:cNvCxnSpPr/>
      </xdr:nvCxnSpPr>
      <xdr:spPr>
        <a:xfrm>
          <a:off x="4546600" y="14732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12209</xdr:rowOff>
    </xdr:from>
    <xdr:ext cx="405111" cy="259045"/>
    <xdr:sp macro="" textlink="">
      <xdr:nvSpPr>
        <xdr:cNvPr id="212" name="【公営住宅】&#10;有形固定資産減価償却率最大値テキスト"/>
        <xdr:cNvSpPr txBox="1"/>
      </xdr:nvSpPr>
      <xdr:spPr>
        <a:xfrm>
          <a:off x="4724400" y="13213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98.8</a:t>
          </a:r>
          <a:endParaRPr kumimoji="1" lang="ja-JP" altLang="en-US" sz="1000" b="1">
            <a:latin typeface="ＭＳ Ｐゴシック"/>
          </a:endParaRPr>
        </a:p>
      </xdr:txBody>
    </xdr:sp>
    <xdr:clientData/>
  </xdr:oneCellAnchor>
  <xdr:twoCellAnchor>
    <xdr:from>
      <xdr:col>6</xdr:col>
      <xdr:colOff>422275</xdr:colOff>
      <xdr:row>78</xdr:row>
      <xdr:rowOff>65532</xdr:rowOff>
    </xdr:from>
    <xdr:to>
      <xdr:col>6</xdr:col>
      <xdr:colOff>600075</xdr:colOff>
      <xdr:row>78</xdr:row>
      <xdr:rowOff>65532</xdr:rowOff>
    </xdr:to>
    <xdr:cxnSp macro="">
      <xdr:nvCxnSpPr>
        <xdr:cNvPr id="213" name="直線コネクタ 212"/>
        <xdr:cNvCxnSpPr/>
      </xdr:nvCxnSpPr>
      <xdr:spPr>
        <a:xfrm>
          <a:off x="4546600" y="13438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83</xdr:row>
      <xdr:rowOff>38879</xdr:rowOff>
    </xdr:from>
    <xdr:ext cx="405111" cy="259045"/>
    <xdr:sp macro="" textlink="">
      <xdr:nvSpPr>
        <xdr:cNvPr id="214" name="【公営住宅】&#10;有形固定資産減価償却率平均値テキスト"/>
        <xdr:cNvSpPr txBox="1"/>
      </xdr:nvSpPr>
      <xdr:spPr>
        <a:xfrm>
          <a:off x="4724400" y="142692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59.3</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60452</xdr:rowOff>
    </xdr:from>
    <xdr:to>
      <xdr:col>6</xdr:col>
      <xdr:colOff>561975</xdr:colOff>
      <xdr:row>83</xdr:row>
      <xdr:rowOff>162052</xdr:rowOff>
    </xdr:to>
    <xdr:sp macro="" textlink="">
      <xdr:nvSpPr>
        <xdr:cNvPr id="215" name="フローチャート : 判断 214"/>
        <xdr:cNvSpPr/>
      </xdr:nvSpPr>
      <xdr:spPr>
        <a:xfrm>
          <a:off x="4584700" y="1429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165608</xdr:rowOff>
    </xdr:from>
    <xdr:to>
      <xdr:col>5</xdr:col>
      <xdr:colOff>409575</xdr:colOff>
      <xdr:row>83</xdr:row>
      <xdr:rowOff>95758</xdr:rowOff>
    </xdr:to>
    <xdr:sp macro="" textlink="">
      <xdr:nvSpPr>
        <xdr:cNvPr id="216" name="フローチャート : 判断 215"/>
        <xdr:cNvSpPr/>
      </xdr:nvSpPr>
      <xdr:spPr>
        <a:xfrm>
          <a:off x="3746500" y="1422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17" name="テキスト ボックス 21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18" name="テキスト ボックス 21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19" name="テキスト ボックス 21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0" name="テキスト ボックス 21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1" name="テキスト ボックス 22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78</xdr:row>
      <xdr:rowOff>163322</xdr:rowOff>
    </xdr:from>
    <xdr:to>
      <xdr:col>5</xdr:col>
      <xdr:colOff>409575</xdr:colOff>
      <xdr:row>79</xdr:row>
      <xdr:rowOff>93472</xdr:rowOff>
    </xdr:to>
    <xdr:sp macro="" textlink="">
      <xdr:nvSpPr>
        <xdr:cNvPr id="222" name="円/楕円 221"/>
        <xdr:cNvSpPr/>
      </xdr:nvSpPr>
      <xdr:spPr>
        <a:xfrm>
          <a:off x="3746500" y="13536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83</xdr:row>
      <xdr:rowOff>86885</xdr:rowOff>
    </xdr:from>
    <xdr:ext cx="405111" cy="259045"/>
    <xdr:sp macro="" textlink="">
      <xdr:nvSpPr>
        <xdr:cNvPr id="223" name="n_1aveValue【公営住宅】&#10;有形固定資産減価償却率"/>
        <xdr:cNvSpPr txBox="1"/>
      </xdr:nvSpPr>
      <xdr:spPr>
        <a:xfrm>
          <a:off x="3582043" y="14317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62.2</a:t>
          </a:r>
          <a:endParaRPr kumimoji="1" lang="ja-JP" altLang="en-US" sz="1000" b="1">
            <a:solidFill>
              <a:srgbClr val="000080"/>
            </a:solidFill>
            <a:latin typeface="ＭＳ Ｐゴシック"/>
          </a:endParaRPr>
        </a:p>
      </xdr:txBody>
    </xdr:sp>
    <xdr:clientData/>
  </xdr:oneCellAnchor>
  <xdr:oneCellAnchor>
    <xdr:from>
      <xdr:col>5</xdr:col>
      <xdr:colOff>143518</xdr:colOff>
      <xdr:row>77</xdr:row>
      <xdr:rowOff>109999</xdr:rowOff>
    </xdr:from>
    <xdr:ext cx="405111" cy="259045"/>
    <xdr:sp macro="" textlink="">
      <xdr:nvSpPr>
        <xdr:cNvPr id="224" name="n_1mainValue【公営住宅】&#10;有形固定資産減価償却率"/>
        <xdr:cNvSpPr txBox="1"/>
      </xdr:nvSpPr>
      <xdr:spPr>
        <a:xfrm>
          <a:off x="3582043" y="133116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92.3</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25" name="正方形/長方形 22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26" name="正方形/長方形 22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27" name="正方形/長方形 22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28" name="正方形/長方形 22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29" name="正方形/長方形 22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5.991</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0" name="正方形/長方形 22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1" name="正方形/長方形 23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0.302</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2" name="正方形/長方形 23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3" name="テキスト ボックス 23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4" name="直線コネクタ 23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235" name="直線コネクタ 234"/>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36" name="テキスト ボックス 235"/>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37" name="直線コネクタ 236"/>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238" name="テキスト ボックス 237"/>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39" name="直線コネクタ 238"/>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240" name="テキスト ボックス 239"/>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41" name="直線コネクタ 240"/>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242" name="テキスト ボックス 241"/>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3" name="直線コネクタ 24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44" name="テキスト ボックス 24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45"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79</xdr:row>
      <xdr:rowOff>135941</xdr:rowOff>
    </xdr:from>
    <xdr:to>
      <xdr:col>15</xdr:col>
      <xdr:colOff>180340</xdr:colOff>
      <xdr:row>85</xdr:row>
      <xdr:rowOff>93421</xdr:rowOff>
    </xdr:to>
    <xdr:cxnSp macro="">
      <xdr:nvCxnSpPr>
        <xdr:cNvPr id="246" name="直線コネクタ 245"/>
        <xdr:cNvCxnSpPr/>
      </xdr:nvCxnSpPr>
      <xdr:spPr>
        <a:xfrm flipV="1">
          <a:off x="10476865" y="13680491"/>
          <a:ext cx="0" cy="986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97248</xdr:rowOff>
    </xdr:from>
    <xdr:ext cx="469744" cy="259045"/>
    <xdr:sp macro="" textlink="">
      <xdr:nvSpPr>
        <xdr:cNvPr id="247" name="【公営住宅】&#10;一人当たり面積最小値テキスト"/>
        <xdr:cNvSpPr txBox="1"/>
      </xdr:nvSpPr>
      <xdr:spPr>
        <a:xfrm>
          <a:off x="10566400" y="14670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0.254</a:t>
          </a:r>
          <a:endParaRPr kumimoji="1" lang="ja-JP" altLang="en-US" sz="1000" b="1">
            <a:latin typeface="ＭＳ Ｐゴシック"/>
          </a:endParaRPr>
        </a:p>
      </xdr:txBody>
    </xdr:sp>
    <xdr:clientData/>
  </xdr:oneCellAnchor>
  <xdr:twoCellAnchor>
    <xdr:from>
      <xdr:col>15</xdr:col>
      <xdr:colOff>92075</xdr:colOff>
      <xdr:row>85</xdr:row>
      <xdr:rowOff>93421</xdr:rowOff>
    </xdr:from>
    <xdr:to>
      <xdr:col>15</xdr:col>
      <xdr:colOff>269875</xdr:colOff>
      <xdr:row>85</xdr:row>
      <xdr:rowOff>93421</xdr:rowOff>
    </xdr:to>
    <xdr:cxnSp macro="">
      <xdr:nvCxnSpPr>
        <xdr:cNvPr id="248" name="直線コネクタ 247"/>
        <xdr:cNvCxnSpPr/>
      </xdr:nvCxnSpPr>
      <xdr:spPr>
        <a:xfrm>
          <a:off x="10388600" y="14666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78</xdr:row>
      <xdr:rowOff>82618</xdr:rowOff>
    </xdr:from>
    <xdr:ext cx="469744" cy="259045"/>
    <xdr:sp macro="" textlink="">
      <xdr:nvSpPr>
        <xdr:cNvPr id="249" name="【公営住宅】&#10;一人当たり面積最大値テキスト"/>
        <xdr:cNvSpPr txBox="1"/>
      </xdr:nvSpPr>
      <xdr:spPr>
        <a:xfrm>
          <a:off x="10566400" y="13455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2.411</a:t>
          </a:r>
          <a:endParaRPr kumimoji="1" lang="ja-JP" altLang="en-US" sz="1000" b="1">
            <a:latin typeface="ＭＳ Ｐゴシック"/>
          </a:endParaRPr>
        </a:p>
      </xdr:txBody>
    </xdr:sp>
    <xdr:clientData/>
  </xdr:oneCellAnchor>
  <xdr:twoCellAnchor>
    <xdr:from>
      <xdr:col>15</xdr:col>
      <xdr:colOff>92075</xdr:colOff>
      <xdr:row>79</xdr:row>
      <xdr:rowOff>135941</xdr:rowOff>
    </xdr:from>
    <xdr:to>
      <xdr:col>15</xdr:col>
      <xdr:colOff>269875</xdr:colOff>
      <xdr:row>79</xdr:row>
      <xdr:rowOff>135941</xdr:rowOff>
    </xdr:to>
    <xdr:cxnSp macro="">
      <xdr:nvCxnSpPr>
        <xdr:cNvPr id="250" name="直線コネクタ 249"/>
        <xdr:cNvCxnSpPr/>
      </xdr:nvCxnSpPr>
      <xdr:spPr>
        <a:xfrm>
          <a:off x="10388600" y="13680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39336</xdr:rowOff>
    </xdr:from>
    <xdr:ext cx="469744" cy="259045"/>
    <xdr:sp macro="" textlink="">
      <xdr:nvSpPr>
        <xdr:cNvPr id="251" name="【公営住宅】&#10;一人当たり面積平均値テキスト"/>
        <xdr:cNvSpPr txBox="1"/>
      </xdr:nvSpPr>
      <xdr:spPr>
        <a:xfrm>
          <a:off x="10566400" y="142696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0.964</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60909</xdr:rowOff>
    </xdr:from>
    <xdr:to>
      <xdr:col>15</xdr:col>
      <xdr:colOff>231775</xdr:colOff>
      <xdr:row>83</xdr:row>
      <xdr:rowOff>162509</xdr:rowOff>
    </xdr:to>
    <xdr:sp macro="" textlink="">
      <xdr:nvSpPr>
        <xdr:cNvPr id="252" name="フローチャート : 判断 251"/>
        <xdr:cNvSpPr/>
      </xdr:nvSpPr>
      <xdr:spPr>
        <a:xfrm>
          <a:off x="10426700" y="14291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82</xdr:row>
      <xdr:rowOff>159665</xdr:rowOff>
    </xdr:from>
    <xdr:to>
      <xdr:col>14</xdr:col>
      <xdr:colOff>79375</xdr:colOff>
      <xdr:row>83</xdr:row>
      <xdr:rowOff>89815</xdr:rowOff>
    </xdr:to>
    <xdr:sp macro="" textlink="">
      <xdr:nvSpPr>
        <xdr:cNvPr id="253" name="フローチャート : 判断 252"/>
        <xdr:cNvSpPr/>
      </xdr:nvSpPr>
      <xdr:spPr>
        <a:xfrm>
          <a:off x="9588500" y="14218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54" name="テキスト ボックス 25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55" name="テキスト ボックス 25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56" name="テキスト ボックス 25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57" name="テキスト ボックス 25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58" name="テキスト ボックス 25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83</xdr:row>
      <xdr:rowOff>79197</xdr:rowOff>
    </xdr:from>
    <xdr:to>
      <xdr:col>14</xdr:col>
      <xdr:colOff>79375</xdr:colOff>
      <xdr:row>84</xdr:row>
      <xdr:rowOff>9347</xdr:rowOff>
    </xdr:to>
    <xdr:sp macro="" textlink="">
      <xdr:nvSpPr>
        <xdr:cNvPr id="259" name="円/楕円 258"/>
        <xdr:cNvSpPr/>
      </xdr:nvSpPr>
      <xdr:spPr>
        <a:xfrm>
          <a:off x="9588500" y="14309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81</xdr:row>
      <xdr:rowOff>106342</xdr:rowOff>
    </xdr:from>
    <xdr:ext cx="469744" cy="259045"/>
    <xdr:sp macro="" textlink="">
      <xdr:nvSpPr>
        <xdr:cNvPr id="260" name="n_1aveValue【公営住宅】&#10;一人当たり面積"/>
        <xdr:cNvSpPr txBox="1"/>
      </xdr:nvSpPr>
      <xdr:spPr>
        <a:xfrm>
          <a:off x="9391727" y="13993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1.123</a:t>
          </a:r>
          <a:endParaRPr kumimoji="1" lang="ja-JP" altLang="en-US" sz="1000" b="1">
            <a:solidFill>
              <a:srgbClr val="000080"/>
            </a:solidFill>
            <a:latin typeface="ＭＳ Ｐゴシック"/>
          </a:endParaRPr>
        </a:p>
      </xdr:txBody>
    </xdr:sp>
    <xdr:clientData/>
  </xdr:oneCellAnchor>
  <xdr:oneCellAnchor>
    <xdr:from>
      <xdr:col>13</xdr:col>
      <xdr:colOff>466802</xdr:colOff>
      <xdr:row>84</xdr:row>
      <xdr:rowOff>474</xdr:rowOff>
    </xdr:from>
    <xdr:ext cx="469744" cy="259045"/>
    <xdr:sp macro="" textlink="">
      <xdr:nvSpPr>
        <xdr:cNvPr id="261" name="n_1mainValue【公営住宅】&#10;一人当たり面積"/>
        <xdr:cNvSpPr txBox="1"/>
      </xdr:nvSpPr>
      <xdr:spPr>
        <a:xfrm>
          <a:off x="9391727" y="14402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0.924</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2" name="正方形/長方形 26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63" name="正方形/長方形 26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64" name="正方形/長方形 26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65" name="正方形/長方形 26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66" name="正方形/長方形 26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67" name="正方形/長方形 26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68" name="正方形/長方形 26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69" name="正方形/長方形 268"/>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70" name="テキスト ボックス 269"/>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71" name="直線コネクタ 270"/>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108</xdr:row>
      <xdr:rowOff>76200</xdr:rowOff>
    </xdr:from>
    <xdr:to>
      <xdr:col>7</xdr:col>
      <xdr:colOff>638175</xdr:colOff>
      <xdr:row>108</xdr:row>
      <xdr:rowOff>76200</xdr:rowOff>
    </xdr:to>
    <xdr:cxnSp macro="">
      <xdr:nvCxnSpPr>
        <xdr:cNvPr id="272" name="直線コネクタ 271"/>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107</xdr:row>
      <xdr:rowOff>105427</xdr:rowOff>
    </xdr:from>
    <xdr:ext cx="338939" cy="259045"/>
    <xdr:sp macro="" textlink="">
      <xdr:nvSpPr>
        <xdr:cNvPr id="273" name="テキスト ボックス 272"/>
        <xdr:cNvSpPr txBox="1"/>
      </xdr:nvSpPr>
      <xdr:spPr>
        <a:xfrm>
          <a:off x="423061" y="184505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105</xdr:row>
      <xdr:rowOff>133350</xdr:rowOff>
    </xdr:from>
    <xdr:to>
      <xdr:col>7</xdr:col>
      <xdr:colOff>638175</xdr:colOff>
      <xdr:row>105</xdr:row>
      <xdr:rowOff>133350</xdr:rowOff>
    </xdr:to>
    <xdr:cxnSp macro="">
      <xdr:nvCxnSpPr>
        <xdr:cNvPr id="274" name="直線コネクタ 273"/>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104</xdr:row>
      <xdr:rowOff>162577</xdr:rowOff>
    </xdr:from>
    <xdr:ext cx="403059" cy="259045"/>
    <xdr:sp macro="" textlink="">
      <xdr:nvSpPr>
        <xdr:cNvPr id="275" name="テキスト ボックス 274"/>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103</xdr:row>
      <xdr:rowOff>19050</xdr:rowOff>
    </xdr:from>
    <xdr:to>
      <xdr:col>7</xdr:col>
      <xdr:colOff>638175</xdr:colOff>
      <xdr:row>103</xdr:row>
      <xdr:rowOff>19050</xdr:rowOff>
    </xdr:to>
    <xdr:cxnSp macro="">
      <xdr:nvCxnSpPr>
        <xdr:cNvPr id="276" name="直線コネクタ 275"/>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102</xdr:row>
      <xdr:rowOff>48277</xdr:rowOff>
    </xdr:from>
    <xdr:ext cx="403059" cy="259045"/>
    <xdr:sp macro="" textlink="">
      <xdr:nvSpPr>
        <xdr:cNvPr id="277" name="テキスト ボックス 276"/>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100</xdr:row>
      <xdr:rowOff>76200</xdr:rowOff>
    </xdr:from>
    <xdr:to>
      <xdr:col>7</xdr:col>
      <xdr:colOff>638175</xdr:colOff>
      <xdr:row>100</xdr:row>
      <xdr:rowOff>76200</xdr:rowOff>
    </xdr:to>
    <xdr:cxnSp macro="">
      <xdr:nvCxnSpPr>
        <xdr:cNvPr id="278" name="直線コネクタ 277"/>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99</xdr:row>
      <xdr:rowOff>105427</xdr:rowOff>
    </xdr:from>
    <xdr:ext cx="403059" cy="259045"/>
    <xdr:sp macro="" textlink="">
      <xdr:nvSpPr>
        <xdr:cNvPr id="279" name="テキスト ボックス 278"/>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80" name="直線コネクタ 27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96</xdr:row>
      <xdr:rowOff>162577</xdr:rowOff>
    </xdr:from>
    <xdr:ext cx="403059" cy="259045"/>
    <xdr:sp macro="" textlink="">
      <xdr:nvSpPr>
        <xdr:cNvPr id="281" name="テキスト ボックス 280"/>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82"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100</xdr:row>
      <xdr:rowOff>57913</xdr:rowOff>
    </xdr:from>
    <xdr:to>
      <xdr:col>6</xdr:col>
      <xdr:colOff>510540</xdr:colOff>
      <xdr:row>108</xdr:row>
      <xdr:rowOff>67056</xdr:rowOff>
    </xdr:to>
    <xdr:cxnSp macro="">
      <xdr:nvCxnSpPr>
        <xdr:cNvPr id="283" name="直線コネクタ 282"/>
        <xdr:cNvCxnSpPr/>
      </xdr:nvCxnSpPr>
      <xdr:spPr>
        <a:xfrm flipV="1">
          <a:off x="4634865" y="17202913"/>
          <a:ext cx="0" cy="1380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70883</xdr:rowOff>
    </xdr:from>
    <xdr:ext cx="340478" cy="259045"/>
    <xdr:sp macro="" textlink="">
      <xdr:nvSpPr>
        <xdr:cNvPr id="284" name="【港湾・漁港】&#10;有形固定資産減価償却率最小値テキスト"/>
        <xdr:cNvSpPr txBox="1"/>
      </xdr:nvSpPr>
      <xdr:spPr>
        <a:xfrm>
          <a:off x="4724400" y="185874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a:t>
          </a:r>
          <a:endParaRPr kumimoji="1" lang="ja-JP" altLang="en-US" sz="1000" b="1">
            <a:latin typeface="ＭＳ Ｐゴシック"/>
          </a:endParaRPr>
        </a:p>
      </xdr:txBody>
    </xdr:sp>
    <xdr:clientData/>
  </xdr:oneCellAnchor>
  <xdr:twoCellAnchor>
    <xdr:from>
      <xdr:col>6</xdr:col>
      <xdr:colOff>422275</xdr:colOff>
      <xdr:row>108</xdr:row>
      <xdr:rowOff>67056</xdr:rowOff>
    </xdr:from>
    <xdr:to>
      <xdr:col>6</xdr:col>
      <xdr:colOff>600075</xdr:colOff>
      <xdr:row>108</xdr:row>
      <xdr:rowOff>67056</xdr:rowOff>
    </xdr:to>
    <xdr:cxnSp macro="">
      <xdr:nvCxnSpPr>
        <xdr:cNvPr id="285" name="直線コネクタ 284"/>
        <xdr:cNvCxnSpPr/>
      </xdr:nvCxnSpPr>
      <xdr:spPr>
        <a:xfrm>
          <a:off x="4546600" y="1858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99</xdr:row>
      <xdr:rowOff>4590</xdr:rowOff>
    </xdr:from>
    <xdr:ext cx="405111" cy="259045"/>
    <xdr:sp macro="" textlink="">
      <xdr:nvSpPr>
        <xdr:cNvPr id="286" name="【港湾・漁港】&#10;有形固定資産減価償却率最大値テキスト"/>
        <xdr:cNvSpPr txBox="1"/>
      </xdr:nvSpPr>
      <xdr:spPr>
        <a:xfrm>
          <a:off x="4724400" y="16978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60.8</a:t>
          </a:r>
          <a:endParaRPr kumimoji="1" lang="ja-JP" altLang="en-US" sz="1000" b="1">
            <a:latin typeface="ＭＳ Ｐゴシック"/>
          </a:endParaRPr>
        </a:p>
      </xdr:txBody>
    </xdr:sp>
    <xdr:clientData/>
  </xdr:oneCellAnchor>
  <xdr:twoCellAnchor>
    <xdr:from>
      <xdr:col>6</xdr:col>
      <xdr:colOff>422275</xdr:colOff>
      <xdr:row>100</xdr:row>
      <xdr:rowOff>57913</xdr:rowOff>
    </xdr:from>
    <xdr:to>
      <xdr:col>6</xdr:col>
      <xdr:colOff>600075</xdr:colOff>
      <xdr:row>100</xdr:row>
      <xdr:rowOff>57913</xdr:rowOff>
    </xdr:to>
    <xdr:cxnSp macro="">
      <xdr:nvCxnSpPr>
        <xdr:cNvPr id="287" name="直線コネクタ 286"/>
        <xdr:cNvCxnSpPr/>
      </xdr:nvCxnSpPr>
      <xdr:spPr>
        <a:xfrm>
          <a:off x="4546600" y="17202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101</xdr:row>
      <xdr:rowOff>102125</xdr:rowOff>
    </xdr:from>
    <xdr:ext cx="405111" cy="259045"/>
    <xdr:sp macro="" textlink="">
      <xdr:nvSpPr>
        <xdr:cNvPr id="288" name="【港湾・漁港】&#10;有形固定資産減価償却率平均値テキスト"/>
        <xdr:cNvSpPr txBox="1"/>
      </xdr:nvSpPr>
      <xdr:spPr>
        <a:xfrm>
          <a:off x="4724400" y="174185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48.2</a:t>
          </a:r>
          <a:endParaRPr kumimoji="1" lang="ja-JP" altLang="en-US" sz="1000" b="1">
            <a:solidFill>
              <a:srgbClr val="000080"/>
            </a:solidFill>
            <a:latin typeface="ＭＳ Ｐゴシック"/>
          </a:endParaRPr>
        </a:p>
      </xdr:txBody>
    </xdr:sp>
    <xdr:clientData/>
  </xdr:oneCellAnchor>
  <xdr:twoCellAnchor>
    <xdr:from>
      <xdr:col>6</xdr:col>
      <xdr:colOff>460375</xdr:colOff>
      <xdr:row>101</xdr:row>
      <xdr:rowOff>123698</xdr:rowOff>
    </xdr:from>
    <xdr:to>
      <xdr:col>6</xdr:col>
      <xdr:colOff>561975</xdr:colOff>
      <xdr:row>102</xdr:row>
      <xdr:rowOff>53848</xdr:rowOff>
    </xdr:to>
    <xdr:sp macro="" textlink="">
      <xdr:nvSpPr>
        <xdr:cNvPr id="289" name="フローチャート : 判断 288"/>
        <xdr:cNvSpPr/>
      </xdr:nvSpPr>
      <xdr:spPr>
        <a:xfrm>
          <a:off x="4584700" y="17440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101</xdr:row>
      <xdr:rowOff>29972</xdr:rowOff>
    </xdr:from>
    <xdr:to>
      <xdr:col>5</xdr:col>
      <xdr:colOff>409575</xdr:colOff>
      <xdr:row>101</xdr:row>
      <xdr:rowOff>131572</xdr:rowOff>
    </xdr:to>
    <xdr:sp macro="" textlink="">
      <xdr:nvSpPr>
        <xdr:cNvPr id="290" name="フローチャート : 判断 289"/>
        <xdr:cNvSpPr/>
      </xdr:nvSpPr>
      <xdr:spPr>
        <a:xfrm>
          <a:off x="3746500" y="17346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291" name="テキスト ボックス 29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292" name="テキスト ボックス 29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293" name="テキスト ボックス 29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294" name="テキスト ボックス 29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295" name="テキスト ボックス 29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102</xdr:row>
      <xdr:rowOff>25400</xdr:rowOff>
    </xdr:from>
    <xdr:to>
      <xdr:col>5</xdr:col>
      <xdr:colOff>409575</xdr:colOff>
      <xdr:row>102</xdr:row>
      <xdr:rowOff>127000</xdr:rowOff>
    </xdr:to>
    <xdr:sp macro="" textlink="">
      <xdr:nvSpPr>
        <xdr:cNvPr id="296" name="円/楕円 295"/>
        <xdr:cNvSpPr/>
      </xdr:nvSpPr>
      <xdr:spPr>
        <a:xfrm>
          <a:off x="3746500" y="1751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99</xdr:row>
      <xdr:rowOff>148099</xdr:rowOff>
    </xdr:from>
    <xdr:ext cx="405111" cy="259045"/>
    <xdr:sp macro="" textlink="">
      <xdr:nvSpPr>
        <xdr:cNvPr id="297" name="n_1aveValue【港湾・漁港】&#10;有形固定資産減価償却率"/>
        <xdr:cNvSpPr txBox="1"/>
      </xdr:nvSpPr>
      <xdr:spPr>
        <a:xfrm>
          <a:off x="3582043" y="171216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52.3</a:t>
          </a:r>
          <a:endParaRPr kumimoji="1" lang="ja-JP" altLang="en-US" sz="1000" b="1">
            <a:solidFill>
              <a:srgbClr val="000080"/>
            </a:solidFill>
            <a:latin typeface="ＭＳ Ｐゴシック"/>
          </a:endParaRPr>
        </a:p>
      </xdr:txBody>
    </xdr:sp>
    <xdr:clientData/>
  </xdr:oneCellAnchor>
  <xdr:oneCellAnchor>
    <xdr:from>
      <xdr:col>5</xdr:col>
      <xdr:colOff>143518</xdr:colOff>
      <xdr:row>102</xdr:row>
      <xdr:rowOff>118127</xdr:rowOff>
    </xdr:from>
    <xdr:ext cx="405111" cy="259045"/>
    <xdr:sp macro="" textlink="">
      <xdr:nvSpPr>
        <xdr:cNvPr id="298" name="n_1mainValue【港湾・漁港】&#10;有形固定資産減価償却率"/>
        <xdr:cNvSpPr txBox="1"/>
      </xdr:nvSpPr>
      <xdr:spPr>
        <a:xfrm>
          <a:off x="3582043" y="17606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45.0</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299" name="正方形/長方形 29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00" name="正方形/長方形 29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01" name="正方形/長方形 30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02" name="正方形/長方形 30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03" name="正方形/長方形 30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70,007</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04" name="正方形/長方形 30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05" name="正方形/長方形 30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06" name="正方形/長方形 305"/>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07" name="テキスト ボックス 306"/>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08" name="直線コネクタ 307"/>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152400</xdr:rowOff>
    </xdr:from>
    <xdr:to>
      <xdr:col>16</xdr:col>
      <xdr:colOff>307975</xdr:colOff>
      <xdr:row>108</xdr:row>
      <xdr:rowOff>152400</xdr:rowOff>
    </xdr:to>
    <xdr:cxnSp macro="">
      <xdr:nvCxnSpPr>
        <xdr:cNvPr id="309" name="直線コネクタ 308"/>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108</xdr:row>
      <xdr:rowOff>10177</xdr:rowOff>
    </xdr:from>
    <xdr:ext cx="248786" cy="259045"/>
    <xdr:sp macro="" textlink="">
      <xdr:nvSpPr>
        <xdr:cNvPr id="310" name="テキスト ボックス 309"/>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106</xdr:row>
      <xdr:rowOff>114300</xdr:rowOff>
    </xdr:from>
    <xdr:to>
      <xdr:col>16</xdr:col>
      <xdr:colOff>307975</xdr:colOff>
      <xdr:row>106</xdr:row>
      <xdr:rowOff>114300</xdr:rowOff>
    </xdr:to>
    <xdr:cxnSp macro="">
      <xdr:nvCxnSpPr>
        <xdr:cNvPr id="311" name="直線コネクタ 310"/>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105</xdr:row>
      <xdr:rowOff>143527</xdr:rowOff>
    </xdr:from>
    <xdr:ext cx="595419" cy="259045"/>
    <xdr:sp macro="" textlink="">
      <xdr:nvSpPr>
        <xdr:cNvPr id="312" name="テキスト ボックス 311"/>
        <xdr:cNvSpPr txBox="1"/>
      </xdr:nvSpPr>
      <xdr:spPr>
        <a:xfrm>
          <a:off x="6008581" y="181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313" name="直線コネクタ 312"/>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103</xdr:row>
      <xdr:rowOff>105427</xdr:rowOff>
    </xdr:from>
    <xdr:ext cx="595419" cy="259045"/>
    <xdr:sp macro="" textlink="">
      <xdr:nvSpPr>
        <xdr:cNvPr id="314" name="テキスト ボックス 313"/>
        <xdr:cNvSpPr txBox="1"/>
      </xdr:nvSpPr>
      <xdr:spPr>
        <a:xfrm>
          <a:off x="6008581" y="177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102</xdr:row>
      <xdr:rowOff>38100</xdr:rowOff>
    </xdr:from>
    <xdr:to>
      <xdr:col>16</xdr:col>
      <xdr:colOff>307975</xdr:colOff>
      <xdr:row>102</xdr:row>
      <xdr:rowOff>38100</xdr:rowOff>
    </xdr:to>
    <xdr:cxnSp macro="">
      <xdr:nvCxnSpPr>
        <xdr:cNvPr id="315" name="直線コネクタ 314"/>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101</xdr:row>
      <xdr:rowOff>67327</xdr:rowOff>
    </xdr:from>
    <xdr:ext cx="595419" cy="259045"/>
    <xdr:sp macro="" textlink="">
      <xdr:nvSpPr>
        <xdr:cNvPr id="316" name="テキスト ボックス 315"/>
        <xdr:cNvSpPr txBox="1"/>
      </xdr:nvSpPr>
      <xdr:spPr>
        <a:xfrm>
          <a:off x="6008581" y="173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100</xdr:row>
      <xdr:rowOff>0</xdr:rowOff>
    </xdr:from>
    <xdr:to>
      <xdr:col>16</xdr:col>
      <xdr:colOff>307975</xdr:colOff>
      <xdr:row>100</xdr:row>
      <xdr:rowOff>0</xdr:rowOff>
    </xdr:to>
    <xdr:cxnSp macro="">
      <xdr:nvCxnSpPr>
        <xdr:cNvPr id="317" name="直線コネクタ 316"/>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99</xdr:row>
      <xdr:rowOff>29227</xdr:rowOff>
    </xdr:from>
    <xdr:ext cx="595419" cy="259045"/>
    <xdr:sp macro="" textlink="">
      <xdr:nvSpPr>
        <xdr:cNvPr id="318" name="テキスト ボックス 317"/>
        <xdr:cNvSpPr txBox="1"/>
      </xdr:nvSpPr>
      <xdr:spPr>
        <a:xfrm>
          <a:off x="6008581" y="1700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19" name="直線コネクタ 318"/>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162577</xdr:rowOff>
    </xdr:from>
    <xdr:ext cx="595419" cy="259045"/>
    <xdr:sp macro="" textlink="">
      <xdr:nvSpPr>
        <xdr:cNvPr id="320" name="テキスト ボックス 319"/>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21"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101</xdr:row>
      <xdr:rowOff>42196</xdr:rowOff>
    </xdr:from>
    <xdr:to>
      <xdr:col>15</xdr:col>
      <xdr:colOff>180340</xdr:colOff>
      <xdr:row>108</xdr:row>
      <xdr:rowOff>114391</xdr:rowOff>
    </xdr:to>
    <xdr:cxnSp macro="">
      <xdr:nvCxnSpPr>
        <xdr:cNvPr id="322" name="直線コネクタ 321"/>
        <xdr:cNvCxnSpPr/>
      </xdr:nvCxnSpPr>
      <xdr:spPr>
        <a:xfrm flipV="1">
          <a:off x="10476865" y="17358646"/>
          <a:ext cx="0" cy="1272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118218</xdr:rowOff>
    </xdr:from>
    <xdr:ext cx="469744" cy="259045"/>
    <xdr:sp macro="" textlink="">
      <xdr:nvSpPr>
        <xdr:cNvPr id="323" name="【港湾・漁港】&#10;一人当たり有形固定資産（償却資産）額最小値テキスト"/>
        <xdr:cNvSpPr txBox="1"/>
      </xdr:nvSpPr>
      <xdr:spPr>
        <a:xfrm>
          <a:off x="10566400" y="18634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9,976</a:t>
          </a:r>
          <a:endParaRPr kumimoji="1" lang="ja-JP" altLang="en-US" sz="1000" b="1">
            <a:latin typeface="ＭＳ Ｐゴシック"/>
          </a:endParaRPr>
        </a:p>
      </xdr:txBody>
    </xdr:sp>
    <xdr:clientData/>
  </xdr:oneCellAnchor>
  <xdr:twoCellAnchor>
    <xdr:from>
      <xdr:col>15</xdr:col>
      <xdr:colOff>92075</xdr:colOff>
      <xdr:row>108</xdr:row>
      <xdr:rowOff>114391</xdr:rowOff>
    </xdr:from>
    <xdr:to>
      <xdr:col>15</xdr:col>
      <xdr:colOff>269875</xdr:colOff>
      <xdr:row>108</xdr:row>
      <xdr:rowOff>114391</xdr:rowOff>
    </xdr:to>
    <xdr:cxnSp macro="">
      <xdr:nvCxnSpPr>
        <xdr:cNvPr id="324" name="直線コネクタ 323"/>
        <xdr:cNvCxnSpPr/>
      </xdr:nvCxnSpPr>
      <xdr:spPr>
        <a:xfrm>
          <a:off x="10388600" y="18630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99</xdr:row>
      <xdr:rowOff>160323</xdr:rowOff>
    </xdr:from>
    <xdr:ext cx="599010" cy="259045"/>
    <xdr:sp macro="" textlink="">
      <xdr:nvSpPr>
        <xdr:cNvPr id="325" name="【港湾・漁港】&#10;一人当たり有形固定資産（償却資産）額最大値テキスト"/>
        <xdr:cNvSpPr txBox="1"/>
      </xdr:nvSpPr>
      <xdr:spPr>
        <a:xfrm>
          <a:off x="10566400" y="17133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343,925</a:t>
          </a:r>
          <a:endParaRPr kumimoji="1" lang="ja-JP" altLang="en-US" sz="1000" b="1">
            <a:latin typeface="ＭＳ Ｐゴシック"/>
          </a:endParaRPr>
        </a:p>
      </xdr:txBody>
    </xdr:sp>
    <xdr:clientData/>
  </xdr:oneCellAnchor>
  <xdr:twoCellAnchor>
    <xdr:from>
      <xdr:col>15</xdr:col>
      <xdr:colOff>92075</xdr:colOff>
      <xdr:row>101</xdr:row>
      <xdr:rowOff>42196</xdr:rowOff>
    </xdr:from>
    <xdr:to>
      <xdr:col>15</xdr:col>
      <xdr:colOff>269875</xdr:colOff>
      <xdr:row>101</xdr:row>
      <xdr:rowOff>42196</xdr:rowOff>
    </xdr:to>
    <xdr:cxnSp macro="">
      <xdr:nvCxnSpPr>
        <xdr:cNvPr id="326" name="直線コネクタ 325"/>
        <xdr:cNvCxnSpPr/>
      </xdr:nvCxnSpPr>
      <xdr:spPr>
        <a:xfrm>
          <a:off x="10388600" y="17358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105</xdr:row>
      <xdr:rowOff>54160</xdr:rowOff>
    </xdr:from>
    <xdr:ext cx="599010" cy="259045"/>
    <xdr:sp macro="" textlink="">
      <xdr:nvSpPr>
        <xdr:cNvPr id="327" name="【港湾・漁港】&#10;一人当たり有形固定資産（償却資産）額平均値テキスト"/>
        <xdr:cNvSpPr txBox="1"/>
      </xdr:nvSpPr>
      <xdr:spPr>
        <a:xfrm>
          <a:off x="10566400" y="180564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141,789</a:t>
          </a:r>
          <a:endParaRPr kumimoji="1" lang="ja-JP" altLang="en-US" sz="1000" b="1">
            <a:solidFill>
              <a:srgbClr val="000080"/>
            </a:solidFill>
            <a:latin typeface="ＭＳ Ｐゴシック"/>
          </a:endParaRPr>
        </a:p>
      </xdr:txBody>
    </xdr:sp>
    <xdr:clientData/>
  </xdr:oneCellAnchor>
  <xdr:twoCellAnchor>
    <xdr:from>
      <xdr:col>15</xdr:col>
      <xdr:colOff>130175</xdr:colOff>
      <xdr:row>105</xdr:row>
      <xdr:rowOff>75733</xdr:rowOff>
    </xdr:from>
    <xdr:to>
      <xdr:col>15</xdr:col>
      <xdr:colOff>231775</xdr:colOff>
      <xdr:row>106</xdr:row>
      <xdr:rowOff>5883</xdr:rowOff>
    </xdr:to>
    <xdr:sp macro="" textlink="">
      <xdr:nvSpPr>
        <xdr:cNvPr id="328" name="フローチャート : 判断 327"/>
        <xdr:cNvSpPr/>
      </xdr:nvSpPr>
      <xdr:spPr>
        <a:xfrm>
          <a:off x="10426700" y="18077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103</xdr:row>
      <xdr:rowOff>70754</xdr:rowOff>
    </xdr:from>
    <xdr:to>
      <xdr:col>14</xdr:col>
      <xdr:colOff>79375</xdr:colOff>
      <xdr:row>104</xdr:row>
      <xdr:rowOff>904</xdr:rowOff>
    </xdr:to>
    <xdr:sp macro="" textlink="">
      <xdr:nvSpPr>
        <xdr:cNvPr id="329" name="フローチャート : 判断 328"/>
        <xdr:cNvSpPr/>
      </xdr:nvSpPr>
      <xdr:spPr>
        <a:xfrm>
          <a:off x="9588500" y="1773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330" name="テキスト ボックス 329"/>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31" name="テキスト ボックス 330"/>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32" name="テキスト ボックス 331"/>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33" name="テキスト ボックス 332"/>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34" name="テキスト ボックス 333"/>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105</xdr:row>
      <xdr:rowOff>2087</xdr:rowOff>
    </xdr:from>
    <xdr:to>
      <xdr:col>14</xdr:col>
      <xdr:colOff>79375</xdr:colOff>
      <xdr:row>105</xdr:row>
      <xdr:rowOff>103687</xdr:rowOff>
    </xdr:to>
    <xdr:sp macro="" textlink="">
      <xdr:nvSpPr>
        <xdr:cNvPr id="335" name="円/楕円 334"/>
        <xdr:cNvSpPr/>
      </xdr:nvSpPr>
      <xdr:spPr>
        <a:xfrm>
          <a:off x="9588500" y="18004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102</xdr:row>
      <xdr:rowOff>17431</xdr:rowOff>
    </xdr:from>
    <xdr:ext cx="599010" cy="259045"/>
    <xdr:sp macro="" textlink="">
      <xdr:nvSpPr>
        <xdr:cNvPr id="336" name="n_1aveValue【港湾・漁港】&#10;一人当たり有形固定資産（償却資産）額"/>
        <xdr:cNvSpPr txBox="1"/>
      </xdr:nvSpPr>
      <xdr:spPr>
        <a:xfrm>
          <a:off x="9327094" y="17505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233,096</a:t>
          </a:r>
          <a:endParaRPr kumimoji="1" lang="ja-JP" altLang="en-US" sz="1000" b="1">
            <a:solidFill>
              <a:srgbClr val="000080"/>
            </a:solidFill>
            <a:latin typeface="ＭＳ Ｐゴシック"/>
          </a:endParaRPr>
        </a:p>
      </xdr:txBody>
    </xdr:sp>
    <xdr:clientData/>
  </xdr:oneCellAnchor>
  <xdr:oneCellAnchor>
    <xdr:from>
      <xdr:col>13</xdr:col>
      <xdr:colOff>402169</xdr:colOff>
      <xdr:row>105</xdr:row>
      <xdr:rowOff>94814</xdr:rowOff>
    </xdr:from>
    <xdr:ext cx="599010" cy="259045"/>
    <xdr:sp macro="" textlink="">
      <xdr:nvSpPr>
        <xdr:cNvPr id="337" name="n_1mainValue【港湾・漁港】&#10;一人当たり有形固定資産（償却資産）額"/>
        <xdr:cNvSpPr txBox="1"/>
      </xdr:nvSpPr>
      <xdr:spPr>
        <a:xfrm>
          <a:off x="9327094" y="18097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161,119</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38" name="正方形/長方形 33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39" name="正方形/長方形 33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40" name="正方形/長方形 33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41" name="正方形/長方形 34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42" name="正方形/長方形 34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49.4</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43" name="正方形/長方形 34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44" name="正方形/長方形 34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56.8</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45" name="正方形/長方形 34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46" name="テキスト ボックス 34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47" name="直線コネクタ 34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42</xdr:row>
      <xdr:rowOff>92528</xdr:rowOff>
    </xdr:from>
    <xdr:to>
      <xdr:col>24</xdr:col>
      <xdr:colOff>644525</xdr:colOff>
      <xdr:row>42</xdr:row>
      <xdr:rowOff>92528</xdr:rowOff>
    </xdr:to>
    <xdr:cxnSp macro="">
      <xdr:nvCxnSpPr>
        <xdr:cNvPr id="348" name="直線コネクタ 347"/>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41</xdr:row>
      <xdr:rowOff>121755</xdr:rowOff>
    </xdr:from>
    <xdr:ext cx="338939" cy="259045"/>
    <xdr:sp macro="" textlink="">
      <xdr:nvSpPr>
        <xdr:cNvPr id="349" name="テキスト ボックス 348"/>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40</xdr:row>
      <xdr:rowOff>108857</xdr:rowOff>
    </xdr:from>
    <xdr:to>
      <xdr:col>24</xdr:col>
      <xdr:colOff>644525</xdr:colOff>
      <xdr:row>40</xdr:row>
      <xdr:rowOff>108857</xdr:rowOff>
    </xdr:to>
    <xdr:cxnSp macro="">
      <xdr:nvCxnSpPr>
        <xdr:cNvPr id="350" name="直線コネクタ 349"/>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138084</xdr:rowOff>
    </xdr:from>
    <xdr:ext cx="403059" cy="259045"/>
    <xdr:sp macro="" textlink="">
      <xdr:nvSpPr>
        <xdr:cNvPr id="351" name="テキスト ボックス 350"/>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38</xdr:row>
      <xdr:rowOff>125185</xdr:rowOff>
    </xdr:from>
    <xdr:to>
      <xdr:col>24</xdr:col>
      <xdr:colOff>644525</xdr:colOff>
      <xdr:row>38</xdr:row>
      <xdr:rowOff>125185</xdr:rowOff>
    </xdr:to>
    <xdr:cxnSp macro="">
      <xdr:nvCxnSpPr>
        <xdr:cNvPr id="352" name="直線コネクタ 351"/>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37</xdr:row>
      <xdr:rowOff>154412</xdr:rowOff>
    </xdr:from>
    <xdr:ext cx="403059" cy="259045"/>
    <xdr:sp macro="" textlink="">
      <xdr:nvSpPr>
        <xdr:cNvPr id="353" name="テキスト ボックス 352"/>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36</xdr:row>
      <xdr:rowOff>141514</xdr:rowOff>
    </xdr:from>
    <xdr:to>
      <xdr:col>24</xdr:col>
      <xdr:colOff>644525</xdr:colOff>
      <xdr:row>36</xdr:row>
      <xdr:rowOff>141514</xdr:rowOff>
    </xdr:to>
    <xdr:cxnSp macro="">
      <xdr:nvCxnSpPr>
        <xdr:cNvPr id="354" name="直線コネクタ 353"/>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170741</xdr:rowOff>
    </xdr:from>
    <xdr:ext cx="403059" cy="259045"/>
    <xdr:sp macro="" textlink="">
      <xdr:nvSpPr>
        <xdr:cNvPr id="355" name="テキスト ボックス 354"/>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34</xdr:row>
      <xdr:rowOff>157843</xdr:rowOff>
    </xdr:from>
    <xdr:to>
      <xdr:col>24</xdr:col>
      <xdr:colOff>644525</xdr:colOff>
      <xdr:row>34</xdr:row>
      <xdr:rowOff>157843</xdr:rowOff>
    </xdr:to>
    <xdr:cxnSp macro="">
      <xdr:nvCxnSpPr>
        <xdr:cNvPr id="356" name="直線コネクタ 355"/>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15620</xdr:rowOff>
    </xdr:from>
    <xdr:ext cx="403059" cy="259045"/>
    <xdr:sp macro="" textlink="">
      <xdr:nvSpPr>
        <xdr:cNvPr id="357" name="テキスト ボックス 356"/>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2722</xdr:rowOff>
    </xdr:from>
    <xdr:to>
      <xdr:col>24</xdr:col>
      <xdr:colOff>644525</xdr:colOff>
      <xdr:row>33</xdr:row>
      <xdr:rowOff>2722</xdr:rowOff>
    </xdr:to>
    <xdr:cxnSp macro="">
      <xdr:nvCxnSpPr>
        <xdr:cNvPr id="358" name="直線コネクタ 357"/>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31949</xdr:rowOff>
    </xdr:from>
    <xdr:ext cx="467179" cy="259045"/>
    <xdr:sp macro="" textlink="">
      <xdr:nvSpPr>
        <xdr:cNvPr id="359" name="テキスト ボックス 358"/>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60" name="直線コネクタ 35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61" name="テキスト ボックス 360"/>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62"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68036</xdr:rowOff>
    </xdr:from>
    <xdr:to>
      <xdr:col>23</xdr:col>
      <xdr:colOff>516889</xdr:colOff>
      <xdr:row>42</xdr:row>
      <xdr:rowOff>90896</xdr:rowOff>
    </xdr:to>
    <xdr:cxnSp macro="">
      <xdr:nvCxnSpPr>
        <xdr:cNvPr id="363" name="直線コネクタ 362"/>
        <xdr:cNvCxnSpPr/>
      </xdr:nvCxnSpPr>
      <xdr:spPr>
        <a:xfrm flipV="1">
          <a:off x="16318864" y="5725886"/>
          <a:ext cx="0" cy="15659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42</xdr:row>
      <xdr:rowOff>94723</xdr:rowOff>
    </xdr:from>
    <xdr:ext cx="340478" cy="259045"/>
    <xdr:sp macro="" textlink="">
      <xdr:nvSpPr>
        <xdr:cNvPr id="364" name="【認定こども園・幼稚園・保育所】&#10;有形固定資産減価償却率最小値テキスト"/>
        <xdr:cNvSpPr txBox="1"/>
      </xdr:nvSpPr>
      <xdr:spPr>
        <a:xfrm>
          <a:off x="16408400" y="729562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a:t>
          </a:r>
          <a:endParaRPr kumimoji="1" lang="ja-JP" altLang="en-US" sz="1000" b="1">
            <a:latin typeface="ＭＳ Ｐゴシック"/>
          </a:endParaRPr>
        </a:p>
      </xdr:txBody>
    </xdr:sp>
    <xdr:clientData/>
  </xdr:oneCellAnchor>
  <xdr:twoCellAnchor>
    <xdr:from>
      <xdr:col>23</xdr:col>
      <xdr:colOff>428625</xdr:colOff>
      <xdr:row>42</xdr:row>
      <xdr:rowOff>90896</xdr:rowOff>
    </xdr:from>
    <xdr:to>
      <xdr:col>23</xdr:col>
      <xdr:colOff>606425</xdr:colOff>
      <xdr:row>42</xdr:row>
      <xdr:rowOff>90896</xdr:rowOff>
    </xdr:to>
    <xdr:cxnSp macro="">
      <xdr:nvCxnSpPr>
        <xdr:cNvPr id="365" name="直線コネクタ 364"/>
        <xdr:cNvCxnSpPr/>
      </xdr:nvCxnSpPr>
      <xdr:spPr>
        <a:xfrm>
          <a:off x="16230600" y="729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14713</xdr:rowOff>
    </xdr:from>
    <xdr:ext cx="405111" cy="259045"/>
    <xdr:sp macro="" textlink="">
      <xdr:nvSpPr>
        <xdr:cNvPr id="366" name="【認定こども園・幼稚園・保育所】&#10;有形固定資産減価償却率最大値テキスト"/>
        <xdr:cNvSpPr txBox="1"/>
      </xdr:nvSpPr>
      <xdr:spPr>
        <a:xfrm>
          <a:off x="16408400" y="5501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96.0</a:t>
          </a:r>
          <a:endParaRPr kumimoji="1" lang="ja-JP" altLang="en-US" sz="1000" b="1">
            <a:latin typeface="ＭＳ Ｐゴシック"/>
          </a:endParaRPr>
        </a:p>
      </xdr:txBody>
    </xdr:sp>
    <xdr:clientData/>
  </xdr:oneCellAnchor>
  <xdr:twoCellAnchor>
    <xdr:from>
      <xdr:col>23</xdr:col>
      <xdr:colOff>428625</xdr:colOff>
      <xdr:row>33</xdr:row>
      <xdr:rowOff>68036</xdr:rowOff>
    </xdr:from>
    <xdr:to>
      <xdr:col>23</xdr:col>
      <xdr:colOff>606425</xdr:colOff>
      <xdr:row>33</xdr:row>
      <xdr:rowOff>68036</xdr:rowOff>
    </xdr:to>
    <xdr:cxnSp macro="">
      <xdr:nvCxnSpPr>
        <xdr:cNvPr id="367" name="直線コネクタ 366"/>
        <xdr:cNvCxnSpPr/>
      </xdr:nvCxnSpPr>
      <xdr:spPr>
        <a:xfrm>
          <a:off x="16230600" y="572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64243</xdr:rowOff>
    </xdr:from>
    <xdr:ext cx="340478" cy="259045"/>
    <xdr:sp macro="" textlink="">
      <xdr:nvSpPr>
        <xdr:cNvPr id="368" name="【認定こども園・幼稚園・保育所】&#10;有形固定資産減価償却率平均値テキスト"/>
        <xdr:cNvSpPr txBox="1"/>
      </xdr:nvSpPr>
      <xdr:spPr>
        <a:xfrm>
          <a:off x="16408400" y="7093693"/>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23</xdr:col>
      <xdr:colOff>466725</xdr:colOff>
      <xdr:row>41</xdr:row>
      <xdr:rowOff>85816</xdr:rowOff>
    </xdr:from>
    <xdr:to>
      <xdr:col>23</xdr:col>
      <xdr:colOff>568325</xdr:colOff>
      <xdr:row>42</xdr:row>
      <xdr:rowOff>15966</xdr:rowOff>
    </xdr:to>
    <xdr:sp macro="" textlink="">
      <xdr:nvSpPr>
        <xdr:cNvPr id="369" name="フローチャート : 判断 368"/>
        <xdr:cNvSpPr/>
      </xdr:nvSpPr>
      <xdr:spPr>
        <a:xfrm>
          <a:off x="16268700" y="7115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36</xdr:row>
      <xdr:rowOff>72753</xdr:rowOff>
    </xdr:from>
    <xdr:to>
      <xdr:col>22</xdr:col>
      <xdr:colOff>415925</xdr:colOff>
      <xdr:row>37</xdr:row>
      <xdr:rowOff>2903</xdr:rowOff>
    </xdr:to>
    <xdr:sp macro="" textlink="">
      <xdr:nvSpPr>
        <xdr:cNvPr id="370" name="フローチャート : 判断 369"/>
        <xdr:cNvSpPr/>
      </xdr:nvSpPr>
      <xdr:spPr>
        <a:xfrm>
          <a:off x="15430500" y="6244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71" name="テキスト ボックス 37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72" name="テキスト ボックス 37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73" name="テキスト ボックス 37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74" name="テキスト ボックス 37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75" name="テキスト ボックス 37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34</xdr:row>
      <xdr:rowOff>61323</xdr:rowOff>
    </xdr:from>
    <xdr:to>
      <xdr:col>22</xdr:col>
      <xdr:colOff>415925</xdr:colOff>
      <xdr:row>34</xdr:row>
      <xdr:rowOff>162923</xdr:rowOff>
    </xdr:to>
    <xdr:sp macro="" textlink="">
      <xdr:nvSpPr>
        <xdr:cNvPr id="376" name="円/楕円 375"/>
        <xdr:cNvSpPr/>
      </xdr:nvSpPr>
      <xdr:spPr>
        <a:xfrm>
          <a:off x="15430500" y="5890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36</xdr:row>
      <xdr:rowOff>165480</xdr:rowOff>
    </xdr:from>
    <xdr:ext cx="405111" cy="259045"/>
    <xdr:sp macro="" textlink="">
      <xdr:nvSpPr>
        <xdr:cNvPr id="377" name="n_1aveValue【認定こども園・幼稚園・保育所】&#10;有形固定資産減価償却率"/>
        <xdr:cNvSpPr txBox="1"/>
      </xdr:nvSpPr>
      <xdr:spPr>
        <a:xfrm>
          <a:off x="15266043" y="63376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a:t>
          </a:r>
          <a:endParaRPr kumimoji="1" lang="ja-JP" altLang="en-US" sz="1000" b="1">
            <a:solidFill>
              <a:srgbClr val="000080"/>
            </a:solidFill>
            <a:latin typeface="ＭＳ Ｐゴシック"/>
          </a:endParaRPr>
        </a:p>
      </xdr:txBody>
    </xdr:sp>
    <xdr:clientData/>
  </xdr:oneCellAnchor>
  <xdr:oneCellAnchor>
    <xdr:from>
      <xdr:col>22</xdr:col>
      <xdr:colOff>149868</xdr:colOff>
      <xdr:row>33</xdr:row>
      <xdr:rowOff>8000</xdr:rowOff>
    </xdr:from>
    <xdr:ext cx="405111" cy="259045"/>
    <xdr:sp macro="" textlink="">
      <xdr:nvSpPr>
        <xdr:cNvPr id="378" name="n_1mainValue【認定こども園・幼稚園・保育所】&#10;有形固定資産減価償却率"/>
        <xdr:cNvSpPr txBox="1"/>
      </xdr:nvSpPr>
      <xdr:spPr>
        <a:xfrm>
          <a:off x="15266043" y="56658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82.8</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79" name="正方形/長方形 37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80" name="正方形/長方形 37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81" name="正方形/長方形 38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82" name="正方形/長方形 38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83" name="正方形/長方形 38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0.080</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84" name="正方形/長方形 38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85" name="正方形/長方形 38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86" name="正方形/長方形 38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87" name="テキスト ボックス 38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88" name="直線コネクタ 38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389" name="直線コネクタ 388"/>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40</xdr:row>
      <xdr:rowOff>162577</xdr:rowOff>
    </xdr:from>
    <xdr:ext cx="467179" cy="259045"/>
    <xdr:sp macro="" textlink="">
      <xdr:nvSpPr>
        <xdr:cNvPr id="390" name="テキスト ボックス 389"/>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391" name="直線コネクタ 390"/>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38</xdr:row>
      <xdr:rowOff>48277</xdr:rowOff>
    </xdr:from>
    <xdr:ext cx="467179" cy="259045"/>
    <xdr:sp macro="" textlink="">
      <xdr:nvSpPr>
        <xdr:cNvPr id="392" name="テキスト ボックス 391"/>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393" name="直線コネクタ 392"/>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105427</xdr:rowOff>
    </xdr:from>
    <xdr:ext cx="467179" cy="259045"/>
    <xdr:sp macro="" textlink="">
      <xdr:nvSpPr>
        <xdr:cNvPr id="394" name="テキスト ボックス 393"/>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395" name="直線コネクタ 394"/>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162577</xdr:rowOff>
    </xdr:from>
    <xdr:ext cx="467179" cy="259045"/>
    <xdr:sp macro="" textlink="">
      <xdr:nvSpPr>
        <xdr:cNvPr id="396" name="テキスト ボックス 395"/>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97" name="直線コネクタ 39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98" name="テキスト ボックス 397"/>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99"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71628</xdr:rowOff>
    </xdr:from>
    <xdr:to>
      <xdr:col>32</xdr:col>
      <xdr:colOff>186689</xdr:colOff>
      <xdr:row>41</xdr:row>
      <xdr:rowOff>108204</xdr:rowOff>
    </xdr:to>
    <xdr:cxnSp macro="">
      <xdr:nvCxnSpPr>
        <xdr:cNvPr id="400" name="直線コネクタ 399"/>
        <xdr:cNvCxnSpPr/>
      </xdr:nvCxnSpPr>
      <xdr:spPr>
        <a:xfrm flipV="1">
          <a:off x="22160864" y="5900928"/>
          <a:ext cx="0" cy="12367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112031</xdr:rowOff>
    </xdr:from>
    <xdr:ext cx="469744" cy="259045"/>
    <xdr:sp macro="" textlink="">
      <xdr:nvSpPr>
        <xdr:cNvPr id="401" name="【認定こども園・幼稚園・保育所】&#10;一人当たり面積最小値テキスト"/>
        <xdr:cNvSpPr txBox="1"/>
      </xdr:nvSpPr>
      <xdr:spPr>
        <a:xfrm>
          <a:off x="22250400" y="7141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0.011</a:t>
          </a:r>
          <a:endParaRPr kumimoji="1" lang="ja-JP" altLang="en-US" sz="1000" b="1">
            <a:latin typeface="ＭＳ Ｐゴシック"/>
          </a:endParaRPr>
        </a:p>
      </xdr:txBody>
    </xdr:sp>
    <xdr:clientData/>
  </xdr:oneCellAnchor>
  <xdr:twoCellAnchor>
    <xdr:from>
      <xdr:col>32</xdr:col>
      <xdr:colOff>98425</xdr:colOff>
      <xdr:row>41</xdr:row>
      <xdr:rowOff>108204</xdr:rowOff>
    </xdr:from>
    <xdr:to>
      <xdr:col>32</xdr:col>
      <xdr:colOff>276225</xdr:colOff>
      <xdr:row>41</xdr:row>
      <xdr:rowOff>108204</xdr:rowOff>
    </xdr:to>
    <xdr:cxnSp macro="">
      <xdr:nvCxnSpPr>
        <xdr:cNvPr id="402" name="直線コネクタ 401"/>
        <xdr:cNvCxnSpPr/>
      </xdr:nvCxnSpPr>
      <xdr:spPr>
        <a:xfrm>
          <a:off x="22072600" y="7137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33</xdr:row>
      <xdr:rowOff>18305</xdr:rowOff>
    </xdr:from>
    <xdr:ext cx="469744" cy="259045"/>
    <xdr:sp macro="" textlink="">
      <xdr:nvSpPr>
        <xdr:cNvPr id="403" name="【認定こども園・幼稚園・保育所】&#10;一人当たり面積最大値テキスト"/>
        <xdr:cNvSpPr txBox="1"/>
      </xdr:nvSpPr>
      <xdr:spPr>
        <a:xfrm>
          <a:off x="22250400" y="5676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0.552</a:t>
          </a:r>
          <a:endParaRPr kumimoji="1" lang="ja-JP" altLang="en-US" sz="1000" b="1">
            <a:latin typeface="ＭＳ Ｐゴシック"/>
          </a:endParaRPr>
        </a:p>
      </xdr:txBody>
    </xdr:sp>
    <xdr:clientData/>
  </xdr:oneCellAnchor>
  <xdr:twoCellAnchor>
    <xdr:from>
      <xdr:col>32</xdr:col>
      <xdr:colOff>98425</xdr:colOff>
      <xdr:row>34</xdr:row>
      <xdr:rowOff>71628</xdr:rowOff>
    </xdr:from>
    <xdr:to>
      <xdr:col>32</xdr:col>
      <xdr:colOff>276225</xdr:colOff>
      <xdr:row>34</xdr:row>
      <xdr:rowOff>71628</xdr:rowOff>
    </xdr:to>
    <xdr:cxnSp macro="">
      <xdr:nvCxnSpPr>
        <xdr:cNvPr id="404" name="直線コネクタ 403"/>
        <xdr:cNvCxnSpPr/>
      </xdr:nvCxnSpPr>
      <xdr:spPr>
        <a:xfrm>
          <a:off x="22072600" y="5900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39</xdr:row>
      <xdr:rowOff>17543</xdr:rowOff>
    </xdr:from>
    <xdr:ext cx="469744" cy="259045"/>
    <xdr:sp macro="" textlink="">
      <xdr:nvSpPr>
        <xdr:cNvPr id="405" name="【認定こども園・幼稚園・保育所】&#10;一人当たり面積平均値テキスト"/>
        <xdr:cNvSpPr txBox="1"/>
      </xdr:nvSpPr>
      <xdr:spPr>
        <a:xfrm>
          <a:off x="22250400" y="67040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0.169</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39116</xdr:rowOff>
    </xdr:from>
    <xdr:to>
      <xdr:col>32</xdr:col>
      <xdr:colOff>238125</xdr:colOff>
      <xdr:row>39</xdr:row>
      <xdr:rowOff>140716</xdr:rowOff>
    </xdr:to>
    <xdr:sp macro="" textlink="">
      <xdr:nvSpPr>
        <xdr:cNvPr id="406" name="フローチャート : 判断 405"/>
        <xdr:cNvSpPr/>
      </xdr:nvSpPr>
      <xdr:spPr>
        <a:xfrm>
          <a:off x="22110700" y="6725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39</xdr:row>
      <xdr:rowOff>2540</xdr:rowOff>
    </xdr:from>
    <xdr:to>
      <xdr:col>31</xdr:col>
      <xdr:colOff>85725</xdr:colOff>
      <xdr:row>39</xdr:row>
      <xdr:rowOff>104140</xdr:rowOff>
    </xdr:to>
    <xdr:sp macro="" textlink="">
      <xdr:nvSpPr>
        <xdr:cNvPr id="407" name="フローチャート : 判断 406"/>
        <xdr:cNvSpPr/>
      </xdr:nvSpPr>
      <xdr:spPr>
        <a:xfrm>
          <a:off x="21272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408" name="テキスト ボックス 40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09" name="テキスト ボックス 40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10" name="テキスト ボックス 40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11" name="テキスト ボックス 41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12" name="テキスト ボックス 41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38</xdr:row>
      <xdr:rowOff>116840</xdr:rowOff>
    </xdr:from>
    <xdr:to>
      <xdr:col>31</xdr:col>
      <xdr:colOff>85725</xdr:colOff>
      <xdr:row>39</xdr:row>
      <xdr:rowOff>46990</xdr:rowOff>
    </xdr:to>
    <xdr:sp macro="" textlink="">
      <xdr:nvSpPr>
        <xdr:cNvPr id="413" name="円/楕円 412"/>
        <xdr:cNvSpPr/>
      </xdr:nvSpPr>
      <xdr:spPr>
        <a:xfrm>
          <a:off x="21272500" y="663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39</xdr:row>
      <xdr:rowOff>95267</xdr:rowOff>
    </xdr:from>
    <xdr:ext cx="469744" cy="259045"/>
    <xdr:sp macro="" textlink="">
      <xdr:nvSpPr>
        <xdr:cNvPr id="414" name="n_1aveValue【認定こども園・幼稚園・保育所】&#10;一人当たり面積"/>
        <xdr:cNvSpPr txBox="1"/>
      </xdr:nvSpPr>
      <xdr:spPr>
        <a:xfrm>
          <a:off x="21075727" y="6781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0.185</a:t>
          </a:r>
          <a:endParaRPr kumimoji="1" lang="ja-JP" altLang="en-US" sz="1000" b="1">
            <a:solidFill>
              <a:srgbClr val="000080"/>
            </a:solidFill>
            <a:latin typeface="ＭＳ Ｐゴシック"/>
          </a:endParaRPr>
        </a:p>
      </xdr:txBody>
    </xdr:sp>
    <xdr:clientData/>
  </xdr:oneCellAnchor>
  <xdr:oneCellAnchor>
    <xdr:from>
      <xdr:col>30</xdr:col>
      <xdr:colOff>473152</xdr:colOff>
      <xdr:row>37</xdr:row>
      <xdr:rowOff>63517</xdr:rowOff>
    </xdr:from>
    <xdr:ext cx="469744" cy="259045"/>
    <xdr:sp macro="" textlink="">
      <xdr:nvSpPr>
        <xdr:cNvPr id="415" name="n_1mainValue【認定こども園・幼稚園・保育所】&#10;一人当たり面積"/>
        <xdr:cNvSpPr txBox="1"/>
      </xdr:nvSpPr>
      <xdr:spPr>
        <a:xfrm>
          <a:off x="21075727" y="6407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0.210</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416" name="正方形/長方形 41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17" name="正方形/長方形 41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18" name="正方形/長方形 41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19" name="正方形/長方形 41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20" name="正方形/長方形 41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21" name="正方形/長方形 42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22" name="正方形/長方形 42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23" name="正方形/長方形 42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24" name="テキスト ボックス 42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25" name="直線コネクタ 42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65</xdr:row>
      <xdr:rowOff>143527</xdr:rowOff>
    </xdr:from>
    <xdr:ext cx="338939" cy="259045"/>
    <xdr:sp macro="" textlink="">
      <xdr:nvSpPr>
        <xdr:cNvPr id="426" name="テキスト ボックス 425"/>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64</xdr:row>
      <xdr:rowOff>0</xdr:rowOff>
    </xdr:from>
    <xdr:to>
      <xdr:col>24</xdr:col>
      <xdr:colOff>644525</xdr:colOff>
      <xdr:row>64</xdr:row>
      <xdr:rowOff>0</xdr:rowOff>
    </xdr:to>
    <xdr:cxnSp macro="">
      <xdr:nvCxnSpPr>
        <xdr:cNvPr id="427" name="直線コネクタ 426"/>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29227</xdr:rowOff>
    </xdr:from>
    <xdr:ext cx="403059" cy="259045"/>
    <xdr:sp macro="" textlink="">
      <xdr:nvSpPr>
        <xdr:cNvPr id="428" name="テキスト ボックス 427"/>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61</xdr:row>
      <xdr:rowOff>57150</xdr:rowOff>
    </xdr:from>
    <xdr:to>
      <xdr:col>24</xdr:col>
      <xdr:colOff>644525</xdr:colOff>
      <xdr:row>61</xdr:row>
      <xdr:rowOff>57150</xdr:rowOff>
    </xdr:to>
    <xdr:cxnSp macro="">
      <xdr:nvCxnSpPr>
        <xdr:cNvPr id="429" name="直線コネクタ 428"/>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86377</xdr:rowOff>
    </xdr:from>
    <xdr:ext cx="403059" cy="259045"/>
    <xdr:sp macro="" textlink="">
      <xdr:nvSpPr>
        <xdr:cNvPr id="430" name="テキスト ボックス 429"/>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58</xdr:row>
      <xdr:rowOff>114300</xdr:rowOff>
    </xdr:from>
    <xdr:to>
      <xdr:col>24</xdr:col>
      <xdr:colOff>644525</xdr:colOff>
      <xdr:row>58</xdr:row>
      <xdr:rowOff>114300</xdr:rowOff>
    </xdr:to>
    <xdr:cxnSp macro="">
      <xdr:nvCxnSpPr>
        <xdr:cNvPr id="431" name="直線コネクタ 430"/>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57</xdr:row>
      <xdr:rowOff>143527</xdr:rowOff>
    </xdr:from>
    <xdr:ext cx="403059" cy="259045"/>
    <xdr:sp macro="" textlink="">
      <xdr:nvSpPr>
        <xdr:cNvPr id="432" name="テキスト ボックス 431"/>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56</xdr:row>
      <xdr:rowOff>0</xdr:rowOff>
    </xdr:from>
    <xdr:to>
      <xdr:col>24</xdr:col>
      <xdr:colOff>644525</xdr:colOff>
      <xdr:row>56</xdr:row>
      <xdr:rowOff>0</xdr:rowOff>
    </xdr:to>
    <xdr:cxnSp macro="">
      <xdr:nvCxnSpPr>
        <xdr:cNvPr id="433" name="直線コネクタ 432"/>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55</xdr:row>
      <xdr:rowOff>29227</xdr:rowOff>
    </xdr:from>
    <xdr:ext cx="403059" cy="259045"/>
    <xdr:sp macro="" textlink="">
      <xdr:nvSpPr>
        <xdr:cNvPr id="434" name="テキスト ボックス 433"/>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35" name="直線コネクタ 43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436" name="テキスト ボックス 435"/>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37"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50292</xdr:rowOff>
    </xdr:from>
    <xdr:to>
      <xdr:col>23</xdr:col>
      <xdr:colOff>516889</xdr:colOff>
      <xdr:row>62</xdr:row>
      <xdr:rowOff>125730</xdr:rowOff>
    </xdr:to>
    <xdr:cxnSp macro="">
      <xdr:nvCxnSpPr>
        <xdr:cNvPr id="438" name="直線コネクタ 437"/>
        <xdr:cNvCxnSpPr/>
      </xdr:nvCxnSpPr>
      <xdr:spPr>
        <a:xfrm flipV="1">
          <a:off x="16318864" y="9480042"/>
          <a:ext cx="0" cy="127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62</xdr:row>
      <xdr:rowOff>129557</xdr:rowOff>
    </xdr:from>
    <xdr:ext cx="405111" cy="259045"/>
    <xdr:sp macro="" textlink="">
      <xdr:nvSpPr>
        <xdr:cNvPr id="439" name="【学校施設】&#10;有形固定資産減価償却率最小値テキスト"/>
        <xdr:cNvSpPr txBox="1"/>
      </xdr:nvSpPr>
      <xdr:spPr>
        <a:xfrm>
          <a:off x="16408400" y="10759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29.5</a:t>
          </a:r>
          <a:endParaRPr kumimoji="1" lang="ja-JP" altLang="en-US" sz="1000" b="1">
            <a:latin typeface="ＭＳ Ｐゴシック"/>
          </a:endParaRPr>
        </a:p>
      </xdr:txBody>
    </xdr:sp>
    <xdr:clientData/>
  </xdr:oneCellAnchor>
  <xdr:twoCellAnchor>
    <xdr:from>
      <xdr:col>23</xdr:col>
      <xdr:colOff>428625</xdr:colOff>
      <xdr:row>62</xdr:row>
      <xdr:rowOff>125730</xdr:rowOff>
    </xdr:from>
    <xdr:to>
      <xdr:col>23</xdr:col>
      <xdr:colOff>606425</xdr:colOff>
      <xdr:row>62</xdr:row>
      <xdr:rowOff>125730</xdr:rowOff>
    </xdr:to>
    <xdr:cxnSp macro="">
      <xdr:nvCxnSpPr>
        <xdr:cNvPr id="440" name="直線コネクタ 439"/>
        <xdr:cNvCxnSpPr/>
      </xdr:nvCxnSpPr>
      <xdr:spPr>
        <a:xfrm>
          <a:off x="16230600" y="10755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53</xdr:row>
      <xdr:rowOff>168419</xdr:rowOff>
    </xdr:from>
    <xdr:ext cx="405111" cy="259045"/>
    <xdr:sp macro="" textlink="">
      <xdr:nvSpPr>
        <xdr:cNvPr id="441" name="【学校施設】&#10;有形固定資産減価償却率最大値テキスト"/>
        <xdr:cNvSpPr txBox="1"/>
      </xdr:nvSpPr>
      <xdr:spPr>
        <a:xfrm>
          <a:off x="16408400" y="9255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85.3</a:t>
          </a:r>
          <a:endParaRPr kumimoji="1" lang="ja-JP" altLang="en-US" sz="1000" b="1">
            <a:latin typeface="ＭＳ Ｐゴシック"/>
          </a:endParaRPr>
        </a:p>
      </xdr:txBody>
    </xdr:sp>
    <xdr:clientData/>
  </xdr:oneCellAnchor>
  <xdr:twoCellAnchor>
    <xdr:from>
      <xdr:col>23</xdr:col>
      <xdr:colOff>428625</xdr:colOff>
      <xdr:row>55</xdr:row>
      <xdr:rowOff>50292</xdr:rowOff>
    </xdr:from>
    <xdr:to>
      <xdr:col>23</xdr:col>
      <xdr:colOff>606425</xdr:colOff>
      <xdr:row>55</xdr:row>
      <xdr:rowOff>50292</xdr:rowOff>
    </xdr:to>
    <xdr:cxnSp macro="">
      <xdr:nvCxnSpPr>
        <xdr:cNvPr id="442" name="直線コネクタ 441"/>
        <xdr:cNvCxnSpPr/>
      </xdr:nvCxnSpPr>
      <xdr:spPr>
        <a:xfrm>
          <a:off x="16230600" y="9480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58</xdr:row>
      <xdr:rowOff>135653</xdr:rowOff>
    </xdr:from>
    <xdr:ext cx="405111" cy="259045"/>
    <xdr:sp macro="" textlink="">
      <xdr:nvSpPr>
        <xdr:cNvPr id="443" name="【学校施設】&#10;有形固定資産減価償却率平均値テキスト"/>
        <xdr:cNvSpPr txBox="1"/>
      </xdr:nvSpPr>
      <xdr:spPr>
        <a:xfrm>
          <a:off x="16408400" y="100797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55.9</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157226</xdr:rowOff>
    </xdr:from>
    <xdr:to>
      <xdr:col>23</xdr:col>
      <xdr:colOff>568325</xdr:colOff>
      <xdr:row>59</xdr:row>
      <xdr:rowOff>87376</xdr:rowOff>
    </xdr:to>
    <xdr:sp macro="" textlink="">
      <xdr:nvSpPr>
        <xdr:cNvPr id="444" name="フローチャート : 判断 443"/>
        <xdr:cNvSpPr/>
      </xdr:nvSpPr>
      <xdr:spPr>
        <a:xfrm>
          <a:off x="16268700" y="10101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58</xdr:row>
      <xdr:rowOff>102362</xdr:rowOff>
    </xdr:from>
    <xdr:to>
      <xdr:col>22</xdr:col>
      <xdr:colOff>415925</xdr:colOff>
      <xdr:row>59</xdr:row>
      <xdr:rowOff>32512</xdr:rowOff>
    </xdr:to>
    <xdr:sp macro="" textlink="">
      <xdr:nvSpPr>
        <xdr:cNvPr id="445" name="フローチャート : 判断 444"/>
        <xdr:cNvSpPr/>
      </xdr:nvSpPr>
      <xdr:spPr>
        <a:xfrm>
          <a:off x="15430500" y="10046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46" name="テキスト ボックス 44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47" name="テキスト ボックス 44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48" name="テキスト ボックス 44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49" name="テキスト ボックス 44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50" name="テキスト ボックス 44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55</xdr:row>
      <xdr:rowOff>150368</xdr:rowOff>
    </xdr:from>
    <xdr:to>
      <xdr:col>22</xdr:col>
      <xdr:colOff>415925</xdr:colOff>
      <xdr:row>56</xdr:row>
      <xdr:rowOff>80518</xdr:rowOff>
    </xdr:to>
    <xdr:sp macro="" textlink="">
      <xdr:nvSpPr>
        <xdr:cNvPr id="451" name="円/楕円 450"/>
        <xdr:cNvSpPr/>
      </xdr:nvSpPr>
      <xdr:spPr>
        <a:xfrm>
          <a:off x="15430500" y="9580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59</xdr:row>
      <xdr:rowOff>23639</xdr:rowOff>
    </xdr:from>
    <xdr:ext cx="405111" cy="259045"/>
    <xdr:sp macro="" textlink="">
      <xdr:nvSpPr>
        <xdr:cNvPr id="452" name="n_1aveValue【学校施設】&#10;有形固定資産減価償却率"/>
        <xdr:cNvSpPr txBox="1"/>
      </xdr:nvSpPr>
      <xdr:spPr>
        <a:xfrm>
          <a:off x="15266043" y="10139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58.3</a:t>
          </a:r>
          <a:endParaRPr kumimoji="1" lang="ja-JP" altLang="en-US" sz="1000" b="1">
            <a:solidFill>
              <a:srgbClr val="000080"/>
            </a:solidFill>
            <a:latin typeface="ＭＳ Ｐゴシック"/>
          </a:endParaRPr>
        </a:p>
      </xdr:txBody>
    </xdr:sp>
    <xdr:clientData/>
  </xdr:oneCellAnchor>
  <xdr:oneCellAnchor>
    <xdr:from>
      <xdr:col>22</xdr:col>
      <xdr:colOff>149868</xdr:colOff>
      <xdr:row>54</xdr:row>
      <xdr:rowOff>97045</xdr:rowOff>
    </xdr:from>
    <xdr:ext cx="405111" cy="259045"/>
    <xdr:sp macro="" textlink="">
      <xdr:nvSpPr>
        <xdr:cNvPr id="453" name="n_1mainValue【学校施設】&#10;有形固定資産減価償却率"/>
        <xdr:cNvSpPr txBox="1"/>
      </xdr:nvSpPr>
      <xdr:spPr>
        <a:xfrm>
          <a:off x="15266043" y="9355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78.7</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54" name="正方形/長方形 45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55" name="正方形/長方形 45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56" name="正方形/長方形 45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57" name="正方形/長方形 45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58" name="正方形/長方形 45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1.272</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59" name="正方形/長方形 45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60" name="正方形/長方形 45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1.046</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61" name="正方形/長方形 46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62" name="テキスト ボックス 46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63" name="直線コネクタ 46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76200</xdr:rowOff>
    </xdr:from>
    <xdr:to>
      <xdr:col>33</xdr:col>
      <xdr:colOff>314325</xdr:colOff>
      <xdr:row>64</xdr:row>
      <xdr:rowOff>76200</xdr:rowOff>
    </xdr:to>
    <xdr:cxnSp macro="">
      <xdr:nvCxnSpPr>
        <xdr:cNvPr id="464" name="直線コネクタ 463"/>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465" name="テキスト ボックス 464"/>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466" name="直線コネクタ 465"/>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467" name="テキスト ボックス 466"/>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68" name="直線コネクタ 467"/>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469" name="テキスト ボックス 468"/>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70" name="直線コネクタ 469"/>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471" name="テキスト ボックス 470"/>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72" name="直線コネクタ 471"/>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473" name="テキスト ボックス 472"/>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74" name="直線コネクタ 47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86377</xdr:rowOff>
    </xdr:from>
    <xdr:ext cx="531299" cy="259045"/>
    <xdr:sp macro="" textlink="">
      <xdr:nvSpPr>
        <xdr:cNvPr id="475" name="テキスト ボックス 474"/>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76"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104775</xdr:rowOff>
    </xdr:from>
    <xdr:to>
      <xdr:col>32</xdr:col>
      <xdr:colOff>186689</xdr:colOff>
      <xdr:row>62</xdr:row>
      <xdr:rowOff>150495</xdr:rowOff>
    </xdr:to>
    <xdr:cxnSp macro="">
      <xdr:nvCxnSpPr>
        <xdr:cNvPr id="477" name="直線コネクタ 476"/>
        <xdr:cNvCxnSpPr/>
      </xdr:nvCxnSpPr>
      <xdr:spPr>
        <a:xfrm flipV="1">
          <a:off x="22160864" y="9705975"/>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62</xdr:row>
      <xdr:rowOff>154322</xdr:rowOff>
    </xdr:from>
    <xdr:ext cx="469744" cy="259045"/>
    <xdr:sp macro="" textlink="">
      <xdr:nvSpPr>
        <xdr:cNvPr id="478" name="【学校施設】&#10;一人当たり面積最小値テキスト"/>
        <xdr:cNvSpPr txBox="1"/>
      </xdr:nvSpPr>
      <xdr:spPr>
        <a:xfrm>
          <a:off x="22250400" y="10784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1.410</a:t>
          </a:r>
          <a:endParaRPr kumimoji="1" lang="ja-JP" altLang="en-US" sz="1000" b="1">
            <a:latin typeface="ＭＳ Ｐゴシック"/>
          </a:endParaRPr>
        </a:p>
      </xdr:txBody>
    </xdr:sp>
    <xdr:clientData/>
  </xdr:oneCellAnchor>
  <xdr:twoCellAnchor>
    <xdr:from>
      <xdr:col>32</xdr:col>
      <xdr:colOff>98425</xdr:colOff>
      <xdr:row>62</xdr:row>
      <xdr:rowOff>150495</xdr:rowOff>
    </xdr:from>
    <xdr:to>
      <xdr:col>32</xdr:col>
      <xdr:colOff>276225</xdr:colOff>
      <xdr:row>62</xdr:row>
      <xdr:rowOff>150495</xdr:rowOff>
    </xdr:to>
    <xdr:cxnSp macro="">
      <xdr:nvCxnSpPr>
        <xdr:cNvPr id="479" name="直線コネクタ 478"/>
        <xdr:cNvCxnSpPr/>
      </xdr:nvCxnSpPr>
      <xdr:spPr>
        <a:xfrm>
          <a:off x="22072600" y="10780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55</xdr:row>
      <xdr:rowOff>51452</xdr:rowOff>
    </xdr:from>
    <xdr:ext cx="469744" cy="259045"/>
    <xdr:sp macro="" textlink="">
      <xdr:nvSpPr>
        <xdr:cNvPr id="480" name="【学校施設】&#10;一人当たり面積最大値テキスト"/>
        <xdr:cNvSpPr txBox="1"/>
      </xdr:nvSpPr>
      <xdr:spPr>
        <a:xfrm>
          <a:off x="22250400" y="9481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7.050</a:t>
          </a:r>
          <a:endParaRPr kumimoji="1" lang="ja-JP" altLang="en-US" sz="1000" b="1">
            <a:latin typeface="ＭＳ Ｐゴシック"/>
          </a:endParaRPr>
        </a:p>
      </xdr:txBody>
    </xdr:sp>
    <xdr:clientData/>
  </xdr:oneCellAnchor>
  <xdr:twoCellAnchor>
    <xdr:from>
      <xdr:col>32</xdr:col>
      <xdr:colOff>98425</xdr:colOff>
      <xdr:row>56</xdr:row>
      <xdr:rowOff>104775</xdr:rowOff>
    </xdr:from>
    <xdr:to>
      <xdr:col>32</xdr:col>
      <xdr:colOff>276225</xdr:colOff>
      <xdr:row>56</xdr:row>
      <xdr:rowOff>104775</xdr:rowOff>
    </xdr:to>
    <xdr:cxnSp macro="">
      <xdr:nvCxnSpPr>
        <xdr:cNvPr id="481" name="直線コネクタ 480"/>
        <xdr:cNvCxnSpPr/>
      </xdr:nvCxnSpPr>
      <xdr:spPr>
        <a:xfrm>
          <a:off x="22072600" y="9705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61</xdr:row>
      <xdr:rowOff>85742</xdr:rowOff>
    </xdr:from>
    <xdr:ext cx="469744" cy="259045"/>
    <xdr:sp macro="" textlink="">
      <xdr:nvSpPr>
        <xdr:cNvPr id="482" name="【学校施設】&#10;一人当たり面積平均値テキスト"/>
        <xdr:cNvSpPr txBox="1"/>
      </xdr:nvSpPr>
      <xdr:spPr>
        <a:xfrm>
          <a:off x="22250400" y="105441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2.270</a:t>
          </a:r>
          <a:endParaRPr kumimoji="1" lang="ja-JP" altLang="en-US" sz="1000" b="1">
            <a:solidFill>
              <a:srgbClr val="000080"/>
            </a:solidFill>
            <a:latin typeface="ＭＳ Ｐゴシック"/>
          </a:endParaRPr>
        </a:p>
      </xdr:txBody>
    </xdr:sp>
    <xdr:clientData/>
  </xdr:oneCellAnchor>
  <xdr:twoCellAnchor>
    <xdr:from>
      <xdr:col>32</xdr:col>
      <xdr:colOff>136525</xdr:colOff>
      <xdr:row>61</xdr:row>
      <xdr:rowOff>107315</xdr:rowOff>
    </xdr:from>
    <xdr:to>
      <xdr:col>32</xdr:col>
      <xdr:colOff>238125</xdr:colOff>
      <xdr:row>62</xdr:row>
      <xdr:rowOff>37465</xdr:rowOff>
    </xdr:to>
    <xdr:sp macro="" textlink="">
      <xdr:nvSpPr>
        <xdr:cNvPr id="483" name="フローチャート : 判断 482"/>
        <xdr:cNvSpPr/>
      </xdr:nvSpPr>
      <xdr:spPr>
        <a:xfrm>
          <a:off x="22110700" y="1056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61</xdr:row>
      <xdr:rowOff>91694</xdr:rowOff>
    </xdr:from>
    <xdr:to>
      <xdr:col>31</xdr:col>
      <xdr:colOff>85725</xdr:colOff>
      <xdr:row>62</xdr:row>
      <xdr:rowOff>21844</xdr:rowOff>
    </xdr:to>
    <xdr:sp macro="" textlink="">
      <xdr:nvSpPr>
        <xdr:cNvPr id="484" name="フローチャート : 判断 483"/>
        <xdr:cNvSpPr/>
      </xdr:nvSpPr>
      <xdr:spPr>
        <a:xfrm>
          <a:off x="21272500" y="10550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85" name="テキスト ボックス 48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86" name="テキスト ボックス 48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87" name="テキスト ボックス 48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88" name="テキスト ボックス 48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89" name="テキスト ボックス 48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60</xdr:row>
      <xdr:rowOff>151511</xdr:rowOff>
    </xdr:from>
    <xdr:to>
      <xdr:col>31</xdr:col>
      <xdr:colOff>85725</xdr:colOff>
      <xdr:row>61</xdr:row>
      <xdr:rowOff>81661</xdr:rowOff>
    </xdr:to>
    <xdr:sp macro="" textlink="">
      <xdr:nvSpPr>
        <xdr:cNvPr id="490" name="円/楕円 489"/>
        <xdr:cNvSpPr/>
      </xdr:nvSpPr>
      <xdr:spPr>
        <a:xfrm>
          <a:off x="21272500" y="10438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62</xdr:row>
      <xdr:rowOff>12971</xdr:rowOff>
    </xdr:from>
    <xdr:ext cx="469744" cy="259045"/>
    <xdr:sp macro="" textlink="">
      <xdr:nvSpPr>
        <xdr:cNvPr id="491" name="n_1aveValue【学校施設】&#10;一人当たり面積"/>
        <xdr:cNvSpPr txBox="1"/>
      </xdr:nvSpPr>
      <xdr:spPr>
        <a:xfrm>
          <a:off x="21075727" y="10642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2.352</a:t>
          </a:r>
          <a:endParaRPr kumimoji="1" lang="ja-JP" altLang="en-US" sz="1000" b="1">
            <a:solidFill>
              <a:srgbClr val="000080"/>
            </a:solidFill>
            <a:latin typeface="ＭＳ Ｐゴシック"/>
          </a:endParaRPr>
        </a:p>
      </xdr:txBody>
    </xdr:sp>
    <xdr:clientData/>
  </xdr:oneCellAnchor>
  <xdr:oneCellAnchor>
    <xdr:from>
      <xdr:col>30</xdr:col>
      <xdr:colOff>473152</xdr:colOff>
      <xdr:row>59</xdr:row>
      <xdr:rowOff>98188</xdr:rowOff>
    </xdr:from>
    <xdr:ext cx="469744" cy="259045"/>
    <xdr:sp macro="" textlink="">
      <xdr:nvSpPr>
        <xdr:cNvPr id="492" name="n_1mainValue【学校施設】&#10;一人当たり面積"/>
        <xdr:cNvSpPr txBox="1"/>
      </xdr:nvSpPr>
      <xdr:spPr>
        <a:xfrm>
          <a:off x="21075727" y="10213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2.938</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93" name="正方形/長方形 49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94" name="正方形/長方形 49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95" name="正方形/長方形 49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96" name="正方形/長方形 49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97" name="正方形/長方形 49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54.5</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98" name="正方形/長方形 49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99" name="正方形/長方形 49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74.6</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500" name="正方形/長方形 49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501" name="テキスト ボックス 50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502" name="直線コネクタ 50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88</xdr:row>
      <xdr:rowOff>10177</xdr:rowOff>
    </xdr:from>
    <xdr:ext cx="338939" cy="259045"/>
    <xdr:sp macro="" textlink="">
      <xdr:nvSpPr>
        <xdr:cNvPr id="503" name="テキスト ボックス 502"/>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86</xdr:row>
      <xdr:rowOff>114300</xdr:rowOff>
    </xdr:from>
    <xdr:to>
      <xdr:col>24</xdr:col>
      <xdr:colOff>644525</xdr:colOff>
      <xdr:row>86</xdr:row>
      <xdr:rowOff>114300</xdr:rowOff>
    </xdr:to>
    <xdr:cxnSp macro="">
      <xdr:nvCxnSpPr>
        <xdr:cNvPr id="504" name="直線コネクタ 503"/>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143527</xdr:rowOff>
    </xdr:from>
    <xdr:ext cx="403059" cy="259045"/>
    <xdr:sp macro="" textlink="">
      <xdr:nvSpPr>
        <xdr:cNvPr id="505" name="テキスト ボックス 504"/>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506" name="直線コネクタ 505"/>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507" name="テキスト ボックス 506"/>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508" name="直線コネクタ 507"/>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509" name="テキスト ボックス 508"/>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510" name="直線コネクタ 509"/>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511" name="テキスト ボックス 510"/>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512" name="直線コネクタ 511"/>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162577</xdr:rowOff>
    </xdr:from>
    <xdr:ext cx="467179" cy="259045"/>
    <xdr:sp macro="" textlink="">
      <xdr:nvSpPr>
        <xdr:cNvPr id="513" name="テキスト ボックス 512"/>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514" name="直線コネクタ 51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515" name="テキスト ボックス 514"/>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516"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77</xdr:row>
      <xdr:rowOff>133350</xdr:rowOff>
    </xdr:from>
    <xdr:to>
      <xdr:col>23</xdr:col>
      <xdr:colOff>516889</xdr:colOff>
      <xdr:row>87</xdr:row>
      <xdr:rowOff>36195</xdr:rowOff>
    </xdr:to>
    <xdr:cxnSp macro="">
      <xdr:nvCxnSpPr>
        <xdr:cNvPr id="517" name="直線コネクタ 516"/>
        <xdr:cNvCxnSpPr/>
      </xdr:nvCxnSpPr>
      <xdr:spPr>
        <a:xfrm flipV="1">
          <a:off x="16318864" y="13335000"/>
          <a:ext cx="0" cy="1617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87</xdr:row>
      <xdr:rowOff>40022</xdr:rowOff>
    </xdr:from>
    <xdr:ext cx="405111" cy="259045"/>
    <xdr:sp macro="" textlink="">
      <xdr:nvSpPr>
        <xdr:cNvPr id="518" name="【児童館】&#10;有形固定資産減価償却率最小値テキスト"/>
        <xdr:cNvSpPr txBox="1"/>
      </xdr:nvSpPr>
      <xdr:spPr>
        <a:xfrm>
          <a:off x="16408400" y="1495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a:t>
          </a:r>
          <a:endParaRPr kumimoji="1" lang="ja-JP" altLang="en-US" sz="1000" b="1">
            <a:latin typeface="ＭＳ Ｐゴシック"/>
          </a:endParaRPr>
        </a:p>
      </xdr:txBody>
    </xdr:sp>
    <xdr:clientData/>
  </xdr:oneCellAnchor>
  <xdr:twoCellAnchor>
    <xdr:from>
      <xdr:col>23</xdr:col>
      <xdr:colOff>428625</xdr:colOff>
      <xdr:row>87</xdr:row>
      <xdr:rowOff>36195</xdr:rowOff>
    </xdr:from>
    <xdr:to>
      <xdr:col>23</xdr:col>
      <xdr:colOff>606425</xdr:colOff>
      <xdr:row>87</xdr:row>
      <xdr:rowOff>36195</xdr:rowOff>
    </xdr:to>
    <xdr:cxnSp macro="">
      <xdr:nvCxnSpPr>
        <xdr:cNvPr id="519" name="直線コネクタ 518"/>
        <xdr:cNvCxnSpPr/>
      </xdr:nvCxnSpPr>
      <xdr:spPr>
        <a:xfrm>
          <a:off x="16230600" y="14952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80027</xdr:rowOff>
    </xdr:from>
    <xdr:ext cx="469744" cy="259045"/>
    <xdr:sp macro="" textlink="">
      <xdr:nvSpPr>
        <xdr:cNvPr id="520" name="【児童館】&#10;有形固定資産減価償却率最大値テキスト"/>
        <xdr:cNvSpPr txBox="1"/>
      </xdr:nvSpPr>
      <xdr:spPr>
        <a:xfrm>
          <a:off x="164084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77</xdr:row>
      <xdr:rowOff>133350</xdr:rowOff>
    </xdr:from>
    <xdr:to>
      <xdr:col>23</xdr:col>
      <xdr:colOff>606425</xdr:colOff>
      <xdr:row>77</xdr:row>
      <xdr:rowOff>133350</xdr:rowOff>
    </xdr:to>
    <xdr:cxnSp macro="">
      <xdr:nvCxnSpPr>
        <xdr:cNvPr id="521" name="直線コネクタ 520"/>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82</xdr:row>
      <xdr:rowOff>47641</xdr:rowOff>
    </xdr:from>
    <xdr:ext cx="405111" cy="259045"/>
    <xdr:sp macro="" textlink="">
      <xdr:nvSpPr>
        <xdr:cNvPr id="522" name="【児童館】&#10;有形固定資産減価償却率平均値テキスト"/>
        <xdr:cNvSpPr txBox="1"/>
      </xdr:nvSpPr>
      <xdr:spPr>
        <a:xfrm>
          <a:off x="16408400" y="141065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55.7</a:t>
          </a:r>
          <a:endParaRPr kumimoji="1" lang="ja-JP" altLang="en-US" sz="1000" b="1">
            <a:solidFill>
              <a:srgbClr val="000080"/>
            </a:solidFill>
            <a:latin typeface="ＭＳ Ｐゴシック"/>
          </a:endParaRPr>
        </a:p>
      </xdr:txBody>
    </xdr:sp>
    <xdr:clientData/>
  </xdr:oneCellAnchor>
  <xdr:twoCellAnchor>
    <xdr:from>
      <xdr:col>23</xdr:col>
      <xdr:colOff>466725</xdr:colOff>
      <xdr:row>82</xdr:row>
      <xdr:rowOff>69214</xdr:rowOff>
    </xdr:from>
    <xdr:to>
      <xdr:col>23</xdr:col>
      <xdr:colOff>568325</xdr:colOff>
      <xdr:row>82</xdr:row>
      <xdr:rowOff>170814</xdr:rowOff>
    </xdr:to>
    <xdr:sp macro="" textlink="">
      <xdr:nvSpPr>
        <xdr:cNvPr id="523" name="フローチャート : 判断 522"/>
        <xdr:cNvSpPr/>
      </xdr:nvSpPr>
      <xdr:spPr>
        <a:xfrm>
          <a:off x="16268700" y="1412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83</xdr:row>
      <xdr:rowOff>52070</xdr:rowOff>
    </xdr:from>
    <xdr:to>
      <xdr:col>22</xdr:col>
      <xdr:colOff>415925</xdr:colOff>
      <xdr:row>83</xdr:row>
      <xdr:rowOff>153670</xdr:rowOff>
    </xdr:to>
    <xdr:sp macro="" textlink="">
      <xdr:nvSpPr>
        <xdr:cNvPr id="524" name="フローチャート : 判断 523"/>
        <xdr:cNvSpPr/>
      </xdr:nvSpPr>
      <xdr:spPr>
        <a:xfrm>
          <a:off x="15430500" y="1428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525" name="テキスト ボックス 52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26" name="テキスト ボックス 52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27" name="テキスト ボックス 52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28" name="テキスト ボックス 52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29" name="テキスト ボックス 52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81</xdr:row>
      <xdr:rowOff>122555</xdr:rowOff>
    </xdr:from>
    <xdr:to>
      <xdr:col>22</xdr:col>
      <xdr:colOff>415925</xdr:colOff>
      <xdr:row>82</xdr:row>
      <xdr:rowOff>52705</xdr:rowOff>
    </xdr:to>
    <xdr:sp macro="" textlink="">
      <xdr:nvSpPr>
        <xdr:cNvPr id="530" name="円/楕円 529"/>
        <xdr:cNvSpPr/>
      </xdr:nvSpPr>
      <xdr:spPr>
        <a:xfrm>
          <a:off x="15430500" y="1401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83</xdr:row>
      <xdr:rowOff>144797</xdr:rowOff>
    </xdr:from>
    <xdr:ext cx="405111" cy="259045"/>
    <xdr:sp macro="" textlink="">
      <xdr:nvSpPr>
        <xdr:cNvPr id="531" name="n_1aveValue【児童館】&#10;有形固定資産減価償却率"/>
        <xdr:cNvSpPr txBox="1"/>
      </xdr:nvSpPr>
      <xdr:spPr>
        <a:xfrm>
          <a:off x="15266043" y="14375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47.6</a:t>
          </a:r>
          <a:endParaRPr kumimoji="1" lang="ja-JP" altLang="en-US" sz="1000" b="1">
            <a:solidFill>
              <a:srgbClr val="000080"/>
            </a:solidFill>
            <a:latin typeface="ＭＳ Ｐゴシック"/>
          </a:endParaRPr>
        </a:p>
      </xdr:txBody>
    </xdr:sp>
    <xdr:clientData/>
  </xdr:oneCellAnchor>
  <xdr:oneCellAnchor>
    <xdr:from>
      <xdr:col>22</xdr:col>
      <xdr:colOff>149868</xdr:colOff>
      <xdr:row>80</xdr:row>
      <xdr:rowOff>69232</xdr:rowOff>
    </xdr:from>
    <xdr:ext cx="405111" cy="259045"/>
    <xdr:sp macro="" textlink="">
      <xdr:nvSpPr>
        <xdr:cNvPr id="532" name="n_1mainValue【児童館】&#10;有形固定資産減価償却率"/>
        <xdr:cNvSpPr txBox="1"/>
      </xdr:nvSpPr>
      <xdr:spPr>
        <a:xfrm>
          <a:off x="15266043" y="13785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61.9</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33" name="正方形/長方形 53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34" name="正方形/長方形 53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35" name="正方形/長方形 53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36" name="正方形/長方形 53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37" name="正方形/長方形 53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38" name="正方形/長方形 53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39" name="正方形/長方形 53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0.015</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40" name="正方形/長方形 53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41" name="テキスト ボックス 54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42" name="直線コネクタ 54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114300</xdr:rowOff>
    </xdr:from>
    <xdr:to>
      <xdr:col>33</xdr:col>
      <xdr:colOff>314325</xdr:colOff>
      <xdr:row>86</xdr:row>
      <xdr:rowOff>114300</xdr:rowOff>
    </xdr:to>
    <xdr:cxnSp macro="">
      <xdr:nvCxnSpPr>
        <xdr:cNvPr id="543" name="直線コネクタ 542"/>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544" name="テキスト ボックス 543"/>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545" name="直線コネクタ 544"/>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546" name="テキスト ボックス 545"/>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547" name="直線コネクタ 546"/>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548" name="テキスト ボックス 547"/>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549" name="直線コネクタ 548"/>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550" name="テキスト ボックス 549"/>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551" name="直線コネクタ 550"/>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552" name="テキスト ボックス 551"/>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53" name="直線コネクタ 55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54" name="テキスト ボックス 55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55"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82</xdr:row>
      <xdr:rowOff>50800</xdr:rowOff>
    </xdr:from>
    <xdr:to>
      <xdr:col>32</xdr:col>
      <xdr:colOff>186689</xdr:colOff>
      <xdr:row>86</xdr:row>
      <xdr:rowOff>50800</xdr:rowOff>
    </xdr:to>
    <xdr:cxnSp macro="">
      <xdr:nvCxnSpPr>
        <xdr:cNvPr id="556" name="直線コネクタ 555"/>
        <xdr:cNvCxnSpPr/>
      </xdr:nvCxnSpPr>
      <xdr:spPr>
        <a:xfrm flipV="1">
          <a:off x="22160864" y="14109700"/>
          <a:ext cx="0" cy="685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54627</xdr:rowOff>
    </xdr:from>
    <xdr:ext cx="469744" cy="259045"/>
    <xdr:sp macro="" textlink="">
      <xdr:nvSpPr>
        <xdr:cNvPr id="557" name="【児童館】&#10;一人当たり面積最小値テキスト"/>
        <xdr:cNvSpPr txBox="1"/>
      </xdr:nvSpPr>
      <xdr:spPr>
        <a:xfrm>
          <a:off x="22250400" y="14799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0.005</a:t>
          </a:r>
          <a:endParaRPr kumimoji="1" lang="ja-JP" altLang="en-US" sz="1000" b="1">
            <a:latin typeface="ＭＳ Ｐゴシック"/>
          </a:endParaRPr>
        </a:p>
      </xdr:txBody>
    </xdr:sp>
    <xdr:clientData/>
  </xdr:oneCellAnchor>
  <xdr:twoCellAnchor>
    <xdr:from>
      <xdr:col>32</xdr:col>
      <xdr:colOff>98425</xdr:colOff>
      <xdr:row>86</xdr:row>
      <xdr:rowOff>50800</xdr:rowOff>
    </xdr:from>
    <xdr:to>
      <xdr:col>32</xdr:col>
      <xdr:colOff>276225</xdr:colOff>
      <xdr:row>86</xdr:row>
      <xdr:rowOff>50800</xdr:rowOff>
    </xdr:to>
    <xdr:cxnSp macro="">
      <xdr:nvCxnSpPr>
        <xdr:cNvPr id="558" name="直線コネクタ 557"/>
        <xdr:cNvCxnSpPr/>
      </xdr:nvCxnSpPr>
      <xdr:spPr>
        <a:xfrm>
          <a:off x="22072600" y="1479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80</xdr:row>
      <xdr:rowOff>168927</xdr:rowOff>
    </xdr:from>
    <xdr:ext cx="469744" cy="259045"/>
    <xdr:sp macro="" textlink="">
      <xdr:nvSpPr>
        <xdr:cNvPr id="559" name="【児童館】&#10;一人当たり面積最大値テキスト"/>
        <xdr:cNvSpPr txBox="1"/>
      </xdr:nvSpPr>
      <xdr:spPr>
        <a:xfrm>
          <a:off x="22250400" y="13884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0.059</a:t>
          </a:r>
          <a:endParaRPr kumimoji="1" lang="ja-JP" altLang="en-US" sz="1000" b="1">
            <a:latin typeface="ＭＳ Ｐゴシック"/>
          </a:endParaRPr>
        </a:p>
      </xdr:txBody>
    </xdr:sp>
    <xdr:clientData/>
  </xdr:oneCellAnchor>
  <xdr:twoCellAnchor>
    <xdr:from>
      <xdr:col>32</xdr:col>
      <xdr:colOff>98425</xdr:colOff>
      <xdr:row>82</xdr:row>
      <xdr:rowOff>50800</xdr:rowOff>
    </xdr:from>
    <xdr:to>
      <xdr:col>32</xdr:col>
      <xdr:colOff>276225</xdr:colOff>
      <xdr:row>82</xdr:row>
      <xdr:rowOff>50800</xdr:rowOff>
    </xdr:to>
    <xdr:cxnSp macro="">
      <xdr:nvCxnSpPr>
        <xdr:cNvPr id="560" name="直線コネクタ 559"/>
        <xdr:cNvCxnSpPr/>
      </xdr:nvCxnSpPr>
      <xdr:spPr>
        <a:xfrm>
          <a:off x="22072600" y="1410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84</xdr:row>
      <xdr:rowOff>105427</xdr:rowOff>
    </xdr:from>
    <xdr:ext cx="469744" cy="259045"/>
    <xdr:sp macro="" textlink="">
      <xdr:nvSpPr>
        <xdr:cNvPr id="561" name="【児童館】&#10;一人当たり面積平均値テキスト"/>
        <xdr:cNvSpPr txBox="1"/>
      </xdr:nvSpPr>
      <xdr:spPr>
        <a:xfrm>
          <a:off x="22250400" y="14507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0.022</a:t>
          </a:r>
          <a:endParaRPr kumimoji="1" lang="ja-JP" altLang="en-US" sz="1000" b="1">
            <a:solidFill>
              <a:srgbClr val="000080"/>
            </a:solidFill>
            <a:latin typeface="ＭＳ Ｐゴシック"/>
          </a:endParaRPr>
        </a:p>
      </xdr:txBody>
    </xdr:sp>
    <xdr:clientData/>
  </xdr:oneCellAnchor>
  <xdr:twoCellAnchor>
    <xdr:from>
      <xdr:col>32</xdr:col>
      <xdr:colOff>136525</xdr:colOff>
      <xdr:row>84</xdr:row>
      <xdr:rowOff>127000</xdr:rowOff>
    </xdr:from>
    <xdr:to>
      <xdr:col>32</xdr:col>
      <xdr:colOff>238125</xdr:colOff>
      <xdr:row>85</xdr:row>
      <xdr:rowOff>57150</xdr:rowOff>
    </xdr:to>
    <xdr:sp macro="" textlink="">
      <xdr:nvSpPr>
        <xdr:cNvPr id="562" name="フローチャート : 判断 561"/>
        <xdr:cNvSpPr/>
      </xdr:nvSpPr>
      <xdr:spPr>
        <a:xfrm>
          <a:off x="22110700" y="1452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84</xdr:row>
      <xdr:rowOff>25400</xdr:rowOff>
    </xdr:from>
    <xdr:to>
      <xdr:col>31</xdr:col>
      <xdr:colOff>85725</xdr:colOff>
      <xdr:row>84</xdr:row>
      <xdr:rowOff>127000</xdr:rowOff>
    </xdr:to>
    <xdr:sp macro="" textlink="">
      <xdr:nvSpPr>
        <xdr:cNvPr id="563" name="フローチャート : 判断 562"/>
        <xdr:cNvSpPr/>
      </xdr:nvSpPr>
      <xdr:spPr>
        <a:xfrm>
          <a:off x="21272500" y="1442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64" name="テキスト ボックス 56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65" name="テキスト ボックス 56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66" name="テキスト ボックス 56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67" name="テキスト ボックス 56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68" name="テキスト ボックス 56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77</xdr:row>
      <xdr:rowOff>146050</xdr:rowOff>
    </xdr:from>
    <xdr:to>
      <xdr:col>31</xdr:col>
      <xdr:colOff>85725</xdr:colOff>
      <xdr:row>78</xdr:row>
      <xdr:rowOff>76200</xdr:rowOff>
    </xdr:to>
    <xdr:sp macro="" textlink="">
      <xdr:nvSpPr>
        <xdr:cNvPr id="569" name="円/楕円 568"/>
        <xdr:cNvSpPr/>
      </xdr:nvSpPr>
      <xdr:spPr>
        <a:xfrm>
          <a:off x="21272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84</xdr:row>
      <xdr:rowOff>118127</xdr:rowOff>
    </xdr:from>
    <xdr:ext cx="469744" cy="259045"/>
    <xdr:sp macro="" textlink="">
      <xdr:nvSpPr>
        <xdr:cNvPr id="570" name="n_1aveValue【児童館】&#10;一人当たり面積"/>
        <xdr:cNvSpPr txBox="1"/>
      </xdr:nvSpPr>
      <xdr:spPr>
        <a:xfrm>
          <a:off x="21075727" y="1451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0.030</a:t>
          </a:r>
          <a:endParaRPr kumimoji="1" lang="ja-JP" altLang="en-US" sz="1000" b="1">
            <a:solidFill>
              <a:srgbClr val="000080"/>
            </a:solidFill>
            <a:latin typeface="ＭＳ Ｐゴシック"/>
          </a:endParaRPr>
        </a:p>
      </xdr:txBody>
    </xdr:sp>
    <xdr:clientData/>
  </xdr:oneCellAnchor>
  <xdr:oneCellAnchor>
    <xdr:from>
      <xdr:col>30</xdr:col>
      <xdr:colOff>473152</xdr:colOff>
      <xdr:row>76</xdr:row>
      <xdr:rowOff>92727</xdr:rowOff>
    </xdr:from>
    <xdr:ext cx="469744" cy="259045"/>
    <xdr:sp macro="" textlink="">
      <xdr:nvSpPr>
        <xdr:cNvPr id="571" name="n_1mainValue【児童館】&#10;一人当たり面積"/>
        <xdr:cNvSpPr txBox="1"/>
      </xdr:nvSpPr>
      <xdr:spPr>
        <a:xfrm>
          <a:off x="21075727" y="1312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0.115</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72" name="正方形/長方形 57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73" name="正方形/長方形 57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74" name="正方形/長方形 57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75" name="正方形/長方形 57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76" name="正方形/長方形 57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55.5</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77" name="正方形/長方形 57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78" name="正方形/長方形 57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73.3</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79" name="正方形/長方形 57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80" name="テキスト ボックス 57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81" name="直線コネクタ 58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582" name="テキスト ボックス 581"/>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109</xdr:row>
      <xdr:rowOff>35379</xdr:rowOff>
    </xdr:from>
    <xdr:to>
      <xdr:col>24</xdr:col>
      <xdr:colOff>644525</xdr:colOff>
      <xdr:row>109</xdr:row>
      <xdr:rowOff>35379</xdr:rowOff>
    </xdr:to>
    <xdr:cxnSp macro="">
      <xdr:nvCxnSpPr>
        <xdr:cNvPr id="583" name="直線コネクタ 582"/>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64606</xdr:rowOff>
    </xdr:from>
    <xdr:ext cx="403059" cy="259045"/>
    <xdr:sp macro="" textlink="">
      <xdr:nvSpPr>
        <xdr:cNvPr id="584" name="テキスト ボックス 583"/>
        <xdr:cNvSpPr txBox="1"/>
      </xdr:nvSpPr>
      <xdr:spPr>
        <a:xfrm>
          <a:off x="12042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585" name="直線コネクタ 584"/>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586" name="テキスト ボックス 585"/>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587" name="直線コネクタ 586"/>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588" name="テキスト ボックス 587"/>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589" name="直線コネクタ 588"/>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590" name="テキスト ボックス 589"/>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591" name="直線コネクタ 590"/>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592" name="テキスト ボックス 591"/>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593" name="直線コネクタ 592"/>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98</xdr:row>
      <xdr:rowOff>146248</xdr:rowOff>
    </xdr:from>
    <xdr:ext cx="403059" cy="259045"/>
    <xdr:sp macro="" textlink="">
      <xdr:nvSpPr>
        <xdr:cNvPr id="594" name="テキスト ボックス 593"/>
        <xdr:cNvSpPr txBox="1"/>
      </xdr:nvSpPr>
      <xdr:spPr>
        <a:xfrm>
          <a:off x="12042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95" name="直線コネクタ 59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96" name="テキスト ボックス 595"/>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97"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128451</xdr:rowOff>
    </xdr:from>
    <xdr:to>
      <xdr:col>23</xdr:col>
      <xdr:colOff>516889</xdr:colOff>
      <xdr:row>108</xdr:row>
      <xdr:rowOff>157843</xdr:rowOff>
    </xdr:to>
    <xdr:cxnSp macro="">
      <xdr:nvCxnSpPr>
        <xdr:cNvPr id="598" name="直線コネクタ 597"/>
        <xdr:cNvCxnSpPr/>
      </xdr:nvCxnSpPr>
      <xdr:spPr>
        <a:xfrm flipV="1">
          <a:off x="16318864" y="17273451"/>
          <a:ext cx="0" cy="1400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161670</xdr:rowOff>
    </xdr:from>
    <xdr:ext cx="405111" cy="259045"/>
    <xdr:sp macro="" textlink="">
      <xdr:nvSpPr>
        <xdr:cNvPr id="599" name="【公民館】&#10;有形固定資産減価償却率最小値テキスト"/>
        <xdr:cNvSpPr txBox="1"/>
      </xdr:nvSpPr>
      <xdr:spPr>
        <a:xfrm>
          <a:off x="16408400" y="18678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41.5</a:t>
          </a:r>
          <a:endParaRPr kumimoji="1" lang="ja-JP" altLang="en-US" sz="1000" b="1">
            <a:latin typeface="ＭＳ Ｐゴシック"/>
          </a:endParaRPr>
        </a:p>
      </xdr:txBody>
    </xdr:sp>
    <xdr:clientData/>
  </xdr:oneCellAnchor>
  <xdr:twoCellAnchor>
    <xdr:from>
      <xdr:col>23</xdr:col>
      <xdr:colOff>428625</xdr:colOff>
      <xdr:row>108</xdr:row>
      <xdr:rowOff>157843</xdr:rowOff>
    </xdr:from>
    <xdr:to>
      <xdr:col>23</xdr:col>
      <xdr:colOff>606425</xdr:colOff>
      <xdr:row>108</xdr:row>
      <xdr:rowOff>157843</xdr:rowOff>
    </xdr:to>
    <xdr:cxnSp macro="">
      <xdr:nvCxnSpPr>
        <xdr:cNvPr id="600" name="直線コネクタ 599"/>
        <xdr:cNvCxnSpPr/>
      </xdr:nvCxnSpPr>
      <xdr:spPr>
        <a:xfrm>
          <a:off x="16230600" y="18674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75128</xdr:rowOff>
    </xdr:from>
    <xdr:ext cx="405111" cy="259045"/>
    <xdr:sp macro="" textlink="">
      <xdr:nvSpPr>
        <xdr:cNvPr id="601" name="【公民館】&#10;有形固定資産減価償却率最大値テキスト"/>
        <xdr:cNvSpPr txBox="1"/>
      </xdr:nvSpPr>
      <xdr:spPr>
        <a:xfrm>
          <a:off x="16408400" y="17048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84.4</a:t>
          </a:r>
          <a:endParaRPr kumimoji="1" lang="ja-JP" altLang="en-US" sz="1000" b="1">
            <a:latin typeface="ＭＳ Ｐゴシック"/>
          </a:endParaRPr>
        </a:p>
      </xdr:txBody>
    </xdr:sp>
    <xdr:clientData/>
  </xdr:oneCellAnchor>
  <xdr:twoCellAnchor>
    <xdr:from>
      <xdr:col>23</xdr:col>
      <xdr:colOff>428625</xdr:colOff>
      <xdr:row>100</xdr:row>
      <xdr:rowOff>128451</xdr:rowOff>
    </xdr:from>
    <xdr:to>
      <xdr:col>23</xdr:col>
      <xdr:colOff>606425</xdr:colOff>
      <xdr:row>100</xdr:row>
      <xdr:rowOff>128451</xdr:rowOff>
    </xdr:to>
    <xdr:cxnSp macro="">
      <xdr:nvCxnSpPr>
        <xdr:cNvPr id="602" name="直線コネクタ 601"/>
        <xdr:cNvCxnSpPr/>
      </xdr:nvCxnSpPr>
      <xdr:spPr>
        <a:xfrm>
          <a:off x="16230600" y="17273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46282</xdr:rowOff>
    </xdr:from>
    <xdr:ext cx="405111" cy="259045"/>
    <xdr:sp macro="" textlink="">
      <xdr:nvSpPr>
        <xdr:cNvPr id="603" name="【公民館】&#10;有形固定資産減価償却率平均値テキスト"/>
        <xdr:cNvSpPr txBox="1"/>
      </xdr:nvSpPr>
      <xdr:spPr>
        <a:xfrm>
          <a:off x="16408400" y="178770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63.7</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67855</xdr:rowOff>
    </xdr:from>
    <xdr:to>
      <xdr:col>23</xdr:col>
      <xdr:colOff>568325</xdr:colOff>
      <xdr:row>104</xdr:row>
      <xdr:rowOff>169455</xdr:rowOff>
    </xdr:to>
    <xdr:sp macro="" textlink="">
      <xdr:nvSpPr>
        <xdr:cNvPr id="604" name="フローチャート : 判断 603"/>
        <xdr:cNvSpPr/>
      </xdr:nvSpPr>
      <xdr:spPr>
        <a:xfrm>
          <a:off x="16268700" y="1789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71120</xdr:rowOff>
    </xdr:from>
    <xdr:to>
      <xdr:col>22</xdr:col>
      <xdr:colOff>415925</xdr:colOff>
      <xdr:row>105</xdr:row>
      <xdr:rowOff>1270</xdr:rowOff>
    </xdr:to>
    <xdr:sp macro="" textlink="">
      <xdr:nvSpPr>
        <xdr:cNvPr id="605" name="フローチャート : 判断 604"/>
        <xdr:cNvSpPr/>
      </xdr:nvSpPr>
      <xdr:spPr>
        <a:xfrm>
          <a:off x="154305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606" name="テキスト ボックス 60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607" name="テキスト ボックス 60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608" name="テキスト ボックス 60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609" name="テキスト ボックス 60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610" name="テキスト ボックス 60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105</xdr:row>
      <xdr:rowOff>118473</xdr:rowOff>
    </xdr:from>
    <xdr:to>
      <xdr:col>22</xdr:col>
      <xdr:colOff>415925</xdr:colOff>
      <xdr:row>106</xdr:row>
      <xdr:rowOff>48623</xdr:rowOff>
    </xdr:to>
    <xdr:sp macro="" textlink="">
      <xdr:nvSpPr>
        <xdr:cNvPr id="611" name="円/楕円 610"/>
        <xdr:cNvSpPr/>
      </xdr:nvSpPr>
      <xdr:spPr>
        <a:xfrm>
          <a:off x="15430500" y="1812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103</xdr:row>
      <xdr:rowOff>17797</xdr:rowOff>
    </xdr:from>
    <xdr:ext cx="405111" cy="259045"/>
    <xdr:sp macro="" textlink="">
      <xdr:nvSpPr>
        <xdr:cNvPr id="612" name="n_1aveValue【公民館】&#10;有形固定資産減価償却率"/>
        <xdr:cNvSpPr txBox="1"/>
      </xdr:nvSpPr>
      <xdr:spPr>
        <a:xfrm>
          <a:off x="15266043" y="1767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63.6</a:t>
          </a:r>
          <a:endParaRPr kumimoji="1" lang="ja-JP" altLang="en-US" sz="1000" b="1">
            <a:solidFill>
              <a:srgbClr val="000080"/>
            </a:solidFill>
            <a:latin typeface="ＭＳ Ｐゴシック"/>
          </a:endParaRPr>
        </a:p>
      </xdr:txBody>
    </xdr:sp>
    <xdr:clientData/>
  </xdr:oneCellAnchor>
  <xdr:oneCellAnchor>
    <xdr:from>
      <xdr:col>22</xdr:col>
      <xdr:colOff>149868</xdr:colOff>
      <xdr:row>106</xdr:row>
      <xdr:rowOff>39750</xdr:rowOff>
    </xdr:from>
    <xdr:ext cx="405111" cy="259045"/>
    <xdr:sp macro="" textlink="">
      <xdr:nvSpPr>
        <xdr:cNvPr id="613" name="n_1mainValue【公民館】&#10;有形固定資産減価償却率"/>
        <xdr:cNvSpPr txBox="1"/>
      </xdr:nvSpPr>
      <xdr:spPr>
        <a:xfrm>
          <a:off x="15266043" y="18213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56.9</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614" name="正方形/長方形 61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615" name="正方形/長方形 61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616" name="正方形/長方形 61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617" name="正方形/長方形 61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618" name="正方形/長方形 61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0.089</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619" name="正方形/長方形 61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620" name="正方形/長方形 61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0.024</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621" name="正方形/長方形 62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622" name="テキスト ボックス 62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23" name="直線コネクタ 62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76200</xdr:rowOff>
    </xdr:from>
    <xdr:to>
      <xdr:col>33</xdr:col>
      <xdr:colOff>314325</xdr:colOff>
      <xdr:row>108</xdr:row>
      <xdr:rowOff>76200</xdr:rowOff>
    </xdr:to>
    <xdr:cxnSp macro="">
      <xdr:nvCxnSpPr>
        <xdr:cNvPr id="624" name="直線コネクタ 623"/>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107</xdr:row>
      <xdr:rowOff>105427</xdr:rowOff>
    </xdr:from>
    <xdr:ext cx="467179" cy="259045"/>
    <xdr:sp macro="" textlink="">
      <xdr:nvSpPr>
        <xdr:cNvPr id="625" name="テキスト ボックス 624"/>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105</xdr:row>
      <xdr:rowOff>133350</xdr:rowOff>
    </xdr:from>
    <xdr:to>
      <xdr:col>33</xdr:col>
      <xdr:colOff>314325</xdr:colOff>
      <xdr:row>105</xdr:row>
      <xdr:rowOff>133350</xdr:rowOff>
    </xdr:to>
    <xdr:cxnSp macro="">
      <xdr:nvCxnSpPr>
        <xdr:cNvPr id="626" name="直線コネクタ 625"/>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162577</xdr:rowOff>
    </xdr:from>
    <xdr:ext cx="467179" cy="259045"/>
    <xdr:sp macro="" textlink="">
      <xdr:nvSpPr>
        <xdr:cNvPr id="627" name="テキスト ボックス 626"/>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103</xdr:row>
      <xdr:rowOff>19050</xdr:rowOff>
    </xdr:from>
    <xdr:to>
      <xdr:col>33</xdr:col>
      <xdr:colOff>314325</xdr:colOff>
      <xdr:row>103</xdr:row>
      <xdr:rowOff>19050</xdr:rowOff>
    </xdr:to>
    <xdr:cxnSp macro="">
      <xdr:nvCxnSpPr>
        <xdr:cNvPr id="628" name="直線コネクタ 627"/>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48277</xdr:rowOff>
    </xdr:from>
    <xdr:ext cx="467179" cy="259045"/>
    <xdr:sp macro="" textlink="">
      <xdr:nvSpPr>
        <xdr:cNvPr id="629" name="テキスト ボックス 628"/>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100</xdr:row>
      <xdr:rowOff>76200</xdr:rowOff>
    </xdr:from>
    <xdr:to>
      <xdr:col>33</xdr:col>
      <xdr:colOff>314325</xdr:colOff>
      <xdr:row>100</xdr:row>
      <xdr:rowOff>76200</xdr:rowOff>
    </xdr:to>
    <xdr:cxnSp macro="">
      <xdr:nvCxnSpPr>
        <xdr:cNvPr id="630" name="直線コネクタ 629"/>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105427</xdr:rowOff>
    </xdr:from>
    <xdr:ext cx="467179" cy="259045"/>
    <xdr:sp macro="" textlink="">
      <xdr:nvSpPr>
        <xdr:cNvPr id="631" name="テキスト ボックス 630"/>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32" name="直線コネクタ 63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33" name="テキスト ボックス 63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34"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144780</xdr:rowOff>
    </xdr:from>
    <xdr:to>
      <xdr:col>32</xdr:col>
      <xdr:colOff>186689</xdr:colOff>
      <xdr:row>108</xdr:row>
      <xdr:rowOff>19050</xdr:rowOff>
    </xdr:to>
    <xdr:cxnSp macro="">
      <xdr:nvCxnSpPr>
        <xdr:cNvPr id="635" name="直線コネクタ 634"/>
        <xdr:cNvCxnSpPr/>
      </xdr:nvCxnSpPr>
      <xdr:spPr>
        <a:xfrm flipV="1">
          <a:off x="22160864" y="17289780"/>
          <a:ext cx="0" cy="1245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22877</xdr:rowOff>
    </xdr:from>
    <xdr:ext cx="469744" cy="259045"/>
    <xdr:sp macro="" textlink="">
      <xdr:nvSpPr>
        <xdr:cNvPr id="636" name="【公民館】&#10;一人当たり面積最小値テキスト"/>
        <xdr:cNvSpPr txBox="1"/>
      </xdr:nvSpPr>
      <xdr:spPr>
        <a:xfrm>
          <a:off x="22250400" y="1853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0.025</a:t>
          </a:r>
          <a:endParaRPr kumimoji="1" lang="ja-JP" altLang="en-US" sz="1000" b="1">
            <a:latin typeface="ＭＳ Ｐゴシック"/>
          </a:endParaRPr>
        </a:p>
      </xdr:txBody>
    </xdr:sp>
    <xdr:clientData/>
  </xdr:oneCellAnchor>
  <xdr:twoCellAnchor>
    <xdr:from>
      <xdr:col>32</xdr:col>
      <xdr:colOff>98425</xdr:colOff>
      <xdr:row>108</xdr:row>
      <xdr:rowOff>19050</xdr:rowOff>
    </xdr:from>
    <xdr:to>
      <xdr:col>32</xdr:col>
      <xdr:colOff>276225</xdr:colOff>
      <xdr:row>108</xdr:row>
      <xdr:rowOff>19050</xdr:rowOff>
    </xdr:to>
    <xdr:cxnSp macro="">
      <xdr:nvCxnSpPr>
        <xdr:cNvPr id="637" name="直線コネクタ 636"/>
        <xdr:cNvCxnSpPr/>
      </xdr:nvCxnSpPr>
      <xdr:spPr>
        <a:xfrm>
          <a:off x="22072600" y="1853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91457</xdr:rowOff>
    </xdr:from>
    <xdr:ext cx="469744" cy="259045"/>
    <xdr:sp macro="" textlink="">
      <xdr:nvSpPr>
        <xdr:cNvPr id="638" name="【公民館】&#10;一人当たり面積最大値テキスト"/>
        <xdr:cNvSpPr txBox="1"/>
      </xdr:nvSpPr>
      <xdr:spPr>
        <a:xfrm>
          <a:off x="22250400" y="1706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0.570</a:t>
          </a:r>
          <a:endParaRPr kumimoji="1" lang="ja-JP" altLang="en-US" sz="1000" b="1">
            <a:latin typeface="ＭＳ Ｐゴシック"/>
          </a:endParaRPr>
        </a:p>
      </xdr:txBody>
    </xdr:sp>
    <xdr:clientData/>
  </xdr:oneCellAnchor>
  <xdr:twoCellAnchor>
    <xdr:from>
      <xdr:col>32</xdr:col>
      <xdr:colOff>98425</xdr:colOff>
      <xdr:row>100</xdr:row>
      <xdr:rowOff>144780</xdr:rowOff>
    </xdr:from>
    <xdr:to>
      <xdr:col>32</xdr:col>
      <xdr:colOff>276225</xdr:colOff>
      <xdr:row>100</xdr:row>
      <xdr:rowOff>144780</xdr:rowOff>
    </xdr:to>
    <xdr:cxnSp macro="">
      <xdr:nvCxnSpPr>
        <xdr:cNvPr id="639" name="直線コネクタ 638"/>
        <xdr:cNvCxnSpPr/>
      </xdr:nvCxnSpPr>
      <xdr:spPr>
        <a:xfrm>
          <a:off x="22072600" y="1728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42690</xdr:rowOff>
    </xdr:from>
    <xdr:ext cx="469744" cy="259045"/>
    <xdr:sp macro="" textlink="">
      <xdr:nvSpPr>
        <xdr:cNvPr id="640" name="【公民館】&#10;一人当たり面積平均値テキスト"/>
        <xdr:cNvSpPr txBox="1"/>
      </xdr:nvSpPr>
      <xdr:spPr>
        <a:xfrm>
          <a:off x="22250400" y="180449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0.208</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64263</xdr:rowOff>
    </xdr:from>
    <xdr:to>
      <xdr:col>32</xdr:col>
      <xdr:colOff>238125</xdr:colOff>
      <xdr:row>105</xdr:row>
      <xdr:rowOff>165863</xdr:rowOff>
    </xdr:to>
    <xdr:sp macro="" textlink="">
      <xdr:nvSpPr>
        <xdr:cNvPr id="641" name="フローチャート : 判断 640"/>
        <xdr:cNvSpPr/>
      </xdr:nvSpPr>
      <xdr:spPr>
        <a:xfrm>
          <a:off x="22110700" y="1806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93980</xdr:rowOff>
    </xdr:from>
    <xdr:to>
      <xdr:col>31</xdr:col>
      <xdr:colOff>85725</xdr:colOff>
      <xdr:row>106</xdr:row>
      <xdr:rowOff>24130</xdr:rowOff>
    </xdr:to>
    <xdr:sp macro="" textlink="">
      <xdr:nvSpPr>
        <xdr:cNvPr id="642" name="フローチャート : 判断 641"/>
        <xdr:cNvSpPr/>
      </xdr:nvSpPr>
      <xdr:spPr>
        <a:xfrm>
          <a:off x="21272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643" name="テキスト ボックス 64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44" name="テキスト ボックス 64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45" name="テキスト ボックス 64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46" name="テキスト ボックス 64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47" name="テキスト ボックス 64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103</xdr:row>
      <xdr:rowOff>73406</xdr:rowOff>
    </xdr:from>
    <xdr:to>
      <xdr:col>31</xdr:col>
      <xdr:colOff>85725</xdr:colOff>
      <xdr:row>104</xdr:row>
      <xdr:rowOff>3556</xdr:rowOff>
    </xdr:to>
    <xdr:sp macro="" textlink="">
      <xdr:nvSpPr>
        <xdr:cNvPr id="648" name="円/楕円 647"/>
        <xdr:cNvSpPr/>
      </xdr:nvSpPr>
      <xdr:spPr>
        <a:xfrm>
          <a:off x="21272500" y="17732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106</xdr:row>
      <xdr:rowOff>15257</xdr:rowOff>
    </xdr:from>
    <xdr:ext cx="469744" cy="259045"/>
    <xdr:sp macro="" textlink="">
      <xdr:nvSpPr>
        <xdr:cNvPr id="649" name="n_1aveValue【公民館】&#10;一人当たり面積"/>
        <xdr:cNvSpPr txBox="1"/>
      </xdr:nvSpPr>
      <xdr:spPr>
        <a:xfrm>
          <a:off x="21075727" y="1818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0.195</a:t>
          </a:r>
          <a:endParaRPr kumimoji="1" lang="ja-JP" altLang="en-US" sz="1000" b="1">
            <a:solidFill>
              <a:srgbClr val="000080"/>
            </a:solidFill>
            <a:latin typeface="ＭＳ Ｐゴシック"/>
          </a:endParaRPr>
        </a:p>
      </xdr:txBody>
    </xdr:sp>
    <xdr:clientData/>
  </xdr:oneCellAnchor>
  <xdr:oneCellAnchor>
    <xdr:from>
      <xdr:col>30</xdr:col>
      <xdr:colOff>473152</xdr:colOff>
      <xdr:row>102</xdr:row>
      <xdr:rowOff>20083</xdr:rowOff>
    </xdr:from>
    <xdr:ext cx="469744" cy="259045"/>
    <xdr:sp macro="" textlink="">
      <xdr:nvSpPr>
        <xdr:cNvPr id="650" name="n_1mainValue【公民館】&#10;一人当たり面積"/>
        <xdr:cNvSpPr txBox="1"/>
      </xdr:nvSpPr>
      <xdr:spPr>
        <a:xfrm>
          <a:off x="21075727" y="17507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0.354</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51" name="正方形/長方形 65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52" name="正方形/長方形 65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53" name="テキスト ボックス 65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京都府宮津市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18,743
18,614
172.74
12,226,410
12,002,971
101,960
6,231,328
12,588,351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19.0
169.0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43.0</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44.9</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42</xdr:row>
      <xdr:rowOff>92528</xdr:rowOff>
    </xdr:from>
    <xdr:to>
      <xdr:col>7</xdr:col>
      <xdr:colOff>638175</xdr:colOff>
      <xdr:row>42</xdr:row>
      <xdr:rowOff>92528</xdr:rowOff>
    </xdr:to>
    <xdr:cxnSp macro="">
      <xdr:nvCxnSpPr>
        <xdr:cNvPr id="43" name="直線コネクタ 42"/>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41</xdr:row>
      <xdr:rowOff>121755</xdr:rowOff>
    </xdr:from>
    <xdr:ext cx="338939" cy="259045"/>
    <xdr:sp macro="" textlink="">
      <xdr:nvSpPr>
        <xdr:cNvPr id="44" name="テキスト ボックス 43"/>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40</xdr:row>
      <xdr:rowOff>108857</xdr:rowOff>
    </xdr:from>
    <xdr:to>
      <xdr:col>7</xdr:col>
      <xdr:colOff>638175</xdr:colOff>
      <xdr:row>40</xdr:row>
      <xdr:rowOff>108857</xdr:rowOff>
    </xdr:to>
    <xdr:cxnSp macro="">
      <xdr:nvCxnSpPr>
        <xdr:cNvPr id="45" name="直線コネクタ 44"/>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138084</xdr:rowOff>
    </xdr:from>
    <xdr:ext cx="403059" cy="259045"/>
    <xdr:sp macro="" textlink="">
      <xdr:nvSpPr>
        <xdr:cNvPr id="46" name="テキスト ボックス 45"/>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38</xdr:row>
      <xdr:rowOff>125185</xdr:rowOff>
    </xdr:from>
    <xdr:to>
      <xdr:col>7</xdr:col>
      <xdr:colOff>638175</xdr:colOff>
      <xdr:row>38</xdr:row>
      <xdr:rowOff>125185</xdr:rowOff>
    </xdr:to>
    <xdr:cxnSp macro="">
      <xdr:nvCxnSpPr>
        <xdr:cNvPr id="47" name="直線コネクタ 46"/>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37</xdr:row>
      <xdr:rowOff>154412</xdr:rowOff>
    </xdr:from>
    <xdr:ext cx="403059" cy="259045"/>
    <xdr:sp macro="" textlink="">
      <xdr:nvSpPr>
        <xdr:cNvPr id="48" name="テキスト ボックス 47"/>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141514</xdr:rowOff>
    </xdr:from>
    <xdr:to>
      <xdr:col>7</xdr:col>
      <xdr:colOff>638175</xdr:colOff>
      <xdr:row>36</xdr:row>
      <xdr:rowOff>141514</xdr:rowOff>
    </xdr:to>
    <xdr:cxnSp macro="">
      <xdr:nvCxnSpPr>
        <xdr:cNvPr id="49" name="直線コネクタ 48"/>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170741</xdr:rowOff>
    </xdr:from>
    <xdr:ext cx="403059" cy="259045"/>
    <xdr:sp macro="" textlink="">
      <xdr:nvSpPr>
        <xdr:cNvPr id="50" name="テキスト ボックス 49"/>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34</xdr:row>
      <xdr:rowOff>157843</xdr:rowOff>
    </xdr:from>
    <xdr:to>
      <xdr:col>7</xdr:col>
      <xdr:colOff>638175</xdr:colOff>
      <xdr:row>34</xdr:row>
      <xdr:rowOff>157843</xdr:rowOff>
    </xdr:to>
    <xdr:cxnSp macro="">
      <xdr:nvCxnSpPr>
        <xdr:cNvPr id="51" name="直線コネクタ 50"/>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15620</xdr:rowOff>
    </xdr:from>
    <xdr:ext cx="403059" cy="259045"/>
    <xdr:sp macro="" textlink="">
      <xdr:nvSpPr>
        <xdr:cNvPr id="52" name="テキスト ボックス 51"/>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2722</xdr:rowOff>
    </xdr:from>
    <xdr:to>
      <xdr:col>7</xdr:col>
      <xdr:colOff>638175</xdr:colOff>
      <xdr:row>33</xdr:row>
      <xdr:rowOff>2722</xdr:rowOff>
    </xdr:to>
    <xdr:cxnSp macro="">
      <xdr:nvCxnSpPr>
        <xdr:cNvPr id="53" name="直線コネクタ 52"/>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31949</xdr:rowOff>
    </xdr:from>
    <xdr:ext cx="467179" cy="259045"/>
    <xdr:sp macro="" textlink="">
      <xdr:nvSpPr>
        <xdr:cNvPr id="54" name="テキスト ボックス 53"/>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5" name="直線コネクタ 54"/>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6" name="テキスト ボックス 55"/>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10886</xdr:rowOff>
    </xdr:from>
    <xdr:to>
      <xdr:col>6</xdr:col>
      <xdr:colOff>510540</xdr:colOff>
      <xdr:row>41</xdr:row>
      <xdr:rowOff>64770</xdr:rowOff>
    </xdr:to>
    <xdr:cxnSp macro="">
      <xdr:nvCxnSpPr>
        <xdr:cNvPr id="58" name="直線コネクタ 57"/>
        <xdr:cNvCxnSpPr/>
      </xdr:nvCxnSpPr>
      <xdr:spPr>
        <a:xfrm flipV="1">
          <a:off x="4634865" y="5668736"/>
          <a:ext cx="0" cy="1425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68597</xdr:rowOff>
    </xdr:from>
    <xdr:ext cx="405111" cy="259045"/>
    <xdr:sp macro="" textlink="">
      <xdr:nvSpPr>
        <xdr:cNvPr id="59" name="【図書館】&#10;有形固定資産減価償却率最小値テキスト"/>
        <xdr:cNvSpPr txBox="1"/>
      </xdr:nvSpPr>
      <xdr:spPr>
        <a:xfrm>
          <a:off x="4724400" y="709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12.2</a:t>
          </a:r>
          <a:endParaRPr kumimoji="1" lang="ja-JP" altLang="en-US" sz="1000" b="1">
            <a:latin typeface="ＭＳ Ｐゴシック"/>
          </a:endParaRPr>
        </a:p>
      </xdr:txBody>
    </xdr:sp>
    <xdr:clientData/>
  </xdr:oneCellAnchor>
  <xdr:twoCellAnchor>
    <xdr:from>
      <xdr:col>6</xdr:col>
      <xdr:colOff>422275</xdr:colOff>
      <xdr:row>41</xdr:row>
      <xdr:rowOff>64770</xdr:rowOff>
    </xdr:from>
    <xdr:to>
      <xdr:col>6</xdr:col>
      <xdr:colOff>600075</xdr:colOff>
      <xdr:row>41</xdr:row>
      <xdr:rowOff>64770</xdr:rowOff>
    </xdr:to>
    <xdr:cxnSp macro="">
      <xdr:nvCxnSpPr>
        <xdr:cNvPr id="60" name="直線コネクタ 59"/>
        <xdr:cNvCxnSpPr/>
      </xdr:nvCxnSpPr>
      <xdr:spPr>
        <a:xfrm>
          <a:off x="4546600" y="709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31</xdr:row>
      <xdr:rowOff>129013</xdr:rowOff>
    </xdr:from>
    <xdr:ext cx="405111" cy="259045"/>
    <xdr:sp macro="" textlink="">
      <xdr:nvSpPr>
        <xdr:cNvPr id="61" name="【図書館】&#10;有形固定資産減価償却率最大値テキスト"/>
        <xdr:cNvSpPr txBox="1"/>
      </xdr:nvSpPr>
      <xdr:spPr>
        <a:xfrm>
          <a:off x="4724400" y="5443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99.5</a:t>
          </a:r>
          <a:endParaRPr kumimoji="1" lang="ja-JP" altLang="en-US" sz="1000" b="1">
            <a:latin typeface="ＭＳ Ｐゴシック"/>
          </a:endParaRPr>
        </a:p>
      </xdr:txBody>
    </xdr:sp>
    <xdr:clientData/>
  </xdr:oneCellAnchor>
  <xdr:twoCellAnchor>
    <xdr:from>
      <xdr:col>6</xdr:col>
      <xdr:colOff>422275</xdr:colOff>
      <xdr:row>33</xdr:row>
      <xdr:rowOff>10886</xdr:rowOff>
    </xdr:from>
    <xdr:to>
      <xdr:col>6</xdr:col>
      <xdr:colOff>600075</xdr:colOff>
      <xdr:row>33</xdr:row>
      <xdr:rowOff>10886</xdr:rowOff>
    </xdr:to>
    <xdr:cxnSp macro="">
      <xdr:nvCxnSpPr>
        <xdr:cNvPr id="62" name="直線コネクタ 61"/>
        <xdr:cNvCxnSpPr/>
      </xdr:nvCxnSpPr>
      <xdr:spPr>
        <a:xfrm>
          <a:off x="4546600" y="5668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129557</xdr:rowOff>
    </xdr:from>
    <xdr:ext cx="405111" cy="259045"/>
    <xdr:sp macro="" textlink="">
      <xdr:nvSpPr>
        <xdr:cNvPr id="63" name="【図書館】&#10;有形固定資産減価償却率平均値テキスト"/>
        <xdr:cNvSpPr txBox="1"/>
      </xdr:nvSpPr>
      <xdr:spPr>
        <a:xfrm>
          <a:off x="4724400" y="6473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45.8</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151130</xdr:rowOff>
    </xdr:from>
    <xdr:to>
      <xdr:col>6</xdr:col>
      <xdr:colOff>561975</xdr:colOff>
      <xdr:row>38</xdr:row>
      <xdr:rowOff>81280</xdr:rowOff>
    </xdr:to>
    <xdr:sp macro="" textlink="">
      <xdr:nvSpPr>
        <xdr:cNvPr id="64" name="フローチャート : 判断 63"/>
        <xdr:cNvSpPr/>
      </xdr:nvSpPr>
      <xdr:spPr>
        <a:xfrm>
          <a:off x="45847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44994</xdr:rowOff>
    </xdr:from>
    <xdr:to>
      <xdr:col>5</xdr:col>
      <xdr:colOff>409575</xdr:colOff>
      <xdr:row>38</xdr:row>
      <xdr:rowOff>146594</xdr:rowOff>
    </xdr:to>
    <xdr:sp macro="" textlink="">
      <xdr:nvSpPr>
        <xdr:cNvPr id="65" name="フローチャート : 判断 64"/>
        <xdr:cNvSpPr/>
      </xdr:nvSpPr>
      <xdr:spPr>
        <a:xfrm>
          <a:off x="3746500" y="656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38</xdr:row>
      <xdr:rowOff>137721</xdr:rowOff>
    </xdr:from>
    <xdr:ext cx="405111" cy="259045"/>
    <xdr:sp macro="" textlink="">
      <xdr:nvSpPr>
        <xdr:cNvPr id="66" name="n_1aveValue【図書館】&#10;有形固定資産減価償却率"/>
        <xdr:cNvSpPr txBox="1"/>
      </xdr:nvSpPr>
      <xdr:spPr>
        <a:xfrm>
          <a:off x="3582043" y="665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a:t>
          </a:r>
          <a:endParaRPr kumimoji="1" lang="ja-JP" altLang="en-US" sz="1000" b="1">
            <a:solidFill>
              <a:srgbClr val="000080"/>
            </a:solidFill>
            <a:latin typeface="ＭＳ Ｐゴシック"/>
          </a:endParaRPr>
        </a:p>
      </xdr:txBody>
    </xdr:sp>
    <xdr:clientData/>
  </xdr:oneCellAnchor>
  <xdr:oneCellAnchor>
    <xdr:from>
      <xdr:col>6</xdr:col>
      <xdr:colOff>320675</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33</xdr:row>
      <xdr:rowOff>82550</xdr:rowOff>
    </xdr:from>
    <xdr:to>
      <xdr:col>5</xdr:col>
      <xdr:colOff>409575</xdr:colOff>
      <xdr:row>34</xdr:row>
      <xdr:rowOff>12700</xdr:rowOff>
    </xdr:to>
    <xdr:sp macro="" textlink="">
      <xdr:nvSpPr>
        <xdr:cNvPr id="72" name="円/楕円 71"/>
        <xdr:cNvSpPr/>
      </xdr:nvSpPr>
      <xdr:spPr>
        <a:xfrm>
          <a:off x="3746500" y="574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32</xdr:row>
      <xdr:rowOff>29227</xdr:rowOff>
    </xdr:from>
    <xdr:ext cx="405111" cy="259045"/>
    <xdr:sp macro="" textlink="">
      <xdr:nvSpPr>
        <xdr:cNvPr id="73" name="n_1mainValue【図書館】&#10;有形固定資産減価償却率"/>
        <xdr:cNvSpPr txBox="1"/>
      </xdr:nvSpPr>
      <xdr:spPr>
        <a:xfrm>
          <a:off x="3582043" y="551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92.0</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4" name="正方形/長方形 73"/>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5" name="正方形/長方形 74"/>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6" name="正方形/長方形 75"/>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7" name="正方形/長方形 76"/>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8" name="正方形/長方形 77"/>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0.031</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9" name="正方形/長方形 78"/>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0" name="正方形/長方形 79"/>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0.031</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1" name="正方形/長方形 80"/>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2" name="テキスト ボックス 81"/>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3" name="直線コネクタ 82"/>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4" name="テキスト ボックス 83"/>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42</xdr:row>
      <xdr:rowOff>38100</xdr:rowOff>
    </xdr:from>
    <xdr:to>
      <xdr:col>16</xdr:col>
      <xdr:colOff>307975</xdr:colOff>
      <xdr:row>42</xdr:row>
      <xdr:rowOff>38100</xdr:rowOff>
    </xdr:to>
    <xdr:cxnSp macro="">
      <xdr:nvCxnSpPr>
        <xdr:cNvPr id="85" name="直線コネクタ 84"/>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6" name="テキスト ボックス 85"/>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7" name="直線コネクタ 86"/>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29227</xdr:rowOff>
    </xdr:from>
    <xdr:ext cx="467179" cy="259045"/>
    <xdr:sp macro="" textlink="">
      <xdr:nvSpPr>
        <xdr:cNvPr id="88" name="テキスト ボックス 87"/>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9" name="直線コネクタ 88"/>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162577</xdr:rowOff>
    </xdr:from>
    <xdr:ext cx="467179" cy="259045"/>
    <xdr:sp macro="" textlink="">
      <xdr:nvSpPr>
        <xdr:cNvPr id="90" name="テキスト ボックス 89"/>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91" name="直線コネクタ 90"/>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124477</xdr:rowOff>
    </xdr:from>
    <xdr:ext cx="467179" cy="259045"/>
    <xdr:sp macro="" textlink="">
      <xdr:nvSpPr>
        <xdr:cNvPr id="92" name="テキスト ボックス 91"/>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3" name="直線コネクタ 92"/>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86377</xdr:rowOff>
    </xdr:from>
    <xdr:ext cx="467179" cy="259045"/>
    <xdr:sp macro="" textlink="">
      <xdr:nvSpPr>
        <xdr:cNvPr id="94" name="テキスト ボックス 93"/>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5" name="直線コネクタ 9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6" name="テキスト ボックス 95"/>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7"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32</xdr:row>
      <xdr:rowOff>152400</xdr:rowOff>
    </xdr:from>
    <xdr:to>
      <xdr:col>15</xdr:col>
      <xdr:colOff>180340</xdr:colOff>
      <xdr:row>42</xdr:row>
      <xdr:rowOff>114300</xdr:rowOff>
    </xdr:to>
    <xdr:cxnSp macro="">
      <xdr:nvCxnSpPr>
        <xdr:cNvPr id="98" name="直線コネクタ 97"/>
        <xdr:cNvCxnSpPr/>
      </xdr:nvCxnSpPr>
      <xdr:spPr>
        <a:xfrm flipV="1">
          <a:off x="10476865" y="5638800"/>
          <a:ext cx="0" cy="1676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42</xdr:row>
      <xdr:rowOff>118127</xdr:rowOff>
    </xdr:from>
    <xdr:ext cx="469744" cy="259045"/>
    <xdr:sp macro="" textlink="">
      <xdr:nvSpPr>
        <xdr:cNvPr id="99" name="【図書館】&#10;一人当たり面積最小値テキスト"/>
        <xdr:cNvSpPr txBox="1"/>
      </xdr:nvSpPr>
      <xdr:spPr>
        <a:xfrm>
          <a:off x="10566400" y="731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0.016</a:t>
          </a:r>
          <a:endParaRPr kumimoji="1" lang="ja-JP" altLang="en-US" sz="1000" b="1">
            <a:latin typeface="ＭＳ Ｐゴシック"/>
          </a:endParaRPr>
        </a:p>
      </xdr:txBody>
    </xdr:sp>
    <xdr:clientData/>
  </xdr:oneCellAnchor>
  <xdr:twoCellAnchor>
    <xdr:from>
      <xdr:col>15</xdr:col>
      <xdr:colOff>92075</xdr:colOff>
      <xdr:row>42</xdr:row>
      <xdr:rowOff>114300</xdr:rowOff>
    </xdr:from>
    <xdr:to>
      <xdr:col>15</xdr:col>
      <xdr:colOff>269875</xdr:colOff>
      <xdr:row>42</xdr:row>
      <xdr:rowOff>114300</xdr:rowOff>
    </xdr:to>
    <xdr:cxnSp macro="">
      <xdr:nvCxnSpPr>
        <xdr:cNvPr id="100" name="直線コネクタ 99"/>
        <xdr:cNvCxnSpPr/>
      </xdr:nvCxnSpPr>
      <xdr:spPr>
        <a:xfrm>
          <a:off x="10388600" y="731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31</xdr:row>
      <xdr:rowOff>99077</xdr:rowOff>
    </xdr:from>
    <xdr:ext cx="469744" cy="259045"/>
    <xdr:sp macro="" textlink="">
      <xdr:nvSpPr>
        <xdr:cNvPr id="101" name="【図書館】&#10;一人当たり面積最大値テキスト"/>
        <xdr:cNvSpPr txBox="1"/>
      </xdr:nvSpPr>
      <xdr:spPr>
        <a:xfrm>
          <a:off x="10566400" y="541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0.104</a:t>
          </a:r>
          <a:endParaRPr kumimoji="1" lang="ja-JP" altLang="en-US" sz="1000" b="1">
            <a:latin typeface="ＭＳ Ｐゴシック"/>
          </a:endParaRPr>
        </a:p>
      </xdr:txBody>
    </xdr:sp>
    <xdr:clientData/>
  </xdr:oneCellAnchor>
  <xdr:twoCellAnchor>
    <xdr:from>
      <xdr:col>15</xdr:col>
      <xdr:colOff>92075</xdr:colOff>
      <xdr:row>32</xdr:row>
      <xdr:rowOff>152400</xdr:rowOff>
    </xdr:from>
    <xdr:to>
      <xdr:col>15</xdr:col>
      <xdr:colOff>269875</xdr:colOff>
      <xdr:row>32</xdr:row>
      <xdr:rowOff>152400</xdr:rowOff>
    </xdr:to>
    <xdr:cxnSp macro="">
      <xdr:nvCxnSpPr>
        <xdr:cNvPr id="102" name="直線コネクタ 101"/>
        <xdr:cNvCxnSpPr/>
      </xdr:nvCxnSpPr>
      <xdr:spPr>
        <a:xfrm>
          <a:off x="10388600" y="563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22877</xdr:rowOff>
    </xdr:from>
    <xdr:ext cx="469744" cy="259045"/>
    <xdr:sp macro="" textlink="">
      <xdr:nvSpPr>
        <xdr:cNvPr id="103" name="【図書館】&#10;一人当たり面積平均値テキスト"/>
        <xdr:cNvSpPr txBox="1"/>
      </xdr:nvSpPr>
      <xdr:spPr>
        <a:xfrm>
          <a:off x="10566400" y="65379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0.053</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44450</xdr:rowOff>
    </xdr:from>
    <xdr:to>
      <xdr:col>15</xdr:col>
      <xdr:colOff>231775</xdr:colOff>
      <xdr:row>38</xdr:row>
      <xdr:rowOff>146050</xdr:rowOff>
    </xdr:to>
    <xdr:sp macro="" textlink="">
      <xdr:nvSpPr>
        <xdr:cNvPr id="104" name="フローチャート : 判断 103"/>
        <xdr:cNvSpPr/>
      </xdr:nvSpPr>
      <xdr:spPr>
        <a:xfrm>
          <a:off x="10426700" y="655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37</xdr:row>
      <xdr:rowOff>101600</xdr:rowOff>
    </xdr:from>
    <xdr:to>
      <xdr:col>14</xdr:col>
      <xdr:colOff>79375</xdr:colOff>
      <xdr:row>38</xdr:row>
      <xdr:rowOff>31750</xdr:rowOff>
    </xdr:to>
    <xdr:sp macro="" textlink="">
      <xdr:nvSpPr>
        <xdr:cNvPr id="105" name="フローチャート : 判断 104"/>
        <xdr:cNvSpPr/>
      </xdr:nvSpPr>
      <xdr:spPr>
        <a:xfrm>
          <a:off x="9588500" y="644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36</xdr:row>
      <xdr:rowOff>48277</xdr:rowOff>
    </xdr:from>
    <xdr:ext cx="469744" cy="259045"/>
    <xdr:sp macro="" textlink="">
      <xdr:nvSpPr>
        <xdr:cNvPr id="106" name="n_1aveValue【図書館】&#10;一人当たり面積"/>
        <xdr:cNvSpPr txBox="1"/>
      </xdr:nvSpPr>
      <xdr:spPr>
        <a:xfrm>
          <a:off x="9391727" y="6220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0.059</a:t>
          </a:r>
          <a:endParaRPr kumimoji="1" lang="ja-JP" altLang="en-US" sz="1000" b="1">
            <a:solidFill>
              <a:srgbClr val="000080"/>
            </a:solidFill>
            <a:latin typeface="ＭＳ Ｐゴシック"/>
          </a:endParaRPr>
        </a:p>
      </xdr:txBody>
    </xdr:sp>
    <xdr:clientData/>
  </xdr:oneCellAnchor>
  <xdr:oneCellAnchor>
    <xdr:from>
      <xdr:col>14</xdr:col>
      <xdr:colOff>676275</xdr:colOff>
      <xdr:row>44</xdr:row>
      <xdr:rowOff>73677</xdr:rowOff>
    </xdr:from>
    <xdr:ext cx="762000" cy="259045"/>
    <xdr:sp macro="" textlink="">
      <xdr:nvSpPr>
        <xdr:cNvPr id="107" name="テキスト ボックス 10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8" name="テキスト ボックス 10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9" name="テキスト ボックス 10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10" name="テキスト ボックス 10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1" name="テキスト ボックス 11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41</xdr:row>
      <xdr:rowOff>6350</xdr:rowOff>
    </xdr:from>
    <xdr:to>
      <xdr:col>14</xdr:col>
      <xdr:colOff>79375</xdr:colOff>
      <xdr:row>41</xdr:row>
      <xdr:rowOff>107950</xdr:rowOff>
    </xdr:to>
    <xdr:sp macro="" textlink="">
      <xdr:nvSpPr>
        <xdr:cNvPr id="112" name="円/楕円 111"/>
        <xdr:cNvSpPr/>
      </xdr:nvSpPr>
      <xdr:spPr>
        <a:xfrm>
          <a:off x="9588500" y="703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41</xdr:row>
      <xdr:rowOff>99077</xdr:rowOff>
    </xdr:from>
    <xdr:ext cx="469744" cy="259045"/>
    <xdr:sp macro="" textlink="">
      <xdr:nvSpPr>
        <xdr:cNvPr id="113" name="n_1mainValue【図書館】&#10;一人当たり面積"/>
        <xdr:cNvSpPr txBox="1"/>
      </xdr:nvSpPr>
      <xdr:spPr>
        <a:xfrm>
          <a:off x="9391727" y="712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0.028</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4" name="正方形/長方形 113"/>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5" name="正方形/長方形 114"/>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6" name="正方形/長方形 115"/>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7" name="正方形/長方形 116"/>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8" name="正方形/長方形 117"/>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9" name="正方形/長方形 118"/>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0" name="正方形/長方形 119"/>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68.1</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1" name="正方形/長方形 120"/>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2" name="テキスト ボックス 121"/>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3" name="直線コネクタ 122"/>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124" name="テキスト ボックス 123"/>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25" name="直線コネクタ 124"/>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26" name="テキスト ボックス 125"/>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7" name="直線コネクタ 126"/>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8" name="テキスト ボックス 127"/>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9" name="直線コネクタ 128"/>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30" name="テキスト ボックス 129"/>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31" name="直線コネクタ 130"/>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32" name="テキスト ボックス 131"/>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33" name="直線コネクタ 132"/>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54</xdr:row>
      <xdr:rowOff>124477</xdr:rowOff>
    </xdr:from>
    <xdr:ext cx="467179" cy="259045"/>
    <xdr:sp macro="" textlink="">
      <xdr:nvSpPr>
        <xdr:cNvPr id="134" name="テキスト ボックス 133"/>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5" name="直線コネクタ 13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6" name="テキスト ボックス 135"/>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7"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121920</xdr:rowOff>
    </xdr:from>
    <xdr:to>
      <xdr:col>6</xdr:col>
      <xdr:colOff>510540</xdr:colOff>
      <xdr:row>63</xdr:row>
      <xdr:rowOff>70485</xdr:rowOff>
    </xdr:to>
    <xdr:cxnSp macro="">
      <xdr:nvCxnSpPr>
        <xdr:cNvPr id="138" name="直線コネクタ 137"/>
        <xdr:cNvCxnSpPr/>
      </xdr:nvCxnSpPr>
      <xdr:spPr>
        <a:xfrm flipV="1">
          <a:off x="4634865" y="9551670"/>
          <a:ext cx="0" cy="1320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74312</xdr:rowOff>
    </xdr:from>
    <xdr:ext cx="405111" cy="259045"/>
    <xdr:sp macro="" textlink="">
      <xdr:nvSpPr>
        <xdr:cNvPr id="139" name="【体育館・プール】&#10;有形固定資産減価償却率最小値テキスト"/>
        <xdr:cNvSpPr txBox="1"/>
      </xdr:nvSpPr>
      <xdr:spPr>
        <a:xfrm>
          <a:off x="4724400" y="10875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29.3</a:t>
          </a:r>
          <a:endParaRPr kumimoji="1" lang="ja-JP" altLang="en-US" sz="1000" b="1">
            <a:latin typeface="ＭＳ Ｐゴシック"/>
          </a:endParaRPr>
        </a:p>
      </xdr:txBody>
    </xdr:sp>
    <xdr:clientData/>
  </xdr:oneCellAnchor>
  <xdr:twoCellAnchor>
    <xdr:from>
      <xdr:col>6</xdr:col>
      <xdr:colOff>422275</xdr:colOff>
      <xdr:row>63</xdr:row>
      <xdr:rowOff>70485</xdr:rowOff>
    </xdr:from>
    <xdr:to>
      <xdr:col>6</xdr:col>
      <xdr:colOff>600075</xdr:colOff>
      <xdr:row>63</xdr:row>
      <xdr:rowOff>70485</xdr:rowOff>
    </xdr:to>
    <xdr:cxnSp macro="">
      <xdr:nvCxnSpPr>
        <xdr:cNvPr id="140" name="直線コネクタ 139"/>
        <xdr:cNvCxnSpPr/>
      </xdr:nvCxnSpPr>
      <xdr:spPr>
        <a:xfrm>
          <a:off x="4546600" y="10871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68597</xdr:rowOff>
    </xdr:from>
    <xdr:ext cx="405111" cy="259045"/>
    <xdr:sp macro="" textlink="">
      <xdr:nvSpPr>
        <xdr:cNvPr id="141" name="【体育館・プール】&#10;有形固定資産減価償却率最大値テキスト"/>
        <xdr:cNvSpPr txBox="1"/>
      </xdr:nvSpPr>
      <xdr:spPr>
        <a:xfrm>
          <a:off x="4724400" y="9326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98.6</a:t>
          </a:r>
          <a:endParaRPr kumimoji="1" lang="ja-JP" altLang="en-US" sz="1000" b="1">
            <a:latin typeface="ＭＳ Ｐゴシック"/>
          </a:endParaRPr>
        </a:p>
      </xdr:txBody>
    </xdr:sp>
    <xdr:clientData/>
  </xdr:oneCellAnchor>
  <xdr:twoCellAnchor>
    <xdr:from>
      <xdr:col>6</xdr:col>
      <xdr:colOff>422275</xdr:colOff>
      <xdr:row>55</xdr:row>
      <xdr:rowOff>121920</xdr:rowOff>
    </xdr:from>
    <xdr:to>
      <xdr:col>6</xdr:col>
      <xdr:colOff>600075</xdr:colOff>
      <xdr:row>55</xdr:row>
      <xdr:rowOff>121920</xdr:rowOff>
    </xdr:to>
    <xdr:cxnSp macro="">
      <xdr:nvCxnSpPr>
        <xdr:cNvPr id="142" name="直線コネクタ 141"/>
        <xdr:cNvCxnSpPr/>
      </xdr:nvCxnSpPr>
      <xdr:spPr>
        <a:xfrm>
          <a:off x="4546600" y="955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11447</xdr:rowOff>
    </xdr:from>
    <xdr:ext cx="405111" cy="259045"/>
    <xdr:sp macro="" textlink="">
      <xdr:nvSpPr>
        <xdr:cNvPr id="143" name="【体育館・プール】&#10;有形固定資産減価償却率平均値テキスト"/>
        <xdr:cNvSpPr txBox="1"/>
      </xdr:nvSpPr>
      <xdr:spPr>
        <a:xfrm>
          <a:off x="4724400" y="102984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55.6</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33020</xdr:rowOff>
    </xdr:from>
    <xdr:to>
      <xdr:col>6</xdr:col>
      <xdr:colOff>561975</xdr:colOff>
      <xdr:row>60</xdr:row>
      <xdr:rowOff>134620</xdr:rowOff>
    </xdr:to>
    <xdr:sp macro="" textlink="">
      <xdr:nvSpPr>
        <xdr:cNvPr id="144" name="フローチャート : 判断 143"/>
        <xdr:cNvSpPr/>
      </xdr:nvSpPr>
      <xdr:spPr>
        <a:xfrm>
          <a:off x="4584700" y="1032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60</xdr:row>
      <xdr:rowOff>635</xdr:rowOff>
    </xdr:from>
    <xdr:to>
      <xdr:col>5</xdr:col>
      <xdr:colOff>409575</xdr:colOff>
      <xdr:row>60</xdr:row>
      <xdr:rowOff>102235</xdr:rowOff>
    </xdr:to>
    <xdr:sp macro="" textlink="">
      <xdr:nvSpPr>
        <xdr:cNvPr id="145" name="フローチャート : 判断 144"/>
        <xdr:cNvSpPr/>
      </xdr:nvSpPr>
      <xdr:spPr>
        <a:xfrm>
          <a:off x="3746500" y="1028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60</xdr:row>
      <xdr:rowOff>93362</xdr:rowOff>
    </xdr:from>
    <xdr:ext cx="405111" cy="259045"/>
    <xdr:sp macro="" textlink="">
      <xdr:nvSpPr>
        <xdr:cNvPr id="146" name="n_1aveValue【体育館・プール】&#10;有形固定資産減価償却率"/>
        <xdr:cNvSpPr txBox="1"/>
      </xdr:nvSpPr>
      <xdr:spPr>
        <a:xfrm>
          <a:off x="3582043" y="10380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57.3</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147" name="テキスト ボックス 14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8" name="テキスト ボックス 14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9" name="テキスト ボックス 14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0" name="テキスト ボックス 14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1" name="テキスト ボックス 15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55</xdr:row>
      <xdr:rowOff>130175</xdr:rowOff>
    </xdr:from>
    <xdr:to>
      <xdr:col>5</xdr:col>
      <xdr:colOff>409575</xdr:colOff>
      <xdr:row>56</xdr:row>
      <xdr:rowOff>60325</xdr:rowOff>
    </xdr:to>
    <xdr:sp macro="" textlink="">
      <xdr:nvSpPr>
        <xdr:cNvPr id="152" name="円/楕円 151"/>
        <xdr:cNvSpPr/>
      </xdr:nvSpPr>
      <xdr:spPr>
        <a:xfrm>
          <a:off x="3746500" y="9559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54</xdr:row>
      <xdr:rowOff>76852</xdr:rowOff>
    </xdr:from>
    <xdr:ext cx="405111" cy="259045"/>
    <xdr:sp macro="" textlink="">
      <xdr:nvSpPr>
        <xdr:cNvPr id="153" name="n_1mainValue【体育館・プール】&#10;有形固定資産減価償却率"/>
        <xdr:cNvSpPr txBox="1"/>
      </xdr:nvSpPr>
      <xdr:spPr>
        <a:xfrm>
          <a:off x="3582043" y="9335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95.5</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4" name="正方形/長方形 15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5" name="正方形/長方形 15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6" name="正方形/長方形 15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7" name="正方形/長方形 15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8" name="正方形/長方形 15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9" name="正方形/長方形 15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0" name="正方形/長方形 15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0.120</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1" name="正方形/長方形 16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2" name="テキスト ボックス 16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3" name="直線コネクタ 16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4" name="直線コネクタ 163"/>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165" name="テキスト ボックス 164"/>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6" name="直線コネクタ 165"/>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67" name="テキスト ボックス 166"/>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8" name="直線コネクタ 167"/>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69" name="テキスト ボックス 168"/>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70" name="直線コネクタ 169"/>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71" name="テキスト ボックス 170"/>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72" name="直線コネクタ 171"/>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73" name="テキスト ボックス 172"/>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4" name="直線コネクタ 17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75" name="テキスト ボックス 174"/>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6"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112395</xdr:rowOff>
    </xdr:from>
    <xdr:to>
      <xdr:col>15</xdr:col>
      <xdr:colOff>180340</xdr:colOff>
      <xdr:row>64</xdr:row>
      <xdr:rowOff>0</xdr:rowOff>
    </xdr:to>
    <xdr:cxnSp macro="">
      <xdr:nvCxnSpPr>
        <xdr:cNvPr id="177" name="直線コネクタ 176"/>
        <xdr:cNvCxnSpPr/>
      </xdr:nvCxnSpPr>
      <xdr:spPr>
        <a:xfrm flipV="1">
          <a:off x="10476865" y="9713595"/>
          <a:ext cx="0" cy="1259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3827</xdr:rowOff>
    </xdr:from>
    <xdr:ext cx="469744" cy="259045"/>
    <xdr:sp macro="" textlink="">
      <xdr:nvSpPr>
        <xdr:cNvPr id="178" name="【体育館・プール】&#10;一人当たり面積最小値テキスト"/>
        <xdr:cNvSpPr txBox="1"/>
      </xdr:nvSpPr>
      <xdr:spPr>
        <a:xfrm>
          <a:off x="10566400"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0.040</a:t>
          </a:r>
          <a:endParaRPr kumimoji="1" lang="ja-JP" altLang="en-US" sz="1000" b="1">
            <a:latin typeface="ＭＳ Ｐゴシック"/>
          </a:endParaRPr>
        </a:p>
      </xdr:txBody>
    </xdr:sp>
    <xdr:clientData/>
  </xdr:oneCellAnchor>
  <xdr:twoCellAnchor>
    <xdr:from>
      <xdr:col>15</xdr:col>
      <xdr:colOff>92075</xdr:colOff>
      <xdr:row>64</xdr:row>
      <xdr:rowOff>0</xdr:rowOff>
    </xdr:from>
    <xdr:to>
      <xdr:col>15</xdr:col>
      <xdr:colOff>269875</xdr:colOff>
      <xdr:row>64</xdr:row>
      <xdr:rowOff>0</xdr:rowOff>
    </xdr:to>
    <xdr:cxnSp macro="">
      <xdr:nvCxnSpPr>
        <xdr:cNvPr id="179" name="直線コネクタ 178"/>
        <xdr:cNvCxnSpPr/>
      </xdr:nvCxnSpPr>
      <xdr:spPr>
        <a:xfrm>
          <a:off x="10388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59072</xdr:rowOff>
    </xdr:from>
    <xdr:ext cx="469744" cy="259045"/>
    <xdr:sp macro="" textlink="">
      <xdr:nvSpPr>
        <xdr:cNvPr id="180" name="【体育館・プール】&#10;一人当たり面積最大値テキスト"/>
        <xdr:cNvSpPr txBox="1"/>
      </xdr:nvSpPr>
      <xdr:spPr>
        <a:xfrm>
          <a:off x="10566400" y="9488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0.701</a:t>
          </a:r>
          <a:endParaRPr kumimoji="1" lang="ja-JP" altLang="en-US" sz="1000" b="1">
            <a:latin typeface="ＭＳ Ｐゴシック"/>
          </a:endParaRPr>
        </a:p>
      </xdr:txBody>
    </xdr:sp>
    <xdr:clientData/>
  </xdr:oneCellAnchor>
  <xdr:twoCellAnchor>
    <xdr:from>
      <xdr:col>15</xdr:col>
      <xdr:colOff>92075</xdr:colOff>
      <xdr:row>56</xdr:row>
      <xdr:rowOff>112395</xdr:rowOff>
    </xdr:from>
    <xdr:to>
      <xdr:col>15</xdr:col>
      <xdr:colOff>269875</xdr:colOff>
      <xdr:row>56</xdr:row>
      <xdr:rowOff>112395</xdr:rowOff>
    </xdr:to>
    <xdr:cxnSp macro="">
      <xdr:nvCxnSpPr>
        <xdr:cNvPr id="181" name="直線コネクタ 180"/>
        <xdr:cNvCxnSpPr/>
      </xdr:nvCxnSpPr>
      <xdr:spPr>
        <a:xfrm>
          <a:off x="10388600" y="9713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165752</xdr:rowOff>
    </xdr:from>
    <xdr:ext cx="469744" cy="259045"/>
    <xdr:sp macro="" textlink="">
      <xdr:nvSpPr>
        <xdr:cNvPr id="182" name="【体育館・プール】&#10;一人当たり面積平均値テキスト"/>
        <xdr:cNvSpPr txBox="1"/>
      </xdr:nvSpPr>
      <xdr:spPr>
        <a:xfrm>
          <a:off x="10566400" y="104527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0.275</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15875</xdr:rowOff>
    </xdr:from>
    <xdr:to>
      <xdr:col>15</xdr:col>
      <xdr:colOff>231775</xdr:colOff>
      <xdr:row>61</xdr:row>
      <xdr:rowOff>117475</xdr:rowOff>
    </xdr:to>
    <xdr:sp macro="" textlink="">
      <xdr:nvSpPr>
        <xdr:cNvPr id="183" name="フローチャート : 判断 182"/>
        <xdr:cNvSpPr/>
      </xdr:nvSpPr>
      <xdr:spPr>
        <a:xfrm>
          <a:off x="10426700" y="10474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61</xdr:row>
      <xdr:rowOff>38735</xdr:rowOff>
    </xdr:from>
    <xdr:to>
      <xdr:col>14</xdr:col>
      <xdr:colOff>79375</xdr:colOff>
      <xdr:row>61</xdr:row>
      <xdr:rowOff>140335</xdr:rowOff>
    </xdr:to>
    <xdr:sp macro="" textlink="">
      <xdr:nvSpPr>
        <xdr:cNvPr id="184" name="フローチャート : 判断 183"/>
        <xdr:cNvSpPr/>
      </xdr:nvSpPr>
      <xdr:spPr>
        <a:xfrm>
          <a:off x="9588500" y="10497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59</xdr:row>
      <xdr:rowOff>156862</xdr:rowOff>
    </xdr:from>
    <xdr:ext cx="469744" cy="259045"/>
    <xdr:sp macro="" textlink="">
      <xdr:nvSpPr>
        <xdr:cNvPr id="185" name="n_1aveValue【体育館・プール】&#10;一人当たり面積"/>
        <xdr:cNvSpPr txBox="1"/>
      </xdr:nvSpPr>
      <xdr:spPr>
        <a:xfrm>
          <a:off x="9391727" y="10272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0.263</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86" name="テキスト ボックス 18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7" name="テキスト ボックス 18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8" name="テキスト ボックス 18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9" name="テキスト ボックス 18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0" name="テキスト ボックス 18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61</xdr:row>
      <xdr:rowOff>52070</xdr:rowOff>
    </xdr:from>
    <xdr:to>
      <xdr:col>14</xdr:col>
      <xdr:colOff>79375</xdr:colOff>
      <xdr:row>61</xdr:row>
      <xdr:rowOff>153670</xdr:rowOff>
    </xdr:to>
    <xdr:sp macro="" textlink="">
      <xdr:nvSpPr>
        <xdr:cNvPr id="191" name="円/楕円 190"/>
        <xdr:cNvSpPr/>
      </xdr:nvSpPr>
      <xdr:spPr>
        <a:xfrm>
          <a:off x="9588500" y="1051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61</xdr:row>
      <xdr:rowOff>144797</xdr:rowOff>
    </xdr:from>
    <xdr:ext cx="469744" cy="259045"/>
    <xdr:sp macro="" textlink="">
      <xdr:nvSpPr>
        <xdr:cNvPr id="192" name="n_1mainValue【体育館・プール】&#10;一人当たり面積"/>
        <xdr:cNvSpPr txBox="1"/>
      </xdr:nvSpPr>
      <xdr:spPr>
        <a:xfrm>
          <a:off x="9391727" y="1060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0.256</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3" name="正方形/長方形 19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4" name="正方形/長方形 19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5" name="正方形/長方形 19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6" name="正方形/長方形 19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7" name="正方形/長方形 19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48.1</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8" name="正方形/長方形 19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9" name="正方形/長方形 19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54.0</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00" name="正方形/長方形 199"/>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68</xdr:row>
      <xdr:rowOff>152400</xdr:rowOff>
    </xdr:from>
    <xdr:to>
      <xdr:col>16</xdr:col>
      <xdr:colOff>346075</xdr:colOff>
      <xdr:row>72</xdr:row>
      <xdr:rowOff>101600</xdr:rowOff>
    </xdr:to>
    <xdr:sp macro="" textlink="">
      <xdr:nvSpPr>
        <xdr:cNvPr id="201" name="正方形/長方形 20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02" name="正方形/長方形 20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03" name="正方形/長方形 20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04" name="正方形/長方形 20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05" name="正方形/長方形 20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0.066</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06" name="正方形/長方形 20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07" name="正方形/長方形 20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0.050</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08" name="正方形/長方形 207"/>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91</xdr:row>
      <xdr:rowOff>19050</xdr:rowOff>
    </xdr:from>
    <xdr:to>
      <xdr:col>7</xdr:col>
      <xdr:colOff>676275</xdr:colOff>
      <xdr:row>94</xdr:row>
      <xdr:rowOff>139700</xdr:rowOff>
    </xdr:to>
    <xdr:sp macro="" textlink="">
      <xdr:nvSpPr>
        <xdr:cNvPr id="209" name="正方形/長方形 20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10" name="正方形/長方形 20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11" name="正方形/長方形 21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12" name="正方形/長方形 21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13" name="正方形/長方形 21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14" name="正方形/長方形 21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15" name="正方形/長方形 21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51.3</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16" name="正方形/長方形 21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17" name="テキスト ボックス 21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18" name="直線コネクタ 21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109</xdr:row>
      <xdr:rowOff>35379</xdr:rowOff>
    </xdr:from>
    <xdr:to>
      <xdr:col>7</xdr:col>
      <xdr:colOff>638175</xdr:colOff>
      <xdr:row>109</xdr:row>
      <xdr:rowOff>35379</xdr:rowOff>
    </xdr:to>
    <xdr:cxnSp macro="">
      <xdr:nvCxnSpPr>
        <xdr:cNvPr id="219" name="直線コネクタ 218"/>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108</xdr:row>
      <xdr:rowOff>64606</xdr:rowOff>
    </xdr:from>
    <xdr:ext cx="338939" cy="259045"/>
    <xdr:sp macro="" textlink="">
      <xdr:nvSpPr>
        <xdr:cNvPr id="220" name="テキスト ボックス 219"/>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107</xdr:row>
      <xdr:rowOff>51707</xdr:rowOff>
    </xdr:from>
    <xdr:to>
      <xdr:col>7</xdr:col>
      <xdr:colOff>638175</xdr:colOff>
      <xdr:row>107</xdr:row>
      <xdr:rowOff>51707</xdr:rowOff>
    </xdr:to>
    <xdr:cxnSp macro="">
      <xdr:nvCxnSpPr>
        <xdr:cNvPr id="221" name="直線コネクタ 220"/>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106</xdr:row>
      <xdr:rowOff>80934</xdr:rowOff>
    </xdr:from>
    <xdr:ext cx="403059" cy="259045"/>
    <xdr:sp macro="" textlink="">
      <xdr:nvSpPr>
        <xdr:cNvPr id="222" name="テキスト ボックス 221"/>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105</xdr:row>
      <xdr:rowOff>68036</xdr:rowOff>
    </xdr:from>
    <xdr:to>
      <xdr:col>7</xdr:col>
      <xdr:colOff>638175</xdr:colOff>
      <xdr:row>105</xdr:row>
      <xdr:rowOff>68036</xdr:rowOff>
    </xdr:to>
    <xdr:cxnSp macro="">
      <xdr:nvCxnSpPr>
        <xdr:cNvPr id="223" name="直線コネクタ 222"/>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104</xdr:row>
      <xdr:rowOff>97263</xdr:rowOff>
    </xdr:from>
    <xdr:ext cx="403059" cy="259045"/>
    <xdr:sp macro="" textlink="">
      <xdr:nvSpPr>
        <xdr:cNvPr id="224" name="テキスト ボックス 223"/>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103</xdr:row>
      <xdr:rowOff>84364</xdr:rowOff>
    </xdr:from>
    <xdr:to>
      <xdr:col>7</xdr:col>
      <xdr:colOff>638175</xdr:colOff>
      <xdr:row>103</xdr:row>
      <xdr:rowOff>84364</xdr:rowOff>
    </xdr:to>
    <xdr:cxnSp macro="">
      <xdr:nvCxnSpPr>
        <xdr:cNvPr id="225" name="直線コネクタ 224"/>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102</xdr:row>
      <xdr:rowOff>113591</xdr:rowOff>
    </xdr:from>
    <xdr:ext cx="403059" cy="259045"/>
    <xdr:sp macro="" textlink="">
      <xdr:nvSpPr>
        <xdr:cNvPr id="226" name="テキスト ボックス 225"/>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101</xdr:row>
      <xdr:rowOff>100693</xdr:rowOff>
    </xdr:from>
    <xdr:to>
      <xdr:col>7</xdr:col>
      <xdr:colOff>638175</xdr:colOff>
      <xdr:row>101</xdr:row>
      <xdr:rowOff>100693</xdr:rowOff>
    </xdr:to>
    <xdr:cxnSp macro="">
      <xdr:nvCxnSpPr>
        <xdr:cNvPr id="227" name="直線コネクタ 226"/>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100</xdr:row>
      <xdr:rowOff>129920</xdr:rowOff>
    </xdr:from>
    <xdr:ext cx="403059" cy="259045"/>
    <xdr:sp macro="" textlink="">
      <xdr:nvSpPr>
        <xdr:cNvPr id="228" name="テキスト ボックス 227"/>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99</xdr:row>
      <xdr:rowOff>117021</xdr:rowOff>
    </xdr:from>
    <xdr:to>
      <xdr:col>7</xdr:col>
      <xdr:colOff>638175</xdr:colOff>
      <xdr:row>99</xdr:row>
      <xdr:rowOff>117021</xdr:rowOff>
    </xdr:to>
    <xdr:cxnSp macro="">
      <xdr:nvCxnSpPr>
        <xdr:cNvPr id="229" name="直線コネクタ 228"/>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98</xdr:row>
      <xdr:rowOff>146248</xdr:rowOff>
    </xdr:from>
    <xdr:ext cx="467179" cy="259045"/>
    <xdr:sp macro="" textlink="">
      <xdr:nvSpPr>
        <xdr:cNvPr id="230" name="テキスト ボックス 229"/>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31" name="直線コネクタ 230"/>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232" name="テキスト ボックス 231"/>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33"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99</xdr:row>
      <xdr:rowOff>117021</xdr:rowOff>
    </xdr:from>
    <xdr:to>
      <xdr:col>6</xdr:col>
      <xdr:colOff>510540</xdr:colOff>
      <xdr:row>108</xdr:row>
      <xdr:rowOff>126819</xdr:rowOff>
    </xdr:to>
    <xdr:cxnSp macro="">
      <xdr:nvCxnSpPr>
        <xdr:cNvPr id="234" name="直線コネクタ 233"/>
        <xdr:cNvCxnSpPr/>
      </xdr:nvCxnSpPr>
      <xdr:spPr>
        <a:xfrm flipV="1">
          <a:off x="4634865" y="17090571"/>
          <a:ext cx="0" cy="1552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130646</xdr:rowOff>
    </xdr:from>
    <xdr:ext cx="340478" cy="259045"/>
    <xdr:sp macro="" textlink="">
      <xdr:nvSpPr>
        <xdr:cNvPr id="235" name="【市民会館】&#10;有形固定資産減価償却率最小値テキスト"/>
        <xdr:cNvSpPr txBox="1"/>
      </xdr:nvSpPr>
      <xdr:spPr>
        <a:xfrm>
          <a:off x="4724400" y="1864724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a:t>
          </a:r>
          <a:endParaRPr kumimoji="1" lang="ja-JP" altLang="en-US" sz="1000" b="1">
            <a:latin typeface="ＭＳ Ｐゴシック"/>
          </a:endParaRPr>
        </a:p>
      </xdr:txBody>
    </xdr:sp>
    <xdr:clientData/>
  </xdr:oneCellAnchor>
  <xdr:twoCellAnchor>
    <xdr:from>
      <xdr:col>6</xdr:col>
      <xdr:colOff>422275</xdr:colOff>
      <xdr:row>108</xdr:row>
      <xdr:rowOff>126819</xdr:rowOff>
    </xdr:from>
    <xdr:to>
      <xdr:col>6</xdr:col>
      <xdr:colOff>600075</xdr:colOff>
      <xdr:row>108</xdr:row>
      <xdr:rowOff>126819</xdr:rowOff>
    </xdr:to>
    <xdr:cxnSp macro="">
      <xdr:nvCxnSpPr>
        <xdr:cNvPr id="236" name="直線コネクタ 235"/>
        <xdr:cNvCxnSpPr/>
      </xdr:nvCxnSpPr>
      <xdr:spPr>
        <a:xfrm>
          <a:off x="4546600" y="18643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98</xdr:row>
      <xdr:rowOff>63698</xdr:rowOff>
    </xdr:from>
    <xdr:ext cx="469744" cy="259045"/>
    <xdr:sp macro="" textlink="">
      <xdr:nvSpPr>
        <xdr:cNvPr id="237" name="【市民会館】&#10;有形固定資産減価償却率最大値テキスト"/>
        <xdr:cNvSpPr txBox="1"/>
      </xdr:nvSpPr>
      <xdr:spPr>
        <a:xfrm>
          <a:off x="47244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99</xdr:row>
      <xdr:rowOff>117021</xdr:rowOff>
    </xdr:from>
    <xdr:to>
      <xdr:col>6</xdr:col>
      <xdr:colOff>600075</xdr:colOff>
      <xdr:row>99</xdr:row>
      <xdr:rowOff>117021</xdr:rowOff>
    </xdr:to>
    <xdr:cxnSp macro="">
      <xdr:nvCxnSpPr>
        <xdr:cNvPr id="238" name="直線コネクタ 237"/>
        <xdr:cNvCxnSpPr/>
      </xdr:nvCxnSpPr>
      <xdr:spPr>
        <a:xfrm>
          <a:off x="4546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104</xdr:row>
      <xdr:rowOff>62609</xdr:rowOff>
    </xdr:from>
    <xdr:ext cx="405111" cy="259045"/>
    <xdr:sp macro="" textlink="">
      <xdr:nvSpPr>
        <xdr:cNvPr id="239" name="【市民会館】&#10;有形固定資産減価償却率平均値テキスト"/>
        <xdr:cNvSpPr txBox="1"/>
      </xdr:nvSpPr>
      <xdr:spPr>
        <a:xfrm>
          <a:off x="4724400" y="178934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46.4</a:t>
          </a:r>
          <a:endParaRPr kumimoji="1" lang="ja-JP" altLang="en-US" sz="1000" b="1">
            <a:solidFill>
              <a:srgbClr val="000080"/>
            </a:solidFill>
            <a:latin typeface="ＭＳ Ｐゴシック"/>
          </a:endParaRPr>
        </a:p>
      </xdr:txBody>
    </xdr:sp>
    <xdr:clientData/>
  </xdr:oneCellAnchor>
  <xdr:twoCellAnchor>
    <xdr:from>
      <xdr:col>6</xdr:col>
      <xdr:colOff>460375</xdr:colOff>
      <xdr:row>104</xdr:row>
      <xdr:rowOff>84182</xdr:rowOff>
    </xdr:from>
    <xdr:to>
      <xdr:col>6</xdr:col>
      <xdr:colOff>561975</xdr:colOff>
      <xdr:row>105</xdr:row>
      <xdr:rowOff>14332</xdr:rowOff>
    </xdr:to>
    <xdr:sp macro="" textlink="">
      <xdr:nvSpPr>
        <xdr:cNvPr id="240" name="フローチャート : 判断 239"/>
        <xdr:cNvSpPr/>
      </xdr:nvSpPr>
      <xdr:spPr>
        <a:xfrm>
          <a:off x="4584700" y="17914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104</xdr:row>
      <xdr:rowOff>40095</xdr:rowOff>
    </xdr:from>
    <xdr:to>
      <xdr:col>5</xdr:col>
      <xdr:colOff>409575</xdr:colOff>
      <xdr:row>104</xdr:row>
      <xdr:rowOff>141695</xdr:rowOff>
    </xdr:to>
    <xdr:sp macro="" textlink="">
      <xdr:nvSpPr>
        <xdr:cNvPr id="241" name="フローチャート : 判断 240"/>
        <xdr:cNvSpPr/>
      </xdr:nvSpPr>
      <xdr:spPr>
        <a:xfrm>
          <a:off x="3746500" y="1787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104</xdr:row>
      <xdr:rowOff>132822</xdr:rowOff>
    </xdr:from>
    <xdr:ext cx="405111" cy="259045"/>
    <xdr:sp macro="" textlink="">
      <xdr:nvSpPr>
        <xdr:cNvPr id="242" name="n_1aveValue【市民会館】&#10;有形固定資産減価償却率"/>
        <xdr:cNvSpPr txBox="1"/>
      </xdr:nvSpPr>
      <xdr:spPr>
        <a:xfrm>
          <a:off x="3582043" y="17963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a:t>
          </a:r>
          <a:endParaRPr kumimoji="1" lang="ja-JP" altLang="en-US" sz="1000" b="1">
            <a:solidFill>
              <a:srgbClr val="000080"/>
            </a:solidFill>
            <a:latin typeface="ＭＳ Ｐゴシック"/>
          </a:endParaRPr>
        </a:p>
      </xdr:txBody>
    </xdr:sp>
    <xdr:clientData/>
  </xdr:oneCellAnchor>
  <xdr:oneCellAnchor>
    <xdr:from>
      <xdr:col>6</xdr:col>
      <xdr:colOff>320675</xdr:colOff>
      <xdr:row>111</xdr:row>
      <xdr:rowOff>16527</xdr:rowOff>
    </xdr:from>
    <xdr:ext cx="762000" cy="259045"/>
    <xdr:sp macro="" textlink="">
      <xdr:nvSpPr>
        <xdr:cNvPr id="243" name="テキスト ボックス 24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244" name="テキスト ボックス 24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245" name="テキスト ボックス 24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246" name="テキスト ボックス 24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247" name="テキスト ボックス 24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99</xdr:row>
      <xdr:rowOff>95613</xdr:rowOff>
    </xdr:from>
    <xdr:to>
      <xdr:col>5</xdr:col>
      <xdr:colOff>409575</xdr:colOff>
      <xdr:row>100</xdr:row>
      <xdr:rowOff>25763</xdr:rowOff>
    </xdr:to>
    <xdr:sp macro="" textlink="">
      <xdr:nvSpPr>
        <xdr:cNvPr id="248" name="円/楕円 247"/>
        <xdr:cNvSpPr/>
      </xdr:nvSpPr>
      <xdr:spPr>
        <a:xfrm>
          <a:off x="3746500" y="17069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98</xdr:row>
      <xdr:rowOff>42290</xdr:rowOff>
    </xdr:from>
    <xdr:ext cx="405111" cy="259045"/>
    <xdr:sp macro="" textlink="">
      <xdr:nvSpPr>
        <xdr:cNvPr id="249" name="n_1mainValue【市民会館】&#10;有形固定資産減価償却率"/>
        <xdr:cNvSpPr txBox="1"/>
      </xdr:nvSpPr>
      <xdr:spPr>
        <a:xfrm>
          <a:off x="3582043" y="16844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98.2</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250" name="正方形/長方形 24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51" name="正方形/長方形 25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52" name="正方形/長方形 25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53" name="正方形/長方形 25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54" name="正方形/長方形 25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0.087</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55" name="正方形/長方形 25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56" name="正方形/長方形 25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0.174</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57" name="正方形/長方形 256"/>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258" name="テキスト ボックス 257"/>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259" name="直線コネクタ 258"/>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152400</xdr:rowOff>
    </xdr:from>
    <xdr:to>
      <xdr:col>16</xdr:col>
      <xdr:colOff>307975</xdr:colOff>
      <xdr:row>108</xdr:row>
      <xdr:rowOff>152400</xdr:rowOff>
    </xdr:to>
    <xdr:cxnSp macro="">
      <xdr:nvCxnSpPr>
        <xdr:cNvPr id="260" name="直線コネクタ 259"/>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108</xdr:row>
      <xdr:rowOff>10177</xdr:rowOff>
    </xdr:from>
    <xdr:ext cx="467179" cy="259045"/>
    <xdr:sp macro="" textlink="">
      <xdr:nvSpPr>
        <xdr:cNvPr id="261" name="テキスト ボックス 260"/>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106</xdr:row>
      <xdr:rowOff>114300</xdr:rowOff>
    </xdr:from>
    <xdr:to>
      <xdr:col>16</xdr:col>
      <xdr:colOff>307975</xdr:colOff>
      <xdr:row>106</xdr:row>
      <xdr:rowOff>114300</xdr:rowOff>
    </xdr:to>
    <xdr:cxnSp macro="">
      <xdr:nvCxnSpPr>
        <xdr:cNvPr id="262" name="直線コネクタ 261"/>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105</xdr:row>
      <xdr:rowOff>143527</xdr:rowOff>
    </xdr:from>
    <xdr:ext cx="467179" cy="259045"/>
    <xdr:sp macro="" textlink="">
      <xdr:nvSpPr>
        <xdr:cNvPr id="263" name="テキスト ボックス 262"/>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264" name="直線コネクタ 263"/>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103</xdr:row>
      <xdr:rowOff>105427</xdr:rowOff>
    </xdr:from>
    <xdr:ext cx="467179" cy="259045"/>
    <xdr:sp macro="" textlink="">
      <xdr:nvSpPr>
        <xdr:cNvPr id="265" name="テキスト ボックス 264"/>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102</xdr:row>
      <xdr:rowOff>38100</xdr:rowOff>
    </xdr:from>
    <xdr:to>
      <xdr:col>16</xdr:col>
      <xdr:colOff>307975</xdr:colOff>
      <xdr:row>102</xdr:row>
      <xdr:rowOff>38100</xdr:rowOff>
    </xdr:to>
    <xdr:cxnSp macro="">
      <xdr:nvCxnSpPr>
        <xdr:cNvPr id="266" name="直線コネクタ 265"/>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101</xdr:row>
      <xdr:rowOff>67327</xdr:rowOff>
    </xdr:from>
    <xdr:ext cx="467179" cy="259045"/>
    <xdr:sp macro="" textlink="">
      <xdr:nvSpPr>
        <xdr:cNvPr id="267" name="テキスト ボックス 266"/>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100</xdr:row>
      <xdr:rowOff>0</xdr:rowOff>
    </xdr:from>
    <xdr:to>
      <xdr:col>16</xdr:col>
      <xdr:colOff>307975</xdr:colOff>
      <xdr:row>100</xdr:row>
      <xdr:rowOff>0</xdr:rowOff>
    </xdr:to>
    <xdr:cxnSp macro="">
      <xdr:nvCxnSpPr>
        <xdr:cNvPr id="268" name="直線コネクタ 267"/>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29227</xdr:rowOff>
    </xdr:from>
    <xdr:ext cx="467179" cy="259045"/>
    <xdr:sp macro="" textlink="">
      <xdr:nvSpPr>
        <xdr:cNvPr id="269" name="テキスト ボックス 268"/>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270" name="直線コネクタ 269"/>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271" name="テキスト ボックス 270"/>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272"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100</xdr:row>
      <xdr:rowOff>49530</xdr:rowOff>
    </xdr:from>
    <xdr:to>
      <xdr:col>15</xdr:col>
      <xdr:colOff>180340</xdr:colOff>
      <xdr:row>108</xdr:row>
      <xdr:rowOff>108586</xdr:rowOff>
    </xdr:to>
    <xdr:cxnSp macro="">
      <xdr:nvCxnSpPr>
        <xdr:cNvPr id="273" name="直線コネクタ 272"/>
        <xdr:cNvCxnSpPr/>
      </xdr:nvCxnSpPr>
      <xdr:spPr>
        <a:xfrm flipV="1">
          <a:off x="10476865" y="17194530"/>
          <a:ext cx="0" cy="1430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112413</xdr:rowOff>
    </xdr:from>
    <xdr:ext cx="469744" cy="259045"/>
    <xdr:sp macro="" textlink="">
      <xdr:nvSpPr>
        <xdr:cNvPr id="274" name="【市民会館】&#10;一人当たり面積最小値テキスト"/>
        <xdr:cNvSpPr txBox="1"/>
      </xdr:nvSpPr>
      <xdr:spPr>
        <a:xfrm>
          <a:off x="10566400" y="18629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0.023</a:t>
          </a:r>
          <a:endParaRPr kumimoji="1" lang="ja-JP" altLang="en-US" sz="1000" b="1">
            <a:latin typeface="ＭＳ Ｐゴシック"/>
          </a:endParaRPr>
        </a:p>
      </xdr:txBody>
    </xdr:sp>
    <xdr:clientData/>
  </xdr:oneCellAnchor>
  <xdr:twoCellAnchor>
    <xdr:from>
      <xdr:col>15</xdr:col>
      <xdr:colOff>92075</xdr:colOff>
      <xdr:row>108</xdr:row>
      <xdr:rowOff>108586</xdr:rowOff>
    </xdr:from>
    <xdr:to>
      <xdr:col>15</xdr:col>
      <xdr:colOff>269875</xdr:colOff>
      <xdr:row>108</xdr:row>
      <xdr:rowOff>108586</xdr:rowOff>
    </xdr:to>
    <xdr:cxnSp macro="">
      <xdr:nvCxnSpPr>
        <xdr:cNvPr id="275" name="直線コネクタ 274"/>
        <xdr:cNvCxnSpPr/>
      </xdr:nvCxnSpPr>
      <xdr:spPr>
        <a:xfrm>
          <a:off x="10388600" y="18625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98</xdr:row>
      <xdr:rowOff>167657</xdr:rowOff>
    </xdr:from>
    <xdr:ext cx="469744" cy="259045"/>
    <xdr:sp macro="" textlink="">
      <xdr:nvSpPr>
        <xdr:cNvPr id="276" name="【市民会館】&#10;一人当たり面積最大値テキスト"/>
        <xdr:cNvSpPr txBox="1"/>
      </xdr:nvSpPr>
      <xdr:spPr>
        <a:xfrm>
          <a:off x="10566400" y="16969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0.774</a:t>
          </a:r>
          <a:endParaRPr kumimoji="1" lang="ja-JP" altLang="en-US" sz="1000" b="1">
            <a:latin typeface="ＭＳ Ｐゴシック"/>
          </a:endParaRPr>
        </a:p>
      </xdr:txBody>
    </xdr:sp>
    <xdr:clientData/>
  </xdr:oneCellAnchor>
  <xdr:twoCellAnchor>
    <xdr:from>
      <xdr:col>15</xdr:col>
      <xdr:colOff>92075</xdr:colOff>
      <xdr:row>100</xdr:row>
      <xdr:rowOff>49530</xdr:rowOff>
    </xdr:from>
    <xdr:to>
      <xdr:col>15</xdr:col>
      <xdr:colOff>269875</xdr:colOff>
      <xdr:row>100</xdr:row>
      <xdr:rowOff>49530</xdr:rowOff>
    </xdr:to>
    <xdr:cxnSp macro="">
      <xdr:nvCxnSpPr>
        <xdr:cNvPr id="277" name="直線コネクタ 276"/>
        <xdr:cNvCxnSpPr/>
      </xdr:nvCxnSpPr>
      <xdr:spPr>
        <a:xfrm>
          <a:off x="10388600" y="17194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106</xdr:row>
      <xdr:rowOff>116222</xdr:rowOff>
    </xdr:from>
    <xdr:ext cx="469744" cy="259045"/>
    <xdr:sp macro="" textlink="">
      <xdr:nvSpPr>
        <xdr:cNvPr id="278" name="【市民会館】&#10;一人当たり面積平均値テキスト"/>
        <xdr:cNvSpPr txBox="1"/>
      </xdr:nvSpPr>
      <xdr:spPr>
        <a:xfrm>
          <a:off x="10566400" y="182899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0.161</a:t>
          </a:r>
          <a:endParaRPr kumimoji="1" lang="ja-JP" altLang="en-US" sz="1000" b="1">
            <a:solidFill>
              <a:srgbClr val="000080"/>
            </a:solidFill>
            <a:latin typeface="ＭＳ Ｐゴシック"/>
          </a:endParaRPr>
        </a:p>
      </xdr:txBody>
    </xdr:sp>
    <xdr:clientData/>
  </xdr:oneCellAnchor>
  <xdr:twoCellAnchor>
    <xdr:from>
      <xdr:col>15</xdr:col>
      <xdr:colOff>130175</xdr:colOff>
      <xdr:row>106</xdr:row>
      <xdr:rowOff>137795</xdr:rowOff>
    </xdr:from>
    <xdr:to>
      <xdr:col>15</xdr:col>
      <xdr:colOff>231775</xdr:colOff>
      <xdr:row>107</xdr:row>
      <xdr:rowOff>67945</xdr:rowOff>
    </xdr:to>
    <xdr:sp macro="" textlink="">
      <xdr:nvSpPr>
        <xdr:cNvPr id="279" name="フローチャート : 判断 278"/>
        <xdr:cNvSpPr/>
      </xdr:nvSpPr>
      <xdr:spPr>
        <a:xfrm>
          <a:off x="10426700" y="18311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106</xdr:row>
      <xdr:rowOff>116839</xdr:rowOff>
    </xdr:from>
    <xdr:to>
      <xdr:col>14</xdr:col>
      <xdr:colOff>79375</xdr:colOff>
      <xdr:row>107</xdr:row>
      <xdr:rowOff>46989</xdr:rowOff>
    </xdr:to>
    <xdr:sp macro="" textlink="">
      <xdr:nvSpPr>
        <xdr:cNvPr id="280" name="フローチャート : 判断 279"/>
        <xdr:cNvSpPr/>
      </xdr:nvSpPr>
      <xdr:spPr>
        <a:xfrm>
          <a:off x="9588500" y="1829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105</xdr:row>
      <xdr:rowOff>63516</xdr:rowOff>
    </xdr:from>
    <xdr:ext cx="469744" cy="259045"/>
    <xdr:sp macro="" textlink="">
      <xdr:nvSpPr>
        <xdr:cNvPr id="281" name="n_1aveValue【市民会館】&#10;一人当たり面積"/>
        <xdr:cNvSpPr txBox="1"/>
      </xdr:nvSpPr>
      <xdr:spPr>
        <a:xfrm>
          <a:off x="9391727" y="18065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0.172</a:t>
          </a:r>
          <a:endParaRPr kumimoji="1" lang="ja-JP" altLang="en-US" sz="1000" b="1">
            <a:solidFill>
              <a:srgbClr val="000080"/>
            </a:solidFill>
            <a:latin typeface="ＭＳ Ｐゴシック"/>
          </a:endParaRPr>
        </a:p>
      </xdr:txBody>
    </xdr:sp>
    <xdr:clientData/>
  </xdr:oneCellAnchor>
  <xdr:oneCellAnchor>
    <xdr:from>
      <xdr:col>14</xdr:col>
      <xdr:colOff>676275</xdr:colOff>
      <xdr:row>111</xdr:row>
      <xdr:rowOff>16527</xdr:rowOff>
    </xdr:from>
    <xdr:ext cx="762000" cy="259045"/>
    <xdr:sp macro="" textlink="">
      <xdr:nvSpPr>
        <xdr:cNvPr id="282" name="テキスト ボックス 28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283" name="テキスト ボックス 28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284" name="テキスト ボックス 28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285" name="テキスト ボックス 28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286" name="テキスト ボックス 28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106</xdr:row>
      <xdr:rowOff>170180</xdr:rowOff>
    </xdr:from>
    <xdr:to>
      <xdr:col>14</xdr:col>
      <xdr:colOff>79375</xdr:colOff>
      <xdr:row>107</xdr:row>
      <xdr:rowOff>100330</xdr:rowOff>
    </xdr:to>
    <xdr:sp macro="" textlink="">
      <xdr:nvSpPr>
        <xdr:cNvPr id="287" name="円/楕円 286"/>
        <xdr:cNvSpPr/>
      </xdr:nvSpPr>
      <xdr:spPr>
        <a:xfrm>
          <a:off x="9588500" y="1834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107</xdr:row>
      <xdr:rowOff>91457</xdr:rowOff>
    </xdr:from>
    <xdr:ext cx="469744" cy="259045"/>
    <xdr:sp macro="" textlink="">
      <xdr:nvSpPr>
        <xdr:cNvPr id="288" name="n_1mainValue【市民会館】&#10;一人当たり面積"/>
        <xdr:cNvSpPr txBox="1"/>
      </xdr:nvSpPr>
      <xdr:spPr>
        <a:xfrm>
          <a:off x="9391727" y="1843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0.144</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289" name="正方形/長方形 28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90" name="正方形/長方形 28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91" name="正方形/長方形 29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92" name="正方形/長方形 29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93" name="正方形/長方形 29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60.4</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94" name="正方形/長方形 29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95" name="正方形/長方形 29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96" name="正方形/長方形 29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97" name="テキスト ボックス 29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98" name="直線コネクタ 29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299" name="テキスト ボックス 298"/>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300" name="直線コネクタ 299"/>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301" name="テキスト ボックス 300"/>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302" name="直線コネクタ 301"/>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303" name="テキスト ボックス 302"/>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304" name="直線コネクタ 303"/>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305" name="テキスト ボックス 304"/>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306" name="直線コネクタ 305"/>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307" name="テキスト ボックス 306"/>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08" name="直線コネクタ 307"/>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309" name="テキスト ボックス 308"/>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10" name="直線コネクタ 30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11" name="テキスト ボックス 310"/>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12"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34</xdr:row>
      <xdr:rowOff>150495</xdr:rowOff>
    </xdr:from>
    <xdr:to>
      <xdr:col>23</xdr:col>
      <xdr:colOff>516889</xdr:colOff>
      <xdr:row>41</xdr:row>
      <xdr:rowOff>78105</xdr:rowOff>
    </xdr:to>
    <xdr:cxnSp macro="">
      <xdr:nvCxnSpPr>
        <xdr:cNvPr id="313" name="直線コネクタ 312"/>
        <xdr:cNvCxnSpPr/>
      </xdr:nvCxnSpPr>
      <xdr:spPr>
        <a:xfrm flipV="1">
          <a:off x="16318864" y="5979795"/>
          <a:ext cx="0" cy="1127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81932</xdr:rowOff>
    </xdr:from>
    <xdr:ext cx="405111" cy="259045"/>
    <xdr:sp macro="" textlink="">
      <xdr:nvSpPr>
        <xdr:cNvPr id="314" name="【一般廃棄物処理施設】&#10;有形固定資産減価償却率最小値テキスト"/>
        <xdr:cNvSpPr txBox="1"/>
      </xdr:nvSpPr>
      <xdr:spPr>
        <a:xfrm>
          <a:off x="16408400" y="711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26.9</a:t>
          </a:r>
          <a:endParaRPr kumimoji="1" lang="ja-JP" altLang="en-US" sz="1000" b="1">
            <a:latin typeface="ＭＳ Ｐゴシック"/>
          </a:endParaRPr>
        </a:p>
      </xdr:txBody>
    </xdr:sp>
    <xdr:clientData/>
  </xdr:oneCellAnchor>
  <xdr:twoCellAnchor>
    <xdr:from>
      <xdr:col>23</xdr:col>
      <xdr:colOff>428625</xdr:colOff>
      <xdr:row>41</xdr:row>
      <xdr:rowOff>78105</xdr:rowOff>
    </xdr:from>
    <xdr:to>
      <xdr:col>23</xdr:col>
      <xdr:colOff>606425</xdr:colOff>
      <xdr:row>41</xdr:row>
      <xdr:rowOff>78105</xdr:rowOff>
    </xdr:to>
    <xdr:cxnSp macro="">
      <xdr:nvCxnSpPr>
        <xdr:cNvPr id="315" name="直線コネクタ 314"/>
        <xdr:cNvCxnSpPr/>
      </xdr:nvCxnSpPr>
      <xdr:spPr>
        <a:xfrm>
          <a:off x="16230600" y="7107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33</xdr:row>
      <xdr:rowOff>97172</xdr:rowOff>
    </xdr:from>
    <xdr:ext cx="405111" cy="259045"/>
    <xdr:sp macro="" textlink="">
      <xdr:nvSpPr>
        <xdr:cNvPr id="316" name="【一般廃棄物処理施設】&#10;有形固定資産減価償却率最大値テキスト"/>
        <xdr:cNvSpPr txBox="1"/>
      </xdr:nvSpPr>
      <xdr:spPr>
        <a:xfrm>
          <a:off x="16408400" y="5755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86.1</a:t>
          </a:r>
          <a:endParaRPr kumimoji="1" lang="ja-JP" altLang="en-US" sz="1000" b="1">
            <a:latin typeface="ＭＳ Ｐゴシック"/>
          </a:endParaRPr>
        </a:p>
      </xdr:txBody>
    </xdr:sp>
    <xdr:clientData/>
  </xdr:oneCellAnchor>
  <xdr:twoCellAnchor>
    <xdr:from>
      <xdr:col>23</xdr:col>
      <xdr:colOff>428625</xdr:colOff>
      <xdr:row>34</xdr:row>
      <xdr:rowOff>150495</xdr:rowOff>
    </xdr:from>
    <xdr:to>
      <xdr:col>23</xdr:col>
      <xdr:colOff>606425</xdr:colOff>
      <xdr:row>34</xdr:row>
      <xdr:rowOff>150495</xdr:rowOff>
    </xdr:to>
    <xdr:cxnSp macro="">
      <xdr:nvCxnSpPr>
        <xdr:cNvPr id="317" name="直線コネクタ 316"/>
        <xdr:cNvCxnSpPr/>
      </xdr:nvCxnSpPr>
      <xdr:spPr>
        <a:xfrm>
          <a:off x="16230600" y="5979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137177</xdr:rowOff>
    </xdr:from>
    <xdr:ext cx="405111" cy="259045"/>
    <xdr:sp macro="" textlink="">
      <xdr:nvSpPr>
        <xdr:cNvPr id="318" name="【一般廃棄物処理施設】&#10;有形固定資産減価償却率平均値テキスト"/>
        <xdr:cNvSpPr txBox="1"/>
      </xdr:nvSpPr>
      <xdr:spPr>
        <a:xfrm>
          <a:off x="16408400" y="64808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56.0</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158750</xdr:rowOff>
    </xdr:from>
    <xdr:to>
      <xdr:col>23</xdr:col>
      <xdr:colOff>568325</xdr:colOff>
      <xdr:row>38</xdr:row>
      <xdr:rowOff>88900</xdr:rowOff>
    </xdr:to>
    <xdr:sp macro="" textlink="">
      <xdr:nvSpPr>
        <xdr:cNvPr id="319" name="フローチャート : 判断 318"/>
        <xdr:cNvSpPr/>
      </xdr:nvSpPr>
      <xdr:spPr>
        <a:xfrm>
          <a:off x="16268700" y="65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37</xdr:row>
      <xdr:rowOff>118745</xdr:rowOff>
    </xdr:from>
    <xdr:to>
      <xdr:col>22</xdr:col>
      <xdr:colOff>415925</xdr:colOff>
      <xdr:row>38</xdr:row>
      <xdr:rowOff>48895</xdr:rowOff>
    </xdr:to>
    <xdr:sp macro="" textlink="">
      <xdr:nvSpPr>
        <xdr:cNvPr id="320" name="フローチャート : 判断 319"/>
        <xdr:cNvSpPr/>
      </xdr:nvSpPr>
      <xdr:spPr>
        <a:xfrm>
          <a:off x="15430500" y="646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38</xdr:row>
      <xdr:rowOff>40022</xdr:rowOff>
    </xdr:from>
    <xdr:ext cx="405111" cy="259045"/>
    <xdr:sp macro="" textlink="">
      <xdr:nvSpPr>
        <xdr:cNvPr id="321" name="n_1aveValue【一般廃棄物処理施設】&#10;有形固定資産減価償却率"/>
        <xdr:cNvSpPr txBox="1"/>
      </xdr:nvSpPr>
      <xdr:spPr>
        <a:xfrm>
          <a:off x="15266043" y="655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58.1</a:t>
          </a:r>
          <a:endParaRPr kumimoji="1" lang="ja-JP" altLang="en-US" sz="1000" b="1">
            <a:solidFill>
              <a:srgbClr val="000080"/>
            </a:solidFill>
            <a:latin typeface="ＭＳ Ｐゴシック"/>
          </a:endParaRPr>
        </a:p>
      </xdr:txBody>
    </xdr:sp>
    <xdr:clientData/>
  </xdr:oneCellAnchor>
  <xdr:oneCellAnchor>
    <xdr:from>
      <xdr:col>23</xdr:col>
      <xdr:colOff>327025</xdr:colOff>
      <xdr:row>44</xdr:row>
      <xdr:rowOff>73677</xdr:rowOff>
    </xdr:from>
    <xdr:ext cx="762000" cy="259045"/>
    <xdr:sp macro="" textlink="">
      <xdr:nvSpPr>
        <xdr:cNvPr id="322" name="テキスト ボックス 32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23" name="テキスト ボックス 32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24" name="テキスト ボックス 32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25" name="テキスト ボックス 32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26" name="テキスト ボックス 32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36</xdr:row>
      <xdr:rowOff>19685</xdr:rowOff>
    </xdr:from>
    <xdr:to>
      <xdr:col>22</xdr:col>
      <xdr:colOff>415925</xdr:colOff>
      <xdr:row>36</xdr:row>
      <xdr:rowOff>121285</xdr:rowOff>
    </xdr:to>
    <xdr:sp macro="" textlink="">
      <xdr:nvSpPr>
        <xdr:cNvPr id="327" name="円/楕円 326"/>
        <xdr:cNvSpPr/>
      </xdr:nvSpPr>
      <xdr:spPr>
        <a:xfrm>
          <a:off x="15430500" y="6191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34</xdr:row>
      <xdr:rowOff>137812</xdr:rowOff>
    </xdr:from>
    <xdr:ext cx="405111" cy="259045"/>
    <xdr:sp macro="" textlink="">
      <xdr:nvSpPr>
        <xdr:cNvPr id="328" name="n_1mainValue【一般廃棄物処理施設】&#10;有形固定資産減価償却率"/>
        <xdr:cNvSpPr txBox="1"/>
      </xdr:nvSpPr>
      <xdr:spPr>
        <a:xfrm>
          <a:off x="15266043" y="5967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72.3</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29" name="正方形/長方形 32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30" name="正方形/長方形 32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31" name="正方形/長方形 33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32" name="正方形/長方形 33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33" name="正方形/長方形 33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67,670</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34" name="正方形/長方形 33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35" name="正方形/長方形 33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33,703</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36" name="正方形/長方形 33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37" name="テキスト ボックス 33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38" name="直線コネクタ 33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339" name="直線コネクタ 338"/>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40</xdr:row>
      <xdr:rowOff>162577</xdr:rowOff>
    </xdr:from>
    <xdr:ext cx="248786" cy="259045"/>
    <xdr:sp macro="" textlink="">
      <xdr:nvSpPr>
        <xdr:cNvPr id="340" name="テキスト ボックス 339"/>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341" name="直線コネクタ 340"/>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38</xdr:row>
      <xdr:rowOff>48277</xdr:rowOff>
    </xdr:from>
    <xdr:ext cx="595419" cy="259045"/>
    <xdr:sp macro="" textlink="">
      <xdr:nvSpPr>
        <xdr:cNvPr id="342" name="テキスト ボックス 341"/>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343" name="直線コネクタ 342"/>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35</xdr:row>
      <xdr:rowOff>105427</xdr:rowOff>
    </xdr:from>
    <xdr:ext cx="595419" cy="259045"/>
    <xdr:sp macro="" textlink="">
      <xdr:nvSpPr>
        <xdr:cNvPr id="344" name="テキスト ボックス 343"/>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345" name="直線コネクタ 344"/>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32</xdr:row>
      <xdr:rowOff>162577</xdr:rowOff>
    </xdr:from>
    <xdr:ext cx="595419" cy="259045"/>
    <xdr:sp macro="" textlink="">
      <xdr:nvSpPr>
        <xdr:cNvPr id="346" name="テキスト ボックス 345"/>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47" name="直線コネクタ 34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348" name="テキスト ボックス 347"/>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49"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135362</xdr:rowOff>
    </xdr:from>
    <xdr:to>
      <xdr:col>32</xdr:col>
      <xdr:colOff>186689</xdr:colOff>
      <xdr:row>41</xdr:row>
      <xdr:rowOff>133190</xdr:rowOff>
    </xdr:to>
    <xdr:cxnSp macro="">
      <xdr:nvCxnSpPr>
        <xdr:cNvPr id="350" name="直線コネクタ 349"/>
        <xdr:cNvCxnSpPr/>
      </xdr:nvCxnSpPr>
      <xdr:spPr>
        <a:xfrm flipV="1">
          <a:off x="22160864" y="5793212"/>
          <a:ext cx="0" cy="1369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137017</xdr:rowOff>
    </xdr:from>
    <xdr:ext cx="313932" cy="259045"/>
    <xdr:sp macro="" textlink="">
      <xdr:nvSpPr>
        <xdr:cNvPr id="351" name="【一般廃棄物処理施設】&#10;一人当たり有形固定資産（償却資産）額最小値テキスト"/>
        <xdr:cNvSpPr txBox="1"/>
      </xdr:nvSpPr>
      <xdr:spPr>
        <a:xfrm>
          <a:off x="22250400" y="7166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32</xdr:col>
      <xdr:colOff>98425</xdr:colOff>
      <xdr:row>41</xdr:row>
      <xdr:rowOff>133190</xdr:rowOff>
    </xdr:from>
    <xdr:to>
      <xdr:col>32</xdr:col>
      <xdr:colOff>276225</xdr:colOff>
      <xdr:row>41</xdr:row>
      <xdr:rowOff>133190</xdr:rowOff>
    </xdr:to>
    <xdr:cxnSp macro="">
      <xdr:nvCxnSpPr>
        <xdr:cNvPr id="352" name="直線コネクタ 351"/>
        <xdr:cNvCxnSpPr/>
      </xdr:nvCxnSpPr>
      <xdr:spPr>
        <a:xfrm>
          <a:off x="22072600" y="716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82039</xdr:rowOff>
    </xdr:from>
    <xdr:ext cx="599010" cy="259045"/>
    <xdr:sp macro="" textlink="">
      <xdr:nvSpPr>
        <xdr:cNvPr id="353" name="【一般廃棄物処理施設】&#10;一人当たり有形固定資産（償却資産）額最大値テキスト"/>
        <xdr:cNvSpPr txBox="1"/>
      </xdr:nvSpPr>
      <xdr:spPr>
        <a:xfrm>
          <a:off x="22250400" y="5568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599,120</a:t>
          </a:r>
          <a:endParaRPr kumimoji="1" lang="ja-JP" altLang="en-US" sz="1000" b="1">
            <a:latin typeface="ＭＳ Ｐゴシック"/>
          </a:endParaRPr>
        </a:p>
      </xdr:txBody>
    </xdr:sp>
    <xdr:clientData/>
  </xdr:oneCellAnchor>
  <xdr:twoCellAnchor>
    <xdr:from>
      <xdr:col>32</xdr:col>
      <xdr:colOff>98425</xdr:colOff>
      <xdr:row>33</xdr:row>
      <xdr:rowOff>135362</xdr:rowOff>
    </xdr:from>
    <xdr:to>
      <xdr:col>32</xdr:col>
      <xdr:colOff>276225</xdr:colOff>
      <xdr:row>33</xdr:row>
      <xdr:rowOff>135362</xdr:rowOff>
    </xdr:to>
    <xdr:cxnSp macro="">
      <xdr:nvCxnSpPr>
        <xdr:cNvPr id="354" name="直線コネクタ 353"/>
        <xdr:cNvCxnSpPr/>
      </xdr:nvCxnSpPr>
      <xdr:spPr>
        <a:xfrm>
          <a:off x="22072600" y="5793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39</xdr:row>
      <xdr:rowOff>167932</xdr:rowOff>
    </xdr:from>
    <xdr:ext cx="599010" cy="259045"/>
    <xdr:sp macro="" textlink="">
      <xdr:nvSpPr>
        <xdr:cNvPr id="355" name="【一般廃棄物処理施設】&#10;一人当たり有形固定資産（償却資産）額平均値テキスト"/>
        <xdr:cNvSpPr txBox="1"/>
      </xdr:nvSpPr>
      <xdr:spPr>
        <a:xfrm>
          <a:off x="22250400" y="685448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103,213</a:t>
          </a:r>
          <a:endParaRPr kumimoji="1" lang="ja-JP" altLang="en-US" sz="1000" b="1">
            <a:solidFill>
              <a:srgbClr val="000080"/>
            </a:solidFill>
            <a:latin typeface="ＭＳ Ｐゴシック"/>
          </a:endParaRPr>
        </a:p>
      </xdr:txBody>
    </xdr:sp>
    <xdr:clientData/>
  </xdr:oneCellAnchor>
  <xdr:twoCellAnchor>
    <xdr:from>
      <xdr:col>32</xdr:col>
      <xdr:colOff>136525</xdr:colOff>
      <xdr:row>40</xdr:row>
      <xdr:rowOff>18055</xdr:rowOff>
    </xdr:from>
    <xdr:to>
      <xdr:col>32</xdr:col>
      <xdr:colOff>238125</xdr:colOff>
      <xdr:row>40</xdr:row>
      <xdr:rowOff>119655</xdr:rowOff>
    </xdr:to>
    <xdr:sp macro="" textlink="">
      <xdr:nvSpPr>
        <xdr:cNvPr id="356" name="フローチャート : 判断 355"/>
        <xdr:cNvSpPr/>
      </xdr:nvSpPr>
      <xdr:spPr>
        <a:xfrm>
          <a:off x="22110700" y="6876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40</xdr:row>
      <xdr:rowOff>90190</xdr:rowOff>
    </xdr:from>
    <xdr:to>
      <xdr:col>31</xdr:col>
      <xdr:colOff>85725</xdr:colOff>
      <xdr:row>41</xdr:row>
      <xdr:rowOff>20340</xdr:rowOff>
    </xdr:to>
    <xdr:sp macro="" textlink="">
      <xdr:nvSpPr>
        <xdr:cNvPr id="357" name="フローチャート : 判断 356"/>
        <xdr:cNvSpPr/>
      </xdr:nvSpPr>
      <xdr:spPr>
        <a:xfrm>
          <a:off x="21272500" y="6948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41</xdr:row>
      <xdr:rowOff>11467</xdr:rowOff>
    </xdr:from>
    <xdr:ext cx="534377" cy="259045"/>
    <xdr:sp macro="" textlink="">
      <xdr:nvSpPr>
        <xdr:cNvPr id="358" name="n_1aveValue【一般廃棄物処理施設】&#10;一人当たり有形固定資産（償却資産）額"/>
        <xdr:cNvSpPr txBox="1"/>
      </xdr:nvSpPr>
      <xdr:spPr>
        <a:xfrm>
          <a:off x="21043411" y="7040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71,658</a:t>
          </a:r>
          <a:endParaRPr kumimoji="1" lang="ja-JP" altLang="en-US" sz="1000" b="1">
            <a:solidFill>
              <a:srgbClr val="000080"/>
            </a:solidFill>
            <a:latin typeface="ＭＳ Ｐゴシック"/>
          </a:endParaRPr>
        </a:p>
      </xdr:txBody>
    </xdr:sp>
    <xdr:clientData/>
  </xdr:oneCellAnchor>
  <xdr:oneCellAnchor>
    <xdr:from>
      <xdr:col>31</xdr:col>
      <xdr:colOff>682625</xdr:colOff>
      <xdr:row>44</xdr:row>
      <xdr:rowOff>73677</xdr:rowOff>
    </xdr:from>
    <xdr:ext cx="762000" cy="259045"/>
    <xdr:sp macro="" textlink="">
      <xdr:nvSpPr>
        <xdr:cNvPr id="359" name="テキスト ボックス 35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60" name="テキスト ボックス 35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61" name="テキスト ボックス 36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62" name="テキスト ボックス 36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63" name="テキスト ボックス 36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40</xdr:row>
      <xdr:rowOff>75649</xdr:rowOff>
    </xdr:from>
    <xdr:to>
      <xdr:col>31</xdr:col>
      <xdr:colOff>85725</xdr:colOff>
      <xdr:row>41</xdr:row>
      <xdr:rowOff>5799</xdr:rowOff>
    </xdr:to>
    <xdr:sp macro="" textlink="">
      <xdr:nvSpPr>
        <xdr:cNvPr id="364" name="円/楕円 363"/>
        <xdr:cNvSpPr/>
      </xdr:nvSpPr>
      <xdr:spPr>
        <a:xfrm>
          <a:off x="21272500" y="6933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39</xdr:row>
      <xdr:rowOff>22326</xdr:rowOff>
    </xdr:from>
    <xdr:ext cx="534377" cy="259045"/>
    <xdr:sp macro="" textlink="">
      <xdr:nvSpPr>
        <xdr:cNvPr id="365" name="n_1mainValue【一般廃棄物処理施設】&#10;一人当たり有形固定資産（償却資産）額"/>
        <xdr:cNvSpPr txBox="1"/>
      </xdr:nvSpPr>
      <xdr:spPr>
        <a:xfrm>
          <a:off x="21043411" y="6708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78,019</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66" name="正方形/長方形 36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67" name="正方形/長方形 36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68" name="正方形/長方形 36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69" name="正方形/長方形 36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70" name="正方形/長方形 36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43.2</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71" name="正方形/長方形 37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72" name="正方形/長方形 37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73" name="正方形/長方形 37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74" name="テキスト ボックス 37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75" name="直線コネクタ 37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76" name="テキスト ボックス 375"/>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377" name="直線コネクタ 376"/>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378" name="テキスト ボックス 377"/>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79" name="直線コネクタ 378"/>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80" name="テキスト ボックス 379"/>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81" name="直線コネクタ 380"/>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82" name="テキスト ボックス 381"/>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83" name="直線コネクタ 382"/>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84" name="テキスト ボックス 383"/>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85" name="直線コネクタ 384"/>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386" name="テキスト ボックス 385"/>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87" name="直線コネクタ 38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88" name="テキスト ボックス 387"/>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89"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19050</xdr:rowOff>
    </xdr:from>
    <xdr:to>
      <xdr:col>23</xdr:col>
      <xdr:colOff>516889</xdr:colOff>
      <xdr:row>64</xdr:row>
      <xdr:rowOff>144780</xdr:rowOff>
    </xdr:to>
    <xdr:cxnSp macro="">
      <xdr:nvCxnSpPr>
        <xdr:cNvPr id="390" name="直線コネクタ 389"/>
        <xdr:cNvCxnSpPr/>
      </xdr:nvCxnSpPr>
      <xdr:spPr>
        <a:xfrm flipV="1">
          <a:off x="16318864" y="9620250"/>
          <a:ext cx="0" cy="1497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148607</xdr:rowOff>
    </xdr:from>
    <xdr:ext cx="405111" cy="259045"/>
    <xdr:sp macro="" textlink="">
      <xdr:nvSpPr>
        <xdr:cNvPr id="391" name="【保健センター・保健所】&#10;有形固定資産減価償却率最小値テキスト"/>
        <xdr:cNvSpPr txBox="1"/>
      </xdr:nvSpPr>
      <xdr:spPr>
        <a:xfrm>
          <a:off x="16408400" y="1112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28.2</a:t>
          </a:r>
          <a:endParaRPr kumimoji="1" lang="ja-JP" altLang="en-US" sz="1000" b="1">
            <a:latin typeface="ＭＳ Ｐゴシック"/>
          </a:endParaRPr>
        </a:p>
      </xdr:txBody>
    </xdr:sp>
    <xdr:clientData/>
  </xdr:oneCellAnchor>
  <xdr:twoCellAnchor>
    <xdr:from>
      <xdr:col>23</xdr:col>
      <xdr:colOff>428625</xdr:colOff>
      <xdr:row>64</xdr:row>
      <xdr:rowOff>144780</xdr:rowOff>
    </xdr:from>
    <xdr:to>
      <xdr:col>23</xdr:col>
      <xdr:colOff>606425</xdr:colOff>
      <xdr:row>64</xdr:row>
      <xdr:rowOff>144780</xdr:rowOff>
    </xdr:to>
    <xdr:cxnSp macro="">
      <xdr:nvCxnSpPr>
        <xdr:cNvPr id="392" name="直線コネクタ 391"/>
        <xdr:cNvCxnSpPr/>
      </xdr:nvCxnSpPr>
      <xdr:spPr>
        <a:xfrm>
          <a:off x="16230600" y="11117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137177</xdr:rowOff>
    </xdr:from>
    <xdr:ext cx="405111" cy="259045"/>
    <xdr:sp macro="" textlink="">
      <xdr:nvSpPr>
        <xdr:cNvPr id="393" name="【保健センター・保健所】&#10;有形固定資産減価償却率最大値テキスト"/>
        <xdr:cNvSpPr txBox="1"/>
      </xdr:nvSpPr>
      <xdr:spPr>
        <a:xfrm>
          <a:off x="16408400" y="9395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67.5</a:t>
          </a:r>
          <a:endParaRPr kumimoji="1" lang="ja-JP" altLang="en-US" sz="1000" b="1">
            <a:latin typeface="ＭＳ Ｐゴシック"/>
          </a:endParaRPr>
        </a:p>
      </xdr:txBody>
    </xdr:sp>
    <xdr:clientData/>
  </xdr:oneCellAnchor>
  <xdr:twoCellAnchor>
    <xdr:from>
      <xdr:col>23</xdr:col>
      <xdr:colOff>428625</xdr:colOff>
      <xdr:row>56</xdr:row>
      <xdr:rowOff>19050</xdr:rowOff>
    </xdr:from>
    <xdr:to>
      <xdr:col>23</xdr:col>
      <xdr:colOff>606425</xdr:colOff>
      <xdr:row>56</xdr:row>
      <xdr:rowOff>19050</xdr:rowOff>
    </xdr:to>
    <xdr:cxnSp macro="">
      <xdr:nvCxnSpPr>
        <xdr:cNvPr id="394" name="直線コネクタ 393"/>
        <xdr:cNvCxnSpPr/>
      </xdr:nvCxnSpPr>
      <xdr:spPr>
        <a:xfrm>
          <a:off x="16230600" y="9620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61</xdr:row>
      <xdr:rowOff>53357</xdr:rowOff>
    </xdr:from>
    <xdr:ext cx="405111" cy="259045"/>
    <xdr:sp macro="" textlink="">
      <xdr:nvSpPr>
        <xdr:cNvPr id="395" name="【保健センター・保健所】&#10;有形固定資産減価償却率平均値テキスト"/>
        <xdr:cNvSpPr txBox="1"/>
      </xdr:nvSpPr>
      <xdr:spPr>
        <a:xfrm>
          <a:off x="16408400" y="105118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42.2</a:t>
          </a:r>
          <a:endParaRPr kumimoji="1" lang="ja-JP" altLang="en-US" sz="1000" b="1">
            <a:solidFill>
              <a:srgbClr val="000080"/>
            </a:solidFill>
            <a:latin typeface="ＭＳ Ｐゴシック"/>
          </a:endParaRPr>
        </a:p>
      </xdr:txBody>
    </xdr:sp>
    <xdr:clientData/>
  </xdr:oneCellAnchor>
  <xdr:twoCellAnchor>
    <xdr:from>
      <xdr:col>23</xdr:col>
      <xdr:colOff>466725</xdr:colOff>
      <xdr:row>61</xdr:row>
      <xdr:rowOff>74930</xdr:rowOff>
    </xdr:from>
    <xdr:to>
      <xdr:col>23</xdr:col>
      <xdr:colOff>568325</xdr:colOff>
      <xdr:row>62</xdr:row>
      <xdr:rowOff>5080</xdr:rowOff>
    </xdr:to>
    <xdr:sp macro="" textlink="">
      <xdr:nvSpPr>
        <xdr:cNvPr id="396" name="フローチャート : 判断 395"/>
        <xdr:cNvSpPr/>
      </xdr:nvSpPr>
      <xdr:spPr>
        <a:xfrm>
          <a:off x="162687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61</xdr:row>
      <xdr:rowOff>116840</xdr:rowOff>
    </xdr:from>
    <xdr:to>
      <xdr:col>22</xdr:col>
      <xdr:colOff>415925</xdr:colOff>
      <xdr:row>62</xdr:row>
      <xdr:rowOff>46990</xdr:rowOff>
    </xdr:to>
    <xdr:sp macro="" textlink="">
      <xdr:nvSpPr>
        <xdr:cNvPr id="397" name="フローチャート : 判断 396"/>
        <xdr:cNvSpPr/>
      </xdr:nvSpPr>
      <xdr:spPr>
        <a:xfrm>
          <a:off x="15430500" y="105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62</xdr:row>
      <xdr:rowOff>38117</xdr:rowOff>
    </xdr:from>
    <xdr:ext cx="405111" cy="259045"/>
    <xdr:sp macro="" textlink="">
      <xdr:nvSpPr>
        <xdr:cNvPr id="398" name="n_1aveValue【保健センター・保健所】&#10;有形固定資産減価償却率"/>
        <xdr:cNvSpPr txBox="1"/>
      </xdr:nvSpPr>
      <xdr:spPr>
        <a:xfrm>
          <a:off x="15266043" y="10668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41.1</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399" name="テキスト ボックス 39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00" name="テキスト ボックス 39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01" name="テキスト ボックス 40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02" name="テキスト ボックス 40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03" name="テキスト ボックス 40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55</xdr:row>
      <xdr:rowOff>132080</xdr:rowOff>
    </xdr:from>
    <xdr:to>
      <xdr:col>22</xdr:col>
      <xdr:colOff>415925</xdr:colOff>
      <xdr:row>56</xdr:row>
      <xdr:rowOff>62230</xdr:rowOff>
    </xdr:to>
    <xdr:sp macro="" textlink="">
      <xdr:nvSpPr>
        <xdr:cNvPr id="404" name="円/楕円 403"/>
        <xdr:cNvSpPr/>
      </xdr:nvSpPr>
      <xdr:spPr>
        <a:xfrm>
          <a:off x="15430500" y="9561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54</xdr:row>
      <xdr:rowOff>78757</xdr:rowOff>
    </xdr:from>
    <xdr:ext cx="405111" cy="259045"/>
    <xdr:sp macro="" textlink="">
      <xdr:nvSpPr>
        <xdr:cNvPr id="405" name="n_1mainValue【保健センター・保健所】&#10;有形固定資産減価償却率"/>
        <xdr:cNvSpPr txBox="1"/>
      </xdr:nvSpPr>
      <xdr:spPr>
        <a:xfrm>
          <a:off x="15266043" y="9337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67.7</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06" name="正方形/長方形 40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07" name="正方形/長方形 40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08" name="正方形/長方形 40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09" name="正方形/長方形 40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10" name="正方形/長方形 40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11" name="正方形/長方形 41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12" name="正方形/長方形 41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13" name="正方形/長方形 41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14" name="テキスト ボックス 41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15" name="直線コネクタ 41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130628</xdr:rowOff>
    </xdr:from>
    <xdr:to>
      <xdr:col>33</xdr:col>
      <xdr:colOff>314325</xdr:colOff>
      <xdr:row>64</xdr:row>
      <xdr:rowOff>130628</xdr:rowOff>
    </xdr:to>
    <xdr:cxnSp macro="">
      <xdr:nvCxnSpPr>
        <xdr:cNvPr id="416" name="直線コネクタ 415"/>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159855</xdr:rowOff>
    </xdr:from>
    <xdr:ext cx="467179" cy="259045"/>
    <xdr:sp macro="" textlink="">
      <xdr:nvSpPr>
        <xdr:cNvPr id="417" name="テキスト ボックス 416"/>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62</xdr:row>
      <xdr:rowOff>146957</xdr:rowOff>
    </xdr:from>
    <xdr:to>
      <xdr:col>33</xdr:col>
      <xdr:colOff>314325</xdr:colOff>
      <xdr:row>62</xdr:row>
      <xdr:rowOff>146957</xdr:rowOff>
    </xdr:to>
    <xdr:cxnSp macro="">
      <xdr:nvCxnSpPr>
        <xdr:cNvPr id="418" name="直線コネクタ 417"/>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4734</xdr:rowOff>
    </xdr:from>
    <xdr:ext cx="467179" cy="259045"/>
    <xdr:sp macro="" textlink="">
      <xdr:nvSpPr>
        <xdr:cNvPr id="419" name="テキスト ボックス 418"/>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60</xdr:row>
      <xdr:rowOff>163285</xdr:rowOff>
    </xdr:from>
    <xdr:to>
      <xdr:col>33</xdr:col>
      <xdr:colOff>314325</xdr:colOff>
      <xdr:row>60</xdr:row>
      <xdr:rowOff>163285</xdr:rowOff>
    </xdr:to>
    <xdr:cxnSp macro="">
      <xdr:nvCxnSpPr>
        <xdr:cNvPr id="420" name="直線コネクタ 419"/>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21062</xdr:rowOff>
    </xdr:from>
    <xdr:ext cx="467179" cy="259045"/>
    <xdr:sp macro="" textlink="">
      <xdr:nvSpPr>
        <xdr:cNvPr id="421" name="テキスト ボックス 420"/>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59</xdr:row>
      <xdr:rowOff>8165</xdr:rowOff>
    </xdr:from>
    <xdr:to>
      <xdr:col>33</xdr:col>
      <xdr:colOff>314325</xdr:colOff>
      <xdr:row>59</xdr:row>
      <xdr:rowOff>8165</xdr:rowOff>
    </xdr:to>
    <xdr:cxnSp macro="">
      <xdr:nvCxnSpPr>
        <xdr:cNvPr id="422" name="直線コネクタ 421"/>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58</xdr:row>
      <xdr:rowOff>37392</xdr:rowOff>
    </xdr:from>
    <xdr:ext cx="467179" cy="259045"/>
    <xdr:sp macro="" textlink="">
      <xdr:nvSpPr>
        <xdr:cNvPr id="423" name="テキスト ボックス 422"/>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57</xdr:row>
      <xdr:rowOff>24493</xdr:rowOff>
    </xdr:from>
    <xdr:to>
      <xdr:col>33</xdr:col>
      <xdr:colOff>314325</xdr:colOff>
      <xdr:row>57</xdr:row>
      <xdr:rowOff>24493</xdr:rowOff>
    </xdr:to>
    <xdr:cxnSp macro="">
      <xdr:nvCxnSpPr>
        <xdr:cNvPr id="424" name="直線コネクタ 423"/>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53720</xdr:rowOff>
    </xdr:from>
    <xdr:ext cx="467179" cy="259045"/>
    <xdr:sp macro="" textlink="">
      <xdr:nvSpPr>
        <xdr:cNvPr id="425" name="テキスト ボックス 424"/>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55</xdr:row>
      <xdr:rowOff>40822</xdr:rowOff>
    </xdr:from>
    <xdr:to>
      <xdr:col>33</xdr:col>
      <xdr:colOff>314325</xdr:colOff>
      <xdr:row>55</xdr:row>
      <xdr:rowOff>40822</xdr:rowOff>
    </xdr:to>
    <xdr:cxnSp macro="">
      <xdr:nvCxnSpPr>
        <xdr:cNvPr id="426" name="直線コネクタ 425"/>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70049</xdr:rowOff>
    </xdr:from>
    <xdr:ext cx="467179" cy="259045"/>
    <xdr:sp macro="" textlink="">
      <xdr:nvSpPr>
        <xdr:cNvPr id="427" name="テキスト ボックス 426"/>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28" name="直線コネクタ 42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29" name="テキスト ボックス 42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30"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117022</xdr:rowOff>
    </xdr:from>
    <xdr:to>
      <xdr:col>32</xdr:col>
      <xdr:colOff>186689</xdr:colOff>
      <xdr:row>64</xdr:row>
      <xdr:rowOff>0</xdr:rowOff>
    </xdr:to>
    <xdr:cxnSp macro="">
      <xdr:nvCxnSpPr>
        <xdr:cNvPr id="431" name="直線コネクタ 430"/>
        <xdr:cNvCxnSpPr/>
      </xdr:nvCxnSpPr>
      <xdr:spPr>
        <a:xfrm flipV="1">
          <a:off x="22160864" y="9546772"/>
          <a:ext cx="0" cy="1426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3827</xdr:rowOff>
    </xdr:from>
    <xdr:ext cx="469744" cy="259045"/>
    <xdr:sp macro="" textlink="">
      <xdr:nvSpPr>
        <xdr:cNvPr id="432" name="【保健センター・保健所】&#10;一人当たり面積最小値テキスト"/>
        <xdr:cNvSpPr txBox="1"/>
      </xdr:nvSpPr>
      <xdr:spPr>
        <a:xfrm>
          <a:off x="22250400"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0.012</a:t>
          </a:r>
          <a:endParaRPr kumimoji="1" lang="ja-JP" altLang="en-US" sz="1000" b="1">
            <a:latin typeface="ＭＳ Ｐゴシック"/>
          </a:endParaRPr>
        </a:p>
      </xdr:txBody>
    </xdr:sp>
    <xdr:clientData/>
  </xdr:oneCellAnchor>
  <xdr:twoCellAnchor>
    <xdr:from>
      <xdr:col>32</xdr:col>
      <xdr:colOff>98425</xdr:colOff>
      <xdr:row>64</xdr:row>
      <xdr:rowOff>0</xdr:rowOff>
    </xdr:from>
    <xdr:to>
      <xdr:col>32</xdr:col>
      <xdr:colOff>276225</xdr:colOff>
      <xdr:row>64</xdr:row>
      <xdr:rowOff>0</xdr:rowOff>
    </xdr:to>
    <xdr:cxnSp macro="">
      <xdr:nvCxnSpPr>
        <xdr:cNvPr id="433" name="直線コネクタ 432"/>
        <xdr:cNvCxnSpPr/>
      </xdr:nvCxnSpPr>
      <xdr:spPr>
        <a:xfrm>
          <a:off x="22072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63699</xdr:rowOff>
    </xdr:from>
    <xdr:ext cx="469744" cy="259045"/>
    <xdr:sp macro="" textlink="">
      <xdr:nvSpPr>
        <xdr:cNvPr id="434" name="【保健センター・保健所】&#10;一人当たり面積最大値テキスト"/>
        <xdr:cNvSpPr txBox="1"/>
      </xdr:nvSpPr>
      <xdr:spPr>
        <a:xfrm>
          <a:off x="22250400" y="9321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0.143</a:t>
          </a:r>
          <a:endParaRPr kumimoji="1" lang="ja-JP" altLang="en-US" sz="1000" b="1">
            <a:latin typeface="ＭＳ Ｐゴシック"/>
          </a:endParaRPr>
        </a:p>
      </xdr:txBody>
    </xdr:sp>
    <xdr:clientData/>
  </xdr:oneCellAnchor>
  <xdr:twoCellAnchor>
    <xdr:from>
      <xdr:col>32</xdr:col>
      <xdr:colOff>98425</xdr:colOff>
      <xdr:row>55</xdr:row>
      <xdr:rowOff>117022</xdr:rowOff>
    </xdr:from>
    <xdr:to>
      <xdr:col>32</xdr:col>
      <xdr:colOff>276225</xdr:colOff>
      <xdr:row>55</xdr:row>
      <xdr:rowOff>117022</xdr:rowOff>
    </xdr:to>
    <xdr:cxnSp macro="">
      <xdr:nvCxnSpPr>
        <xdr:cNvPr id="435" name="直線コネクタ 434"/>
        <xdr:cNvCxnSpPr/>
      </xdr:nvCxnSpPr>
      <xdr:spPr>
        <a:xfrm>
          <a:off x="22072600" y="9546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14712</xdr:rowOff>
    </xdr:from>
    <xdr:ext cx="469744" cy="259045"/>
    <xdr:sp macro="" textlink="">
      <xdr:nvSpPr>
        <xdr:cNvPr id="436" name="【保健センター・保健所】&#10;一人当たり面積平均値テキスト"/>
        <xdr:cNvSpPr txBox="1"/>
      </xdr:nvSpPr>
      <xdr:spPr>
        <a:xfrm>
          <a:off x="22250400" y="103017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0.067</a:t>
          </a:r>
          <a:endParaRPr kumimoji="1" lang="ja-JP" altLang="en-US" sz="1000" b="1">
            <a:solidFill>
              <a:srgbClr val="000080"/>
            </a:solidFill>
            <a:latin typeface="ＭＳ Ｐゴシック"/>
          </a:endParaRPr>
        </a:p>
      </xdr:txBody>
    </xdr:sp>
    <xdr:clientData/>
  </xdr:oneCellAnchor>
  <xdr:twoCellAnchor>
    <xdr:from>
      <xdr:col>32</xdr:col>
      <xdr:colOff>136525</xdr:colOff>
      <xdr:row>60</xdr:row>
      <xdr:rowOff>36285</xdr:rowOff>
    </xdr:from>
    <xdr:to>
      <xdr:col>32</xdr:col>
      <xdr:colOff>238125</xdr:colOff>
      <xdr:row>60</xdr:row>
      <xdr:rowOff>137885</xdr:rowOff>
    </xdr:to>
    <xdr:sp macro="" textlink="">
      <xdr:nvSpPr>
        <xdr:cNvPr id="437" name="フローチャート : 判断 436"/>
        <xdr:cNvSpPr/>
      </xdr:nvSpPr>
      <xdr:spPr>
        <a:xfrm>
          <a:off x="22110700" y="10323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59</xdr:row>
      <xdr:rowOff>87993</xdr:rowOff>
    </xdr:from>
    <xdr:to>
      <xdr:col>31</xdr:col>
      <xdr:colOff>85725</xdr:colOff>
      <xdr:row>60</xdr:row>
      <xdr:rowOff>18143</xdr:rowOff>
    </xdr:to>
    <xdr:sp macro="" textlink="">
      <xdr:nvSpPr>
        <xdr:cNvPr id="438" name="フローチャート : 判断 437"/>
        <xdr:cNvSpPr/>
      </xdr:nvSpPr>
      <xdr:spPr>
        <a:xfrm>
          <a:off x="21272500" y="102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58</xdr:row>
      <xdr:rowOff>34670</xdr:rowOff>
    </xdr:from>
    <xdr:ext cx="469744" cy="259045"/>
    <xdr:sp macro="" textlink="">
      <xdr:nvSpPr>
        <xdr:cNvPr id="439" name="n_1aveValue【保健センター・保健所】&#10;一人当たり面積"/>
        <xdr:cNvSpPr txBox="1"/>
      </xdr:nvSpPr>
      <xdr:spPr>
        <a:xfrm>
          <a:off x="21075727" y="9978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0.078</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111777</xdr:rowOff>
    </xdr:from>
    <xdr:ext cx="762000" cy="259045"/>
    <xdr:sp macro="" textlink="">
      <xdr:nvSpPr>
        <xdr:cNvPr id="440" name="テキスト ボックス 43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41" name="テキスト ボックス 44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42" name="テキスト ボックス 44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43" name="テキスト ボックス 44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44" name="テキスト ボックス 44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60</xdr:row>
      <xdr:rowOff>145143</xdr:rowOff>
    </xdr:from>
    <xdr:to>
      <xdr:col>31</xdr:col>
      <xdr:colOff>85725</xdr:colOff>
      <xdr:row>61</xdr:row>
      <xdr:rowOff>75293</xdr:rowOff>
    </xdr:to>
    <xdr:sp macro="" textlink="">
      <xdr:nvSpPr>
        <xdr:cNvPr id="445" name="円/楕円 444"/>
        <xdr:cNvSpPr/>
      </xdr:nvSpPr>
      <xdr:spPr>
        <a:xfrm>
          <a:off x="21272500" y="1043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61</xdr:row>
      <xdr:rowOff>66420</xdr:rowOff>
    </xdr:from>
    <xdr:ext cx="469744" cy="259045"/>
    <xdr:sp macro="" textlink="">
      <xdr:nvSpPr>
        <xdr:cNvPr id="446" name="n_1mainValue【保健センター・保健所】&#10;一人当たり面積"/>
        <xdr:cNvSpPr txBox="1"/>
      </xdr:nvSpPr>
      <xdr:spPr>
        <a:xfrm>
          <a:off x="21075727" y="10524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0.057</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47" name="正方形/長方形 44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48" name="正方形/長方形 44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49" name="正方形/長方形 44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50" name="正方形/長方形 44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51" name="正方形/長方形 45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52" name="正方形/長方形 45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53" name="正方形/長方形 45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43.0</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54" name="正方形/長方形 45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55" name="テキスト ボックス 45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56" name="直線コネクタ 45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86</xdr:row>
      <xdr:rowOff>114300</xdr:rowOff>
    </xdr:from>
    <xdr:to>
      <xdr:col>24</xdr:col>
      <xdr:colOff>644525</xdr:colOff>
      <xdr:row>86</xdr:row>
      <xdr:rowOff>114300</xdr:rowOff>
    </xdr:to>
    <xdr:cxnSp macro="">
      <xdr:nvCxnSpPr>
        <xdr:cNvPr id="457" name="直線コネクタ 456"/>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85</xdr:row>
      <xdr:rowOff>143527</xdr:rowOff>
    </xdr:from>
    <xdr:ext cx="338939" cy="259045"/>
    <xdr:sp macro="" textlink="">
      <xdr:nvSpPr>
        <xdr:cNvPr id="458" name="テキスト ボックス 457"/>
        <xdr:cNvSpPr txBox="1"/>
      </xdr:nvSpPr>
      <xdr:spPr>
        <a:xfrm>
          <a:off x="12107061" y="1471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459" name="直線コネクタ 458"/>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460" name="テキスト ボックス 459"/>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461" name="直線コネクタ 460"/>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462" name="テキスト ボックス 461"/>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463" name="直線コネクタ 462"/>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464" name="テキスト ボックス 463"/>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465" name="直線コネクタ 464"/>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76</xdr:row>
      <xdr:rowOff>162577</xdr:rowOff>
    </xdr:from>
    <xdr:ext cx="403059" cy="259045"/>
    <xdr:sp macro="" textlink="">
      <xdr:nvSpPr>
        <xdr:cNvPr id="466" name="テキスト ボックス 465"/>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67" name="直線コネクタ 46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68" name="テキスト ボックス 467"/>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69"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51436</xdr:rowOff>
    </xdr:from>
    <xdr:to>
      <xdr:col>23</xdr:col>
      <xdr:colOff>516889</xdr:colOff>
      <xdr:row>85</xdr:row>
      <xdr:rowOff>108586</xdr:rowOff>
    </xdr:to>
    <xdr:cxnSp macro="">
      <xdr:nvCxnSpPr>
        <xdr:cNvPr id="470" name="直線コネクタ 469"/>
        <xdr:cNvCxnSpPr/>
      </xdr:nvCxnSpPr>
      <xdr:spPr>
        <a:xfrm flipV="1">
          <a:off x="16318864" y="13424536"/>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112413</xdr:rowOff>
    </xdr:from>
    <xdr:ext cx="340478" cy="259045"/>
    <xdr:sp macro="" textlink="">
      <xdr:nvSpPr>
        <xdr:cNvPr id="471" name="【消防施設】&#10;有形固定資産減価償却率最小値テキスト"/>
        <xdr:cNvSpPr txBox="1"/>
      </xdr:nvSpPr>
      <xdr:spPr>
        <a:xfrm>
          <a:off x="16408400" y="1468566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23</xdr:col>
      <xdr:colOff>428625</xdr:colOff>
      <xdr:row>85</xdr:row>
      <xdr:rowOff>108586</xdr:rowOff>
    </xdr:from>
    <xdr:to>
      <xdr:col>23</xdr:col>
      <xdr:colOff>606425</xdr:colOff>
      <xdr:row>85</xdr:row>
      <xdr:rowOff>108586</xdr:rowOff>
    </xdr:to>
    <xdr:cxnSp macro="">
      <xdr:nvCxnSpPr>
        <xdr:cNvPr id="472" name="直線コネクタ 471"/>
        <xdr:cNvCxnSpPr/>
      </xdr:nvCxnSpPr>
      <xdr:spPr>
        <a:xfrm>
          <a:off x="16230600" y="14681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169563</xdr:rowOff>
    </xdr:from>
    <xdr:ext cx="405111" cy="259045"/>
    <xdr:sp macro="" textlink="">
      <xdr:nvSpPr>
        <xdr:cNvPr id="473" name="【消防施設】&#10;有形固定資産減価償却率最大値テキスト"/>
        <xdr:cNvSpPr txBox="1"/>
      </xdr:nvSpPr>
      <xdr:spPr>
        <a:xfrm>
          <a:off x="16408400" y="13199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75.3</a:t>
          </a:r>
          <a:endParaRPr kumimoji="1" lang="ja-JP" altLang="en-US" sz="1000" b="1">
            <a:latin typeface="ＭＳ Ｐゴシック"/>
          </a:endParaRPr>
        </a:p>
      </xdr:txBody>
    </xdr:sp>
    <xdr:clientData/>
  </xdr:oneCellAnchor>
  <xdr:twoCellAnchor>
    <xdr:from>
      <xdr:col>23</xdr:col>
      <xdr:colOff>428625</xdr:colOff>
      <xdr:row>78</xdr:row>
      <xdr:rowOff>51436</xdr:rowOff>
    </xdr:from>
    <xdr:to>
      <xdr:col>23</xdr:col>
      <xdr:colOff>606425</xdr:colOff>
      <xdr:row>78</xdr:row>
      <xdr:rowOff>51436</xdr:rowOff>
    </xdr:to>
    <xdr:cxnSp macro="">
      <xdr:nvCxnSpPr>
        <xdr:cNvPr id="474" name="直線コネクタ 473"/>
        <xdr:cNvCxnSpPr/>
      </xdr:nvCxnSpPr>
      <xdr:spPr>
        <a:xfrm>
          <a:off x="16230600" y="13424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80</xdr:row>
      <xdr:rowOff>5732</xdr:rowOff>
    </xdr:from>
    <xdr:ext cx="405111" cy="259045"/>
    <xdr:sp macro="" textlink="">
      <xdr:nvSpPr>
        <xdr:cNvPr id="475" name="【消防施設】&#10;有形固定資産減価償却率平均値テキスト"/>
        <xdr:cNvSpPr txBox="1"/>
      </xdr:nvSpPr>
      <xdr:spPr>
        <a:xfrm>
          <a:off x="16408400" y="137217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55.9</a:t>
          </a:r>
          <a:endParaRPr kumimoji="1" lang="ja-JP" altLang="en-US" sz="1000" b="1">
            <a:solidFill>
              <a:srgbClr val="000080"/>
            </a:solidFill>
            <a:latin typeface="ＭＳ Ｐゴシック"/>
          </a:endParaRPr>
        </a:p>
      </xdr:txBody>
    </xdr:sp>
    <xdr:clientData/>
  </xdr:oneCellAnchor>
  <xdr:twoCellAnchor>
    <xdr:from>
      <xdr:col>23</xdr:col>
      <xdr:colOff>466725</xdr:colOff>
      <xdr:row>80</xdr:row>
      <xdr:rowOff>27305</xdr:rowOff>
    </xdr:from>
    <xdr:to>
      <xdr:col>23</xdr:col>
      <xdr:colOff>568325</xdr:colOff>
      <xdr:row>80</xdr:row>
      <xdr:rowOff>128905</xdr:rowOff>
    </xdr:to>
    <xdr:sp macro="" textlink="">
      <xdr:nvSpPr>
        <xdr:cNvPr id="476" name="フローチャート : 判断 475"/>
        <xdr:cNvSpPr/>
      </xdr:nvSpPr>
      <xdr:spPr>
        <a:xfrm>
          <a:off x="16268700" y="13743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80</xdr:row>
      <xdr:rowOff>105411</xdr:rowOff>
    </xdr:from>
    <xdr:to>
      <xdr:col>22</xdr:col>
      <xdr:colOff>415925</xdr:colOff>
      <xdr:row>81</xdr:row>
      <xdr:rowOff>35561</xdr:rowOff>
    </xdr:to>
    <xdr:sp macro="" textlink="">
      <xdr:nvSpPr>
        <xdr:cNvPr id="477" name="フローチャート : 判断 476"/>
        <xdr:cNvSpPr/>
      </xdr:nvSpPr>
      <xdr:spPr>
        <a:xfrm>
          <a:off x="15430500" y="13821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81</xdr:row>
      <xdr:rowOff>26688</xdr:rowOff>
    </xdr:from>
    <xdr:ext cx="405111" cy="259045"/>
    <xdr:sp macro="" textlink="">
      <xdr:nvSpPr>
        <xdr:cNvPr id="478" name="n_1aveValue【消防施設】&#10;有形固定資産減価償却率"/>
        <xdr:cNvSpPr txBox="1"/>
      </xdr:nvSpPr>
      <xdr:spPr>
        <a:xfrm>
          <a:off x="15266043" y="13914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51.8</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479" name="テキスト ボックス 47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80" name="テキスト ボックス 47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81" name="テキスト ボックス 48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82" name="テキスト ボックス 48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83" name="テキスト ボックス 48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77</xdr:row>
      <xdr:rowOff>90170</xdr:rowOff>
    </xdr:from>
    <xdr:to>
      <xdr:col>22</xdr:col>
      <xdr:colOff>415925</xdr:colOff>
      <xdr:row>78</xdr:row>
      <xdr:rowOff>20320</xdr:rowOff>
    </xdr:to>
    <xdr:sp macro="" textlink="">
      <xdr:nvSpPr>
        <xdr:cNvPr id="484" name="円/楕円 483"/>
        <xdr:cNvSpPr/>
      </xdr:nvSpPr>
      <xdr:spPr>
        <a:xfrm>
          <a:off x="15430500" y="1329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76</xdr:row>
      <xdr:rowOff>36847</xdr:rowOff>
    </xdr:from>
    <xdr:ext cx="405111" cy="259045"/>
    <xdr:sp macro="" textlink="">
      <xdr:nvSpPr>
        <xdr:cNvPr id="485" name="n_1mainValue【消防施設】&#10;有形固定資産減価償却率"/>
        <xdr:cNvSpPr txBox="1"/>
      </xdr:nvSpPr>
      <xdr:spPr>
        <a:xfrm>
          <a:off x="15266043" y="1306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79.6</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86" name="正方形/長方形 48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87" name="正方形/長方形 48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88" name="正方形/長方形 48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89" name="正方形/長方形 48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90" name="正方形/長方形 48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91" name="正方形/長方形 49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92" name="正方形/長方形 49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0.047</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93" name="正方形/長方形 49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94" name="テキスト ボックス 49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95" name="直線コネクタ 49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168729</xdr:rowOff>
    </xdr:from>
    <xdr:to>
      <xdr:col>33</xdr:col>
      <xdr:colOff>314325</xdr:colOff>
      <xdr:row>86</xdr:row>
      <xdr:rowOff>168729</xdr:rowOff>
    </xdr:to>
    <xdr:cxnSp macro="">
      <xdr:nvCxnSpPr>
        <xdr:cNvPr id="496" name="直線コネクタ 495"/>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86</xdr:row>
      <xdr:rowOff>26506</xdr:rowOff>
    </xdr:from>
    <xdr:ext cx="467179" cy="259045"/>
    <xdr:sp macro="" textlink="">
      <xdr:nvSpPr>
        <xdr:cNvPr id="497" name="テキスト ボックス 496"/>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85</xdr:row>
      <xdr:rowOff>13607</xdr:rowOff>
    </xdr:from>
    <xdr:to>
      <xdr:col>33</xdr:col>
      <xdr:colOff>314325</xdr:colOff>
      <xdr:row>85</xdr:row>
      <xdr:rowOff>13607</xdr:rowOff>
    </xdr:to>
    <xdr:cxnSp macro="">
      <xdr:nvCxnSpPr>
        <xdr:cNvPr id="498" name="直線コネクタ 497"/>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84</xdr:row>
      <xdr:rowOff>42834</xdr:rowOff>
    </xdr:from>
    <xdr:ext cx="467179" cy="259045"/>
    <xdr:sp macro="" textlink="">
      <xdr:nvSpPr>
        <xdr:cNvPr id="499" name="テキスト ボックス 498"/>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83</xdr:row>
      <xdr:rowOff>29936</xdr:rowOff>
    </xdr:from>
    <xdr:to>
      <xdr:col>33</xdr:col>
      <xdr:colOff>314325</xdr:colOff>
      <xdr:row>83</xdr:row>
      <xdr:rowOff>29936</xdr:rowOff>
    </xdr:to>
    <xdr:cxnSp macro="">
      <xdr:nvCxnSpPr>
        <xdr:cNvPr id="500" name="直線コネクタ 499"/>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59163</xdr:rowOff>
    </xdr:from>
    <xdr:ext cx="467179" cy="259045"/>
    <xdr:sp macro="" textlink="">
      <xdr:nvSpPr>
        <xdr:cNvPr id="501" name="テキスト ボックス 500"/>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81</xdr:row>
      <xdr:rowOff>46264</xdr:rowOff>
    </xdr:from>
    <xdr:to>
      <xdr:col>33</xdr:col>
      <xdr:colOff>314325</xdr:colOff>
      <xdr:row>81</xdr:row>
      <xdr:rowOff>46264</xdr:rowOff>
    </xdr:to>
    <xdr:cxnSp macro="">
      <xdr:nvCxnSpPr>
        <xdr:cNvPr id="502" name="直線コネクタ 501"/>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75491</xdr:rowOff>
    </xdr:from>
    <xdr:ext cx="467179" cy="259045"/>
    <xdr:sp macro="" textlink="">
      <xdr:nvSpPr>
        <xdr:cNvPr id="503" name="テキスト ボックス 502"/>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79</xdr:row>
      <xdr:rowOff>62593</xdr:rowOff>
    </xdr:from>
    <xdr:to>
      <xdr:col>33</xdr:col>
      <xdr:colOff>314325</xdr:colOff>
      <xdr:row>79</xdr:row>
      <xdr:rowOff>62593</xdr:rowOff>
    </xdr:to>
    <xdr:cxnSp macro="">
      <xdr:nvCxnSpPr>
        <xdr:cNvPr id="504" name="直線コネクタ 503"/>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78</xdr:row>
      <xdr:rowOff>91820</xdr:rowOff>
    </xdr:from>
    <xdr:ext cx="467179" cy="259045"/>
    <xdr:sp macro="" textlink="">
      <xdr:nvSpPr>
        <xdr:cNvPr id="505" name="テキスト ボックス 504"/>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77</xdr:row>
      <xdr:rowOff>78921</xdr:rowOff>
    </xdr:from>
    <xdr:to>
      <xdr:col>33</xdr:col>
      <xdr:colOff>314325</xdr:colOff>
      <xdr:row>77</xdr:row>
      <xdr:rowOff>78921</xdr:rowOff>
    </xdr:to>
    <xdr:cxnSp macro="">
      <xdr:nvCxnSpPr>
        <xdr:cNvPr id="506" name="直線コネクタ 505"/>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108148</xdr:rowOff>
    </xdr:from>
    <xdr:ext cx="467179" cy="259045"/>
    <xdr:sp macro="" textlink="">
      <xdr:nvSpPr>
        <xdr:cNvPr id="507" name="テキスト ボックス 506"/>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0.250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08" name="直線コネクタ 50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09" name="テキスト ボックス 50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10"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11974</xdr:rowOff>
    </xdr:from>
    <xdr:to>
      <xdr:col>32</xdr:col>
      <xdr:colOff>186689</xdr:colOff>
      <xdr:row>85</xdr:row>
      <xdr:rowOff>98516</xdr:rowOff>
    </xdr:to>
    <xdr:cxnSp macro="">
      <xdr:nvCxnSpPr>
        <xdr:cNvPr id="511" name="直線コネクタ 510"/>
        <xdr:cNvCxnSpPr/>
      </xdr:nvCxnSpPr>
      <xdr:spPr>
        <a:xfrm flipV="1">
          <a:off x="22160864" y="13385074"/>
          <a:ext cx="0" cy="1286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102343</xdr:rowOff>
    </xdr:from>
    <xdr:ext cx="469744" cy="259045"/>
    <xdr:sp macro="" textlink="">
      <xdr:nvSpPr>
        <xdr:cNvPr id="512" name="【消防施設】&#10;一人当たり面積最小値テキスト"/>
        <xdr:cNvSpPr txBox="1"/>
      </xdr:nvSpPr>
      <xdr:spPr>
        <a:xfrm>
          <a:off x="22250400" y="14675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0.037</a:t>
          </a:r>
          <a:endParaRPr kumimoji="1" lang="ja-JP" altLang="en-US" sz="1000" b="1">
            <a:latin typeface="ＭＳ Ｐゴシック"/>
          </a:endParaRPr>
        </a:p>
      </xdr:txBody>
    </xdr:sp>
    <xdr:clientData/>
  </xdr:oneCellAnchor>
  <xdr:twoCellAnchor>
    <xdr:from>
      <xdr:col>32</xdr:col>
      <xdr:colOff>98425</xdr:colOff>
      <xdr:row>85</xdr:row>
      <xdr:rowOff>98516</xdr:rowOff>
    </xdr:from>
    <xdr:to>
      <xdr:col>32</xdr:col>
      <xdr:colOff>276225</xdr:colOff>
      <xdr:row>85</xdr:row>
      <xdr:rowOff>98516</xdr:rowOff>
    </xdr:to>
    <xdr:cxnSp macro="">
      <xdr:nvCxnSpPr>
        <xdr:cNvPr id="513" name="直線コネクタ 512"/>
        <xdr:cNvCxnSpPr/>
      </xdr:nvCxnSpPr>
      <xdr:spPr>
        <a:xfrm>
          <a:off x="22072600" y="14671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130101</xdr:rowOff>
    </xdr:from>
    <xdr:ext cx="469744" cy="259045"/>
    <xdr:sp macro="" textlink="">
      <xdr:nvSpPr>
        <xdr:cNvPr id="514" name="【消防施設】&#10;一人当たり面積最大値テキスト"/>
        <xdr:cNvSpPr txBox="1"/>
      </xdr:nvSpPr>
      <xdr:spPr>
        <a:xfrm>
          <a:off x="22250400" y="13160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0.234</a:t>
          </a:r>
          <a:endParaRPr kumimoji="1" lang="ja-JP" altLang="en-US" sz="1000" b="1">
            <a:latin typeface="ＭＳ Ｐゴシック"/>
          </a:endParaRPr>
        </a:p>
      </xdr:txBody>
    </xdr:sp>
    <xdr:clientData/>
  </xdr:oneCellAnchor>
  <xdr:twoCellAnchor>
    <xdr:from>
      <xdr:col>32</xdr:col>
      <xdr:colOff>98425</xdr:colOff>
      <xdr:row>78</xdr:row>
      <xdr:rowOff>11974</xdr:rowOff>
    </xdr:from>
    <xdr:to>
      <xdr:col>32</xdr:col>
      <xdr:colOff>276225</xdr:colOff>
      <xdr:row>78</xdr:row>
      <xdr:rowOff>11974</xdr:rowOff>
    </xdr:to>
    <xdr:cxnSp macro="">
      <xdr:nvCxnSpPr>
        <xdr:cNvPr id="515" name="直線コネクタ 514"/>
        <xdr:cNvCxnSpPr/>
      </xdr:nvCxnSpPr>
      <xdr:spPr>
        <a:xfrm>
          <a:off x="22072600" y="13385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44104</xdr:rowOff>
    </xdr:from>
    <xdr:ext cx="469744" cy="259045"/>
    <xdr:sp macro="" textlink="">
      <xdr:nvSpPr>
        <xdr:cNvPr id="516" name="【消防施設】&#10;一人当たり面積平均値テキスト"/>
        <xdr:cNvSpPr txBox="1"/>
      </xdr:nvSpPr>
      <xdr:spPr>
        <a:xfrm>
          <a:off x="22250400" y="141030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0.113</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65677</xdr:rowOff>
    </xdr:from>
    <xdr:to>
      <xdr:col>32</xdr:col>
      <xdr:colOff>238125</xdr:colOff>
      <xdr:row>82</xdr:row>
      <xdr:rowOff>167277</xdr:rowOff>
    </xdr:to>
    <xdr:sp macro="" textlink="">
      <xdr:nvSpPr>
        <xdr:cNvPr id="517" name="フローチャート : 判断 516"/>
        <xdr:cNvSpPr/>
      </xdr:nvSpPr>
      <xdr:spPr>
        <a:xfrm>
          <a:off x="22110700" y="1412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81</xdr:row>
      <xdr:rowOff>1995</xdr:rowOff>
    </xdr:from>
    <xdr:to>
      <xdr:col>31</xdr:col>
      <xdr:colOff>85725</xdr:colOff>
      <xdr:row>81</xdr:row>
      <xdr:rowOff>103595</xdr:rowOff>
    </xdr:to>
    <xdr:sp macro="" textlink="">
      <xdr:nvSpPr>
        <xdr:cNvPr id="518" name="フローチャート : 判断 517"/>
        <xdr:cNvSpPr/>
      </xdr:nvSpPr>
      <xdr:spPr>
        <a:xfrm>
          <a:off x="21272500" y="13889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79</xdr:row>
      <xdr:rowOff>120122</xdr:rowOff>
    </xdr:from>
    <xdr:ext cx="469744" cy="259045"/>
    <xdr:sp macro="" textlink="">
      <xdr:nvSpPr>
        <xdr:cNvPr id="519" name="n_1aveValue【消防施設】&#10;一人当たり面積"/>
        <xdr:cNvSpPr txBox="1"/>
      </xdr:nvSpPr>
      <xdr:spPr>
        <a:xfrm>
          <a:off x="21075727" y="13664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0.149</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520" name="テキスト ボックス 51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21" name="テキスト ボックス 52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22" name="テキスト ボックス 52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23" name="テキスト ボックス 52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24" name="テキスト ボックス 52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85</xdr:row>
      <xdr:rowOff>41184</xdr:rowOff>
    </xdr:from>
    <xdr:to>
      <xdr:col>31</xdr:col>
      <xdr:colOff>85725</xdr:colOff>
      <xdr:row>85</xdr:row>
      <xdr:rowOff>142784</xdr:rowOff>
    </xdr:to>
    <xdr:sp macro="" textlink="">
      <xdr:nvSpPr>
        <xdr:cNvPr id="525" name="円/楕円 524"/>
        <xdr:cNvSpPr/>
      </xdr:nvSpPr>
      <xdr:spPr>
        <a:xfrm>
          <a:off x="21272500" y="14614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85</xdr:row>
      <xdr:rowOff>133911</xdr:rowOff>
    </xdr:from>
    <xdr:ext cx="469744" cy="259045"/>
    <xdr:sp macro="" textlink="">
      <xdr:nvSpPr>
        <xdr:cNvPr id="526" name="n_1mainValue【消防施設】&#10;一人当たり面積"/>
        <xdr:cNvSpPr txBox="1"/>
      </xdr:nvSpPr>
      <xdr:spPr>
        <a:xfrm>
          <a:off x="21075727" y="14707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0.038</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27" name="正方形/長方形 52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28" name="正方形/長方形 52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29" name="正方形/長方形 52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30" name="正方形/長方形 52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31" name="正方形/長方形 53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55.2</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32" name="正方形/長方形 53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33" name="正方形/長方形 53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34" name="正方形/長方形 53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35" name="テキスト ボックス 53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36" name="直線コネクタ 53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109</xdr:row>
      <xdr:rowOff>35379</xdr:rowOff>
    </xdr:from>
    <xdr:to>
      <xdr:col>24</xdr:col>
      <xdr:colOff>644525</xdr:colOff>
      <xdr:row>109</xdr:row>
      <xdr:rowOff>35379</xdr:rowOff>
    </xdr:to>
    <xdr:cxnSp macro="">
      <xdr:nvCxnSpPr>
        <xdr:cNvPr id="537" name="直線コネクタ 536"/>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108</xdr:row>
      <xdr:rowOff>64606</xdr:rowOff>
    </xdr:from>
    <xdr:ext cx="338939" cy="259045"/>
    <xdr:sp macro="" textlink="">
      <xdr:nvSpPr>
        <xdr:cNvPr id="538" name="テキスト ボックス 537"/>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539" name="直線コネクタ 538"/>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540" name="テキスト ボックス 539"/>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541" name="直線コネクタ 540"/>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542" name="テキスト ボックス 541"/>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543" name="直線コネクタ 542"/>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544" name="テキスト ボックス 543"/>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545" name="直線コネクタ 544"/>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546" name="テキスト ボックス 545"/>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547" name="直線コネクタ 546"/>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98</xdr:row>
      <xdr:rowOff>146248</xdr:rowOff>
    </xdr:from>
    <xdr:ext cx="467179" cy="259045"/>
    <xdr:sp macro="" textlink="">
      <xdr:nvSpPr>
        <xdr:cNvPr id="548" name="テキスト ボックス 547"/>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49" name="直線コネクタ 54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50" name="テキスト ボックス 54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51"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101</xdr:row>
      <xdr:rowOff>4355</xdr:rowOff>
    </xdr:from>
    <xdr:to>
      <xdr:col>23</xdr:col>
      <xdr:colOff>516889</xdr:colOff>
      <xdr:row>107</xdr:row>
      <xdr:rowOff>159476</xdr:rowOff>
    </xdr:to>
    <xdr:cxnSp macro="">
      <xdr:nvCxnSpPr>
        <xdr:cNvPr id="552" name="直線コネクタ 551"/>
        <xdr:cNvCxnSpPr/>
      </xdr:nvCxnSpPr>
      <xdr:spPr>
        <a:xfrm flipV="1">
          <a:off x="16318864" y="17320805"/>
          <a:ext cx="0" cy="11838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163303</xdr:rowOff>
    </xdr:from>
    <xdr:ext cx="405111" cy="259045"/>
    <xdr:sp macro="" textlink="">
      <xdr:nvSpPr>
        <xdr:cNvPr id="553" name="【庁舎】&#10;有形固定資産減価償却率最小値テキスト"/>
        <xdr:cNvSpPr txBox="1"/>
      </xdr:nvSpPr>
      <xdr:spPr>
        <a:xfrm>
          <a:off x="16408400" y="18508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13.4</a:t>
          </a:r>
          <a:endParaRPr kumimoji="1" lang="ja-JP" altLang="en-US" sz="1000" b="1">
            <a:latin typeface="ＭＳ Ｐゴシック"/>
          </a:endParaRPr>
        </a:p>
      </xdr:txBody>
    </xdr:sp>
    <xdr:clientData/>
  </xdr:oneCellAnchor>
  <xdr:twoCellAnchor>
    <xdr:from>
      <xdr:col>23</xdr:col>
      <xdr:colOff>428625</xdr:colOff>
      <xdr:row>107</xdr:row>
      <xdr:rowOff>159476</xdr:rowOff>
    </xdr:from>
    <xdr:to>
      <xdr:col>23</xdr:col>
      <xdr:colOff>606425</xdr:colOff>
      <xdr:row>107</xdr:row>
      <xdr:rowOff>159476</xdr:rowOff>
    </xdr:to>
    <xdr:cxnSp macro="">
      <xdr:nvCxnSpPr>
        <xdr:cNvPr id="554" name="直線コネクタ 553"/>
        <xdr:cNvCxnSpPr/>
      </xdr:nvCxnSpPr>
      <xdr:spPr>
        <a:xfrm>
          <a:off x="16230600" y="1850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122482</xdr:rowOff>
    </xdr:from>
    <xdr:ext cx="405111" cy="259045"/>
    <xdr:sp macro="" textlink="">
      <xdr:nvSpPr>
        <xdr:cNvPr id="555" name="【庁舎】&#10;有形固定資産減価償却率最大値テキスト"/>
        <xdr:cNvSpPr txBox="1"/>
      </xdr:nvSpPr>
      <xdr:spPr>
        <a:xfrm>
          <a:off x="16408400" y="17096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85.9</a:t>
          </a:r>
          <a:endParaRPr kumimoji="1" lang="ja-JP" altLang="en-US" sz="1000" b="1">
            <a:latin typeface="ＭＳ Ｐゴシック"/>
          </a:endParaRPr>
        </a:p>
      </xdr:txBody>
    </xdr:sp>
    <xdr:clientData/>
  </xdr:oneCellAnchor>
  <xdr:twoCellAnchor>
    <xdr:from>
      <xdr:col>23</xdr:col>
      <xdr:colOff>428625</xdr:colOff>
      <xdr:row>101</xdr:row>
      <xdr:rowOff>4355</xdr:rowOff>
    </xdr:from>
    <xdr:to>
      <xdr:col>23</xdr:col>
      <xdr:colOff>606425</xdr:colOff>
      <xdr:row>101</xdr:row>
      <xdr:rowOff>4355</xdr:rowOff>
    </xdr:to>
    <xdr:cxnSp macro="">
      <xdr:nvCxnSpPr>
        <xdr:cNvPr id="556" name="直線コネクタ 555"/>
        <xdr:cNvCxnSpPr/>
      </xdr:nvCxnSpPr>
      <xdr:spPr>
        <a:xfrm>
          <a:off x="16230600" y="17320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103</xdr:row>
      <xdr:rowOff>152416</xdr:rowOff>
    </xdr:from>
    <xdr:ext cx="405111" cy="259045"/>
    <xdr:sp macro="" textlink="">
      <xdr:nvSpPr>
        <xdr:cNvPr id="557" name="【庁舎】&#10;有形固定資産減価償却率平均値テキスト"/>
        <xdr:cNvSpPr txBox="1"/>
      </xdr:nvSpPr>
      <xdr:spPr>
        <a:xfrm>
          <a:off x="16408400" y="178117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51.4</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2539</xdr:rowOff>
    </xdr:from>
    <xdr:to>
      <xdr:col>23</xdr:col>
      <xdr:colOff>568325</xdr:colOff>
      <xdr:row>104</xdr:row>
      <xdr:rowOff>104139</xdr:rowOff>
    </xdr:to>
    <xdr:sp macro="" textlink="">
      <xdr:nvSpPr>
        <xdr:cNvPr id="558" name="フローチャート : 判断 557"/>
        <xdr:cNvSpPr/>
      </xdr:nvSpPr>
      <xdr:spPr>
        <a:xfrm>
          <a:off x="162687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103</xdr:row>
      <xdr:rowOff>56424</xdr:rowOff>
    </xdr:from>
    <xdr:to>
      <xdr:col>22</xdr:col>
      <xdr:colOff>415925</xdr:colOff>
      <xdr:row>103</xdr:row>
      <xdr:rowOff>158024</xdr:rowOff>
    </xdr:to>
    <xdr:sp macro="" textlink="">
      <xdr:nvSpPr>
        <xdr:cNvPr id="559" name="フローチャート : 判断 558"/>
        <xdr:cNvSpPr/>
      </xdr:nvSpPr>
      <xdr:spPr>
        <a:xfrm>
          <a:off x="15430500" y="1771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103</xdr:row>
      <xdr:rowOff>149151</xdr:rowOff>
    </xdr:from>
    <xdr:ext cx="405111" cy="259045"/>
    <xdr:sp macro="" textlink="">
      <xdr:nvSpPr>
        <xdr:cNvPr id="560" name="n_1aveValue【庁舎】&#10;有形固定資産減価償却率"/>
        <xdr:cNvSpPr txBox="1"/>
      </xdr:nvSpPr>
      <xdr:spPr>
        <a:xfrm>
          <a:off x="15266043" y="17808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58.6</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561" name="テキスト ボックス 56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62" name="テキスト ボックス 56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63" name="テキスト ボックス 56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64" name="テキスト ボックス 56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65" name="テキスト ボックス 56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100</xdr:row>
      <xdr:rowOff>22134</xdr:rowOff>
    </xdr:from>
    <xdr:to>
      <xdr:col>22</xdr:col>
      <xdr:colOff>415925</xdr:colOff>
      <xdr:row>100</xdr:row>
      <xdr:rowOff>123734</xdr:rowOff>
    </xdr:to>
    <xdr:sp macro="" textlink="">
      <xdr:nvSpPr>
        <xdr:cNvPr id="566" name="円/楕円 565"/>
        <xdr:cNvSpPr/>
      </xdr:nvSpPr>
      <xdr:spPr>
        <a:xfrm>
          <a:off x="15430500" y="17167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98</xdr:row>
      <xdr:rowOff>140261</xdr:rowOff>
    </xdr:from>
    <xdr:ext cx="405111" cy="259045"/>
    <xdr:sp macro="" textlink="">
      <xdr:nvSpPr>
        <xdr:cNvPr id="567" name="n_1mainValue【庁舎】&#10;有形固定資産減価償却率"/>
        <xdr:cNvSpPr txBox="1"/>
      </xdr:nvSpPr>
      <xdr:spPr>
        <a:xfrm>
          <a:off x="15266043" y="16942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92.2</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68" name="正方形/長方形 56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69" name="正方形/長方形 56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70" name="正方形/長方形 56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71" name="正方形/長方形 57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72" name="正方形/長方形 57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0.153</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73" name="正方形/長方形 57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74" name="正方形/長方形 57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0.214</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75" name="正方形/長方形 57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76" name="テキスト ボックス 57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77" name="直線コネクタ 57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578" name="テキスト ボックス 577"/>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108</xdr:row>
      <xdr:rowOff>152400</xdr:rowOff>
    </xdr:from>
    <xdr:to>
      <xdr:col>33</xdr:col>
      <xdr:colOff>314325</xdr:colOff>
      <xdr:row>108</xdr:row>
      <xdr:rowOff>152400</xdr:rowOff>
    </xdr:to>
    <xdr:cxnSp macro="">
      <xdr:nvCxnSpPr>
        <xdr:cNvPr id="579" name="直線コネクタ 578"/>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580" name="テキスト ボックス 579"/>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581" name="直線コネクタ 580"/>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582" name="テキスト ボックス 581"/>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583" name="直線コネクタ 582"/>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584" name="テキスト ボックス 583"/>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585" name="直線コネクタ 584"/>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586" name="テキスト ボックス 585"/>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587" name="直線コネクタ 586"/>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588" name="テキスト ボックス 587"/>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89" name="直線コネクタ 58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90" name="テキスト ボックス 58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91"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152400</xdr:rowOff>
    </xdr:from>
    <xdr:to>
      <xdr:col>32</xdr:col>
      <xdr:colOff>186689</xdr:colOff>
      <xdr:row>107</xdr:row>
      <xdr:rowOff>137161</xdr:rowOff>
    </xdr:to>
    <xdr:cxnSp macro="">
      <xdr:nvCxnSpPr>
        <xdr:cNvPr id="592" name="直線コネクタ 591"/>
        <xdr:cNvCxnSpPr/>
      </xdr:nvCxnSpPr>
      <xdr:spPr>
        <a:xfrm flipV="1">
          <a:off x="22160864" y="17125950"/>
          <a:ext cx="0" cy="1356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140988</xdr:rowOff>
    </xdr:from>
    <xdr:ext cx="469744" cy="259045"/>
    <xdr:sp macro="" textlink="">
      <xdr:nvSpPr>
        <xdr:cNvPr id="593" name="【庁舎】&#10;一人当たり面積最小値テキスト"/>
        <xdr:cNvSpPr txBox="1"/>
      </xdr:nvSpPr>
      <xdr:spPr>
        <a:xfrm>
          <a:off x="22250400" y="18486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0.149</a:t>
          </a:r>
          <a:endParaRPr kumimoji="1" lang="ja-JP" altLang="en-US" sz="1000" b="1">
            <a:latin typeface="ＭＳ Ｐゴシック"/>
          </a:endParaRPr>
        </a:p>
      </xdr:txBody>
    </xdr:sp>
    <xdr:clientData/>
  </xdr:oneCellAnchor>
  <xdr:twoCellAnchor>
    <xdr:from>
      <xdr:col>32</xdr:col>
      <xdr:colOff>98425</xdr:colOff>
      <xdr:row>107</xdr:row>
      <xdr:rowOff>137161</xdr:rowOff>
    </xdr:from>
    <xdr:to>
      <xdr:col>32</xdr:col>
      <xdr:colOff>276225</xdr:colOff>
      <xdr:row>107</xdr:row>
      <xdr:rowOff>137161</xdr:rowOff>
    </xdr:to>
    <xdr:cxnSp macro="">
      <xdr:nvCxnSpPr>
        <xdr:cNvPr id="594" name="直線コネクタ 593"/>
        <xdr:cNvCxnSpPr/>
      </xdr:nvCxnSpPr>
      <xdr:spPr>
        <a:xfrm>
          <a:off x="22072600" y="18482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99077</xdr:rowOff>
    </xdr:from>
    <xdr:ext cx="469744" cy="259045"/>
    <xdr:sp macro="" textlink="">
      <xdr:nvSpPr>
        <xdr:cNvPr id="595" name="【庁舎】&#10;一人当たり面積最大値テキスト"/>
        <xdr:cNvSpPr txBox="1"/>
      </xdr:nvSpPr>
      <xdr:spPr>
        <a:xfrm>
          <a:off x="22250400" y="1690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0.505</a:t>
          </a:r>
          <a:endParaRPr kumimoji="1" lang="ja-JP" altLang="en-US" sz="1000" b="1">
            <a:latin typeface="ＭＳ Ｐゴシック"/>
          </a:endParaRPr>
        </a:p>
      </xdr:txBody>
    </xdr:sp>
    <xdr:clientData/>
  </xdr:oneCellAnchor>
  <xdr:twoCellAnchor>
    <xdr:from>
      <xdr:col>32</xdr:col>
      <xdr:colOff>98425</xdr:colOff>
      <xdr:row>99</xdr:row>
      <xdr:rowOff>152400</xdr:rowOff>
    </xdr:from>
    <xdr:to>
      <xdr:col>32</xdr:col>
      <xdr:colOff>276225</xdr:colOff>
      <xdr:row>99</xdr:row>
      <xdr:rowOff>152400</xdr:rowOff>
    </xdr:to>
    <xdr:cxnSp macro="">
      <xdr:nvCxnSpPr>
        <xdr:cNvPr id="596" name="直線コネクタ 595"/>
        <xdr:cNvCxnSpPr/>
      </xdr:nvCxnSpPr>
      <xdr:spPr>
        <a:xfrm>
          <a:off x="22072600" y="1712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16</xdr:rowOff>
    </xdr:from>
    <xdr:ext cx="469744" cy="259045"/>
    <xdr:sp macro="" textlink="">
      <xdr:nvSpPr>
        <xdr:cNvPr id="597" name="【庁舎】&#10;一人当たり面積平均値テキスト"/>
        <xdr:cNvSpPr txBox="1"/>
      </xdr:nvSpPr>
      <xdr:spPr>
        <a:xfrm>
          <a:off x="22250400" y="178308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0.301</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21589</xdr:rowOff>
    </xdr:from>
    <xdr:to>
      <xdr:col>32</xdr:col>
      <xdr:colOff>238125</xdr:colOff>
      <xdr:row>104</xdr:row>
      <xdr:rowOff>123189</xdr:rowOff>
    </xdr:to>
    <xdr:sp macro="" textlink="">
      <xdr:nvSpPr>
        <xdr:cNvPr id="598" name="フローチャート : 判断 597"/>
        <xdr:cNvSpPr/>
      </xdr:nvSpPr>
      <xdr:spPr>
        <a:xfrm>
          <a:off x="22110700" y="17852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40639</xdr:rowOff>
    </xdr:from>
    <xdr:to>
      <xdr:col>31</xdr:col>
      <xdr:colOff>85725</xdr:colOff>
      <xdr:row>104</xdr:row>
      <xdr:rowOff>142239</xdr:rowOff>
    </xdr:to>
    <xdr:sp macro="" textlink="">
      <xdr:nvSpPr>
        <xdr:cNvPr id="599" name="フローチャート : 判断 598"/>
        <xdr:cNvSpPr/>
      </xdr:nvSpPr>
      <xdr:spPr>
        <a:xfrm>
          <a:off x="21272500" y="17871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102</xdr:row>
      <xdr:rowOff>158766</xdr:rowOff>
    </xdr:from>
    <xdr:ext cx="469744" cy="259045"/>
    <xdr:sp macro="" textlink="">
      <xdr:nvSpPr>
        <xdr:cNvPr id="600" name="n_1aveValue【庁舎】&#10;一人当たり面積"/>
        <xdr:cNvSpPr txBox="1"/>
      </xdr:nvSpPr>
      <xdr:spPr>
        <a:xfrm>
          <a:off x="21075727" y="17646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0.296</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601" name="テキスト ボックス 60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02" name="テキスト ボックス 60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03" name="テキスト ボックス 60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04" name="テキスト ボックス 60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05" name="テキスト ボックス 60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104</xdr:row>
      <xdr:rowOff>97789</xdr:rowOff>
    </xdr:from>
    <xdr:to>
      <xdr:col>31</xdr:col>
      <xdr:colOff>85725</xdr:colOff>
      <xdr:row>105</xdr:row>
      <xdr:rowOff>27939</xdr:rowOff>
    </xdr:to>
    <xdr:sp macro="" textlink="">
      <xdr:nvSpPr>
        <xdr:cNvPr id="606" name="円/楕円 605"/>
        <xdr:cNvSpPr/>
      </xdr:nvSpPr>
      <xdr:spPr>
        <a:xfrm>
          <a:off x="21272500" y="17928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105</xdr:row>
      <xdr:rowOff>19066</xdr:rowOff>
    </xdr:from>
    <xdr:ext cx="469744" cy="259045"/>
    <xdr:sp macro="" textlink="">
      <xdr:nvSpPr>
        <xdr:cNvPr id="607" name="n_1mainValue【庁舎】&#10;一人当たり面積"/>
        <xdr:cNvSpPr txBox="1"/>
      </xdr:nvSpPr>
      <xdr:spPr>
        <a:xfrm>
          <a:off x="21075727" y="18021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0.281</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08" name="正方形/長方形 60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09" name="正方形/長方形 60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10" name="テキスト ボックス 60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京都府宮津市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18,743
18,614
172.74
12,226,410
12,002,971
101,960
6,231,328
12,588,351</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19.0
169.0</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[0.41]</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45/128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mn-lt"/>
              <a:ea typeface="+mn-ea"/>
              <a:cs typeface="+mn-cs"/>
            </a:rPr>
            <a:t>　平成</a:t>
          </a:r>
          <a:r>
            <a:rPr lang="en-US" altLang="ja-JP" sz="1300" b="0" i="0" baseline="0">
              <a:solidFill>
                <a:schemeClr val="dk1"/>
              </a:solidFill>
              <a:effectLst/>
              <a:latin typeface="+mn-lt"/>
              <a:ea typeface="+mn-ea"/>
              <a:cs typeface="+mn-cs"/>
            </a:rPr>
            <a:t>28</a:t>
          </a:r>
          <a:r>
            <a:rPr lang="ja-JP" altLang="ja-JP" sz="1300" b="0" i="0" baseline="0">
              <a:solidFill>
                <a:schemeClr val="dk1"/>
              </a:solidFill>
              <a:effectLst/>
              <a:latin typeface="+mn-lt"/>
              <a:ea typeface="+mn-ea"/>
              <a:cs typeface="+mn-cs"/>
            </a:rPr>
            <a:t>年度における基準財政収入額、基準財政需要額は、ともに前年度とほぼ同額であり、数値も横ばいであった。</a:t>
          </a:r>
          <a:endParaRPr lang="ja-JP" altLang="ja-JP" sz="13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169333</xdr:rowOff>
    </xdr:from>
    <xdr:to>
      <xdr:col>7</xdr:col>
      <xdr:colOff>152400</xdr:colOff>
      <xdr:row>45</xdr:row>
      <xdr:rowOff>114300</xdr:rowOff>
    </xdr:to>
    <xdr:cxnSp macro="">
      <xdr:nvCxnSpPr>
        <xdr:cNvPr id="63" name="直線コネクタ 62"/>
        <xdr:cNvCxnSpPr/>
      </xdr:nvCxnSpPr>
      <xdr:spPr>
        <a:xfrm flipV="1">
          <a:off x="4953000" y="6341533"/>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86377</xdr:rowOff>
    </xdr:from>
    <xdr:ext cx="762000" cy="259045"/>
    <xdr:sp macro="" textlink="">
      <xdr:nvSpPr>
        <xdr:cNvPr id="64"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45</xdr:row>
      <xdr:rowOff>114300</xdr:rowOff>
    </xdr:from>
    <xdr:to>
      <xdr:col>7</xdr:col>
      <xdr:colOff>241300</xdr:colOff>
      <xdr:row>45</xdr:row>
      <xdr:rowOff>114300</xdr:rowOff>
    </xdr:to>
    <xdr:cxnSp macro="">
      <xdr:nvCxnSpPr>
        <xdr:cNvPr id="65" name="直線コネクタ 64"/>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84260</xdr:rowOff>
    </xdr:from>
    <xdr:ext cx="762000" cy="259045"/>
    <xdr:sp macro="" textlink="">
      <xdr:nvSpPr>
        <xdr:cNvPr id="66" name="財政力最大値テキスト"/>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0.92</a:t>
          </a:r>
          <a:endParaRPr kumimoji="1" lang="ja-JP" altLang="en-US" sz="1000" b="1">
            <a:latin typeface="ＭＳ Ｐゴシック"/>
          </a:endParaRPr>
        </a:p>
      </xdr:txBody>
    </xdr:sp>
    <xdr:clientData/>
  </xdr:oneCellAnchor>
  <xdr:twoCellAnchor>
    <xdr:from>
      <xdr:col>7</xdr:col>
      <xdr:colOff>63500</xdr:colOff>
      <xdr:row>36</xdr:row>
      <xdr:rowOff>169333</xdr:rowOff>
    </xdr:from>
    <xdr:to>
      <xdr:col>7</xdr:col>
      <xdr:colOff>241300</xdr:colOff>
      <xdr:row>36</xdr:row>
      <xdr:rowOff>169333</xdr:rowOff>
    </xdr:to>
    <xdr:cxnSp macro="">
      <xdr:nvCxnSpPr>
        <xdr:cNvPr id="67" name="直線コネクタ 66"/>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166158</xdr:rowOff>
    </xdr:from>
    <xdr:to>
      <xdr:col>7</xdr:col>
      <xdr:colOff>152400</xdr:colOff>
      <xdr:row>42</xdr:row>
      <xdr:rowOff>166158</xdr:rowOff>
    </xdr:to>
    <xdr:cxnSp macro="">
      <xdr:nvCxnSpPr>
        <xdr:cNvPr id="68" name="直線コネクタ 67"/>
        <xdr:cNvCxnSpPr/>
      </xdr:nvCxnSpPr>
      <xdr:spPr>
        <a:xfrm>
          <a:off x="4114800" y="736705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127652</xdr:rowOff>
    </xdr:from>
    <xdr:ext cx="762000" cy="259045"/>
    <xdr:sp macro="" textlink="">
      <xdr:nvSpPr>
        <xdr:cNvPr id="69" name="財政力平均値テキスト"/>
        <xdr:cNvSpPr txBox="1"/>
      </xdr:nvSpPr>
      <xdr:spPr>
        <a:xfrm>
          <a:off x="5041900" y="7328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155575</xdr:rowOff>
    </xdr:from>
    <xdr:to>
      <xdr:col>7</xdr:col>
      <xdr:colOff>203200</xdr:colOff>
      <xdr:row>43</xdr:row>
      <xdr:rowOff>85725</xdr:rowOff>
    </xdr:to>
    <xdr:sp macro="" textlink="">
      <xdr:nvSpPr>
        <xdr:cNvPr id="70" name="フローチャート : 判断 69"/>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166158</xdr:rowOff>
    </xdr:from>
    <xdr:to>
      <xdr:col>6</xdr:col>
      <xdr:colOff>0</xdr:colOff>
      <xdr:row>42</xdr:row>
      <xdr:rowOff>166158</xdr:rowOff>
    </xdr:to>
    <xdr:cxnSp macro="">
      <xdr:nvCxnSpPr>
        <xdr:cNvPr id="71" name="直線コネクタ 70"/>
        <xdr:cNvCxnSpPr/>
      </xdr:nvCxnSpPr>
      <xdr:spPr>
        <a:xfrm>
          <a:off x="3225800" y="736705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155575</xdr:rowOff>
    </xdr:from>
    <xdr:to>
      <xdr:col>6</xdr:col>
      <xdr:colOff>50800</xdr:colOff>
      <xdr:row>43</xdr:row>
      <xdr:rowOff>85725</xdr:rowOff>
    </xdr:to>
    <xdr:sp macro="" textlink="">
      <xdr:nvSpPr>
        <xdr:cNvPr id="72" name="フローチャート : 判断 71"/>
        <xdr:cNvSpPr/>
      </xdr:nvSpPr>
      <xdr:spPr>
        <a:xfrm>
          <a:off x="4064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70502</xdr:rowOff>
    </xdr:from>
    <xdr:ext cx="736600" cy="259045"/>
    <xdr:sp macro="" textlink="">
      <xdr:nvSpPr>
        <xdr:cNvPr id="73" name="テキスト ボックス 72"/>
        <xdr:cNvSpPr txBox="1"/>
      </xdr:nvSpPr>
      <xdr:spPr>
        <a:xfrm>
          <a:off x="3733800" y="7442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166158</xdr:rowOff>
    </xdr:from>
    <xdr:to>
      <xdr:col>4</xdr:col>
      <xdr:colOff>482600</xdr:colOff>
      <xdr:row>42</xdr:row>
      <xdr:rowOff>166158</xdr:rowOff>
    </xdr:to>
    <xdr:cxnSp macro="">
      <xdr:nvCxnSpPr>
        <xdr:cNvPr id="74" name="直線コネクタ 73"/>
        <xdr:cNvCxnSpPr/>
      </xdr:nvCxnSpPr>
      <xdr:spPr>
        <a:xfrm>
          <a:off x="2336800" y="736705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115358</xdr:rowOff>
    </xdr:from>
    <xdr:to>
      <xdr:col>4</xdr:col>
      <xdr:colOff>533400</xdr:colOff>
      <xdr:row>43</xdr:row>
      <xdr:rowOff>45508</xdr:rowOff>
    </xdr:to>
    <xdr:sp macro="" textlink="">
      <xdr:nvSpPr>
        <xdr:cNvPr id="75" name="フローチャート : 判断 74"/>
        <xdr:cNvSpPr/>
      </xdr:nvSpPr>
      <xdr:spPr>
        <a:xfrm>
          <a:off x="3175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30285</xdr:rowOff>
    </xdr:from>
    <xdr:ext cx="762000" cy="259045"/>
    <xdr:sp macro="" textlink="">
      <xdr:nvSpPr>
        <xdr:cNvPr id="76" name="テキスト ボックス 75"/>
        <xdr:cNvSpPr txBox="1"/>
      </xdr:nvSpPr>
      <xdr:spPr>
        <a:xfrm>
          <a:off x="2844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166158</xdr:rowOff>
    </xdr:from>
    <xdr:to>
      <xdr:col>3</xdr:col>
      <xdr:colOff>279400</xdr:colOff>
      <xdr:row>42</xdr:row>
      <xdr:rowOff>166158</xdr:rowOff>
    </xdr:to>
    <xdr:cxnSp macro="">
      <xdr:nvCxnSpPr>
        <xdr:cNvPr id="77" name="直線コネクタ 76"/>
        <xdr:cNvCxnSpPr/>
      </xdr:nvCxnSpPr>
      <xdr:spPr>
        <a:xfrm>
          <a:off x="1447800" y="736705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115358</xdr:rowOff>
    </xdr:from>
    <xdr:to>
      <xdr:col>3</xdr:col>
      <xdr:colOff>330200</xdr:colOff>
      <xdr:row>43</xdr:row>
      <xdr:rowOff>45508</xdr:rowOff>
    </xdr:to>
    <xdr:sp macro="" textlink="">
      <xdr:nvSpPr>
        <xdr:cNvPr id="78" name="フローチャート : 判断 77"/>
        <xdr:cNvSpPr/>
      </xdr:nvSpPr>
      <xdr:spPr>
        <a:xfrm>
          <a:off x="2286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30285</xdr:rowOff>
    </xdr:from>
    <xdr:ext cx="762000" cy="259045"/>
    <xdr:sp macro="" textlink="">
      <xdr:nvSpPr>
        <xdr:cNvPr id="79" name="テキスト ボックス 78"/>
        <xdr:cNvSpPr txBox="1"/>
      </xdr:nvSpPr>
      <xdr:spPr>
        <a:xfrm>
          <a:off x="1955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95250</xdr:rowOff>
    </xdr:from>
    <xdr:to>
      <xdr:col>2</xdr:col>
      <xdr:colOff>127000</xdr:colOff>
      <xdr:row>43</xdr:row>
      <xdr:rowOff>25400</xdr:rowOff>
    </xdr:to>
    <xdr:sp macro="" textlink="">
      <xdr:nvSpPr>
        <xdr:cNvPr id="80" name="フローチャート : 判断 79"/>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35577</xdr:rowOff>
    </xdr:from>
    <xdr:ext cx="762000" cy="259045"/>
    <xdr:sp macro="" textlink="">
      <xdr:nvSpPr>
        <xdr:cNvPr id="81" name="テキスト ボックス 80"/>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42</xdr:row>
      <xdr:rowOff>115358</xdr:rowOff>
    </xdr:from>
    <xdr:to>
      <xdr:col>7</xdr:col>
      <xdr:colOff>203200</xdr:colOff>
      <xdr:row>43</xdr:row>
      <xdr:rowOff>45508</xdr:rowOff>
    </xdr:to>
    <xdr:sp macro="" textlink="">
      <xdr:nvSpPr>
        <xdr:cNvPr id="87" name="円/楕円 86"/>
        <xdr:cNvSpPr/>
      </xdr:nvSpPr>
      <xdr:spPr>
        <a:xfrm>
          <a:off x="4902200" y="731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131885</xdr:rowOff>
    </xdr:from>
    <xdr:ext cx="762000" cy="259045"/>
    <xdr:sp macro="" textlink="">
      <xdr:nvSpPr>
        <xdr:cNvPr id="88" name="財政力該当値テキスト"/>
        <xdr:cNvSpPr txBox="1"/>
      </xdr:nvSpPr>
      <xdr:spPr>
        <a:xfrm>
          <a:off x="5041900" y="7161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0.41</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115358</xdr:rowOff>
    </xdr:from>
    <xdr:to>
      <xdr:col>6</xdr:col>
      <xdr:colOff>50800</xdr:colOff>
      <xdr:row>43</xdr:row>
      <xdr:rowOff>45508</xdr:rowOff>
    </xdr:to>
    <xdr:sp macro="" textlink="">
      <xdr:nvSpPr>
        <xdr:cNvPr id="89" name="円/楕円 88"/>
        <xdr:cNvSpPr/>
      </xdr:nvSpPr>
      <xdr:spPr>
        <a:xfrm>
          <a:off x="4064000" y="731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55685</xdr:rowOff>
    </xdr:from>
    <xdr:ext cx="736600" cy="259045"/>
    <xdr:sp macro="" textlink="">
      <xdr:nvSpPr>
        <xdr:cNvPr id="90" name="テキスト ボックス 89"/>
        <xdr:cNvSpPr txBox="1"/>
      </xdr:nvSpPr>
      <xdr:spPr>
        <a:xfrm>
          <a:off x="3733800" y="70851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0.41</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115358</xdr:rowOff>
    </xdr:from>
    <xdr:to>
      <xdr:col>4</xdr:col>
      <xdr:colOff>533400</xdr:colOff>
      <xdr:row>43</xdr:row>
      <xdr:rowOff>45508</xdr:rowOff>
    </xdr:to>
    <xdr:sp macro="" textlink="">
      <xdr:nvSpPr>
        <xdr:cNvPr id="91" name="円/楕円 90"/>
        <xdr:cNvSpPr/>
      </xdr:nvSpPr>
      <xdr:spPr>
        <a:xfrm>
          <a:off x="3175000" y="731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55685</xdr:rowOff>
    </xdr:from>
    <xdr:ext cx="762000" cy="259045"/>
    <xdr:sp macro="" textlink="">
      <xdr:nvSpPr>
        <xdr:cNvPr id="92" name="テキスト ボックス 91"/>
        <xdr:cNvSpPr txBox="1"/>
      </xdr:nvSpPr>
      <xdr:spPr>
        <a:xfrm>
          <a:off x="2844800" y="708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0.41</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115358</xdr:rowOff>
    </xdr:from>
    <xdr:to>
      <xdr:col>3</xdr:col>
      <xdr:colOff>330200</xdr:colOff>
      <xdr:row>43</xdr:row>
      <xdr:rowOff>45508</xdr:rowOff>
    </xdr:to>
    <xdr:sp macro="" textlink="">
      <xdr:nvSpPr>
        <xdr:cNvPr id="93" name="円/楕円 92"/>
        <xdr:cNvSpPr/>
      </xdr:nvSpPr>
      <xdr:spPr>
        <a:xfrm>
          <a:off x="2286000" y="731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55685</xdr:rowOff>
    </xdr:from>
    <xdr:ext cx="762000" cy="259045"/>
    <xdr:sp macro="" textlink="">
      <xdr:nvSpPr>
        <xdr:cNvPr id="94" name="テキスト ボックス 93"/>
        <xdr:cNvSpPr txBox="1"/>
      </xdr:nvSpPr>
      <xdr:spPr>
        <a:xfrm>
          <a:off x="1955800" y="708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0.41</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115358</xdr:rowOff>
    </xdr:from>
    <xdr:to>
      <xdr:col>2</xdr:col>
      <xdr:colOff>127000</xdr:colOff>
      <xdr:row>43</xdr:row>
      <xdr:rowOff>45508</xdr:rowOff>
    </xdr:to>
    <xdr:sp macro="" textlink="">
      <xdr:nvSpPr>
        <xdr:cNvPr id="95" name="円/楕円 94"/>
        <xdr:cNvSpPr/>
      </xdr:nvSpPr>
      <xdr:spPr>
        <a:xfrm>
          <a:off x="1397000" y="731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30285</xdr:rowOff>
    </xdr:from>
    <xdr:ext cx="762000" cy="259045"/>
    <xdr:sp macro="" textlink="">
      <xdr:nvSpPr>
        <xdr:cNvPr id="96" name="テキスト ボックス 95"/>
        <xdr:cNvSpPr txBox="1"/>
      </xdr:nvSpPr>
      <xdr:spPr>
        <a:xfrm>
          <a:off x="1066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0.41</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124/128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地方消費税交付金の減などにより歳入経常一般財源が減少し、一方で、歳出経常経費充当一般財源はほぼ横ばいであったことから、前年度と比べて</a:t>
          </a:r>
          <a:r>
            <a:rPr kumimoji="1" lang="en-US" altLang="ja-JP" sz="1300">
              <a:latin typeface="ＭＳ Ｐゴシック"/>
            </a:rPr>
            <a:t>2.8</a:t>
          </a:r>
          <a:r>
            <a:rPr kumimoji="1" lang="ja-JP" altLang="en-US" sz="1300">
              <a:latin typeface="ＭＳ Ｐゴシック"/>
            </a:rPr>
            <a:t>ポイントの悪化となった。</a:t>
          </a:r>
        </a:p>
        <a:p>
          <a:r>
            <a:rPr kumimoji="1" lang="ja-JP" altLang="en-US" sz="1300">
              <a:latin typeface="ＭＳ Ｐゴシック"/>
            </a:rPr>
            <a:t>　また、経常一般財源の根幹をなす市税は依然減少傾向にあり、人件費・公債費等経常経費の水準も高く、今後も、行政改革を断行し、内部管理経費等の経常経費の削減に努めていく必要がある。</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3" name="直線コネクタ 112"/>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5" name="直線コネクタ 114"/>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7" name="直線コネクタ 116"/>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9" name="直線コネクタ 118"/>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1" name="直線コネクタ 120"/>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3" name="直線コネクタ 122"/>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57</xdr:row>
      <xdr:rowOff>146776</xdr:rowOff>
    </xdr:from>
    <xdr:to>
      <xdr:col>7</xdr:col>
      <xdr:colOff>152400</xdr:colOff>
      <xdr:row>67</xdr:row>
      <xdr:rowOff>114481</xdr:rowOff>
    </xdr:to>
    <xdr:cxnSp macro="">
      <xdr:nvCxnSpPr>
        <xdr:cNvPr id="128" name="直線コネクタ 127"/>
        <xdr:cNvCxnSpPr/>
      </xdr:nvCxnSpPr>
      <xdr:spPr>
        <a:xfrm flipV="1">
          <a:off x="4953000" y="9919426"/>
          <a:ext cx="0" cy="16822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86558</xdr:rowOff>
    </xdr:from>
    <xdr:ext cx="762000" cy="259045"/>
    <xdr:sp macro="" textlink="">
      <xdr:nvSpPr>
        <xdr:cNvPr id="129" name="財政構造の弾力性最小値テキスト"/>
        <xdr:cNvSpPr txBox="1"/>
      </xdr:nvSpPr>
      <xdr:spPr>
        <a:xfrm>
          <a:off x="5041900" y="11573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128.4</a:t>
          </a:r>
          <a:endParaRPr kumimoji="1" lang="ja-JP" altLang="en-US" sz="1000" b="1">
            <a:latin typeface="ＭＳ Ｐゴシック"/>
          </a:endParaRPr>
        </a:p>
      </xdr:txBody>
    </xdr:sp>
    <xdr:clientData/>
  </xdr:oneCellAnchor>
  <xdr:twoCellAnchor>
    <xdr:from>
      <xdr:col>7</xdr:col>
      <xdr:colOff>63500</xdr:colOff>
      <xdr:row>67</xdr:row>
      <xdr:rowOff>114481</xdr:rowOff>
    </xdr:from>
    <xdr:to>
      <xdr:col>7</xdr:col>
      <xdr:colOff>241300</xdr:colOff>
      <xdr:row>67</xdr:row>
      <xdr:rowOff>114481</xdr:rowOff>
    </xdr:to>
    <xdr:cxnSp macro="">
      <xdr:nvCxnSpPr>
        <xdr:cNvPr id="130" name="直線コネクタ 129"/>
        <xdr:cNvCxnSpPr/>
      </xdr:nvCxnSpPr>
      <xdr:spPr>
        <a:xfrm>
          <a:off x="4864100" y="11601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61703</xdr:rowOff>
    </xdr:from>
    <xdr:ext cx="762000" cy="259045"/>
    <xdr:sp macro="" textlink="">
      <xdr:nvSpPr>
        <xdr:cNvPr id="131" name="財政構造の弾力性最大値テキスト"/>
        <xdr:cNvSpPr txBox="1"/>
      </xdr:nvSpPr>
      <xdr:spPr>
        <a:xfrm>
          <a:off x="5041900" y="9662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79.6</a:t>
          </a:r>
          <a:endParaRPr kumimoji="1" lang="ja-JP" altLang="en-US" sz="1000" b="1">
            <a:latin typeface="ＭＳ Ｐゴシック"/>
          </a:endParaRPr>
        </a:p>
      </xdr:txBody>
    </xdr:sp>
    <xdr:clientData/>
  </xdr:oneCellAnchor>
  <xdr:twoCellAnchor>
    <xdr:from>
      <xdr:col>7</xdr:col>
      <xdr:colOff>63500</xdr:colOff>
      <xdr:row>57</xdr:row>
      <xdr:rowOff>146776</xdr:rowOff>
    </xdr:from>
    <xdr:to>
      <xdr:col>7</xdr:col>
      <xdr:colOff>241300</xdr:colOff>
      <xdr:row>57</xdr:row>
      <xdr:rowOff>146776</xdr:rowOff>
    </xdr:to>
    <xdr:cxnSp macro="">
      <xdr:nvCxnSpPr>
        <xdr:cNvPr id="132" name="直線コネクタ 131"/>
        <xdr:cNvCxnSpPr/>
      </xdr:nvCxnSpPr>
      <xdr:spPr>
        <a:xfrm>
          <a:off x="4864100" y="9919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26307</xdr:rowOff>
    </xdr:from>
    <xdr:to>
      <xdr:col>7</xdr:col>
      <xdr:colOff>152400</xdr:colOff>
      <xdr:row>61</xdr:row>
      <xdr:rowOff>122827</xdr:rowOff>
    </xdr:to>
    <xdr:cxnSp macro="">
      <xdr:nvCxnSpPr>
        <xdr:cNvPr id="133" name="直線コネクタ 132"/>
        <xdr:cNvCxnSpPr/>
      </xdr:nvCxnSpPr>
      <xdr:spPr>
        <a:xfrm>
          <a:off x="4114800" y="10484757"/>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162577</xdr:rowOff>
    </xdr:from>
    <xdr:ext cx="762000" cy="259045"/>
    <xdr:sp macro="" textlink="">
      <xdr:nvSpPr>
        <xdr:cNvPr id="134" name="財政構造の弾力性平均値テキスト"/>
        <xdr:cNvSpPr txBox="1"/>
      </xdr:nvSpPr>
      <xdr:spPr>
        <a:xfrm>
          <a:off x="5041900" y="10106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91.0</a:t>
          </a:r>
          <a:endParaRPr kumimoji="1" lang="ja-JP" altLang="en-US" sz="1000" b="1">
            <a:solidFill>
              <a:srgbClr val="000080"/>
            </a:solidFill>
            <a:latin typeface="ＭＳ Ｐゴシック"/>
          </a:endParaRPr>
        </a:p>
      </xdr:txBody>
    </xdr:sp>
    <xdr:clientData/>
  </xdr:oneCellAnchor>
  <xdr:twoCellAnchor>
    <xdr:from>
      <xdr:col>7</xdr:col>
      <xdr:colOff>101600</xdr:colOff>
      <xdr:row>59</xdr:row>
      <xdr:rowOff>146050</xdr:rowOff>
    </xdr:from>
    <xdr:to>
      <xdr:col>7</xdr:col>
      <xdr:colOff>203200</xdr:colOff>
      <xdr:row>60</xdr:row>
      <xdr:rowOff>76200</xdr:rowOff>
    </xdr:to>
    <xdr:sp macro="" textlink="">
      <xdr:nvSpPr>
        <xdr:cNvPr id="135" name="フローチャート : 判断 134"/>
        <xdr:cNvSpPr/>
      </xdr:nvSpPr>
      <xdr:spPr>
        <a:xfrm>
          <a:off x="49022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26307</xdr:rowOff>
    </xdr:from>
    <xdr:to>
      <xdr:col>6</xdr:col>
      <xdr:colOff>0</xdr:colOff>
      <xdr:row>61</xdr:row>
      <xdr:rowOff>71120</xdr:rowOff>
    </xdr:to>
    <xdr:cxnSp macro="">
      <xdr:nvCxnSpPr>
        <xdr:cNvPr id="136" name="直線コネクタ 135"/>
        <xdr:cNvCxnSpPr/>
      </xdr:nvCxnSpPr>
      <xdr:spPr>
        <a:xfrm flipV="1">
          <a:off x="3225800" y="10484757"/>
          <a:ext cx="889000" cy="4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59</xdr:row>
      <xdr:rowOff>73660</xdr:rowOff>
    </xdr:from>
    <xdr:to>
      <xdr:col>6</xdr:col>
      <xdr:colOff>50800</xdr:colOff>
      <xdr:row>60</xdr:row>
      <xdr:rowOff>3810</xdr:rowOff>
    </xdr:to>
    <xdr:sp macro="" textlink="">
      <xdr:nvSpPr>
        <xdr:cNvPr id="137" name="フローチャート : 判断 136"/>
        <xdr:cNvSpPr/>
      </xdr:nvSpPr>
      <xdr:spPr>
        <a:xfrm>
          <a:off x="4064000" y="1018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58</xdr:row>
      <xdr:rowOff>13987</xdr:rowOff>
    </xdr:from>
    <xdr:ext cx="736600" cy="259045"/>
    <xdr:sp macro="" textlink="">
      <xdr:nvSpPr>
        <xdr:cNvPr id="138" name="テキスト ボックス 137"/>
        <xdr:cNvSpPr txBox="1"/>
      </xdr:nvSpPr>
      <xdr:spPr>
        <a:xfrm>
          <a:off x="3733800" y="99580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88.9</a:t>
          </a:r>
          <a:endParaRPr kumimoji="1" lang="ja-JP" altLang="en-US" sz="1000" b="1">
            <a:solidFill>
              <a:srgbClr val="000080"/>
            </a:solidFill>
            <a:latin typeface="ＭＳ Ｐゴシック"/>
          </a:endParaRPr>
        </a:p>
      </xdr:txBody>
    </xdr:sp>
    <xdr:clientData/>
  </xdr:oneCellAnchor>
  <xdr:twoCellAnchor>
    <xdr:from>
      <xdr:col>3</xdr:col>
      <xdr:colOff>279400</xdr:colOff>
      <xdr:row>59</xdr:row>
      <xdr:rowOff>148590</xdr:rowOff>
    </xdr:from>
    <xdr:to>
      <xdr:col>4</xdr:col>
      <xdr:colOff>482600</xdr:colOff>
      <xdr:row>61</xdr:row>
      <xdr:rowOff>71120</xdr:rowOff>
    </xdr:to>
    <xdr:cxnSp macro="">
      <xdr:nvCxnSpPr>
        <xdr:cNvPr id="139" name="直線コネクタ 138"/>
        <xdr:cNvCxnSpPr/>
      </xdr:nvCxnSpPr>
      <xdr:spPr>
        <a:xfrm>
          <a:off x="2336800" y="10264140"/>
          <a:ext cx="889000" cy="265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59</xdr:row>
      <xdr:rowOff>115026</xdr:rowOff>
    </xdr:from>
    <xdr:to>
      <xdr:col>4</xdr:col>
      <xdr:colOff>533400</xdr:colOff>
      <xdr:row>60</xdr:row>
      <xdr:rowOff>45176</xdr:rowOff>
    </xdr:to>
    <xdr:sp macro="" textlink="">
      <xdr:nvSpPr>
        <xdr:cNvPr id="140" name="フローチャート : 判断 139"/>
        <xdr:cNvSpPr/>
      </xdr:nvSpPr>
      <xdr:spPr>
        <a:xfrm>
          <a:off x="3175000" y="1023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55353</xdr:rowOff>
    </xdr:from>
    <xdr:ext cx="762000" cy="259045"/>
    <xdr:sp macro="" textlink="">
      <xdr:nvSpPr>
        <xdr:cNvPr id="141" name="テキスト ボックス 140"/>
        <xdr:cNvSpPr txBox="1"/>
      </xdr:nvSpPr>
      <xdr:spPr>
        <a:xfrm>
          <a:off x="2844800" y="9999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2</xdr:col>
      <xdr:colOff>76200</xdr:colOff>
      <xdr:row>59</xdr:row>
      <xdr:rowOff>148590</xdr:rowOff>
    </xdr:from>
    <xdr:to>
      <xdr:col>3</xdr:col>
      <xdr:colOff>279400</xdr:colOff>
      <xdr:row>60</xdr:row>
      <xdr:rowOff>97790</xdr:rowOff>
    </xdr:to>
    <xdr:cxnSp macro="">
      <xdr:nvCxnSpPr>
        <xdr:cNvPr id="142" name="直線コネクタ 141"/>
        <xdr:cNvCxnSpPr/>
      </xdr:nvCxnSpPr>
      <xdr:spPr>
        <a:xfrm flipV="1">
          <a:off x="1447800" y="1026414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59</xdr:row>
      <xdr:rowOff>66766</xdr:rowOff>
    </xdr:from>
    <xdr:to>
      <xdr:col>3</xdr:col>
      <xdr:colOff>330200</xdr:colOff>
      <xdr:row>59</xdr:row>
      <xdr:rowOff>168366</xdr:rowOff>
    </xdr:to>
    <xdr:sp macro="" textlink="">
      <xdr:nvSpPr>
        <xdr:cNvPr id="143" name="フローチャート : 判断 142"/>
        <xdr:cNvSpPr/>
      </xdr:nvSpPr>
      <xdr:spPr>
        <a:xfrm>
          <a:off x="2286000" y="1018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7093</xdr:rowOff>
    </xdr:from>
    <xdr:ext cx="762000" cy="259045"/>
    <xdr:sp macro="" textlink="">
      <xdr:nvSpPr>
        <xdr:cNvPr id="144" name="テキスト ボックス 143"/>
        <xdr:cNvSpPr txBox="1"/>
      </xdr:nvSpPr>
      <xdr:spPr>
        <a:xfrm>
          <a:off x="1955800" y="9951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2</xdr:col>
      <xdr:colOff>25400</xdr:colOff>
      <xdr:row>59</xdr:row>
      <xdr:rowOff>97790</xdr:rowOff>
    </xdr:from>
    <xdr:to>
      <xdr:col>2</xdr:col>
      <xdr:colOff>127000</xdr:colOff>
      <xdr:row>60</xdr:row>
      <xdr:rowOff>27940</xdr:rowOff>
    </xdr:to>
    <xdr:sp macro="" textlink="">
      <xdr:nvSpPr>
        <xdr:cNvPr id="145" name="フローチャート : 判断 144"/>
        <xdr:cNvSpPr/>
      </xdr:nvSpPr>
      <xdr:spPr>
        <a:xfrm>
          <a:off x="13970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58</xdr:row>
      <xdr:rowOff>38117</xdr:rowOff>
    </xdr:from>
    <xdr:ext cx="762000" cy="259045"/>
    <xdr:sp macro="" textlink="">
      <xdr:nvSpPr>
        <xdr:cNvPr id="146" name="テキスト ボックス 145"/>
        <xdr:cNvSpPr txBox="1"/>
      </xdr:nvSpPr>
      <xdr:spPr>
        <a:xfrm>
          <a:off x="1066800" y="998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61</xdr:row>
      <xdr:rowOff>72027</xdr:rowOff>
    </xdr:from>
    <xdr:to>
      <xdr:col>7</xdr:col>
      <xdr:colOff>203200</xdr:colOff>
      <xdr:row>62</xdr:row>
      <xdr:rowOff>2177</xdr:rowOff>
    </xdr:to>
    <xdr:sp macro="" textlink="">
      <xdr:nvSpPr>
        <xdr:cNvPr id="152" name="円/楕円 151"/>
        <xdr:cNvSpPr/>
      </xdr:nvSpPr>
      <xdr:spPr>
        <a:xfrm>
          <a:off x="4902200" y="10530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44104</xdr:rowOff>
    </xdr:from>
    <xdr:ext cx="762000" cy="259045"/>
    <xdr:sp macro="" textlink="">
      <xdr:nvSpPr>
        <xdr:cNvPr id="153" name="財政構造の弾力性該当値テキスト"/>
        <xdr:cNvSpPr txBox="1"/>
      </xdr:nvSpPr>
      <xdr:spPr>
        <a:xfrm>
          <a:off x="5041900" y="10502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98.8</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146957</xdr:rowOff>
    </xdr:from>
    <xdr:to>
      <xdr:col>6</xdr:col>
      <xdr:colOff>50800</xdr:colOff>
      <xdr:row>61</xdr:row>
      <xdr:rowOff>77107</xdr:rowOff>
    </xdr:to>
    <xdr:sp macro="" textlink="">
      <xdr:nvSpPr>
        <xdr:cNvPr id="154" name="円/楕円 153"/>
        <xdr:cNvSpPr/>
      </xdr:nvSpPr>
      <xdr:spPr>
        <a:xfrm>
          <a:off x="4064000" y="1043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61884</xdr:rowOff>
    </xdr:from>
    <xdr:ext cx="736600" cy="259045"/>
    <xdr:sp macro="" textlink="">
      <xdr:nvSpPr>
        <xdr:cNvPr id="155" name="テキスト ボックス 154"/>
        <xdr:cNvSpPr txBox="1"/>
      </xdr:nvSpPr>
      <xdr:spPr>
        <a:xfrm>
          <a:off x="3733800" y="10520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96.0</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20320</xdr:rowOff>
    </xdr:from>
    <xdr:to>
      <xdr:col>4</xdr:col>
      <xdr:colOff>533400</xdr:colOff>
      <xdr:row>61</xdr:row>
      <xdr:rowOff>121920</xdr:rowOff>
    </xdr:to>
    <xdr:sp macro="" textlink="">
      <xdr:nvSpPr>
        <xdr:cNvPr id="156" name="円/楕円 155"/>
        <xdr:cNvSpPr/>
      </xdr:nvSpPr>
      <xdr:spPr>
        <a:xfrm>
          <a:off x="3175000" y="1047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106697</xdr:rowOff>
    </xdr:from>
    <xdr:ext cx="762000" cy="259045"/>
    <xdr:sp macro="" textlink="">
      <xdr:nvSpPr>
        <xdr:cNvPr id="157" name="テキスト ボックス 156"/>
        <xdr:cNvSpPr txBox="1"/>
      </xdr:nvSpPr>
      <xdr:spPr>
        <a:xfrm>
          <a:off x="2844800" y="1056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97.3</a:t>
          </a:r>
          <a:endParaRPr kumimoji="1" lang="ja-JP" altLang="en-US" sz="1000" b="1">
            <a:solidFill>
              <a:srgbClr val="FF0000"/>
            </a:solidFill>
            <a:latin typeface="ＭＳ Ｐゴシック"/>
          </a:endParaRPr>
        </a:p>
      </xdr:txBody>
    </xdr:sp>
    <xdr:clientData/>
  </xdr:oneCellAnchor>
  <xdr:twoCellAnchor>
    <xdr:from>
      <xdr:col>3</xdr:col>
      <xdr:colOff>228600</xdr:colOff>
      <xdr:row>59</xdr:row>
      <xdr:rowOff>97790</xdr:rowOff>
    </xdr:from>
    <xdr:to>
      <xdr:col>3</xdr:col>
      <xdr:colOff>330200</xdr:colOff>
      <xdr:row>60</xdr:row>
      <xdr:rowOff>27940</xdr:rowOff>
    </xdr:to>
    <xdr:sp macro="" textlink="">
      <xdr:nvSpPr>
        <xdr:cNvPr id="158" name="円/楕円 157"/>
        <xdr:cNvSpPr/>
      </xdr:nvSpPr>
      <xdr:spPr>
        <a:xfrm>
          <a:off x="22860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12717</xdr:rowOff>
    </xdr:from>
    <xdr:ext cx="762000" cy="259045"/>
    <xdr:sp macro="" textlink="">
      <xdr:nvSpPr>
        <xdr:cNvPr id="159" name="テキスト ボックス 158"/>
        <xdr:cNvSpPr txBox="1"/>
      </xdr:nvSpPr>
      <xdr:spPr>
        <a:xfrm>
          <a:off x="1955800" y="1029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89.6</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46990</xdr:rowOff>
    </xdr:from>
    <xdr:to>
      <xdr:col>2</xdr:col>
      <xdr:colOff>127000</xdr:colOff>
      <xdr:row>60</xdr:row>
      <xdr:rowOff>148590</xdr:rowOff>
    </xdr:to>
    <xdr:sp macro="" textlink="">
      <xdr:nvSpPr>
        <xdr:cNvPr id="160" name="円/楕円 159"/>
        <xdr:cNvSpPr/>
      </xdr:nvSpPr>
      <xdr:spPr>
        <a:xfrm>
          <a:off x="1397000" y="1033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133367</xdr:rowOff>
    </xdr:from>
    <xdr:ext cx="762000" cy="259045"/>
    <xdr:sp macro="" textlink="">
      <xdr:nvSpPr>
        <xdr:cNvPr id="161" name="テキスト ボックス 160"/>
        <xdr:cNvSpPr txBox="1"/>
      </xdr:nvSpPr>
      <xdr:spPr>
        <a:xfrm>
          <a:off x="1066800" y="10420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93.1</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[189,732</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87/128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119,000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平成</a:t>
          </a:r>
          <a:r>
            <a:rPr kumimoji="1" lang="en-US" altLang="ja-JP" sz="1100">
              <a:latin typeface="ＭＳ Ｐゴシック"/>
            </a:rPr>
            <a:t>28</a:t>
          </a:r>
          <a:r>
            <a:rPr kumimoji="1" lang="ja-JP" altLang="en-US" sz="1100">
              <a:latin typeface="ＭＳ Ｐゴシック"/>
            </a:rPr>
            <a:t>年度も職員数の削減や特別職･一般職職員（管理職）の報酬･給与減額を継続し、人件費の削減等に努めたが、人事院勧告に係る給与の改定により増となった。なお、類似団体平均に比べて高くなっているのは、主に物件費が要因となっており、その原因として近隣</a:t>
          </a:r>
          <a:r>
            <a:rPr kumimoji="1" lang="en-US" altLang="ja-JP" sz="1100">
              <a:latin typeface="ＭＳ Ｐゴシック"/>
            </a:rPr>
            <a:t>2</a:t>
          </a:r>
          <a:r>
            <a:rPr kumimoji="1" lang="ja-JP" altLang="en-US" sz="1100">
              <a:latin typeface="ＭＳ Ｐゴシック"/>
            </a:rPr>
            <a:t>町のごみ処理の委託を受けていることなどが挙げられる。</a:t>
          </a:r>
        </a:p>
        <a:p>
          <a:r>
            <a:rPr kumimoji="1" lang="ja-JP" altLang="en-US" sz="1100">
              <a:latin typeface="ＭＳ Ｐゴシック"/>
            </a:rPr>
            <a:t>　今後は、事務事業の見直しや指定管理者制度の導入・活用などによるコスト低減を引続き行う。また、少子高齢化や都市部への流出等による人口減が年々進行する中、若者の定住できる環境づくりに努める一方、学校・保育施設等の施設の統廃合についても引続き検討を行う。</a:t>
          </a: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8" name="直線コネクタ 17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80" name="直線コネクタ 17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4" name="直線コネクタ 18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6" name="直線コネクタ 18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7910</xdr:rowOff>
    </xdr:from>
    <xdr:to>
      <xdr:col>7</xdr:col>
      <xdr:colOff>152400</xdr:colOff>
      <xdr:row>89</xdr:row>
      <xdr:rowOff>12212</xdr:rowOff>
    </xdr:to>
    <xdr:cxnSp macro="">
      <xdr:nvCxnSpPr>
        <xdr:cNvPr id="191" name="直線コネクタ 190"/>
        <xdr:cNvCxnSpPr/>
      </xdr:nvCxnSpPr>
      <xdr:spPr>
        <a:xfrm flipV="1">
          <a:off x="4953000" y="13723910"/>
          <a:ext cx="0" cy="15473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155739</xdr:rowOff>
    </xdr:from>
    <xdr:ext cx="762000" cy="259045"/>
    <xdr:sp macro="" textlink="">
      <xdr:nvSpPr>
        <xdr:cNvPr id="192" name="人件費・物件費等の状況最小値テキスト"/>
        <xdr:cNvSpPr txBox="1"/>
      </xdr:nvSpPr>
      <xdr:spPr>
        <a:xfrm>
          <a:off x="5041900" y="15243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282,834</a:t>
          </a:r>
          <a:endParaRPr kumimoji="1" lang="ja-JP" altLang="en-US" sz="1000" b="1">
            <a:latin typeface="ＭＳ Ｐゴシック"/>
          </a:endParaRPr>
        </a:p>
      </xdr:txBody>
    </xdr:sp>
    <xdr:clientData/>
  </xdr:oneCellAnchor>
  <xdr:twoCellAnchor>
    <xdr:from>
      <xdr:col>7</xdr:col>
      <xdr:colOff>63500</xdr:colOff>
      <xdr:row>89</xdr:row>
      <xdr:rowOff>12212</xdr:rowOff>
    </xdr:from>
    <xdr:to>
      <xdr:col>7</xdr:col>
      <xdr:colOff>241300</xdr:colOff>
      <xdr:row>89</xdr:row>
      <xdr:rowOff>12212</xdr:rowOff>
    </xdr:to>
    <xdr:cxnSp macro="">
      <xdr:nvCxnSpPr>
        <xdr:cNvPr id="193" name="直線コネクタ 192"/>
        <xdr:cNvCxnSpPr/>
      </xdr:nvCxnSpPr>
      <xdr:spPr>
        <a:xfrm>
          <a:off x="4864100" y="15271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94287</xdr:rowOff>
    </xdr:from>
    <xdr:ext cx="762000" cy="259045"/>
    <xdr:sp macro="" textlink="">
      <xdr:nvSpPr>
        <xdr:cNvPr id="194" name="人件費・物件費等の状況最大値テキスト"/>
        <xdr:cNvSpPr txBox="1"/>
      </xdr:nvSpPr>
      <xdr:spPr>
        <a:xfrm>
          <a:off x="5041900" y="13467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90,457</a:t>
          </a:r>
          <a:endParaRPr kumimoji="1" lang="ja-JP" altLang="en-US" sz="1000" b="1">
            <a:latin typeface="ＭＳ Ｐゴシック"/>
          </a:endParaRPr>
        </a:p>
      </xdr:txBody>
    </xdr:sp>
    <xdr:clientData/>
  </xdr:oneCellAnchor>
  <xdr:twoCellAnchor>
    <xdr:from>
      <xdr:col>7</xdr:col>
      <xdr:colOff>63500</xdr:colOff>
      <xdr:row>80</xdr:row>
      <xdr:rowOff>7910</xdr:rowOff>
    </xdr:from>
    <xdr:to>
      <xdr:col>7</xdr:col>
      <xdr:colOff>241300</xdr:colOff>
      <xdr:row>80</xdr:row>
      <xdr:rowOff>7910</xdr:rowOff>
    </xdr:to>
    <xdr:cxnSp macro="">
      <xdr:nvCxnSpPr>
        <xdr:cNvPr id="195" name="直線コネクタ 194"/>
        <xdr:cNvCxnSpPr/>
      </xdr:nvCxnSpPr>
      <xdr:spPr>
        <a:xfrm>
          <a:off x="4864100" y="13723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84</xdr:row>
      <xdr:rowOff>18267</xdr:rowOff>
    </xdr:from>
    <xdr:to>
      <xdr:col>7</xdr:col>
      <xdr:colOff>152400</xdr:colOff>
      <xdr:row>84</xdr:row>
      <xdr:rowOff>120611</xdr:rowOff>
    </xdr:to>
    <xdr:cxnSp macro="">
      <xdr:nvCxnSpPr>
        <xdr:cNvPr id="196" name="直線コネクタ 195"/>
        <xdr:cNvCxnSpPr/>
      </xdr:nvCxnSpPr>
      <xdr:spPr>
        <a:xfrm>
          <a:off x="4114800" y="14420067"/>
          <a:ext cx="838200" cy="102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51010</xdr:rowOff>
    </xdr:from>
    <xdr:ext cx="762000" cy="259045"/>
    <xdr:sp macro="" textlink="">
      <xdr:nvSpPr>
        <xdr:cNvPr id="197" name="人件費・物件費等の状況平均値テキスト"/>
        <xdr:cNvSpPr txBox="1"/>
      </xdr:nvSpPr>
      <xdr:spPr>
        <a:xfrm>
          <a:off x="5041900" y="141099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164,024</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34483</xdr:rowOff>
    </xdr:from>
    <xdr:to>
      <xdr:col>7</xdr:col>
      <xdr:colOff>203200</xdr:colOff>
      <xdr:row>83</xdr:row>
      <xdr:rowOff>136083</xdr:rowOff>
    </xdr:to>
    <xdr:sp macro="" textlink="">
      <xdr:nvSpPr>
        <xdr:cNvPr id="198" name="フローチャート : 判断 197"/>
        <xdr:cNvSpPr/>
      </xdr:nvSpPr>
      <xdr:spPr>
        <a:xfrm>
          <a:off x="4902200" y="1426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147523</xdr:rowOff>
    </xdr:from>
    <xdr:to>
      <xdr:col>6</xdr:col>
      <xdr:colOff>0</xdr:colOff>
      <xdr:row>84</xdr:row>
      <xdr:rowOff>18267</xdr:rowOff>
    </xdr:to>
    <xdr:cxnSp macro="">
      <xdr:nvCxnSpPr>
        <xdr:cNvPr id="199" name="直線コネクタ 198"/>
        <xdr:cNvCxnSpPr/>
      </xdr:nvCxnSpPr>
      <xdr:spPr>
        <a:xfrm>
          <a:off x="3225800" y="14377873"/>
          <a:ext cx="889000" cy="42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150016</xdr:rowOff>
    </xdr:from>
    <xdr:to>
      <xdr:col>6</xdr:col>
      <xdr:colOff>50800</xdr:colOff>
      <xdr:row>83</xdr:row>
      <xdr:rowOff>80166</xdr:rowOff>
    </xdr:to>
    <xdr:sp macro="" textlink="">
      <xdr:nvSpPr>
        <xdr:cNvPr id="200" name="フローチャート : 判断 199"/>
        <xdr:cNvSpPr/>
      </xdr:nvSpPr>
      <xdr:spPr>
        <a:xfrm>
          <a:off x="4064000" y="14208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90343</xdr:rowOff>
    </xdr:from>
    <xdr:ext cx="736600" cy="259045"/>
    <xdr:sp macro="" textlink="">
      <xdr:nvSpPr>
        <xdr:cNvPr id="201" name="テキスト ボックス 200"/>
        <xdr:cNvSpPr txBox="1"/>
      </xdr:nvSpPr>
      <xdr:spPr>
        <a:xfrm>
          <a:off x="3733800" y="13977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157,072</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79218</xdr:rowOff>
    </xdr:from>
    <xdr:to>
      <xdr:col>4</xdr:col>
      <xdr:colOff>482600</xdr:colOff>
      <xdr:row>83</xdr:row>
      <xdr:rowOff>147523</xdr:rowOff>
    </xdr:to>
    <xdr:cxnSp macro="">
      <xdr:nvCxnSpPr>
        <xdr:cNvPr id="202" name="直線コネクタ 201"/>
        <xdr:cNvCxnSpPr/>
      </xdr:nvCxnSpPr>
      <xdr:spPr>
        <a:xfrm>
          <a:off x="2336800" y="14309568"/>
          <a:ext cx="889000" cy="68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110499</xdr:rowOff>
    </xdr:from>
    <xdr:to>
      <xdr:col>4</xdr:col>
      <xdr:colOff>533400</xdr:colOff>
      <xdr:row>83</xdr:row>
      <xdr:rowOff>40649</xdr:rowOff>
    </xdr:to>
    <xdr:sp macro="" textlink="">
      <xdr:nvSpPr>
        <xdr:cNvPr id="203" name="フローチャート : 判断 202"/>
        <xdr:cNvSpPr/>
      </xdr:nvSpPr>
      <xdr:spPr>
        <a:xfrm>
          <a:off x="3175000" y="1416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50826</xdr:rowOff>
    </xdr:from>
    <xdr:ext cx="762000" cy="259045"/>
    <xdr:sp macro="" textlink="">
      <xdr:nvSpPr>
        <xdr:cNvPr id="204" name="テキスト ボックス 203"/>
        <xdr:cNvSpPr txBox="1"/>
      </xdr:nvSpPr>
      <xdr:spPr>
        <a:xfrm>
          <a:off x="2844800" y="13938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152,159</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79218</xdr:rowOff>
    </xdr:from>
    <xdr:to>
      <xdr:col>3</xdr:col>
      <xdr:colOff>279400</xdr:colOff>
      <xdr:row>83</xdr:row>
      <xdr:rowOff>80924</xdr:rowOff>
    </xdr:to>
    <xdr:cxnSp macro="">
      <xdr:nvCxnSpPr>
        <xdr:cNvPr id="205" name="直線コネクタ 204"/>
        <xdr:cNvCxnSpPr/>
      </xdr:nvCxnSpPr>
      <xdr:spPr>
        <a:xfrm flipV="1">
          <a:off x="1447800" y="14309568"/>
          <a:ext cx="889000" cy="1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72599</xdr:rowOff>
    </xdr:from>
    <xdr:to>
      <xdr:col>3</xdr:col>
      <xdr:colOff>330200</xdr:colOff>
      <xdr:row>83</xdr:row>
      <xdr:rowOff>2749</xdr:rowOff>
    </xdr:to>
    <xdr:sp macro="" textlink="">
      <xdr:nvSpPr>
        <xdr:cNvPr id="206" name="フローチャート : 判断 205"/>
        <xdr:cNvSpPr/>
      </xdr:nvSpPr>
      <xdr:spPr>
        <a:xfrm>
          <a:off x="2286000" y="14131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12926</xdr:rowOff>
    </xdr:from>
    <xdr:ext cx="762000" cy="259045"/>
    <xdr:sp macro="" textlink="">
      <xdr:nvSpPr>
        <xdr:cNvPr id="207" name="テキスト ボックス 206"/>
        <xdr:cNvSpPr txBox="1"/>
      </xdr:nvSpPr>
      <xdr:spPr>
        <a:xfrm>
          <a:off x="1955800" y="13900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147,447</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87559</xdr:rowOff>
    </xdr:from>
    <xdr:to>
      <xdr:col>2</xdr:col>
      <xdr:colOff>127000</xdr:colOff>
      <xdr:row>83</xdr:row>
      <xdr:rowOff>17709</xdr:rowOff>
    </xdr:to>
    <xdr:sp macro="" textlink="">
      <xdr:nvSpPr>
        <xdr:cNvPr id="208" name="フローチャート : 判断 207"/>
        <xdr:cNvSpPr/>
      </xdr:nvSpPr>
      <xdr:spPr>
        <a:xfrm>
          <a:off x="1397000" y="1414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27886</xdr:rowOff>
    </xdr:from>
    <xdr:ext cx="762000" cy="259045"/>
    <xdr:sp macro="" textlink="">
      <xdr:nvSpPr>
        <xdr:cNvPr id="209" name="テキスト ボックス 208"/>
        <xdr:cNvSpPr txBox="1"/>
      </xdr:nvSpPr>
      <xdr:spPr>
        <a:xfrm>
          <a:off x="1066800" y="13915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149,307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84</xdr:row>
      <xdr:rowOff>69811</xdr:rowOff>
    </xdr:from>
    <xdr:to>
      <xdr:col>7</xdr:col>
      <xdr:colOff>203200</xdr:colOff>
      <xdr:row>84</xdr:row>
      <xdr:rowOff>171411</xdr:rowOff>
    </xdr:to>
    <xdr:sp macro="" textlink="">
      <xdr:nvSpPr>
        <xdr:cNvPr id="215" name="円/楕円 214"/>
        <xdr:cNvSpPr/>
      </xdr:nvSpPr>
      <xdr:spPr>
        <a:xfrm>
          <a:off x="4902200" y="14471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84</xdr:row>
      <xdr:rowOff>41888</xdr:rowOff>
    </xdr:from>
    <xdr:ext cx="762000" cy="259045"/>
    <xdr:sp macro="" textlink="">
      <xdr:nvSpPr>
        <xdr:cNvPr id="216" name="人件費・物件費等の状況該当値テキスト"/>
        <xdr:cNvSpPr txBox="1"/>
      </xdr:nvSpPr>
      <xdr:spPr>
        <a:xfrm>
          <a:off x="5041900" y="14443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189,732</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138917</xdr:rowOff>
    </xdr:from>
    <xdr:to>
      <xdr:col>6</xdr:col>
      <xdr:colOff>50800</xdr:colOff>
      <xdr:row>84</xdr:row>
      <xdr:rowOff>69067</xdr:rowOff>
    </xdr:to>
    <xdr:sp macro="" textlink="">
      <xdr:nvSpPr>
        <xdr:cNvPr id="217" name="円/楕円 216"/>
        <xdr:cNvSpPr/>
      </xdr:nvSpPr>
      <xdr:spPr>
        <a:xfrm>
          <a:off x="4064000" y="14369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53844</xdr:rowOff>
    </xdr:from>
    <xdr:ext cx="736600" cy="259045"/>
    <xdr:sp macro="" textlink="">
      <xdr:nvSpPr>
        <xdr:cNvPr id="218" name="テキスト ボックス 217"/>
        <xdr:cNvSpPr txBox="1"/>
      </xdr:nvSpPr>
      <xdr:spPr>
        <a:xfrm>
          <a:off x="3733800" y="144556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177,008</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96723</xdr:rowOff>
    </xdr:from>
    <xdr:to>
      <xdr:col>4</xdr:col>
      <xdr:colOff>533400</xdr:colOff>
      <xdr:row>84</xdr:row>
      <xdr:rowOff>26873</xdr:rowOff>
    </xdr:to>
    <xdr:sp macro="" textlink="">
      <xdr:nvSpPr>
        <xdr:cNvPr id="219" name="円/楕円 218"/>
        <xdr:cNvSpPr/>
      </xdr:nvSpPr>
      <xdr:spPr>
        <a:xfrm>
          <a:off x="3175000" y="14327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11650</xdr:rowOff>
    </xdr:from>
    <xdr:ext cx="762000" cy="259045"/>
    <xdr:sp macro="" textlink="">
      <xdr:nvSpPr>
        <xdr:cNvPr id="220" name="テキスト ボックス 219"/>
        <xdr:cNvSpPr txBox="1"/>
      </xdr:nvSpPr>
      <xdr:spPr>
        <a:xfrm>
          <a:off x="2844800" y="14413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171,762</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28418</xdr:rowOff>
    </xdr:from>
    <xdr:to>
      <xdr:col>3</xdr:col>
      <xdr:colOff>330200</xdr:colOff>
      <xdr:row>83</xdr:row>
      <xdr:rowOff>130018</xdr:rowOff>
    </xdr:to>
    <xdr:sp macro="" textlink="">
      <xdr:nvSpPr>
        <xdr:cNvPr id="221" name="円/楕円 220"/>
        <xdr:cNvSpPr/>
      </xdr:nvSpPr>
      <xdr:spPr>
        <a:xfrm>
          <a:off x="2286000" y="14258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114795</xdr:rowOff>
    </xdr:from>
    <xdr:ext cx="762000" cy="259045"/>
    <xdr:sp macro="" textlink="">
      <xdr:nvSpPr>
        <xdr:cNvPr id="222" name="テキスト ボックス 221"/>
        <xdr:cNvSpPr txBox="1"/>
      </xdr:nvSpPr>
      <xdr:spPr>
        <a:xfrm>
          <a:off x="1955800" y="14345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163,270</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30124</xdr:rowOff>
    </xdr:from>
    <xdr:to>
      <xdr:col>2</xdr:col>
      <xdr:colOff>127000</xdr:colOff>
      <xdr:row>83</xdr:row>
      <xdr:rowOff>131724</xdr:rowOff>
    </xdr:to>
    <xdr:sp macro="" textlink="">
      <xdr:nvSpPr>
        <xdr:cNvPr id="223" name="円/楕円 222"/>
        <xdr:cNvSpPr/>
      </xdr:nvSpPr>
      <xdr:spPr>
        <a:xfrm>
          <a:off x="1397000" y="14260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116501</xdr:rowOff>
    </xdr:from>
    <xdr:ext cx="762000" cy="259045"/>
    <xdr:sp macro="" textlink="">
      <xdr:nvSpPr>
        <xdr:cNvPr id="224" name="テキスト ボックス 223"/>
        <xdr:cNvSpPr txBox="1"/>
      </xdr:nvSpPr>
      <xdr:spPr>
        <a:xfrm>
          <a:off x="1066800" y="14346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163,482</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56/128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管理職手当の</a:t>
          </a:r>
          <a:r>
            <a:rPr kumimoji="1" lang="en-US" altLang="ja-JP" sz="1300">
              <a:latin typeface="ＭＳ Ｐゴシック"/>
            </a:rPr>
            <a:t>20</a:t>
          </a:r>
          <a:r>
            <a:rPr kumimoji="1" lang="ja-JP" altLang="en-US" sz="1300">
              <a:latin typeface="ＭＳ Ｐゴシック"/>
            </a:rPr>
            <a:t>％カット、職員給与のカット（</a:t>
          </a:r>
          <a:r>
            <a:rPr kumimoji="1" lang="en-US" altLang="ja-JP" sz="1300">
              <a:latin typeface="ＭＳ Ｐゴシック"/>
            </a:rPr>
            <a:t>4</a:t>
          </a:r>
          <a:r>
            <a:rPr kumimoji="1" lang="ja-JP" altLang="en-US" sz="1300">
              <a:latin typeface="ＭＳ Ｐゴシック"/>
            </a:rPr>
            <a:t>～</a:t>
          </a:r>
          <a:r>
            <a:rPr kumimoji="1" lang="en-US" altLang="ja-JP" sz="1300">
              <a:latin typeface="ＭＳ Ｐゴシック"/>
            </a:rPr>
            <a:t>10</a:t>
          </a:r>
          <a:r>
            <a:rPr kumimoji="1" lang="ja-JP" altLang="en-US" sz="1300">
              <a:latin typeface="ＭＳ Ｐゴシック"/>
            </a:rPr>
            <a:t>％カット）などを実施している中、国よりも低い水準となった。</a:t>
          </a:r>
        </a:p>
        <a:p>
          <a:r>
            <a:rPr kumimoji="1" lang="ja-JP" altLang="en-US" sz="1300">
              <a:latin typeface="ＭＳ Ｐゴシック"/>
            </a:rPr>
            <a:t>　今後も、職員定数の削減と合わせて、更なる人件費の削減を図る。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40" name="直線コネクタ 239"/>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1" name="テキスト ボックス 240"/>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2" name="直線コネクタ 241"/>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3" name="テキスト ボックス 242"/>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6" name="直線コネクタ 245"/>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7" name="テキスト ボックス 246"/>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8" name="直線コネクタ 247"/>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9" name="テキスト ボックス 248"/>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98213</xdr:rowOff>
    </xdr:from>
    <xdr:to>
      <xdr:col>24</xdr:col>
      <xdr:colOff>558800</xdr:colOff>
      <xdr:row>88</xdr:row>
      <xdr:rowOff>152823</xdr:rowOff>
    </xdr:to>
    <xdr:cxnSp macro="">
      <xdr:nvCxnSpPr>
        <xdr:cNvPr id="253" name="直線コネクタ 252"/>
        <xdr:cNvCxnSpPr/>
      </xdr:nvCxnSpPr>
      <xdr:spPr>
        <a:xfrm flipV="1">
          <a:off x="17018000" y="13985663"/>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124900</xdr:rowOff>
    </xdr:from>
    <xdr:ext cx="762000" cy="259045"/>
    <xdr:sp macro="" textlink="">
      <xdr:nvSpPr>
        <xdr:cNvPr id="254" name="給与水準   （国との比較）最小値テキスト"/>
        <xdr:cNvSpPr txBox="1"/>
      </xdr:nvSpPr>
      <xdr:spPr>
        <a:xfrm>
          <a:off x="17106900" y="15212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102.9</a:t>
          </a:r>
          <a:endParaRPr kumimoji="1" lang="ja-JP" altLang="en-US" sz="1000" b="1">
            <a:latin typeface="ＭＳ Ｐゴシック"/>
          </a:endParaRPr>
        </a:p>
      </xdr:txBody>
    </xdr:sp>
    <xdr:clientData/>
  </xdr:oneCellAnchor>
  <xdr:twoCellAnchor>
    <xdr:from>
      <xdr:col>24</xdr:col>
      <xdr:colOff>469900</xdr:colOff>
      <xdr:row>88</xdr:row>
      <xdr:rowOff>152823</xdr:rowOff>
    </xdr:from>
    <xdr:to>
      <xdr:col>24</xdr:col>
      <xdr:colOff>647700</xdr:colOff>
      <xdr:row>88</xdr:row>
      <xdr:rowOff>152823</xdr:rowOff>
    </xdr:to>
    <xdr:cxnSp macro="">
      <xdr:nvCxnSpPr>
        <xdr:cNvPr id="255" name="直線コネクタ 254"/>
        <xdr:cNvCxnSpPr/>
      </xdr:nvCxnSpPr>
      <xdr:spPr>
        <a:xfrm>
          <a:off x="16929100" y="15240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13140</xdr:rowOff>
    </xdr:from>
    <xdr:ext cx="762000" cy="259045"/>
    <xdr:sp macro="" textlink="">
      <xdr:nvSpPr>
        <xdr:cNvPr id="256" name="給与水準   （国との比較）最大値テキスト"/>
        <xdr:cNvSpPr txBox="1"/>
      </xdr:nvSpPr>
      <xdr:spPr>
        <a:xfrm>
          <a:off x="17106900" y="1372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87.3</a:t>
          </a:r>
          <a:endParaRPr kumimoji="1" lang="ja-JP" altLang="en-US" sz="1000" b="1">
            <a:latin typeface="ＭＳ Ｐゴシック"/>
          </a:endParaRPr>
        </a:p>
      </xdr:txBody>
    </xdr:sp>
    <xdr:clientData/>
  </xdr:oneCellAnchor>
  <xdr:twoCellAnchor>
    <xdr:from>
      <xdr:col>24</xdr:col>
      <xdr:colOff>469900</xdr:colOff>
      <xdr:row>81</xdr:row>
      <xdr:rowOff>98213</xdr:rowOff>
    </xdr:from>
    <xdr:to>
      <xdr:col>24</xdr:col>
      <xdr:colOff>647700</xdr:colOff>
      <xdr:row>81</xdr:row>
      <xdr:rowOff>98213</xdr:rowOff>
    </xdr:to>
    <xdr:cxnSp macro="">
      <xdr:nvCxnSpPr>
        <xdr:cNvPr id="257" name="直線コネクタ 256"/>
        <xdr:cNvCxnSpPr/>
      </xdr:nvCxnSpPr>
      <xdr:spPr>
        <a:xfrm>
          <a:off x="16929100" y="1398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61384</xdr:rowOff>
    </xdr:from>
    <xdr:to>
      <xdr:col>24</xdr:col>
      <xdr:colOff>558800</xdr:colOff>
      <xdr:row>86</xdr:row>
      <xdr:rowOff>149861</xdr:rowOff>
    </xdr:to>
    <xdr:cxnSp macro="">
      <xdr:nvCxnSpPr>
        <xdr:cNvPr id="258" name="直線コネクタ 257"/>
        <xdr:cNvCxnSpPr/>
      </xdr:nvCxnSpPr>
      <xdr:spPr>
        <a:xfrm flipV="1">
          <a:off x="16179800" y="14806084"/>
          <a:ext cx="8382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6790</xdr:rowOff>
    </xdr:from>
    <xdr:ext cx="762000" cy="259045"/>
    <xdr:sp macro="" textlink="">
      <xdr:nvSpPr>
        <xdr:cNvPr id="259" name="給与水準   （国との比較）平均値テキスト"/>
        <xdr:cNvSpPr txBox="1"/>
      </xdr:nvSpPr>
      <xdr:spPr>
        <a:xfrm>
          <a:off x="17106900" y="14751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97.8</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34713</xdr:rowOff>
    </xdr:from>
    <xdr:to>
      <xdr:col>24</xdr:col>
      <xdr:colOff>609600</xdr:colOff>
      <xdr:row>86</xdr:row>
      <xdr:rowOff>136313</xdr:rowOff>
    </xdr:to>
    <xdr:sp macro="" textlink="">
      <xdr:nvSpPr>
        <xdr:cNvPr id="260" name="フローチャート : 判断 259"/>
        <xdr:cNvSpPr/>
      </xdr:nvSpPr>
      <xdr:spPr>
        <a:xfrm>
          <a:off x="16967200" y="147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18204</xdr:rowOff>
    </xdr:from>
    <xdr:to>
      <xdr:col>23</xdr:col>
      <xdr:colOff>406400</xdr:colOff>
      <xdr:row>86</xdr:row>
      <xdr:rowOff>149861</xdr:rowOff>
    </xdr:to>
    <xdr:cxnSp macro="">
      <xdr:nvCxnSpPr>
        <xdr:cNvPr id="261" name="直線コネクタ 260"/>
        <xdr:cNvCxnSpPr/>
      </xdr:nvCxnSpPr>
      <xdr:spPr>
        <a:xfrm>
          <a:off x="15290800" y="14420004"/>
          <a:ext cx="889000" cy="474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86</xdr:row>
      <xdr:rowOff>34713</xdr:rowOff>
    </xdr:from>
    <xdr:to>
      <xdr:col>23</xdr:col>
      <xdr:colOff>457200</xdr:colOff>
      <xdr:row>86</xdr:row>
      <xdr:rowOff>136313</xdr:rowOff>
    </xdr:to>
    <xdr:sp macro="" textlink="">
      <xdr:nvSpPr>
        <xdr:cNvPr id="262" name="フローチャート : 判断 261"/>
        <xdr:cNvSpPr/>
      </xdr:nvSpPr>
      <xdr:spPr>
        <a:xfrm>
          <a:off x="16129000" y="147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146490</xdr:rowOff>
    </xdr:from>
    <xdr:ext cx="736600" cy="259045"/>
    <xdr:sp macro="" textlink="">
      <xdr:nvSpPr>
        <xdr:cNvPr id="263" name="テキスト ボックス 262"/>
        <xdr:cNvSpPr txBox="1"/>
      </xdr:nvSpPr>
      <xdr:spPr>
        <a:xfrm>
          <a:off x="15798800" y="145482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97.8</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18204</xdr:rowOff>
    </xdr:from>
    <xdr:to>
      <xdr:col>22</xdr:col>
      <xdr:colOff>203200</xdr:colOff>
      <xdr:row>84</xdr:row>
      <xdr:rowOff>34289</xdr:rowOff>
    </xdr:to>
    <xdr:cxnSp macro="">
      <xdr:nvCxnSpPr>
        <xdr:cNvPr id="264" name="直線コネクタ 263"/>
        <xdr:cNvCxnSpPr/>
      </xdr:nvCxnSpPr>
      <xdr:spPr>
        <a:xfrm flipV="1">
          <a:off x="14401800" y="14420004"/>
          <a:ext cx="889000" cy="16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85</xdr:row>
      <xdr:rowOff>141816</xdr:rowOff>
    </xdr:from>
    <xdr:to>
      <xdr:col>22</xdr:col>
      <xdr:colOff>254000</xdr:colOff>
      <xdr:row>86</xdr:row>
      <xdr:rowOff>71966</xdr:rowOff>
    </xdr:to>
    <xdr:sp macro="" textlink="">
      <xdr:nvSpPr>
        <xdr:cNvPr id="265" name="フローチャート : 判断 264"/>
        <xdr:cNvSpPr/>
      </xdr:nvSpPr>
      <xdr:spPr>
        <a:xfrm>
          <a:off x="15240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56743</xdr:rowOff>
    </xdr:from>
    <xdr:ext cx="762000" cy="259045"/>
    <xdr:sp macro="" textlink="">
      <xdr:nvSpPr>
        <xdr:cNvPr id="266" name="テキスト ボックス 265"/>
        <xdr:cNvSpPr txBox="1"/>
      </xdr:nvSpPr>
      <xdr:spPr>
        <a:xfrm>
          <a:off x="14909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34289</xdr:rowOff>
    </xdr:from>
    <xdr:to>
      <xdr:col>21</xdr:col>
      <xdr:colOff>0</xdr:colOff>
      <xdr:row>87</xdr:row>
      <xdr:rowOff>115146</xdr:rowOff>
    </xdr:to>
    <xdr:cxnSp macro="">
      <xdr:nvCxnSpPr>
        <xdr:cNvPr id="267" name="直線コネクタ 266"/>
        <xdr:cNvCxnSpPr/>
      </xdr:nvCxnSpPr>
      <xdr:spPr>
        <a:xfrm flipV="1">
          <a:off x="13512800" y="14436089"/>
          <a:ext cx="889000" cy="595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85</xdr:row>
      <xdr:rowOff>125730</xdr:rowOff>
    </xdr:from>
    <xdr:to>
      <xdr:col>21</xdr:col>
      <xdr:colOff>50800</xdr:colOff>
      <xdr:row>86</xdr:row>
      <xdr:rowOff>55880</xdr:rowOff>
    </xdr:to>
    <xdr:sp macro="" textlink="">
      <xdr:nvSpPr>
        <xdr:cNvPr id="268" name="フローチャート : 判断 267"/>
        <xdr:cNvSpPr/>
      </xdr:nvSpPr>
      <xdr:spPr>
        <a:xfrm>
          <a:off x="14351000" y="1469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40657</xdr:rowOff>
    </xdr:from>
    <xdr:ext cx="762000" cy="259045"/>
    <xdr:sp macro="" textlink="">
      <xdr:nvSpPr>
        <xdr:cNvPr id="269" name="テキスト ボックス 268"/>
        <xdr:cNvSpPr txBox="1"/>
      </xdr:nvSpPr>
      <xdr:spPr>
        <a:xfrm>
          <a:off x="14020800" y="1478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67311</xdr:rowOff>
    </xdr:from>
    <xdr:to>
      <xdr:col>19</xdr:col>
      <xdr:colOff>533400</xdr:colOff>
      <xdr:row>89</xdr:row>
      <xdr:rowOff>168911</xdr:rowOff>
    </xdr:to>
    <xdr:sp macro="" textlink="">
      <xdr:nvSpPr>
        <xdr:cNvPr id="270" name="フローチャート : 判断 269"/>
        <xdr:cNvSpPr/>
      </xdr:nvSpPr>
      <xdr:spPr>
        <a:xfrm>
          <a:off x="13462000" y="15326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153688</xdr:rowOff>
    </xdr:from>
    <xdr:ext cx="762000" cy="259045"/>
    <xdr:sp macro="" textlink="">
      <xdr:nvSpPr>
        <xdr:cNvPr id="271" name="テキスト ボックス 270"/>
        <xdr:cNvSpPr txBox="1"/>
      </xdr:nvSpPr>
      <xdr:spPr>
        <a:xfrm>
          <a:off x="13131800" y="15412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86</xdr:row>
      <xdr:rowOff>10584</xdr:rowOff>
    </xdr:from>
    <xdr:to>
      <xdr:col>24</xdr:col>
      <xdr:colOff>609600</xdr:colOff>
      <xdr:row>86</xdr:row>
      <xdr:rowOff>112184</xdr:rowOff>
    </xdr:to>
    <xdr:sp macro="" textlink="">
      <xdr:nvSpPr>
        <xdr:cNvPr id="277" name="円/楕円 276"/>
        <xdr:cNvSpPr/>
      </xdr:nvSpPr>
      <xdr:spPr>
        <a:xfrm>
          <a:off x="16967200" y="1475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27111</xdr:rowOff>
    </xdr:from>
    <xdr:ext cx="762000" cy="259045"/>
    <xdr:sp macro="" textlink="">
      <xdr:nvSpPr>
        <xdr:cNvPr id="278" name="給与水準   （国との比較）該当値テキスト"/>
        <xdr:cNvSpPr txBox="1"/>
      </xdr:nvSpPr>
      <xdr:spPr>
        <a:xfrm>
          <a:off x="17106900" y="14600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97.5</a:t>
          </a:r>
          <a:endParaRPr kumimoji="1" lang="ja-JP" altLang="en-US" sz="1000" b="1">
            <a:solidFill>
              <a:srgbClr val="FF0000"/>
            </a:solidFill>
            <a:latin typeface="ＭＳ Ｐゴシック"/>
          </a:endParaRPr>
        </a:p>
      </xdr:txBody>
    </xdr:sp>
    <xdr:clientData/>
  </xdr:oneCellAnchor>
  <xdr:twoCellAnchor>
    <xdr:from>
      <xdr:col>23</xdr:col>
      <xdr:colOff>355600</xdr:colOff>
      <xdr:row>86</xdr:row>
      <xdr:rowOff>99061</xdr:rowOff>
    </xdr:from>
    <xdr:to>
      <xdr:col>23</xdr:col>
      <xdr:colOff>457200</xdr:colOff>
      <xdr:row>87</xdr:row>
      <xdr:rowOff>29211</xdr:rowOff>
    </xdr:to>
    <xdr:sp macro="" textlink="">
      <xdr:nvSpPr>
        <xdr:cNvPr id="279" name="円/楕円 278"/>
        <xdr:cNvSpPr/>
      </xdr:nvSpPr>
      <xdr:spPr>
        <a:xfrm>
          <a:off x="16129000" y="14843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87</xdr:row>
      <xdr:rowOff>13988</xdr:rowOff>
    </xdr:from>
    <xdr:ext cx="736600" cy="259045"/>
    <xdr:sp macro="" textlink="">
      <xdr:nvSpPr>
        <xdr:cNvPr id="280" name="テキスト ボックス 279"/>
        <xdr:cNvSpPr txBox="1"/>
      </xdr:nvSpPr>
      <xdr:spPr>
        <a:xfrm>
          <a:off x="15798800" y="149301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98.6</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138854</xdr:rowOff>
    </xdr:from>
    <xdr:to>
      <xdr:col>22</xdr:col>
      <xdr:colOff>254000</xdr:colOff>
      <xdr:row>84</xdr:row>
      <xdr:rowOff>69004</xdr:rowOff>
    </xdr:to>
    <xdr:sp macro="" textlink="">
      <xdr:nvSpPr>
        <xdr:cNvPr id="281" name="円/楕円 280"/>
        <xdr:cNvSpPr/>
      </xdr:nvSpPr>
      <xdr:spPr>
        <a:xfrm>
          <a:off x="15240000" y="1436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79181</xdr:rowOff>
    </xdr:from>
    <xdr:ext cx="762000" cy="259045"/>
    <xdr:sp macro="" textlink="">
      <xdr:nvSpPr>
        <xdr:cNvPr id="282" name="テキスト ボックス 281"/>
        <xdr:cNvSpPr txBox="1"/>
      </xdr:nvSpPr>
      <xdr:spPr>
        <a:xfrm>
          <a:off x="14909800" y="14138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92.7</a:t>
          </a:r>
          <a:endParaRPr kumimoji="1" lang="ja-JP" altLang="en-US" sz="1000" b="1">
            <a:solidFill>
              <a:srgbClr val="FF0000"/>
            </a:solidFill>
            <a:latin typeface="ＭＳ Ｐゴシック"/>
          </a:endParaRPr>
        </a:p>
      </xdr:txBody>
    </xdr:sp>
    <xdr:clientData/>
  </xdr:oneCellAnchor>
  <xdr:twoCellAnchor>
    <xdr:from>
      <xdr:col>20</xdr:col>
      <xdr:colOff>635000</xdr:colOff>
      <xdr:row>83</xdr:row>
      <xdr:rowOff>154939</xdr:rowOff>
    </xdr:from>
    <xdr:to>
      <xdr:col>21</xdr:col>
      <xdr:colOff>50800</xdr:colOff>
      <xdr:row>84</xdr:row>
      <xdr:rowOff>85089</xdr:rowOff>
    </xdr:to>
    <xdr:sp macro="" textlink="">
      <xdr:nvSpPr>
        <xdr:cNvPr id="283" name="円/楕円 282"/>
        <xdr:cNvSpPr/>
      </xdr:nvSpPr>
      <xdr:spPr>
        <a:xfrm>
          <a:off x="14351000" y="14385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95266</xdr:rowOff>
    </xdr:from>
    <xdr:ext cx="762000" cy="259045"/>
    <xdr:sp macro="" textlink="">
      <xdr:nvSpPr>
        <xdr:cNvPr id="284" name="テキスト ボックス 283"/>
        <xdr:cNvSpPr txBox="1"/>
      </xdr:nvSpPr>
      <xdr:spPr>
        <a:xfrm>
          <a:off x="14020800" y="14154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92.9</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64346</xdr:rowOff>
    </xdr:from>
    <xdr:to>
      <xdr:col>19</xdr:col>
      <xdr:colOff>533400</xdr:colOff>
      <xdr:row>87</xdr:row>
      <xdr:rowOff>165946</xdr:rowOff>
    </xdr:to>
    <xdr:sp macro="" textlink="">
      <xdr:nvSpPr>
        <xdr:cNvPr id="285" name="円/楕円 284"/>
        <xdr:cNvSpPr/>
      </xdr:nvSpPr>
      <xdr:spPr>
        <a:xfrm>
          <a:off x="13462000" y="1498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4673</xdr:rowOff>
    </xdr:from>
    <xdr:ext cx="762000" cy="259045"/>
    <xdr:sp macro="" textlink="">
      <xdr:nvSpPr>
        <xdr:cNvPr id="286" name="テキスト ボックス 285"/>
        <xdr:cNvSpPr txBox="1"/>
      </xdr:nvSpPr>
      <xdr:spPr>
        <a:xfrm>
          <a:off x="13131800" y="1474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100.3</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[10.83</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75/128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10.01</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「宮津市行政改革大綱</a:t>
          </a:r>
          <a:r>
            <a:rPr kumimoji="1" lang="en-US" altLang="ja-JP" sz="1300">
              <a:latin typeface="ＭＳ Ｐゴシック"/>
            </a:rPr>
            <a:t>2006</a:t>
          </a:r>
          <a:r>
            <a:rPr kumimoji="1" lang="ja-JP" altLang="en-US" sz="1300">
              <a:latin typeface="ＭＳ Ｐゴシック"/>
            </a:rPr>
            <a:t>（平成</a:t>
          </a:r>
          <a:r>
            <a:rPr kumimoji="1" lang="en-US" altLang="ja-JP" sz="1300">
              <a:latin typeface="ＭＳ Ｐゴシック"/>
            </a:rPr>
            <a:t>18</a:t>
          </a:r>
          <a:r>
            <a:rPr kumimoji="1" lang="ja-JP" altLang="en-US" sz="1300">
              <a:latin typeface="ＭＳ Ｐゴシック"/>
            </a:rPr>
            <a:t>～</a:t>
          </a:r>
          <a:r>
            <a:rPr kumimoji="1" lang="en-US" altLang="ja-JP" sz="1300">
              <a:latin typeface="ＭＳ Ｐゴシック"/>
            </a:rPr>
            <a:t>22</a:t>
          </a:r>
          <a:r>
            <a:rPr kumimoji="1" lang="ja-JP" altLang="en-US" sz="1300">
              <a:latin typeface="ＭＳ Ｐゴシック"/>
            </a:rPr>
            <a:t>年度）」及び「宮津市財政健全化計画</a:t>
          </a:r>
          <a:r>
            <a:rPr kumimoji="1" lang="en-US" altLang="ja-JP" sz="1300">
              <a:latin typeface="ＭＳ Ｐゴシック"/>
            </a:rPr>
            <a:t>2011</a:t>
          </a:r>
          <a:r>
            <a:rPr kumimoji="1" lang="ja-JP" altLang="en-US" sz="1300">
              <a:latin typeface="ＭＳ Ｐゴシック"/>
            </a:rPr>
            <a:t>（平成</a:t>
          </a:r>
          <a:r>
            <a:rPr kumimoji="1" lang="en-US" altLang="ja-JP" sz="1300">
              <a:latin typeface="ＭＳ Ｐゴシック"/>
            </a:rPr>
            <a:t>23</a:t>
          </a:r>
          <a:r>
            <a:rPr kumimoji="1" lang="ja-JP" altLang="en-US" sz="1300">
              <a:latin typeface="ＭＳ Ｐゴシック"/>
            </a:rPr>
            <a:t>～</a:t>
          </a:r>
          <a:r>
            <a:rPr kumimoji="1" lang="en-US" altLang="ja-JP" sz="1300">
              <a:latin typeface="ＭＳ Ｐゴシック"/>
            </a:rPr>
            <a:t>27</a:t>
          </a:r>
          <a:r>
            <a:rPr kumimoji="1" lang="ja-JP" altLang="en-US" sz="1300">
              <a:latin typeface="ＭＳ Ｐゴシック"/>
            </a:rPr>
            <a:t>年度）」の取組みを進めているが、類似団体平均を上回っている。</a:t>
          </a:r>
        </a:p>
        <a:p>
          <a:r>
            <a:rPr kumimoji="1" lang="ja-JP" altLang="en-US" sz="1300">
              <a:latin typeface="ＭＳ Ｐゴシック"/>
            </a:rPr>
            <a:t>　今後も、同計画の取組を継承し、職員定数管理を実施する。</a:t>
          </a: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3" name="直線コネクタ 30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4" name="テキスト ボックス 30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5" name="直線コネクタ 30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6" name="テキスト ボックス 30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7" name="直線コネクタ 30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8" name="テキスト ボックス 30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9" name="直線コネクタ 30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0" name="テキスト ボックス 30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1" name="直線コネクタ 31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2" name="テキスト ボックス 31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3" name="直線コネクタ 31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4" name="テキスト ボックス 31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1512</xdr:rowOff>
    </xdr:from>
    <xdr:to>
      <xdr:col>24</xdr:col>
      <xdr:colOff>558800</xdr:colOff>
      <xdr:row>66</xdr:row>
      <xdr:rowOff>123916</xdr:rowOff>
    </xdr:to>
    <xdr:cxnSp macro="">
      <xdr:nvCxnSpPr>
        <xdr:cNvPr id="318" name="直線コネクタ 317"/>
        <xdr:cNvCxnSpPr/>
      </xdr:nvCxnSpPr>
      <xdr:spPr>
        <a:xfrm flipV="1">
          <a:off x="17018000" y="10117062"/>
          <a:ext cx="0" cy="13225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95993</xdr:rowOff>
    </xdr:from>
    <xdr:ext cx="762000" cy="259045"/>
    <xdr:sp macro="" textlink="">
      <xdr:nvSpPr>
        <xdr:cNvPr id="319" name="定員管理の状況最小値テキスト"/>
        <xdr:cNvSpPr txBox="1"/>
      </xdr:nvSpPr>
      <xdr:spPr>
        <a:xfrm>
          <a:off x="17106900" y="11411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16.11</a:t>
          </a:r>
          <a:endParaRPr kumimoji="1" lang="ja-JP" altLang="en-US" sz="1000" b="1">
            <a:latin typeface="ＭＳ Ｐゴシック"/>
          </a:endParaRPr>
        </a:p>
      </xdr:txBody>
    </xdr:sp>
    <xdr:clientData/>
  </xdr:oneCellAnchor>
  <xdr:twoCellAnchor>
    <xdr:from>
      <xdr:col>24</xdr:col>
      <xdr:colOff>469900</xdr:colOff>
      <xdr:row>66</xdr:row>
      <xdr:rowOff>123916</xdr:rowOff>
    </xdr:from>
    <xdr:to>
      <xdr:col>24</xdr:col>
      <xdr:colOff>647700</xdr:colOff>
      <xdr:row>66</xdr:row>
      <xdr:rowOff>123916</xdr:rowOff>
    </xdr:to>
    <xdr:cxnSp macro="">
      <xdr:nvCxnSpPr>
        <xdr:cNvPr id="320" name="直線コネクタ 319"/>
        <xdr:cNvCxnSpPr/>
      </xdr:nvCxnSpPr>
      <xdr:spPr>
        <a:xfrm>
          <a:off x="16929100" y="11439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87889</xdr:rowOff>
    </xdr:from>
    <xdr:ext cx="762000" cy="259045"/>
    <xdr:sp macro="" textlink="">
      <xdr:nvSpPr>
        <xdr:cNvPr id="321" name="定員管理の状況最大値テキスト"/>
        <xdr:cNvSpPr txBox="1"/>
      </xdr:nvSpPr>
      <xdr:spPr>
        <a:xfrm>
          <a:off x="17106900" y="9860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4.60</a:t>
          </a:r>
          <a:endParaRPr kumimoji="1" lang="ja-JP" altLang="en-US" sz="1000" b="1">
            <a:latin typeface="ＭＳ Ｐゴシック"/>
          </a:endParaRPr>
        </a:p>
      </xdr:txBody>
    </xdr:sp>
    <xdr:clientData/>
  </xdr:oneCellAnchor>
  <xdr:twoCellAnchor>
    <xdr:from>
      <xdr:col>24</xdr:col>
      <xdr:colOff>469900</xdr:colOff>
      <xdr:row>59</xdr:row>
      <xdr:rowOff>1512</xdr:rowOff>
    </xdr:from>
    <xdr:to>
      <xdr:col>24</xdr:col>
      <xdr:colOff>647700</xdr:colOff>
      <xdr:row>59</xdr:row>
      <xdr:rowOff>1512</xdr:rowOff>
    </xdr:to>
    <xdr:cxnSp macro="">
      <xdr:nvCxnSpPr>
        <xdr:cNvPr id="322" name="直線コネクタ 321"/>
        <xdr:cNvCxnSpPr/>
      </xdr:nvCxnSpPr>
      <xdr:spPr>
        <a:xfrm>
          <a:off x="16929100" y="10117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63</xdr:row>
      <xdr:rowOff>1694</xdr:rowOff>
    </xdr:from>
    <xdr:to>
      <xdr:col>24</xdr:col>
      <xdr:colOff>558800</xdr:colOff>
      <xdr:row>63</xdr:row>
      <xdr:rowOff>31569</xdr:rowOff>
    </xdr:to>
    <xdr:cxnSp macro="">
      <xdr:nvCxnSpPr>
        <xdr:cNvPr id="323" name="直線コネクタ 322"/>
        <xdr:cNvCxnSpPr/>
      </xdr:nvCxnSpPr>
      <xdr:spPr>
        <a:xfrm>
          <a:off x="16179800" y="10803044"/>
          <a:ext cx="838200" cy="29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68778</xdr:rowOff>
    </xdr:from>
    <xdr:ext cx="762000" cy="259045"/>
    <xdr:sp macro="" textlink="">
      <xdr:nvSpPr>
        <xdr:cNvPr id="324" name="定員管理の状況平均値テキスト"/>
        <xdr:cNvSpPr txBox="1"/>
      </xdr:nvSpPr>
      <xdr:spPr>
        <a:xfrm>
          <a:off x="17106900" y="105272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9.96</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52251</xdr:rowOff>
    </xdr:from>
    <xdr:to>
      <xdr:col>24</xdr:col>
      <xdr:colOff>609600</xdr:colOff>
      <xdr:row>62</xdr:row>
      <xdr:rowOff>153851</xdr:rowOff>
    </xdr:to>
    <xdr:sp macro="" textlink="">
      <xdr:nvSpPr>
        <xdr:cNvPr id="325" name="フローチャート : 判断 324"/>
        <xdr:cNvSpPr/>
      </xdr:nvSpPr>
      <xdr:spPr>
        <a:xfrm>
          <a:off x="169672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63</xdr:row>
      <xdr:rowOff>1694</xdr:rowOff>
    </xdr:from>
    <xdr:to>
      <xdr:col>23</xdr:col>
      <xdr:colOff>406400</xdr:colOff>
      <xdr:row>63</xdr:row>
      <xdr:rowOff>9737</xdr:rowOff>
    </xdr:to>
    <xdr:cxnSp macro="">
      <xdr:nvCxnSpPr>
        <xdr:cNvPr id="326" name="直線コネクタ 325"/>
        <xdr:cNvCxnSpPr/>
      </xdr:nvCxnSpPr>
      <xdr:spPr>
        <a:xfrm flipV="1">
          <a:off x="15290800" y="10803044"/>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35016</xdr:rowOff>
    </xdr:from>
    <xdr:to>
      <xdr:col>23</xdr:col>
      <xdr:colOff>457200</xdr:colOff>
      <xdr:row>62</xdr:row>
      <xdr:rowOff>136616</xdr:rowOff>
    </xdr:to>
    <xdr:sp macro="" textlink="">
      <xdr:nvSpPr>
        <xdr:cNvPr id="327" name="フローチャート : 判断 326"/>
        <xdr:cNvSpPr/>
      </xdr:nvSpPr>
      <xdr:spPr>
        <a:xfrm>
          <a:off x="16129000" y="1066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146793</xdr:rowOff>
    </xdr:from>
    <xdr:ext cx="736600" cy="259045"/>
    <xdr:sp macro="" textlink="">
      <xdr:nvSpPr>
        <xdr:cNvPr id="328" name="テキスト ボックス 327"/>
        <xdr:cNvSpPr txBox="1"/>
      </xdr:nvSpPr>
      <xdr:spPr>
        <a:xfrm>
          <a:off x="15798800" y="10433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165100</xdr:rowOff>
    </xdr:from>
    <xdr:to>
      <xdr:col>22</xdr:col>
      <xdr:colOff>203200</xdr:colOff>
      <xdr:row>63</xdr:row>
      <xdr:rowOff>9737</xdr:rowOff>
    </xdr:to>
    <xdr:cxnSp macro="">
      <xdr:nvCxnSpPr>
        <xdr:cNvPr id="329" name="直線コネクタ 328"/>
        <xdr:cNvCxnSpPr/>
      </xdr:nvCxnSpPr>
      <xdr:spPr>
        <a:xfrm>
          <a:off x="14401800" y="1079500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158206</xdr:rowOff>
    </xdr:from>
    <xdr:to>
      <xdr:col>22</xdr:col>
      <xdr:colOff>254000</xdr:colOff>
      <xdr:row>62</xdr:row>
      <xdr:rowOff>88356</xdr:rowOff>
    </xdr:to>
    <xdr:sp macro="" textlink="">
      <xdr:nvSpPr>
        <xdr:cNvPr id="330" name="フローチャート : 判断 329"/>
        <xdr:cNvSpPr/>
      </xdr:nvSpPr>
      <xdr:spPr>
        <a:xfrm>
          <a:off x="15240000" y="1061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98533</xdr:rowOff>
    </xdr:from>
    <xdr:ext cx="762000" cy="259045"/>
    <xdr:sp macro="" textlink="">
      <xdr:nvSpPr>
        <xdr:cNvPr id="331" name="テキスト ボックス 330"/>
        <xdr:cNvSpPr txBox="1"/>
      </xdr:nvSpPr>
      <xdr:spPr>
        <a:xfrm>
          <a:off x="14909800" y="10385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161653</xdr:rowOff>
    </xdr:from>
    <xdr:to>
      <xdr:col>21</xdr:col>
      <xdr:colOff>0</xdr:colOff>
      <xdr:row>62</xdr:row>
      <xdr:rowOff>165100</xdr:rowOff>
    </xdr:to>
    <xdr:cxnSp macro="">
      <xdr:nvCxnSpPr>
        <xdr:cNvPr id="332" name="直線コネクタ 331"/>
        <xdr:cNvCxnSpPr/>
      </xdr:nvCxnSpPr>
      <xdr:spPr>
        <a:xfrm>
          <a:off x="13512800" y="10791553"/>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154759</xdr:rowOff>
    </xdr:from>
    <xdr:to>
      <xdr:col>21</xdr:col>
      <xdr:colOff>50800</xdr:colOff>
      <xdr:row>62</xdr:row>
      <xdr:rowOff>84909</xdr:rowOff>
    </xdr:to>
    <xdr:sp macro="" textlink="">
      <xdr:nvSpPr>
        <xdr:cNvPr id="333" name="フローチャート : 判断 332"/>
        <xdr:cNvSpPr/>
      </xdr:nvSpPr>
      <xdr:spPr>
        <a:xfrm>
          <a:off x="14351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95086</xdr:rowOff>
    </xdr:from>
    <xdr:ext cx="762000" cy="259045"/>
    <xdr:sp macro="" textlink="">
      <xdr:nvSpPr>
        <xdr:cNvPr id="334" name="テキスト ボックス 333"/>
        <xdr:cNvSpPr txBox="1"/>
      </xdr:nvSpPr>
      <xdr:spPr>
        <a:xfrm>
          <a:off x="14020800" y="1038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159355</xdr:rowOff>
    </xdr:from>
    <xdr:to>
      <xdr:col>19</xdr:col>
      <xdr:colOff>533400</xdr:colOff>
      <xdr:row>62</xdr:row>
      <xdr:rowOff>89505</xdr:rowOff>
    </xdr:to>
    <xdr:sp macro="" textlink="">
      <xdr:nvSpPr>
        <xdr:cNvPr id="335" name="フローチャート : 判断 334"/>
        <xdr:cNvSpPr/>
      </xdr:nvSpPr>
      <xdr:spPr>
        <a:xfrm>
          <a:off x="13462000" y="1061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99682</xdr:rowOff>
    </xdr:from>
    <xdr:ext cx="762000" cy="259045"/>
    <xdr:sp macro="" textlink="">
      <xdr:nvSpPr>
        <xdr:cNvPr id="336" name="テキスト ボックス 335"/>
        <xdr:cNvSpPr txBox="1"/>
      </xdr:nvSpPr>
      <xdr:spPr>
        <a:xfrm>
          <a:off x="13131800" y="10386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62</xdr:row>
      <xdr:rowOff>152219</xdr:rowOff>
    </xdr:from>
    <xdr:to>
      <xdr:col>24</xdr:col>
      <xdr:colOff>609600</xdr:colOff>
      <xdr:row>63</xdr:row>
      <xdr:rowOff>82369</xdr:rowOff>
    </xdr:to>
    <xdr:sp macro="" textlink="">
      <xdr:nvSpPr>
        <xdr:cNvPr id="342" name="円/楕円 341"/>
        <xdr:cNvSpPr/>
      </xdr:nvSpPr>
      <xdr:spPr>
        <a:xfrm>
          <a:off x="16967200" y="10782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124296</xdr:rowOff>
    </xdr:from>
    <xdr:ext cx="762000" cy="259045"/>
    <xdr:sp macro="" textlink="">
      <xdr:nvSpPr>
        <xdr:cNvPr id="343" name="定員管理の状況該当値テキスト"/>
        <xdr:cNvSpPr txBox="1"/>
      </xdr:nvSpPr>
      <xdr:spPr>
        <a:xfrm>
          <a:off x="17106900" y="10754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10.83</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122344</xdr:rowOff>
    </xdr:from>
    <xdr:to>
      <xdr:col>23</xdr:col>
      <xdr:colOff>457200</xdr:colOff>
      <xdr:row>63</xdr:row>
      <xdr:rowOff>52494</xdr:rowOff>
    </xdr:to>
    <xdr:sp macro="" textlink="">
      <xdr:nvSpPr>
        <xdr:cNvPr id="344" name="円/楕円 343"/>
        <xdr:cNvSpPr/>
      </xdr:nvSpPr>
      <xdr:spPr>
        <a:xfrm>
          <a:off x="16129000" y="1075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37271</xdr:rowOff>
    </xdr:from>
    <xdr:ext cx="736600" cy="259045"/>
    <xdr:sp macro="" textlink="">
      <xdr:nvSpPr>
        <xdr:cNvPr id="345" name="テキスト ボックス 344"/>
        <xdr:cNvSpPr txBox="1"/>
      </xdr:nvSpPr>
      <xdr:spPr>
        <a:xfrm>
          <a:off x="15798800" y="108386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10.57</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130387</xdr:rowOff>
    </xdr:from>
    <xdr:to>
      <xdr:col>22</xdr:col>
      <xdr:colOff>254000</xdr:colOff>
      <xdr:row>63</xdr:row>
      <xdr:rowOff>60537</xdr:rowOff>
    </xdr:to>
    <xdr:sp macro="" textlink="">
      <xdr:nvSpPr>
        <xdr:cNvPr id="346" name="円/楕円 345"/>
        <xdr:cNvSpPr/>
      </xdr:nvSpPr>
      <xdr:spPr>
        <a:xfrm>
          <a:off x="15240000" y="1076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45314</xdr:rowOff>
    </xdr:from>
    <xdr:ext cx="762000" cy="259045"/>
    <xdr:sp macro="" textlink="">
      <xdr:nvSpPr>
        <xdr:cNvPr id="347" name="テキスト ボックス 346"/>
        <xdr:cNvSpPr txBox="1"/>
      </xdr:nvSpPr>
      <xdr:spPr>
        <a:xfrm>
          <a:off x="14909800" y="1084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10.64</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114300</xdr:rowOff>
    </xdr:from>
    <xdr:to>
      <xdr:col>21</xdr:col>
      <xdr:colOff>50800</xdr:colOff>
      <xdr:row>63</xdr:row>
      <xdr:rowOff>44450</xdr:rowOff>
    </xdr:to>
    <xdr:sp macro="" textlink="">
      <xdr:nvSpPr>
        <xdr:cNvPr id="348" name="円/楕円 347"/>
        <xdr:cNvSpPr/>
      </xdr:nvSpPr>
      <xdr:spPr>
        <a:xfrm>
          <a:off x="14351000" y="107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29227</xdr:rowOff>
    </xdr:from>
    <xdr:ext cx="762000" cy="259045"/>
    <xdr:sp macro="" textlink="">
      <xdr:nvSpPr>
        <xdr:cNvPr id="349" name="テキスト ボックス 348"/>
        <xdr:cNvSpPr txBox="1"/>
      </xdr:nvSpPr>
      <xdr:spPr>
        <a:xfrm>
          <a:off x="14020800" y="1083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10.50</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110853</xdr:rowOff>
    </xdr:from>
    <xdr:to>
      <xdr:col>19</xdr:col>
      <xdr:colOff>533400</xdr:colOff>
      <xdr:row>63</xdr:row>
      <xdr:rowOff>41003</xdr:rowOff>
    </xdr:to>
    <xdr:sp macro="" textlink="">
      <xdr:nvSpPr>
        <xdr:cNvPr id="350" name="円/楕円 349"/>
        <xdr:cNvSpPr/>
      </xdr:nvSpPr>
      <xdr:spPr>
        <a:xfrm>
          <a:off x="13462000" y="10740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25780</xdr:rowOff>
    </xdr:from>
    <xdr:ext cx="762000" cy="259045"/>
    <xdr:sp macro="" textlink="">
      <xdr:nvSpPr>
        <xdr:cNvPr id="351" name="テキスト ボックス 350"/>
        <xdr:cNvSpPr txBox="1"/>
      </xdr:nvSpPr>
      <xdr:spPr>
        <a:xfrm>
          <a:off x="13131800" y="10827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10.47</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[19.0%]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125/128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平成</a:t>
          </a:r>
          <a:r>
            <a:rPr kumimoji="1" lang="en-US" altLang="ja-JP" sz="1200">
              <a:latin typeface="ＭＳ Ｐゴシック"/>
            </a:rPr>
            <a:t>22</a:t>
          </a:r>
          <a:r>
            <a:rPr kumimoji="1" lang="ja-JP" altLang="en-US" sz="1200">
              <a:latin typeface="ＭＳ Ｐゴシック"/>
            </a:rPr>
            <a:t>年度に実施した繰上償還の据置期間終了に伴う元利償還金の増により平成</a:t>
          </a:r>
          <a:r>
            <a:rPr kumimoji="1" lang="en-US" altLang="ja-JP" sz="1200">
              <a:latin typeface="ＭＳ Ｐゴシック"/>
            </a:rPr>
            <a:t>26</a:t>
          </a:r>
          <a:r>
            <a:rPr kumimoji="1" lang="ja-JP" altLang="en-US" sz="1200">
              <a:latin typeface="ＭＳ Ｐゴシック"/>
            </a:rPr>
            <a:t>年度から比率が上昇した。</a:t>
          </a:r>
          <a:endParaRPr kumimoji="1" lang="en-US" altLang="ja-JP" sz="1200">
            <a:latin typeface="ＭＳ Ｐゴシック"/>
          </a:endParaRPr>
        </a:p>
        <a:p>
          <a:r>
            <a:rPr kumimoji="1" lang="ja-JP" altLang="en-US" sz="1200">
              <a:latin typeface="ＭＳ Ｐゴシック"/>
            </a:rPr>
            <a:t>　平成</a:t>
          </a:r>
          <a:r>
            <a:rPr kumimoji="1" lang="en-US" altLang="ja-JP" sz="1200">
              <a:latin typeface="ＭＳ Ｐゴシック"/>
            </a:rPr>
            <a:t>28</a:t>
          </a:r>
          <a:r>
            <a:rPr kumimoji="1" lang="ja-JP" altLang="en-US" sz="1200">
              <a:latin typeface="ＭＳ Ｐゴシック"/>
            </a:rPr>
            <a:t>年度においては、市債の元利償還金は微減したが、下水道特別会計への繰出金をはじめとする準元利償還金が増加したこと等により、前年度と比べて</a:t>
          </a:r>
          <a:r>
            <a:rPr kumimoji="1" lang="en-US" altLang="ja-JP" sz="1200">
              <a:latin typeface="ＭＳ Ｐゴシック"/>
            </a:rPr>
            <a:t>2.9</a:t>
          </a:r>
          <a:r>
            <a:rPr kumimoji="1" lang="ja-JP" altLang="en-US" sz="1200">
              <a:latin typeface="ＭＳ Ｐゴシック"/>
            </a:rPr>
            <a:t>ポイントの悪化となった。今後はごみ処理施設の更新や小中学校の大型整備事業が控えており、さらに比率上昇の懸念がある。</a:t>
          </a:r>
        </a:p>
        <a:p>
          <a:r>
            <a:rPr kumimoji="1" lang="ja-JP" altLang="en-US" sz="1200">
              <a:latin typeface="ＭＳ Ｐゴシック"/>
            </a:rPr>
            <a:t>　引き続き、“選択と集中による”大型事業の見直しを行い、起債に大きく頼ることのない財政運営に努め、将来の公債費償還の抑制に努めていく。</a:t>
          </a:r>
        </a:p>
      </xdr:txBody>
    </xdr:sp>
    <xdr:clientData/>
  </xdr:twoCellAnchor>
  <xdr:oneCellAnchor>
    <xdr:from>
      <xdr:col>18</xdr:col>
      <xdr:colOff>444500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8" name="直線コネクタ 36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9" name="テキスト ボックス 36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70" name="直線コネクタ 36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71" name="テキスト ボックス 37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4" name="直線コネクタ 37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5" name="テキスト ボックス 37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6" name="直線コネクタ 37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7" name="テキスト ボックス 376"/>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62759</xdr:rowOff>
    </xdr:from>
    <xdr:to>
      <xdr:col>24</xdr:col>
      <xdr:colOff>558800</xdr:colOff>
      <xdr:row>45</xdr:row>
      <xdr:rowOff>9737</xdr:rowOff>
    </xdr:to>
    <xdr:cxnSp macro="">
      <xdr:nvCxnSpPr>
        <xdr:cNvPr id="380" name="直線コネクタ 379"/>
        <xdr:cNvCxnSpPr/>
      </xdr:nvCxnSpPr>
      <xdr:spPr>
        <a:xfrm flipV="1">
          <a:off x="17018000" y="6234959"/>
          <a:ext cx="0" cy="14900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153264</xdr:rowOff>
    </xdr:from>
    <xdr:ext cx="762000" cy="259045"/>
    <xdr:sp macro="" textlink="">
      <xdr:nvSpPr>
        <xdr:cNvPr id="381" name="公債費負担の状況最小値テキスト"/>
        <xdr:cNvSpPr txBox="1"/>
      </xdr:nvSpPr>
      <xdr:spPr>
        <a:xfrm>
          <a:off x="17106900" y="769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76.8</a:t>
          </a:r>
          <a:endParaRPr kumimoji="1" lang="ja-JP" altLang="en-US" sz="1000" b="1">
            <a:latin typeface="ＭＳ Ｐゴシック"/>
          </a:endParaRPr>
        </a:p>
      </xdr:txBody>
    </xdr:sp>
    <xdr:clientData/>
  </xdr:oneCellAnchor>
  <xdr:twoCellAnchor>
    <xdr:from>
      <xdr:col>24</xdr:col>
      <xdr:colOff>469900</xdr:colOff>
      <xdr:row>45</xdr:row>
      <xdr:rowOff>9737</xdr:rowOff>
    </xdr:from>
    <xdr:to>
      <xdr:col>24</xdr:col>
      <xdr:colOff>647700</xdr:colOff>
      <xdr:row>45</xdr:row>
      <xdr:rowOff>9737</xdr:rowOff>
    </xdr:to>
    <xdr:cxnSp macro="">
      <xdr:nvCxnSpPr>
        <xdr:cNvPr id="382" name="直線コネクタ 381"/>
        <xdr:cNvCxnSpPr/>
      </xdr:nvCxnSpPr>
      <xdr:spPr>
        <a:xfrm>
          <a:off x="16929100" y="772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149136</xdr:rowOff>
    </xdr:from>
    <xdr:ext cx="762000" cy="259045"/>
    <xdr:sp macro="" textlink="">
      <xdr:nvSpPr>
        <xdr:cNvPr id="383" name="公債費負担の状況最大値テキスト"/>
        <xdr:cNvSpPr txBox="1"/>
      </xdr:nvSpPr>
      <xdr:spPr>
        <a:xfrm>
          <a:off x="17106900" y="5978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24</xdr:col>
      <xdr:colOff>469900</xdr:colOff>
      <xdr:row>36</xdr:row>
      <xdr:rowOff>62759</xdr:rowOff>
    </xdr:from>
    <xdr:to>
      <xdr:col>24</xdr:col>
      <xdr:colOff>647700</xdr:colOff>
      <xdr:row>36</xdr:row>
      <xdr:rowOff>62759</xdr:rowOff>
    </xdr:to>
    <xdr:cxnSp macro="">
      <xdr:nvCxnSpPr>
        <xdr:cNvPr id="384" name="直線コネクタ 383"/>
        <xdr:cNvCxnSpPr/>
      </xdr:nvCxnSpPr>
      <xdr:spPr>
        <a:xfrm>
          <a:off x="16929100" y="6234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37</xdr:row>
      <xdr:rowOff>160761</xdr:rowOff>
    </xdr:from>
    <xdr:to>
      <xdr:col>24</xdr:col>
      <xdr:colOff>558800</xdr:colOff>
      <xdr:row>38</xdr:row>
      <xdr:rowOff>47625</xdr:rowOff>
    </xdr:to>
    <xdr:cxnSp macro="">
      <xdr:nvCxnSpPr>
        <xdr:cNvPr id="385" name="直線コネクタ 384"/>
        <xdr:cNvCxnSpPr/>
      </xdr:nvCxnSpPr>
      <xdr:spPr>
        <a:xfrm>
          <a:off x="16179800" y="6504411"/>
          <a:ext cx="838200" cy="58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3827</xdr:rowOff>
    </xdr:from>
    <xdr:ext cx="762000" cy="259045"/>
    <xdr:sp macro="" textlink="">
      <xdr:nvSpPr>
        <xdr:cNvPr id="386" name="公債費負担の状況平均値テキスト"/>
        <xdr:cNvSpPr txBox="1"/>
      </xdr:nvSpPr>
      <xdr:spPr>
        <a:xfrm>
          <a:off x="17106900" y="61760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a:t>
          </a:r>
          <a:endParaRPr kumimoji="1" lang="ja-JP" altLang="en-US" sz="1000" b="1">
            <a:solidFill>
              <a:srgbClr val="000080"/>
            </a:solidFill>
            <a:latin typeface="ＭＳ Ｐゴシック"/>
          </a:endParaRPr>
        </a:p>
      </xdr:txBody>
    </xdr:sp>
    <xdr:clientData/>
  </xdr:oneCellAnchor>
  <xdr:twoCellAnchor>
    <xdr:from>
      <xdr:col>24</xdr:col>
      <xdr:colOff>508000</xdr:colOff>
      <xdr:row>36</xdr:row>
      <xdr:rowOff>158750</xdr:rowOff>
    </xdr:from>
    <xdr:to>
      <xdr:col>24</xdr:col>
      <xdr:colOff>609600</xdr:colOff>
      <xdr:row>37</xdr:row>
      <xdr:rowOff>88900</xdr:rowOff>
    </xdr:to>
    <xdr:sp macro="" textlink="">
      <xdr:nvSpPr>
        <xdr:cNvPr id="387" name="フローチャート : 判断 386"/>
        <xdr:cNvSpPr/>
      </xdr:nvSpPr>
      <xdr:spPr>
        <a:xfrm>
          <a:off x="169672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37</xdr:row>
      <xdr:rowOff>140653</xdr:rowOff>
    </xdr:from>
    <xdr:to>
      <xdr:col>23</xdr:col>
      <xdr:colOff>406400</xdr:colOff>
      <xdr:row>37</xdr:row>
      <xdr:rowOff>160761</xdr:rowOff>
    </xdr:to>
    <xdr:cxnSp macro="">
      <xdr:nvCxnSpPr>
        <xdr:cNvPr id="388" name="直線コネクタ 387"/>
        <xdr:cNvCxnSpPr/>
      </xdr:nvCxnSpPr>
      <xdr:spPr>
        <a:xfrm>
          <a:off x="15290800" y="6484303"/>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37</xdr:row>
      <xdr:rowOff>1376</xdr:rowOff>
    </xdr:from>
    <xdr:to>
      <xdr:col>23</xdr:col>
      <xdr:colOff>457200</xdr:colOff>
      <xdr:row>37</xdr:row>
      <xdr:rowOff>102976</xdr:rowOff>
    </xdr:to>
    <xdr:sp macro="" textlink="">
      <xdr:nvSpPr>
        <xdr:cNvPr id="389" name="フローチャート : 判断 388"/>
        <xdr:cNvSpPr/>
      </xdr:nvSpPr>
      <xdr:spPr>
        <a:xfrm>
          <a:off x="16129000" y="634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35</xdr:row>
      <xdr:rowOff>113153</xdr:rowOff>
    </xdr:from>
    <xdr:ext cx="736600" cy="259045"/>
    <xdr:sp macro="" textlink="">
      <xdr:nvSpPr>
        <xdr:cNvPr id="390" name="テキスト ボックス 389"/>
        <xdr:cNvSpPr txBox="1"/>
      </xdr:nvSpPr>
      <xdr:spPr>
        <a:xfrm>
          <a:off x="15798800" y="61139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21</xdr:col>
      <xdr:colOff>0</xdr:colOff>
      <xdr:row>37</xdr:row>
      <xdr:rowOff>132609</xdr:rowOff>
    </xdr:from>
    <xdr:to>
      <xdr:col>22</xdr:col>
      <xdr:colOff>203200</xdr:colOff>
      <xdr:row>37</xdr:row>
      <xdr:rowOff>140653</xdr:rowOff>
    </xdr:to>
    <xdr:cxnSp macro="">
      <xdr:nvCxnSpPr>
        <xdr:cNvPr id="391" name="直線コネクタ 390"/>
        <xdr:cNvCxnSpPr/>
      </xdr:nvCxnSpPr>
      <xdr:spPr>
        <a:xfrm>
          <a:off x="14401800" y="6476259"/>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37</xdr:row>
      <xdr:rowOff>9419</xdr:rowOff>
    </xdr:from>
    <xdr:to>
      <xdr:col>22</xdr:col>
      <xdr:colOff>254000</xdr:colOff>
      <xdr:row>37</xdr:row>
      <xdr:rowOff>111019</xdr:rowOff>
    </xdr:to>
    <xdr:sp macro="" textlink="">
      <xdr:nvSpPr>
        <xdr:cNvPr id="392" name="フローチャート : 判断 391"/>
        <xdr:cNvSpPr/>
      </xdr:nvSpPr>
      <xdr:spPr>
        <a:xfrm>
          <a:off x="15240000" y="635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35</xdr:row>
      <xdr:rowOff>121196</xdr:rowOff>
    </xdr:from>
    <xdr:ext cx="762000" cy="259045"/>
    <xdr:sp macro="" textlink="">
      <xdr:nvSpPr>
        <xdr:cNvPr id="393" name="テキスト ボックス 392"/>
        <xdr:cNvSpPr txBox="1"/>
      </xdr:nvSpPr>
      <xdr:spPr>
        <a:xfrm>
          <a:off x="14909800" y="6121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19</xdr:col>
      <xdr:colOff>482600</xdr:colOff>
      <xdr:row>37</xdr:row>
      <xdr:rowOff>132609</xdr:rowOff>
    </xdr:from>
    <xdr:to>
      <xdr:col>21</xdr:col>
      <xdr:colOff>0</xdr:colOff>
      <xdr:row>37</xdr:row>
      <xdr:rowOff>150707</xdr:rowOff>
    </xdr:to>
    <xdr:cxnSp macro="">
      <xdr:nvCxnSpPr>
        <xdr:cNvPr id="394" name="直線コネクタ 393"/>
        <xdr:cNvCxnSpPr/>
      </xdr:nvCxnSpPr>
      <xdr:spPr>
        <a:xfrm flipV="1">
          <a:off x="13512800" y="6476259"/>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37</xdr:row>
      <xdr:rowOff>27517</xdr:rowOff>
    </xdr:from>
    <xdr:to>
      <xdr:col>21</xdr:col>
      <xdr:colOff>50800</xdr:colOff>
      <xdr:row>37</xdr:row>
      <xdr:rowOff>129117</xdr:rowOff>
    </xdr:to>
    <xdr:sp macro="" textlink="">
      <xdr:nvSpPr>
        <xdr:cNvPr id="395" name="フローチャート : 判断 394"/>
        <xdr:cNvSpPr/>
      </xdr:nvSpPr>
      <xdr:spPr>
        <a:xfrm>
          <a:off x="14351000" y="6371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35</xdr:row>
      <xdr:rowOff>139294</xdr:rowOff>
    </xdr:from>
    <xdr:ext cx="762000" cy="259045"/>
    <xdr:sp macro="" textlink="">
      <xdr:nvSpPr>
        <xdr:cNvPr id="396" name="テキスト ボックス 395"/>
        <xdr:cNvSpPr txBox="1"/>
      </xdr:nvSpPr>
      <xdr:spPr>
        <a:xfrm>
          <a:off x="14020800" y="6140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19</xdr:col>
      <xdr:colOff>431800</xdr:colOff>
      <xdr:row>37</xdr:row>
      <xdr:rowOff>43603</xdr:rowOff>
    </xdr:from>
    <xdr:to>
      <xdr:col>19</xdr:col>
      <xdr:colOff>533400</xdr:colOff>
      <xdr:row>37</xdr:row>
      <xdr:rowOff>145203</xdr:rowOff>
    </xdr:to>
    <xdr:sp macro="" textlink="">
      <xdr:nvSpPr>
        <xdr:cNvPr id="397" name="フローチャート : 判断 396"/>
        <xdr:cNvSpPr/>
      </xdr:nvSpPr>
      <xdr:spPr>
        <a:xfrm>
          <a:off x="13462000" y="6387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35</xdr:row>
      <xdr:rowOff>155380</xdr:rowOff>
    </xdr:from>
    <xdr:ext cx="762000" cy="259045"/>
    <xdr:sp macro="" textlink="">
      <xdr:nvSpPr>
        <xdr:cNvPr id="398" name="テキスト ボックス 397"/>
        <xdr:cNvSpPr txBox="1"/>
      </xdr:nvSpPr>
      <xdr:spPr>
        <a:xfrm>
          <a:off x="13131800" y="6156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37</xdr:row>
      <xdr:rowOff>168275</xdr:rowOff>
    </xdr:from>
    <xdr:to>
      <xdr:col>24</xdr:col>
      <xdr:colOff>609600</xdr:colOff>
      <xdr:row>38</xdr:row>
      <xdr:rowOff>98425</xdr:rowOff>
    </xdr:to>
    <xdr:sp macro="" textlink="">
      <xdr:nvSpPr>
        <xdr:cNvPr id="404" name="円/楕円 403"/>
        <xdr:cNvSpPr/>
      </xdr:nvSpPr>
      <xdr:spPr>
        <a:xfrm>
          <a:off x="16967200" y="651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140352</xdr:rowOff>
    </xdr:from>
    <xdr:ext cx="762000" cy="259045"/>
    <xdr:sp macro="" textlink="">
      <xdr:nvSpPr>
        <xdr:cNvPr id="405" name="公債費負担の状況該当値テキスト"/>
        <xdr:cNvSpPr txBox="1"/>
      </xdr:nvSpPr>
      <xdr:spPr>
        <a:xfrm>
          <a:off x="17106900" y="6484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23</xdr:col>
      <xdr:colOff>355600</xdr:colOff>
      <xdr:row>37</xdr:row>
      <xdr:rowOff>109961</xdr:rowOff>
    </xdr:from>
    <xdr:to>
      <xdr:col>23</xdr:col>
      <xdr:colOff>457200</xdr:colOff>
      <xdr:row>38</xdr:row>
      <xdr:rowOff>40111</xdr:rowOff>
    </xdr:to>
    <xdr:sp macro="" textlink="">
      <xdr:nvSpPr>
        <xdr:cNvPr id="406" name="円/楕円 405"/>
        <xdr:cNvSpPr/>
      </xdr:nvSpPr>
      <xdr:spPr>
        <a:xfrm>
          <a:off x="16129000" y="645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24888</xdr:rowOff>
    </xdr:from>
    <xdr:ext cx="736600" cy="259045"/>
    <xdr:sp macro="" textlink="">
      <xdr:nvSpPr>
        <xdr:cNvPr id="407" name="テキスト ボックス 406"/>
        <xdr:cNvSpPr txBox="1"/>
      </xdr:nvSpPr>
      <xdr:spPr>
        <a:xfrm>
          <a:off x="15798800" y="65399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22</xdr:col>
      <xdr:colOff>152400</xdr:colOff>
      <xdr:row>37</xdr:row>
      <xdr:rowOff>89853</xdr:rowOff>
    </xdr:from>
    <xdr:to>
      <xdr:col>22</xdr:col>
      <xdr:colOff>254000</xdr:colOff>
      <xdr:row>38</xdr:row>
      <xdr:rowOff>20003</xdr:rowOff>
    </xdr:to>
    <xdr:sp macro="" textlink="">
      <xdr:nvSpPr>
        <xdr:cNvPr id="408" name="円/楕円 407"/>
        <xdr:cNvSpPr/>
      </xdr:nvSpPr>
      <xdr:spPr>
        <a:xfrm>
          <a:off x="15240000" y="6433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4780</xdr:rowOff>
    </xdr:from>
    <xdr:ext cx="762000" cy="259045"/>
    <xdr:sp macro="" textlink="">
      <xdr:nvSpPr>
        <xdr:cNvPr id="409" name="テキスト ボックス 408"/>
        <xdr:cNvSpPr txBox="1"/>
      </xdr:nvSpPr>
      <xdr:spPr>
        <a:xfrm>
          <a:off x="14909800" y="6519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20</xdr:col>
      <xdr:colOff>635000</xdr:colOff>
      <xdr:row>37</xdr:row>
      <xdr:rowOff>81809</xdr:rowOff>
    </xdr:from>
    <xdr:to>
      <xdr:col>21</xdr:col>
      <xdr:colOff>50800</xdr:colOff>
      <xdr:row>38</xdr:row>
      <xdr:rowOff>11959</xdr:rowOff>
    </xdr:to>
    <xdr:sp macro="" textlink="">
      <xdr:nvSpPr>
        <xdr:cNvPr id="410" name="円/楕円 409"/>
        <xdr:cNvSpPr/>
      </xdr:nvSpPr>
      <xdr:spPr>
        <a:xfrm>
          <a:off x="14351000" y="6425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168186</xdr:rowOff>
    </xdr:from>
    <xdr:ext cx="762000" cy="259045"/>
    <xdr:sp macro="" textlink="">
      <xdr:nvSpPr>
        <xdr:cNvPr id="411" name="テキスト ボックス 410"/>
        <xdr:cNvSpPr txBox="1"/>
      </xdr:nvSpPr>
      <xdr:spPr>
        <a:xfrm>
          <a:off x="14020800" y="6511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19</xdr:col>
      <xdr:colOff>431800</xdr:colOff>
      <xdr:row>37</xdr:row>
      <xdr:rowOff>99907</xdr:rowOff>
    </xdr:from>
    <xdr:to>
      <xdr:col>19</xdr:col>
      <xdr:colOff>533400</xdr:colOff>
      <xdr:row>38</xdr:row>
      <xdr:rowOff>30057</xdr:rowOff>
    </xdr:to>
    <xdr:sp macro="" textlink="">
      <xdr:nvSpPr>
        <xdr:cNvPr id="412" name="円/楕円 411"/>
        <xdr:cNvSpPr/>
      </xdr:nvSpPr>
      <xdr:spPr>
        <a:xfrm>
          <a:off x="13462000" y="6443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14833</xdr:rowOff>
    </xdr:from>
    <xdr:ext cx="762000" cy="259045"/>
    <xdr:sp macro="" textlink="">
      <xdr:nvSpPr>
        <xdr:cNvPr id="413" name="テキスト ボックス 412"/>
        <xdr:cNvSpPr txBox="1"/>
      </xdr:nvSpPr>
      <xdr:spPr>
        <a:xfrm>
          <a:off x="13131800" y="652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[169.0%]</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123/128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市債発行額の上限を設定し抑制を図ってきた結果、着実に将来負担額を減らしてきたが、社会資本整備のため発行してきた市債残高が依然として多額であり、類似団体平均を大きく上回っている。また、下水道事業特別会計などへの繰出見込額の増加や現金化可能な基金残高の減少等により、前年度と比べて</a:t>
          </a:r>
          <a:r>
            <a:rPr kumimoji="1" lang="en-US" altLang="ja-JP" sz="1300">
              <a:latin typeface="ＭＳ Ｐゴシック"/>
            </a:rPr>
            <a:t>16.2</a:t>
          </a:r>
          <a:r>
            <a:rPr kumimoji="1" lang="ja-JP" altLang="en-US" sz="1300">
              <a:latin typeface="ＭＳ Ｐゴシック"/>
            </a:rPr>
            <a:t>ポイントの悪化となった。</a:t>
          </a:r>
        </a:p>
        <a:p>
          <a:r>
            <a:rPr kumimoji="1" lang="ja-JP" altLang="en-US" sz="1300">
              <a:latin typeface="ＭＳ Ｐゴシック"/>
            </a:rPr>
            <a:t>　今後も、“選択と集中による”大型事業の見直し（実施時期の平準化、事業費の精査）を行い、、起債に大きく頼ることのない安定した財政の運営を図る。</a:t>
          </a:r>
        </a:p>
      </xdr:txBody>
    </xdr:sp>
    <xdr:clientData/>
  </xdr:twoCellAnchor>
  <xdr:oneCellAnchor>
    <xdr:from>
      <xdr:col>18</xdr:col>
      <xdr:colOff>444500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30" name="直線コネクタ 429"/>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31" name="テキスト ボックス 430"/>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32" name="直線コネクタ 431"/>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33" name="テキスト ボックス 432"/>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4" name="直線コネクタ 433"/>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5" name="テキスト ボックス 434"/>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6" name="直線コネクタ 435"/>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7" name="テキスト ボックス 436"/>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22</xdr:row>
      <xdr:rowOff>113005</xdr:rowOff>
    </xdr:to>
    <xdr:cxnSp macro="">
      <xdr:nvCxnSpPr>
        <xdr:cNvPr id="440" name="直線コネクタ 439"/>
        <xdr:cNvCxnSpPr/>
      </xdr:nvCxnSpPr>
      <xdr:spPr>
        <a:xfrm flipV="1">
          <a:off x="17018000" y="2451100"/>
          <a:ext cx="0" cy="14338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85082</xdr:rowOff>
    </xdr:from>
    <xdr:ext cx="762000" cy="259045"/>
    <xdr:sp macro="" textlink="">
      <xdr:nvSpPr>
        <xdr:cNvPr id="441" name="将来負担の状況最小値テキスト"/>
        <xdr:cNvSpPr txBox="1"/>
      </xdr:nvSpPr>
      <xdr:spPr>
        <a:xfrm>
          <a:off x="17106900" y="3856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594.2</a:t>
          </a:r>
          <a:endParaRPr kumimoji="1" lang="ja-JP" altLang="en-US" sz="1000" b="1">
            <a:latin typeface="ＭＳ Ｐゴシック"/>
          </a:endParaRPr>
        </a:p>
      </xdr:txBody>
    </xdr:sp>
    <xdr:clientData/>
  </xdr:oneCellAnchor>
  <xdr:twoCellAnchor>
    <xdr:from>
      <xdr:col>24</xdr:col>
      <xdr:colOff>469900</xdr:colOff>
      <xdr:row>22</xdr:row>
      <xdr:rowOff>113005</xdr:rowOff>
    </xdr:from>
    <xdr:to>
      <xdr:col>24</xdr:col>
      <xdr:colOff>647700</xdr:colOff>
      <xdr:row>22</xdr:row>
      <xdr:rowOff>113005</xdr:rowOff>
    </xdr:to>
    <xdr:cxnSp macro="">
      <xdr:nvCxnSpPr>
        <xdr:cNvPr id="442" name="直線コネクタ 441"/>
        <xdr:cNvCxnSpPr/>
      </xdr:nvCxnSpPr>
      <xdr:spPr>
        <a:xfrm>
          <a:off x="16929100" y="3884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43"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4" name="直線コネクタ 443"/>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76606</xdr:rowOff>
    </xdr:from>
    <xdr:to>
      <xdr:col>24</xdr:col>
      <xdr:colOff>558800</xdr:colOff>
      <xdr:row>16</xdr:row>
      <xdr:rowOff>115697</xdr:rowOff>
    </xdr:to>
    <xdr:cxnSp macro="">
      <xdr:nvCxnSpPr>
        <xdr:cNvPr id="445" name="直線コネクタ 444"/>
        <xdr:cNvCxnSpPr/>
      </xdr:nvCxnSpPr>
      <xdr:spPr>
        <a:xfrm>
          <a:off x="16179800" y="2819806"/>
          <a:ext cx="838200" cy="39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148277</xdr:rowOff>
    </xdr:from>
    <xdr:ext cx="762000" cy="259045"/>
    <xdr:sp macro="" textlink="">
      <xdr:nvSpPr>
        <xdr:cNvPr id="446" name="将来負担の状況平均値テキスト"/>
        <xdr:cNvSpPr txBox="1"/>
      </xdr:nvSpPr>
      <xdr:spPr>
        <a:xfrm>
          <a:off x="17106900" y="23771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131750</xdr:rowOff>
    </xdr:from>
    <xdr:to>
      <xdr:col>24</xdr:col>
      <xdr:colOff>609600</xdr:colOff>
      <xdr:row>15</xdr:row>
      <xdr:rowOff>61900</xdr:rowOff>
    </xdr:to>
    <xdr:sp macro="" textlink="">
      <xdr:nvSpPr>
        <xdr:cNvPr id="447" name="フローチャート : 判断 446"/>
        <xdr:cNvSpPr/>
      </xdr:nvSpPr>
      <xdr:spPr>
        <a:xfrm>
          <a:off x="16967200" y="253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76606</xdr:rowOff>
    </xdr:from>
    <xdr:to>
      <xdr:col>23</xdr:col>
      <xdr:colOff>406400</xdr:colOff>
      <xdr:row>16</xdr:row>
      <xdr:rowOff>110147</xdr:rowOff>
    </xdr:to>
    <xdr:cxnSp macro="">
      <xdr:nvCxnSpPr>
        <xdr:cNvPr id="448" name="直線コネクタ 447"/>
        <xdr:cNvCxnSpPr/>
      </xdr:nvCxnSpPr>
      <xdr:spPr>
        <a:xfrm flipV="1">
          <a:off x="15290800" y="2819806"/>
          <a:ext cx="889000" cy="33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141161</xdr:rowOff>
    </xdr:from>
    <xdr:to>
      <xdr:col>23</xdr:col>
      <xdr:colOff>457200</xdr:colOff>
      <xdr:row>15</xdr:row>
      <xdr:rowOff>71311</xdr:rowOff>
    </xdr:to>
    <xdr:sp macro="" textlink="">
      <xdr:nvSpPr>
        <xdr:cNvPr id="449" name="フローチャート : 判断 448"/>
        <xdr:cNvSpPr/>
      </xdr:nvSpPr>
      <xdr:spPr>
        <a:xfrm>
          <a:off x="16129000" y="254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81488</xdr:rowOff>
    </xdr:from>
    <xdr:ext cx="736600" cy="259045"/>
    <xdr:sp macro="" textlink="">
      <xdr:nvSpPr>
        <xdr:cNvPr id="450" name="テキスト ボックス 449"/>
        <xdr:cNvSpPr txBox="1"/>
      </xdr:nvSpPr>
      <xdr:spPr>
        <a:xfrm>
          <a:off x="15798800" y="2310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58.5</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110147</xdr:rowOff>
    </xdr:from>
    <xdr:to>
      <xdr:col>22</xdr:col>
      <xdr:colOff>203200</xdr:colOff>
      <xdr:row>16</xdr:row>
      <xdr:rowOff>131382</xdr:rowOff>
    </xdr:to>
    <xdr:cxnSp macro="">
      <xdr:nvCxnSpPr>
        <xdr:cNvPr id="451" name="直線コネクタ 450"/>
        <xdr:cNvCxnSpPr/>
      </xdr:nvCxnSpPr>
      <xdr:spPr>
        <a:xfrm flipV="1">
          <a:off x="14401800" y="2853347"/>
          <a:ext cx="889000" cy="21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146710</xdr:rowOff>
    </xdr:from>
    <xdr:to>
      <xdr:col>22</xdr:col>
      <xdr:colOff>254000</xdr:colOff>
      <xdr:row>15</xdr:row>
      <xdr:rowOff>76860</xdr:rowOff>
    </xdr:to>
    <xdr:sp macro="" textlink="">
      <xdr:nvSpPr>
        <xdr:cNvPr id="452" name="フローチャート : 判断 451"/>
        <xdr:cNvSpPr/>
      </xdr:nvSpPr>
      <xdr:spPr>
        <a:xfrm>
          <a:off x="15240000" y="254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87037</xdr:rowOff>
    </xdr:from>
    <xdr:ext cx="762000" cy="259045"/>
    <xdr:sp macro="" textlink="">
      <xdr:nvSpPr>
        <xdr:cNvPr id="453" name="テキスト ボックス 452"/>
        <xdr:cNvSpPr txBox="1"/>
      </xdr:nvSpPr>
      <xdr:spPr>
        <a:xfrm>
          <a:off x="14909800" y="2315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131382</xdr:rowOff>
    </xdr:from>
    <xdr:to>
      <xdr:col>21</xdr:col>
      <xdr:colOff>0</xdr:colOff>
      <xdr:row>17</xdr:row>
      <xdr:rowOff>53073</xdr:rowOff>
    </xdr:to>
    <xdr:cxnSp macro="">
      <xdr:nvCxnSpPr>
        <xdr:cNvPr id="454" name="直線コネクタ 453"/>
        <xdr:cNvCxnSpPr/>
      </xdr:nvCxnSpPr>
      <xdr:spPr>
        <a:xfrm flipV="1">
          <a:off x="13512800" y="2874582"/>
          <a:ext cx="889000" cy="93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157569</xdr:rowOff>
    </xdr:from>
    <xdr:to>
      <xdr:col>21</xdr:col>
      <xdr:colOff>50800</xdr:colOff>
      <xdr:row>15</xdr:row>
      <xdr:rowOff>87719</xdr:rowOff>
    </xdr:to>
    <xdr:sp macro="" textlink="">
      <xdr:nvSpPr>
        <xdr:cNvPr id="455" name="フローチャート : 判断 454"/>
        <xdr:cNvSpPr/>
      </xdr:nvSpPr>
      <xdr:spPr>
        <a:xfrm>
          <a:off x="14351000" y="2557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97896</xdr:rowOff>
    </xdr:from>
    <xdr:ext cx="762000" cy="259045"/>
    <xdr:sp macro="" textlink="">
      <xdr:nvSpPr>
        <xdr:cNvPr id="456" name="テキスト ボックス 455"/>
        <xdr:cNvSpPr txBox="1"/>
      </xdr:nvSpPr>
      <xdr:spPr>
        <a:xfrm>
          <a:off x="14020800" y="2326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65.3</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12421</xdr:rowOff>
    </xdr:from>
    <xdr:to>
      <xdr:col>19</xdr:col>
      <xdr:colOff>533400</xdr:colOff>
      <xdr:row>15</xdr:row>
      <xdr:rowOff>114021</xdr:rowOff>
    </xdr:to>
    <xdr:sp macro="" textlink="">
      <xdr:nvSpPr>
        <xdr:cNvPr id="457" name="フローチャート : 判断 456"/>
        <xdr:cNvSpPr/>
      </xdr:nvSpPr>
      <xdr:spPr>
        <a:xfrm>
          <a:off x="13462000" y="258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124198</xdr:rowOff>
    </xdr:from>
    <xdr:ext cx="762000" cy="259045"/>
    <xdr:sp macro="" textlink="">
      <xdr:nvSpPr>
        <xdr:cNvPr id="458" name="テキスト ボックス 457"/>
        <xdr:cNvSpPr txBox="1"/>
      </xdr:nvSpPr>
      <xdr:spPr>
        <a:xfrm>
          <a:off x="13131800" y="2353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16</xdr:row>
      <xdr:rowOff>64897</xdr:rowOff>
    </xdr:from>
    <xdr:to>
      <xdr:col>24</xdr:col>
      <xdr:colOff>609600</xdr:colOff>
      <xdr:row>16</xdr:row>
      <xdr:rowOff>166497</xdr:rowOff>
    </xdr:to>
    <xdr:sp macro="" textlink="">
      <xdr:nvSpPr>
        <xdr:cNvPr id="464" name="円/楕円 463"/>
        <xdr:cNvSpPr/>
      </xdr:nvSpPr>
      <xdr:spPr>
        <a:xfrm>
          <a:off x="16967200" y="2808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16</xdr:row>
      <xdr:rowOff>36974</xdr:rowOff>
    </xdr:from>
    <xdr:ext cx="762000" cy="259045"/>
    <xdr:sp macro="" textlink="">
      <xdr:nvSpPr>
        <xdr:cNvPr id="465" name="将来負担の状況該当値テキスト"/>
        <xdr:cNvSpPr txBox="1"/>
      </xdr:nvSpPr>
      <xdr:spPr>
        <a:xfrm>
          <a:off x="17106900" y="2780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169.0</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25806</xdr:rowOff>
    </xdr:from>
    <xdr:to>
      <xdr:col>23</xdr:col>
      <xdr:colOff>457200</xdr:colOff>
      <xdr:row>16</xdr:row>
      <xdr:rowOff>127406</xdr:rowOff>
    </xdr:to>
    <xdr:sp macro="" textlink="">
      <xdr:nvSpPr>
        <xdr:cNvPr id="466" name="円/楕円 465"/>
        <xdr:cNvSpPr/>
      </xdr:nvSpPr>
      <xdr:spPr>
        <a:xfrm>
          <a:off x="16129000" y="2769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112183</xdr:rowOff>
    </xdr:from>
    <xdr:ext cx="736600" cy="259045"/>
    <xdr:sp macro="" textlink="">
      <xdr:nvSpPr>
        <xdr:cNvPr id="467" name="テキスト ボックス 466"/>
        <xdr:cNvSpPr txBox="1"/>
      </xdr:nvSpPr>
      <xdr:spPr>
        <a:xfrm>
          <a:off x="15798800" y="28553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152.8</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59347</xdr:rowOff>
    </xdr:from>
    <xdr:to>
      <xdr:col>22</xdr:col>
      <xdr:colOff>254000</xdr:colOff>
      <xdr:row>16</xdr:row>
      <xdr:rowOff>160947</xdr:rowOff>
    </xdr:to>
    <xdr:sp macro="" textlink="">
      <xdr:nvSpPr>
        <xdr:cNvPr id="468" name="円/楕円 467"/>
        <xdr:cNvSpPr/>
      </xdr:nvSpPr>
      <xdr:spPr>
        <a:xfrm>
          <a:off x="15240000" y="2802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145724</xdr:rowOff>
    </xdr:from>
    <xdr:ext cx="762000" cy="259045"/>
    <xdr:sp macro="" textlink="">
      <xdr:nvSpPr>
        <xdr:cNvPr id="469" name="テキスト ボックス 468"/>
        <xdr:cNvSpPr txBox="1"/>
      </xdr:nvSpPr>
      <xdr:spPr>
        <a:xfrm>
          <a:off x="14909800" y="2888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166.7</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80582</xdr:rowOff>
    </xdr:from>
    <xdr:to>
      <xdr:col>21</xdr:col>
      <xdr:colOff>50800</xdr:colOff>
      <xdr:row>17</xdr:row>
      <xdr:rowOff>10732</xdr:rowOff>
    </xdr:to>
    <xdr:sp macro="" textlink="">
      <xdr:nvSpPr>
        <xdr:cNvPr id="470" name="円/楕円 469"/>
        <xdr:cNvSpPr/>
      </xdr:nvSpPr>
      <xdr:spPr>
        <a:xfrm>
          <a:off x="14351000" y="2823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166959</xdr:rowOff>
    </xdr:from>
    <xdr:ext cx="762000" cy="259045"/>
    <xdr:sp macro="" textlink="">
      <xdr:nvSpPr>
        <xdr:cNvPr id="471" name="テキスト ボックス 470"/>
        <xdr:cNvSpPr txBox="1"/>
      </xdr:nvSpPr>
      <xdr:spPr>
        <a:xfrm>
          <a:off x="14020800" y="2910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175.5</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2273</xdr:rowOff>
    </xdr:from>
    <xdr:to>
      <xdr:col>19</xdr:col>
      <xdr:colOff>533400</xdr:colOff>
      <xdr:row>17</xdr:row>
      <xdr:rowOff>103873</xdr:rowOff>
    </xdr:to>
    <xdr:sp macro="" textlink="">
      <xdr:nvSpPr>
        <xdr:cNvPr id="472" name="円/楕円 471"/>
        <xdr:cNvSpPr/>
      </xdr:nvSpPr>
      <xdr:spPr>
        <a:xfrm>
          <a:off x="13462000" y="2916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88650</xdr:rowOff>
    </xdr:from>
    <xdr:ext cx="762000" cy="259045"/>
    <xdr:sp macro="" textlink="">
      <xdr:nvSpPr>
        <xdr:cNvPr id="473" name="テキスト ボックス 472"/>
        <xdr:cNvSpPr txBox="1"/>
      </xdr:nvSpPr>
      <xdr:spPr>
        <a:xfrm>
          <a:off x="13131800" y="3003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214.1</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京都府宮津市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18,743
18,614
172.74
12,226,410
12,002,971
101,960
6,231,328
12,588,351</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19.0
169.0</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108/128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手当改定等により総額は前年度よりも高くなり、全体に占める割合も増加した。なお、給与水準は類似団体等と比較しても低いが職員数が多いことから依然として類似団体平均と比較して高い割合となっている。</a:t>
          </a:r>
        </a:p>
        <a:p>
          <a:r>
            <a:rPr kumimoji="1" lang="ja-JP" altLang="en-US" sz="1300">
              <a:latin typeface="ＭＳ Ｐゴシック"/>
            </a:rPr>
            <a:t>　今後も更なる人件費の削減を図る必要がある。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73660</xdr:rowOff>
    </xdr:from>
    <xdr:to>
      <xdr:col>7</xdr:col>
      <xdr:colOff>15875</xdr:colOff>
      <xdr:row>41</xdr:row>
      <xdr:rowOff>8890</xdr:rowOff>
    </xdr:to>
    <xdr:cxnSp macro="">
      <xdr:nvCxnSpPr>
        <xdr:cNvPr id="61" name="直線コネクタ 60"/>
        <xdr:cNvCxnSpPr/>
      </xdr:nvCxnSpPr>
      <xdr:spPr>
        <a:xfrm flipV="1">
          <a:off x="4826000" y="556006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152417</xdr:rowOff>
    </xdr:from>
    <xdr:ext cx="762000" cy="259045"/>
    <xdr:sp macro="" textlink="">
      <xdr:nvSpPr>
        <xdr:cNvPr id="62" name="人件費最小値テキスト"/>
        <xdr:cNvSpPr txBox="1"/>
      </xdr:nvSpPr>
      <xdr:spPr>
        <a:xfrm>
          <a:off x="4914900" y="701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33.2</a:t>
          </a:r>
          <a:endParaRPr kumimoji="1" lang="ja-JP" altLang="en-US" sz="1000" b="1">
            <a:latin typeface="ＭＳ Ｐゴシック"/>
          </a:endParaRPr>
        </a:p>
      </xdr:txBody>
    </xdr:sp>
    <xdr:clientData/>
  </xdr:oneCellAnchor>
  <xdr:twoCellAnchor>
    <xdr:from>
      <xdr:col>6</xdr:col>
      <xdr:colOff>612775</xdr:colOff>
      <xdr:row>41</xdr:row>
      <xdr:rowOff>8890</xdr:rowOff>
    </xdr:from>
    <xdr:to>
      <xdr:col>7</xdr:col>
      <xdr:colOff>104775</xdr:colOff>
      <xdr:row>41</xdr:row>
      <xdr:rowOff>8890</xdr:rowOff>
    </xdr:to>
    <xdr:cxnSp macro="">
      <xdr:nvCxnSpPr>
        <xdr:cNvPr id="63" name="直線コネクタ 62"/>
        <xdr:cNvCxnSpPr/>
      </xdr:nvCxnSpPr>
      <xdr:spPr>
        <a:xfrm>
          <a:off x="4737100" y="703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30</xdr:row>
      <xdr:rowOff>160037</xdr:rowOff>
    </xdr:from>
    <xdr:ext cx="762000" cy="259045"/>
    <xdr:sp macro="" textlink="">
      <xdr:nvSpPr>
        <xdr:cNvPr id="64" name="人件費最大値テキスト"/>
        <xdr:cNvSpPr txBox="1"/>
      </xdr:nvSpPr>
      <xdr:spPr>
        <a:xfrm>
          <a:off x="4914900" y="5303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13.8</a:t>
          </a:r>
          <a:endParaRPr kumimoji="1" lang="ja-JP" altLang="en-US" sz="1000" b="1">
            <a:latin typeface="ＭＳ Ｐゴシック"/>
          </a:endParaRPr>
        </a:p>
      </xdr:txBody>
    </xdr:sp>
    <xdr:clientData/>
  </xdr:oneCellAnchor>
  <xdr:twoCellAnchor>
    <xdr:from>
      <xdr:col>6</xdr:col>
      <xdr:colOff>612775</xdr:colOff>
      <xdr:row>32</xdr:row>
      <xdr:rowOff>73660</xdr:rowOff>
    </xdr:from>
    <xdr:to>
      <xdr:col>7</xdr:col>
      <xdr:colOff>104775</xdr:colOff>
      <xdr:row>32</xdr:row>
      <xdr:rowOff>73660</xdr:rowOff>
    </xdr:to>
    <xdr:cxnSp macro="">
      <xdr:nvCxnSpPr>
        <xdr:cNvPr id="65" name="直線コネクタ 64"/>
        <xdr:cNvCxnSpPr/>
      </xdr:nvCxnSpPr>
      <xdr:spPr>
        <a:xfrm>
          <a:off x="4737100" y="5560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119380</xdr:rowOff>
    </xdr:from>
    <xdr:to>
      <xdr:col>7</xdr:col>
      <xdr:colOff>15875</xdr:colOff>
      <xdr:row>39</xdr:row>
      <xdr:rowOff>8890</xdr:rowOff>
    </xdr:to>
    <xdr:cxnSp macro="">
      <xdr:nvCxnSpPr>
        <xdr:cNvPr id="66" name="直線コネクタ 65"/>
        <xdr:cNvCxnSpPr/>
      </xdr:nvCxnSpPr>
      <xdr:spPr>
        <a:xfrm>
          <a:off x="3987800" y="663448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138447</xdr:rowOff>
    </xdr:from>
    <xdr:ext cx="762000" cy="259045"/>
    <xdr:sp macro="" textlink="">
      <xdr:nvSpPr>
        <xdr:cNvPr id="67" name="人件費平均値テキスト"/>
        <xdr:cNvSpPr txBox="1"/>
      </xdr:nvSpPr>
      <xdr:spPr>
        <a:xfrm>
          <a:off x="4914900" y="6139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121920</xdr:rowOff>
    </xdr:from>
    <xdr:to>
      <xdr:col>7</xdr:col>
      <xdr:colOff>66675</xdr:colOff>
      <xdr:row>37</xdr:row>
      <xdr:rowOff>52070</xdr:rowOff>
    </xdr:to>
    <xdr:sp macro="" textlink="">
      <xdr:nvSpPr>
        <xdr:cNvPr id="68" name="フローチャート : 判断 67"/>
        <xdr:cNvSpPr/>
      </xdr:nvSpPr>
      <xdr:spPr>
        <a:xfrm>
          <a:off x="4775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119380</xdr:rowOff>
    </xdr:from>
    <xdr:to>
      <xdr:col>5</xdr:col>
      <xdr:colOff>549275</xdr:colOff>
      <xdr:row>38</xdr:row>
      <xdr:rowOff>134620</xdr:rowOff>
    </xdr:to>
    <xdr:cxnSp macro="">
      <xdr:nvCxnSpPr>
        <xdr:cNvPr id="69" name="直線コネクタ 68"/>
        <xdr:cNvCxnSpPr/>
      </xdr:nvCxnSpPr>
      <xdr:spPr>
        <a:xfrm flipV="1">
          <a:off x="3098800" y="66344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91440</xdr:rowOff>
    </xdr:from>
    <xdr:to>
      <xdr:col>5</xdr:col>
      <xdr:colOff>600075</xdr:colOff>
      <xdr:row>37</xdr:row>
      <xdr:rowOff>21590</xdr:rowOff>
    </xdr:to>
    <xdr:sp macro="" textlink="">
      <xdr:nvSpPr>
        <xdr:cNvPr id="70" name="フローチャート : 判断 69"/>
        <xdr:cNvSpPr/>
      </xdr:nvSpPr>
      <xdr:spPr>
        <a:xfrm>
          <a:off x="3937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31767</xdr:rowOff>
    </xdr:from>
    <xdr:ext cx="736600" cy="259045"/>
    <xdr:sp macro="" textlink="">
      <xdr:nvSpPr>
        <xdr:cNvPr id="71" name="テキスト ボックス 70"/>
        <xdr:cNvSpPr txBox="1"/>
      </xdr:nvSpPr>
      <xdr:spPr>
        <a:xfrm>
          <a:off x="3606800" y="6032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43180</xdr:rowOff>
    </xdr:from>
    <xdr:to>
      <xdr:col>4</xdr:col>
      <xdr:colOff>346075</xdr:colOff>
      <xdr:row>38</xdr:row>
      <xdr:rowOff>134620</xdr:rowOff>
    </xdr:to>
    <xdr:cxnSp macro="">
      <xdr:nvCxnSpPr>
        <xdr:cNvPr id="72" name="直線コネクタ 71"/>
        <xdr:cNvCxnSpPr/>
      </xdr:nvCxnSpPr>
      <xdr:spPr>
        <a:xfrm>
          <a:off x="2209800" y="65582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99060</xdr:rowOff>
    </xdr:from>
    <xdr:to>
      <xdr:col>4</xdr:col>
      <xdr:colOff>396875</xdr:colOff>
      <xdr:row>37</xdr:row>
      <xdr:rowOff>29210</xdr:rowOff>
    </xdr:to>
    <xdr:sp macro="" textlink="">
      <xdr:nvSpPr>
        <xdr:cNvPr id="73" name="フローチャート : 判断 72"/>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39387</xdr:rowOff>
    </xdr:from>
    <xdr:ext cx="762000" cy="259045"/>
    <xdr:sp macro="" textlink="">
      <xdr:nvSpPr>
        <xdr:cNvPr id="74" name="テキスト ボックス 73"/>
        <xdr:cNvSpPr txBox="1"/>
      </xdr:nvSpPr>
      <xdr:spPr>
        <a:xfrm>
          <a:off x="2717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43180</xdr:rowOff>
    </xdr:from>
    <xdr:to>
      <xdr:col>3</xdr:col>
      <xdr:colOff>142875</xdr:colOff>
      <xdr:row>39</xdr:row>
      <xdr:rowOff>39370</xdr:rowOff>
    </xdr:to>
    <xdr:cxnSp macro="">
      <xdr:nvCxnSpPr>
        <xdr:cNvPr id="75" name="直線コネクタ 74"/>
        <xdr:cNvCxnSpPr/>
      </xdr:nvCxnSpPr>
      <xdr:spPr>
        <a:xfrm flipV="1">
          <a:off x="1320800" y="6558280"/>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83820</xdr:rowOff>
    </xdr:from>
    <xdr:to>
      <xdr:col>3</xdr:col>
      <xdr:colOff>193675</xdr:colOff>
      <xdr:row>37</xdr:row>
      <xdr:rowOff>13970</xdr:rowOff>
    </xdr:to>
    <xdr:sp macro="" textlink="">
      <xdr:nvSpPr>
        <xdr:cNvPr id="76" name="フローチャート : 判断 75"/>
        <xdr:cNvSpPr/>
      </xdr:nvSpPr>
      <xdr:spPr>
        <a:xfrm>
          <a:off x="2159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24147</xdr:rowOff>
    </xdr:from>
    <xdr:ext cx="762000" cy="259045"/>
    <xdr:sp macro="" textlink="">
      <xdr:nvSpPr>
        <xdr:cNvPr id="77" name="テキスト ボックス 76"/>
        <xdr:cNvSpPr txBox="1"/>
      </xdr:nvSpPr>
      <xdr:spPr>
        <a:xfrm>
          <a:off x="1828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152400</xdr:rowOff>
    </xdr:from>
    <xdr:to>
      <xdr:col>1</xdr:col>
      <xdr:colOff>676275</xdr:colOff>
      <xdr:row>37</xdr:row>
      <xdr:rowOff>82550</xdr:rowOff>
    </xdr:to>
    <xdr:sp macro="" textlink="">
      <xdr:nvSpPr>
        <xdr:cNvPr id="78" name="フローチャート : 判断 77"/>
        <xdr:cNvSpPr/>
      </xdr:nvSpPr>
      <xdr:spPr>
        <a:xfrm>
          <a:off x="12700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92727</xdr:rowOff>
    </xdr:from>
    <xdr:ext cx="762000" cy="259045"/>
    <xdr:sp macro="" textlink="">
      <xdr:nvSpPr>
        <xdr:cNvPr id="79" name="テキスト ボックス 78"/>
        <xdr:cNvSpPr txBox="1"/>
      </xdr:nvSpPr>
      <xdr:spPr>
        <a:xfrm>
          <a:off x="9398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38</xdr:row>
      <xdr:rowOff>129540</xdr:rowOff>
    </xdr:from>
    <xdr:to>
      <xdr:col>7</xdr:col>
      <xdr:colOff>66675</xdr:colOff>
      <xdr:row>39</xdr:row>
      <xdr:rowOff>59690</xdr:rowOff>
    </xdr:to>
    <xdr:sp macro="" textlink="">
      <xdr:nvSpPr>
        <xdr:cNvPr id="85" name="円/楕円 84"/>
        <xdr:cNvSpPr/>
      </xdr:nvSpPr>
      <xdr:spPr>
        <a:xfrm>
          <a:off x="47752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101617</xdr:rowOff>
    </xdr:from>
    <xdr:ext cx="762000" cy="259045"/>
    <xdr:sp macro="" textlink="">
      <xdr:nvSpPr>
        <xdr:cNvPr id="86" name="人件費該当値テキスト"/>
        <xdr:cNvSpPr txBox="1"/>
      </xdr:nvSpPr>
      <xdr:spPr>
        <a:xfrm>
          <a:off x="4914900" y="661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28.7</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68580</xdr:rowOff>
    </xdr:from>
    <xdr:to>
      <xdr:col>5</xdr:col>
      <xdr:colOff>600075</xdr:colOff>
      <xdr:row>38</xdr:row>
      <xdr:rowOff>170180</xdr:rowOff>
    </xdr:to>
    <xdr:sp macro="" textlink="">
      <xdr:nvSpPr>
        <xdr:cNvPr id="87" name="円/楕円 86"/>
        <xdr:cNvSpPr/>
      </xdr:nvSpPr>
      <xdr:spPr>
        <a:xfrm>
          <a:off x="3937000" y="658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154957</xdr:rowOff>
    </xdr:from>
    <xdr:ext cx="736600" cy="259045"/>
    <xdr:sp macro="" textlink="">
      <xdr:nvSpPr>
        <xdr:cNvPr id="88" name="テキスト ボックス 87"/>
        <xdr:cNvSpPr txBox="1"/>
      </xdr:nvSpPr>
      <xdr:spPr>
        <a:xfrm>
          <a:off x="3606800" y="6670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27.9</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83820</xdr:rowOff>
    </xdr:from>
    <xdr:to>
      <xdr:col>4</xdr:col>
      <xdr:colOff>396875</xdr:colOff>
      <xdr:row>39</xdr:row>
      <xdr:rowOff>13970</xdr:rowOff>
    </xdr:to>
    <xdr:sp macro="" textlink="">
      <xdr:nvSpPr>
        <xdr:cNvPr id="89" name="円/楕円 88"/>
        <xdr:cNvSpPr/>
      </xdr:nvSpPr>
      <xdr:spPr>
        <a:xfrm>
          <a:off x="3048000" y="659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170197</xdr:rowOff>
    </xdr:from>
    <xdr:ext cx="762000" cy="259045"/>
    <xdr:sp macro="" textlink="">
      <xdr:nvSpPr>
        <xdr:cNvPr id="90" name="テキスト ボックス 89"/>
        <xdr:cNvSpPr txBox="1"/>
      </xdr:nvSpPr>
      <xdr:spPr>
        <a:xfrm>
          <a:off x="2717800" y="668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28.1</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163830</xdr:rowOff>
    </xdr:from>
    <xdr:to>
      <xdr:col>3</xdr:col>
      <xdr:colOff>193675</xdr:colOff>
      <xdr:row>38</xdr:row>
      <xdr:rowOff>93980</xdr:rowOff>
    </xdr:to>
    <xdr:sp macro="" textlink="">
      <xdr:nvSpPr>
        <xdr:cNvPr id="91" name="円/楕円 90"/>
        <xdr:cNvSpPr/>
      </xdr:nvSpPr>
      <xdr:spPr>
        <a:xfrm>
          <a:off x="2159000" y="650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78757</xdr:rowOff>
    </xdr:from>
    <xdr:ext cx="762000" cy="259045"/>
    <xdr:sp macro="" textlink="">
      <xdr:nvSpPr>
        <xdr:cNvPr id="92" name="テキスト ボックス 91"/>
        <xdr:cNvSpPr txBox="1"/>
      </xdr:nvSpPr>
      <xdr:spPr>
        <a:xfrm>
          <a:off x="1828800" y="659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26.9</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160020</xdr:rowOff>
    </xdr:from>
    <xdr:to>
      <xdr:col>1</xdr:col>
      <xdr:colOff>676275</xdr:colOff>
      <xdr:row>39</xdr:row>
      <xdr:rowOff>90170</xdr:rowOff>
    </xdr:to>
    <xdr:sp macro="" textlink="">
      <xdr:nvSpPr>
        <xdr:cNvPr id="93" name="円/楕円 92"/>
        <xdr:cNvSpPr/>
      </xdr:nvSpPr>
      <xdr:spPr>
        <a:xfrm>
          <a:off x="1270000" y="667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74947</xdr:rowOff>
    </xdr:from>
    <xdr:ext cx="762000" cy="259045"/>
    <xdr:sp macro="" textlink="">
      <xdr:nvSpPr>
        <xdr:cNvPr id="94" name="テキスト ボックス 93"/>
        <xdr:cNvSpPr txBox="1"/>
      </xdr:nvSpPr>
      <xdr:spPr>
        <a:xfrm>
          <a:off x="939800" y="676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29.1</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44/128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「宮津市財政健全化計画</a:t>
          </a:r>
          <a:r>
            <a:rPr kumimoji="1" lang="en-US" altLang="ja-JP" sz="1300">
              <a:latin typeface="ＭＳ Ｐゴシック"/>
            </a:rPr>
            <a:t>2011</a:t>
          </a:r>
          <a:r>
            <a:rPr kumimoji="1" lang="ja-JP" altLang="en-US" sz="1300">
              <a:latin typeface="ＭＳ Ｐゴシック"/>
            </a:rPr>
            <a:t>」に基づく内部事務の簡素効率化、事務事業の厳選等により横ばい傾向で推移していたが、学校統廃合によるスクールバスの運行費用や庁舎の電算機器の更新等によって、増加している。</a:t>
          </a:r>
        </a:p>
        <a:p>
          <a:r>
            <a:rPr kumimoji="1" lang="ja-JP" altLang="en-US" sz="1300">
              <a:latin typeface="ＭＳ Ｐゴシック"/>
            </a:rPr>
            <a:t>　今後も事務事業の見直しや簡素化を実施することにより内部管理経費の縮減を図っていく。</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34471</xdr:rowOff>
    </xdr:from>
    <xdr:to>
      <xdr:col>24</xdr:col>
      <xdr:colOff>31750</xdr:colOff>
      <xdr:row>21</xdr:row>
      <xdr:rowOff>80736</xdr:rowOff>
    </xdr:to>
    <xdr:cxnSp macro="">
      <xdr:nvCxnSpPr>
        <xdr:cNvPr id="124" name="直線コネクタ 123"/>
        <xdr:cNvCxnSpPr/>
      </xdr:nvCxnSpPr>
      <xdr:spPr>
        <a:xfrm flipV="1">
          <a:off x="16510000" y="2091871"/>
          <a:ext cx="0" cy="1589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52813</xdr:rowOff>
    </xdr:from>
    <xdr:ext cx="762000" cy="259045"/>
    <xdr:sp macro="" textlink="">
      <xdr:nvSpPr>
        <xdr:cNvPr id="125" name="物件費最小値テキスト"/>
        <xdr:cNvSpPr txBox="1"/>
      </xdr:nvSpPr>
      <xdr:spPr>
        <a:xfrm>
          <a:off x="16598900" y="3653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19.9</a:t>
          </a:r>
          <a:endParaRPr kumimoji="1" lang="ja-JP" altLang="en-US" sz="1000" b="1">
            <a:latin typeface="ＭＳ Ｐゴシック"/>
          </a:endParaRPr>
        </a:p>
      </xdr:txBody>
    </xdr:sp>
    <xdr:clientData/>
  </xdr:oneCellAnchor>
  <xdr:twoCellAnchor>
    <xdr:from>
      <xdr:col>23</xdr:col>
      <xdr:colOff>628650</xdr:colOff>
      <xdr:row>21</xdr:row>
      <xdr:rowOff>80736</xdr:rowOff>
    </xdr:from>
    <xdr:to>
      <xdr:col>24</xdr:col>
      <xdr:colOff>120650</xdr:colOff>
      <xdr:row>21</xdr:row>
      <xdr:rowOff>80736</xdr:rowOff>
    </xdr:to>
    <xdr:cxnSp macro="">
      <xdr:nvCxnSpPr>
        <xdr:cNvPr id="126" name="直線コネクタ 125"/>
        <xdr:cNvCxnSpPr/>
      </xdr:nvCxnSpPr>
      <xdr:spPr>
        <a:xfrm>
          <a:off x="16421100" y="3681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10</xdr:row>
      <xdr:rowOff>120848</xdr:rowOff>
    </xdr:from>
    <xdr:ext cx="762000" cy="259045"/>
    <xdr:sp macro="" textlink="">
      <xdr:nvSpPr>
        <xdr:cNvPr id="127" name="物件費最大値テキスト"/>
        <xdr:cNvSpPr txBox="1"/>
      </xdr:nvSpPr>
      <xdr:spPr>
        <a:xfrm>
          <a:off x="165989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23</xdr:col>
      <xdr:colOff>628650</xdr:colOff>
      <xdr:row>12</xdr:row>
      <xdr:rowOff>34471</xdr:rowOff>
    </xdr:from>
    <xdr:to>
      <xdr:col>24</xdr:col>
      <xdr:colOff>120650</xdr:colOff>
      <xdr:row>12</xdr:row>
      <xdr:rowOff>34471</xdr:rowOff>
    </xdr:to>
    <xdr:cxnSp macro="">
      <xdr:nvCxnSpPr>
        <xdr:cNvPr id="128" name="直線コネクタ 127"/>
        <xdr:cNvCxnSpPr/>
      </xdr:nvCxnSpPr>
      <xdr:spPr>
        <a:xfrm>
          <a:off x="16421100" y="2091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140607</xdr:rowOff>
    </xdr:from>
    <xdr:to>
      <xdr:col>24</xdr:col>
      <xdr:colOff>31750</xdr:colOff>
      <xdr:row>16</xdr:row>
      <xdr:rowOff>67129</xdr:rowOff>
    </xdr:to>
    <xdr:cxnSp macro="">
      <xdr:nvCxnSpPr>
        <xdr:cNvPr id="129" name="直線コネクタ 128"/>
        <xdr:cNvCxnSpPr/>
      </xdr:nvCxnSpPr>
      <xdr:spPr>
        <a:xfrm>
          <a:off x="15671800" y="2712357"/>
          <a:ext cx="8382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108148</xdr:rowOff>
    </xdr:from>
    <xdr:ext cx="762000" cy="259045"/>
    <xdr:sp macro="" textlink="">
      <xdr:nvSpPr>
        <xdr:cNvPr id="130" name="物件費平均値テキスト"/>
        <xdr:cNvSpPr txBox="1"/>
      </xdr:nvSpPr>
      <xdr:spPr>
        <a:xfrm>
          <a:off x="16598900" y="28513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136071</xdr:rowOff>
    </xdr:from>
    <xdr:to>
      <xdr:col>24</xdr:col>
      <xdr:colOff>82550</xdr:colOff>
      <xdr:row>17</xdr:row>
      <xdr:rowOff>66221</xdr:rowOff>
    </xdr:to>
    <xdr:sp macro="" textlink="">
      <xdr:nvSpPr>
        <xdr:cNvPr id="131" name="フローチャート : 判断 130"/>
        <xdr:cNvSpPr/>
      </xdr:nvSpPr>
      <xdr:spPr>
        <a:xfrm>
          <a:off x="164592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107950</xdr:rowOff>
    </xdr:from>
    <xdr:to>
      <xdr:col>22</xdr:col>
      <xdr:colOff>565150</xdr:colOff>
      <xdr:row>15</xdr:row>
      <xdr:rowOff>140607</xdr:rowOff>
    </xdr:to>
    <xdr:cxnSp macro="">
      <xdr:nvCxnSpPr>
        <xdr:cNvPr id="132" name="直線コネクタ 131"/>
        <xdr:cNvCxnSpPr/>
      </xdr:nvCxnSpPr>
      <xdr:spPr>
        <a:xfrm>
          <a:off x="14782800" y="26797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70757</xdr:rowOff>
    </xdr:from>
    <xdr:to>
      <xdr:col>22</xdr:col>
      <xdr:colOff>615950</xdr:colOff>
      <xdr:row>17</xdr:row>
      <xdr:rowOff>907</xdr:rowOff>
    </xdr:to>
    <xdr:sp macro="" textlink="">
      <xdr:nvSpPr>
        <xdr:cNvPr id="133" name="フローチャート : 判断 132"/>
        <xdr:cNvSpPr/>
      </xdr:nvSpPr>
      <xdr:spPr>
        <a:xfrm>
          <a:off x="15621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157134</xdr:rowOff>
    </xdr:from>
    <xdr:ext cx="736600" cy="259045"/>
    <xdr:sp macro="" textlink="">
      <xdr:nvSpPr>
        <xdr:cNvPr id="134" name="テキスト ボックス 133"/>
        <xdr:cNvSpPr txBox="1"/>
      </xdr:nvSpPr>
      <xdr:spPr>
        <a:xfrm>
          <a:off x="15290800" y="2900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20864</xdr:rowOff>
    </xdr:from>
    <xdr:to>
      <xdr:col>21</xdr:col>
      <xdr:colOff>361950</xdr:colOff>
      <xdr:row>15</xdr:row>
      <xdr:rowOff>107950</xdr:rowOff>
    </xdr:to>
    <xdr:cxnSp macro="">
      <xdr:nvCxnSpPr>
        <xdr:cNvPr id="135" name="直線コネクタ 134"/>
        <xdr:cNvCxnSpPr/>
      </xdr:nvCxnSpPr>
      <xdr:spPr>
        <a:xfrm>
          <a:off x="13893800" y="2592614"/>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103414</xdr:rowOff>
    </xdr:from>
    <xdr:to>
      <xdr:col>21</xdr:col>
      <xdr:colOff>412750</xdr:colOff>
      <xdr:row>17</xdr:row>
      <xdr:rowOff>33564</xdr:rowOff>
    </xdr:to>
    <xdr:sp macro="" textlink="">
      <xdr:nvSpPr>
        <xdr:cNvPr id="136" name="フローチャート : 判断 135"/>
        <xdr:cNvSpPr/>
      </xdr:nvSpPr>
      <xdr:spPr>
        <a:xfrm>
          <a:off x="14732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18341</xdr:rowOff>
    </xdr:from>
    <xdr:ext cx="762000" cy="259045"/>
    <xdr:sp macro="" textlink="">
      <xdr:nvSpPr>
        <xdr:cNvPr id="137" name="テキスト ボックス 136"/>
        <xdr:cNvSpPr txBox="1"/>
      </xdr:nvSpPr>
      <xdr:spPr>
        <a:xfrm>
          <a:off x="14401800" y="2932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9979</xdr:rowOff>
    </xdr:from>
    <xdr:to>
      <xdr:col>20</xdr:col>
      <xdr:colOff>158750</xdr:colOff>
      <xdr:row>15</xdr:row>
      <xdr:rowOff>20864</xdr:rowOff>
    </xdr:to>
    <xdr:cxnSp macro="">
      <xdr:nvCxnSpPr>
        <xdr:cNvPr id="138" name="直線コネクタ 137"/>
        <xdr:cNvCxnSpPr/>
      </xdr:nvCxnSpPr>
      <xdr:spPr>
        <a:xfrm>
          <a:off x="13004800" y="2581729"/>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48986</xdr:rowOff>
    </xdr:from>
    <xdr:to>
      <xdr:col>20</xdr:col>
      <xdr:colOff>209550</xdr:colOff>
      <xdr:row>16</xdr:row>
      <xdr:rowOff>150586</xdr:rowOff>
    </xdr:to>
    <xdr:sp macro="" textlink="">
      <xdr:nvSpPr>
        <xdr:cNvPr id="139" name="フローチャート : 判断 138"/>
        <xdr:cNvSpPr/>
      </xdr:nvSpPr>
      <xdr:spPr>
        <a:xfrm>
          <a:off x="13843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135363</xdr:rowOff>
    </xdr:from>
    <xdr:ext cx="762000" cy="259045"/>
    <xdr:sp macro="" textlink="">
      <xdr:nvSpPr>
        <xdr:cNvPr id="140" name="テキスト ボックス 139"/>
        <xdr:cNvSpPr txBox="1"/>
      </xdr:nvSpPr>
      <xdr:spPr>
        <a:xfrm>
          <a:off x="13512800" y="2878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5443</xdr:rowOff>
    </xdr:from>
    <xdr:to>
      <xdr:col>19</xdr:col>
      <xdr:colOff>6350</xdr:colOff>
      <xdr:row>16</xdr:row>
      <xdr:rowOff>107043</xdr:rowOff>
    </xdr:to>
    <xdr:sp macro="" textlink="">
      <xdr:nvSpPr>
        <xdr:cNvPr id="141" name="フローチャート : 判断 140"/>
        <xdr:cNvSpPr/>
      </xdr:nvSpPr>
      <xdr:spPr>
        <a:xfrm>
          <a:off x="129540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91820</xdr:rowOff>
    </xdr:from>
    <xdr:ext cx="762000" cy="259045"/>
    <xdr:sp macro="" textlink="">
      <xdr:nvSpPr>
        <xdr:cNvPr id="142" name="テキスト ボックス 141"/>
        <xdr:cNvSpPr txBox="1"/>
      </xdr:nvSpPr>
      <xdr:spPr>
        <a:xfrm>
          <a:off x="12623800" y="283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16</xdr:row>
      <xdr:rowOff>16329</xdr:rowOff>
    </xdr:from>
    <xdr:to>
      <xdr:col>24</xdr:col>
      <xdr:colOff>82550</xdr:colOff>
      <xdr:row>16</xdr:row>
      <xdr:rowOff>117929</xdr:rowOff>
    </xdr:to>
    <xdr:sp macro="" textlink="">
      <xdr:nvSpPr>
        <xdr:cNvPr id="148" name="円/楕円 147"/>
        <xdr:cNvSpPr/>
      </xdr:nvSpPr>
      <xdr:spPr>
        <a:xfrm>
          <a:off x="16459200" y="2759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32856</xdr:rowOff>
    </xdr:from>
    <xdr:ext cx="762000" cy="259045"/>
    <xdr:sp macro="" textlink="">
      <xdr:nvSpPr>
        <xdr:cNvPr id="149" name="物件費該当値テキスト"/>
        <xdr:cNvSpPr txBox="1"/>
      </xdr:nvSpPr>
      <xdr:spPr>
        <a:xfrm>
          <a:off x="16598900" y="2604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89807</xdr:rowOff>
    </xdr:from>
    <xdr:to>
      <xdr:col>22</xdr:col>
      <xdr:colOff>615950</xdr:colOff>
      <xdr:row>16</xdr:row>
      <xdr:rowOff>19957</xdr:rowOff>
    </xdr:to>
    <xdr:sp macro="" textlink="">
      <xdr:nvSpPr>
        <xdr:cNvPr id="150" name="円/楕円 149"/>
        <xdr:cNvSpPr/>
      </xdr:nvSpPr>
      <xdr:spPr>
        <a:xfrm>
          <a:off x="15621000" y="266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30134</xdr:rowOff>
    </xdr:from>
    <xdr:ext cx="736600" cy="259045"/>
    <xdr:sp macro="" textlink="">
      <xdr:nvSpPr>
        <xdr:cNvPr id="151" name="テキスト ボックス 150"/>
        <xdr:cNvSpPr txBox="1"/>
      </xdr:nvSpPr>
      <xdr:spPr>
        <a:xfrm>
          <a:off x="15290800" y="2430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57150</xdr:rowOff>
    </xdr:from>
    <xdr:to>
      <xdr:col>21</xdr:col>
      <xdr:colOff>412750</xdr:colOff>
      <xdr:row>15</xdr:row>
      <xdr:rowOff>158750</xdr:rowOff>
    </xdr:to>
    <xdr:sp macro="" textlink="">
      <xdr:nvSpPr>
        <xdr:cNvPr id="152" name="円/楕円 151"/>
        <xdr:cNvSpPr/>
      </xdr:nvSpPr>
      <xdr:spPr>
        <a:xfrm>
          <a:off x="147320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168927</xdr:rowOff>
    </xdr:from>
    <xdr:ext cx="762000" cy="259045"/>
    <xdr:sp macro="" textlink="">
      <xdr:nvSpPr>
        <xdr:cNvPr id="153" name="テキスト ボックス 152"/>
        <xdr:cNvSpPr txBox="1"/>
      </xdr:nvSpPr>
      <xdr:spPr>
        <a:xfrm>
          <a:off x="14401800" y="239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141514</xdr:rowOff>
    </xdr:from>
    <xdr:to>
      <xdr:col>20</xdr:col>
      <xdr:colOff>209550</xdr:colOff>
      <xdr:row>15</xdr:row>
      <xdr:rowOff>71664</xdr:rowOff>
    </xdr:to>
    <xdr:sp macro="" textlink="">
      <xdr:nvSpPr>
        <xdr:cNvPr id="154" name="円/楕円 153"/>
        <xdr:cNvSpPr/>
      </xdr:nvSpPr>
      <xdr:spPr>
        <a:xfrm>
          <a:off x="13843000" y="254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81841</xdr:rowOff>
    </xdr:from>
    <xdr:ext cx="762000" cy="259045"/>
    <xdr:sp macro="" textlink="">
      <xdr:nvSpPr>
        <xdr:cNvPr id="155" name="テキスト ボックス 154"/>
        <xdr:cNvSpPr txBox="1"/>
      </xdr:nvSpPr>
      <xdr:spPr>
        <a:xfrm>
          <a:off x="13512800" y="2310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130629</xdr:rowOff>
    </xdr:from>
    <xdr:to>
      <xdr:col>19</xdr:col>
      <xdr:colOff>6350</xdr:colOff>
      <xdr:row>15</xdr:row>
      <xdr:rowOff>60779</xdr:rowOff>
    </xdr:to>
    <xdr:sp macro="" textlink="">
      <xdr:nvSpPr>
        <xdr:cNvPr id="156" name="円/楕円 155"/>
        <xdr:cNvSpPr/>
      </xdr:nvSpPr>
      <xdr:spPr>
        <a:xfrm>
          <a:off x="12954000" y="2530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70956</xdr:rowOff>
    </xdr:from>
    <xdr:ext cx="762000" cy="259045"/>
    <xdr:sp macro="" textlink="">
      <xdr:nvSpPr>
        <xdr:cNvPr id="157" name="テキスト ボックス 156"/>
        <xdr:cNvSpPr txBox="1"/>
      </xdr:nvSpPr>
      <xdr:spPr>
        <a:xfrm>
          <a:off x="12623800" y="2299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57/128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人口減少に伴う少子高齢化が急激に進展したこと、障害福祉サービス、福祉医療の増及び国の制度改正等による社会保障費の増大により、増加傾向で推移している。</a:t>
          </a:r>
        </a:p>
        <a:p>
          <a:r>
            <a:rPr kumimoji="1" lang="ja-JP" altLang="en-US" sz="1300">
              <a:latin typeface="ＭＳ Ｐゴシック"/>
            </a:rPr>
            <a:t>　今後は、「健康づくりアクションプログラム」を推進し、健康寿命の延伸、健診受診率の向上等に努め、医療費の抑制を図る。</a:t>
          </a: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26307</xdr:rowOff>
    </xdr:from>
    <xdr:to>
      <xdr:col>7</xdr:col>
      <xdr:colOff>15875</xdr:colOff>
      <xdr:row>60</xdr:row>
      <xdr:rowOff>165100</xdr:rowOff>
    </xdr:to>
    <xdr:cxnSp macro="">
      <xdr:nvCxnSpPr>
        <xdr:cNvPr id="187" name="直線コネクタ 186"/>
        <xdr:cNvCxnSpPr/>
      </xdr:nvCxnSpPr>
      <xdr:spPr>
        <a:xfrm flipV="1">
          <a:off x="4826000" y="9113157"/>
          <a:ext cx="0" cy="133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137177</xdr:rowOff>
    </xdr:from>
    <xdr:ext cx="762000" cy="259045"/>
    <xdr:sp macro="" textlink="">
      <xdr:nvSpPr>
        <xdr:cNvPr id="188" name="扶助費最小値テキスト"/>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6</xdr:col>
      <xdr:colOff>612775</xdr:colOff>
      <xdr:row>60</xdr:row>
      <xdr:rowOff>165100</xdr:rowOff>
    </xdr:from>
    <xdr:to>
      <xdr:col>7</xdr:col>
      <xdr:colOff>104775</xdr:colOff>
      <xdr:row>60</xdr:row>
      <xdr:rowOff>165100</xdr:rowOff>
    </xdr:to>
    <xdr:cxnSp macro="">
      <xdr:nvCxnSpPr>
        <xdr:cNvPr id="189" name="直線コネクタ 188"/>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112684</xdr:rowOff>
    </xdr:from>
    <xdr:ext cx="762000" cy="259045"/>
    <xdr:sp macro="" textlink="">
      <xdr:nvSpPr>
        <xdr:cNvPr id="190" name="扶助費最大値テキスト"/>
        <xdr:cNvSpPr txBox="1"/>
      </xdr:nvSpPr>
      <xdr:spPr>
        <a:xfrm>
          <a:off x="4914900" y="885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6</xdr:col>
      <xdr:colOff>612775</xdr:colOff>
      <xdr:row>53</xdr:row>
      <xdr:rowOff>26307</xdr:rowOff>
    </xdr:from>
    <xdr:to>
      <xdr:col>7</xdr:col>
      <xdr:colOff>104775</xdr:colOff>
      <xdr:row>53</xdr:row>
      <xdr:rowOff>26307</xdr:rowOff>
    </xdr:to>
    <xdr:cxnSp macro="">
      <xdr:nvCxnSpPr>
        <xdr:cNvPr id="191" name="直線コネクタ 190"/>
        <xdr:cNvCxnSpPr/>
      </xdr:nvCxnSpPr>
      <xdr:spPr>
        <a:xfrm>
          <a:off x="4737100" y="9113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162378</xdr:rowOff>
    </xdr:from>
    <xdr:to>
      <xdr:col>7</xdr:col>
      <xdr:colOff>15875</xdr:colOff>
      <xdr:row>56</xdr:row>
      <xdr:rowOff>1815</xdr:rowOff>
    </xdr:to>
    <xdr:cxnSp macro="">
      <xdr:nvCxnSpPr>
        <xdr:cNvPr id="192" name="直線コネクタ 191"/>
        <xdr:cNvCxnSpPr/>
      </xdr:nvCxnSpPr>
      <xdr:spPr>
        <a:xfrm flipV="1">
          <a:off x="3987800" y="9592128"/>
          <a:ext cx="8382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116312</xdr:rowOff>
    </xdr:from>
    <xdr:ext cx="762000" cy="259045"/>
    <xdr:sp macro="" textlink="">
      <xdr:nvSpPr>
        <xdr:cNvPr id="193" name="扶助費平均値テキスト"/>
        <xdr:cNvSpPr txBox="1"/>
      </xdr:nvSpPr>
      <xdr:spPr>
        <a:xfrm>
          <a:off x="4914900" y="9546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144235</xdr:rowOff>
    </xdr:from>
    <xdr:to>
      <xdr:col>7</xdr:col>
      <xdr:colOff>66675</xdr:colOff>
      <xdr:row>56</xdr:row>
      <xdr:rowOff>74385</xdr:rowOff>
    </xdr:to>
    <xdr:sp macro="" textlink="">
      <xdr:nvSpPr>
        <xdr:cNvPr id="194" name="フローチャート : 判断 193"/>
        <xdr:cNvSpPr/>
      </xdr:nvSpPr>
      <xdr:spPr>
        <a:xfrm>
          <a:off x="47752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118835</xdr:rowOff>
    </xdr:from>
    <xdr:to>
      <xdr:col>5</xdr:col>
      <xdr:colOff>549275</xdr:colOff>
      <xdr:row>56</xdr:row>
      <xdr:rowOff>1815</xdr:rowOff>
    </xdr:to>
    <xdr:cxnSp macro="">
      <xdr:nvCxnSpPr>
        <xdr:cNvPr id="195" name="直線コネクタ 194"/>
        <xdr:cNvCxnSpPr/>
      </xdr:nvCxnSpPr>
      <xdr:spPr>
        <a:xfrm>
          <a:off x="3098800" y="9548585"/>
          <a:ext cx="889000" cy="54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111578</xdr:rowOff>
    </xdr:from>
    <xdr:to>
      <xdr:col>5</xdr:col>
      <xdr:colOff>600075</xdr:colOff>
      <xdr:row>56</xdr:row>
      <xdr:rowOff>41728</xdr:rowOff>
    </xdr:to>
    <xdr:sp macro="" textlink="">
      <xdr:nvSpPr>
        <xdr:cNvPr id="196" name="フローチャート : 判断 195"/>
        <xdr:cNvSpPr/>
      </xdr:nvSpPr>
      <xdr:spPr>
        <a:xfrm>
          <a:off x="3937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51905</xdr:rowOff>
    </xdr:from>
    <xdr:ext cx="736600" cy="259045"/>
    <xdr:sp macro="" textlink="">
      <xdr:nvSpPr>
        <xdr:cNvPr id="197" name="テキスト ボックス 196"/>
        <xdr:cNvSpPr txBox="1"/>
      </xdr:nvSpPr>
      <xdr:spPr>
        <a:xfrm>
          <a:off x="3606800" y="9310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118835</xdr:rowOff>
    </xdr:from>
    <xdr:to>
      <xdr:col>4</xdr:col>
      <xdr:colOff>346075</xdr:colOff>
      <xdr:row>55</xdr:row>
      <xdr:rowOff>140607</xdr:rowOff>
    </xdr:to>
    <xdr:cxnSp macro="">
      <xdr:nvCxnSpPr>
        <xdr:cNvPr id="198" name="直線コネクタ 197"/>
        <xdr:cNvCxnSpPr/>
      </xdr:nvCxnSpPr>
      <xdr:spPr>
        <a:xfrm flipV="1">
          <a:off x="2209800" y="9548585"/>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89807</xdr:rowOff>
    </xdr:from>
    <xdr:to>
      <xdr:col>4</xdr:col>
      <xdr:colOff>396875</xdr:colOff>
      <xdr:row>56</xdr:row>
      <xdr:rowOff>19957</xdr:rowOff>
    </xdr:to>
    <xdr:sp macro="" textlink="">
      <xdr:nvSpPr>
        <xdr:cNvPr id="199" name="フローチャート : 判断 198"/>
        <xdr:cNvSpPr/>
      </xdr:nvSpPr>
      <xdr:spPr>
        <a:xfrm>
          <a:off x="3048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4734</xdr:rowOff>
    </xdr:from>
    <xdr:ext cx="762000" cy="259045"/>
    <xdr:sp macro="" textlink="">
      <xdr:nvSpPr>
        <xdr:cNvPr id="200" name="テキスト ボックス 199"/>
        <xdr:cNvSpPr txBox="1"/>
      </xdr:nvSpPr>
      <xdr:spPr>
        <a:xfrm>
          <a:off x="2717800" y="9605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86178</xdr:rowOff>
    </xdr:from>
    <xdr:to>
      <xdr:col>3</xdr:col>
      <xdr:colOff>142875</xdr:colOff>
      <xdr:row>55</xdr:row>
      <xdr:rowOff>140607</xdr:rowOff>
    </xdr:to>
    <xdr:cxnSp macro="">
      <xdr:nvCxnSpPr>
        <xdr:cNvPr id="201" name="直線コネクタ 200"/>
        <xdr:cNvCxnSpPr/>
      </xdr:nvCxnSpPr>
      <xdr:spPr>
        <a:xfrm>
          <a:off x="1320800" y="9515928"/>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68035</xdr:rowOff>
    </xdr:from>
    <xdr:to>
      <xdr:col>3</xdr:col>
      <xdr:colOff>193675</xdr:colOff>
      <xdr:row>55</xdr:row>
      <xdr:rowOff>169635</xdr:rowOff>
    </xdr:to>
    <xdr:sp macro="" textlink="">
      <xdr:nvSpPr>
        <xdr:cNvPr id="202" name="フローチャート : 判断 201"/>
        <xdr:cNvSpPr/>
      </xdr:nvSpPr>
      <xdr:spPr>
        <a:xfrm>
          <a:off x="2159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8362</xdr:rowOff>
    </xdr:from>
    <xdr:ext cx="762000" cy="259045"/>
    <xdr:sp macro="" textlink="">
      <xdr:nvSpPr>
        <xdr:cNvPr id="203" name="テキスト ボックス 202"/>
        <xdr:cNvSpPr txBox="1"/>
      </xdr:nvSpPr>
      <xdr:spPr>
        <a:xfrm>
          <a:off x="1828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68035</xdr:rowOff>
    </xdr:from>
    <xdr:to>
      <xdr:col>1</xdr:col>
      <xdr:colOff>676275</xdr:colOff>
      <xdr:row>55</xdr:row>
      <xdr:rowOff>169635</xdr:rowOff>
    </xdr:to>
    <xdr:sp macro="" textlink="">
      <xdr:nvSpPr>
        <xdr:cNvPr id="204" name="フローチャート : 判断 203"/>
        <xdr:cNvSpPr/>
      </xdr:nvSpPr>
      <xdr:spPr>
        <a:xfrm>
          <a:off x="1270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154412</xdr:rowOff>
    </xdr:from>
    <xdr:ext cx="762000" cy="259045"/>
    <xdr:sp macro="" textlink="">
      <xdr:nvSpPr>
        <xdr:cNvPr id="205" name="テキスト ボックス 204"/>
        <xdr:cNvSpPr txBox="1"/>
      </xdr:nvSpPr>
      <xdr:spPr>
        <a:xfrm>
          <a:off x="939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55</xdr:row>
      <xdr:rowOff>111578</xdr:rowOff>
    </xdr:from>
    <xdr:to>
      <xdr:col>7</xdr:col>
      <xdr:colOff>66675</xdr:colOff>
      <xdr:row>56</xdr:row>
      <xdr:rowOff>41728</xdr:rowOff>
    </xdr:to>
    <xdr:sp macro="" textlink="">
      <xdr:nvSpPr>
        <xdr:cNvPr id="211" name="円/楕円 210"/>
        <xdr:cNvSpPr/>
      </xdr:nvSpPr>
      <xdr:spPr>
        <a:xfrm>
          <a:off x="4775200" y="954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128105</xdr:rowOff>
    </xdr:from>
    <xdr:ext cx="762000" cy="259045"/>
    <xdr:sp macro="" textlink="">
      <xdr:nvSpPr>
        <xdr:cNvPr id="212" name="扶助費該当値テキスト"/>
        <xdr:cNvSpPr txBox="1"/>
      </xdr:nvSpPr>
      <xdr:spPr>
        <a:xfrm>
          <a:off x="4914900" y="9386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122465</xdr:rowOff>
    </xdr:from>
    <xdr:to>
      <xdr:col>5</xdr:col>
      <xdr:colOff>600075</xdr:colOff>
      <xdr:row>56</xdr:row>
      <xdr:rowOff>52615</xdr:rowOff>
    </xdr:to>
    <xdr:sp macro="" textlink="">
      <xdr:nvSpPr>
        <xdr:cNvPr id="213" name="円/楕円 212"/>
        <xdr:cNvSpPr/>
      </xdr:nvSpPr>
      <xdr:spPr>
        <a:xfrm>
          <a:off x="3937000" y="9552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37392</xdr:rowOff>
    </xdr:from>
    <xdr:ext cx="736600" cy="259045"/>
    <xdr:sp macro="" textlink="">
      <xdr:nvSpPr>
        <xdr:cNvPr id="214" name="テキスト ボックス 213"/>
        <xdr:cNvSpPr txBox="1"/>
      </xdr:nvSpPr>
      <xdr:spPr>
        <a:xfrm>
          <a:off x="3606800" y="9638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68035</xdr:rowOff>
    </xdr:from>
    <xdr:to>
      <xdr:col>4</xdr:col>
      <xdr:colOff>396875</xdr:colOff>
      <xdr:row>55</xdr:row>
      <xdr:rowOff>169635</xdr:rowOff>
    </xdr:to>
    <xdr:sp macro="" textlink="">
      <xdr:nvSpPr>
        <xdr:cNvPr id="215" name="円/楕円 214"/>
        <xdr:cNvSpPr/>
      </xdr:nvSpPr>
      <xdr:spPr>
        <a:xfrm>
          <a:off x="3048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8362</xdr:rowOff>
    </xdr:from>
    <xdr:ext cx="762000" cy="259045"/>
    <xdr:sp macro="" textlink="">
      <xdr:nvSpPr>
        <xdr:cNvPr id="216" name="テキスト ボックス 215"/>
        <xdr:cNvSpPr txBox="1"/>
      </xdr:nvSpPr>
      <xdr:spPr>
        <a:xfrm>
          <a:off x="2717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89807</xdr:rowOff>
    </xdr:from>
    <xdr:to>
      <xdr:col>3</xdr:col>
      <xdr:colOff>193675</xdr:colOff>
      <xdr:row>56</xdr:row>
      <xdr:rowOff>19957</xdr:rowOff>
    </xdr:to>
    <xdr:sp macro="" textlink="">
      <xdr:nvSpPr>
        <xdr:cNvPr id="217" name="円/楕円 216"/>
        <xdr:cNvSpPr/>
      </xdr:nvSpPr>
      <xdr:spPr>
        <a:xfrm>
          <a:off x="2159000" y="951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4734</xdr:rowOff>
    </xdr:from>
    <xdr:ext cx="762000" cy="259045"/>
    <xdr:sp macro="" textlink="">
      <xdr:nvSpPr>
        <xdr:cNvPr id="218" name="テキスト ボックス 217"/>
        <xdr:cNvSpPr txBox="1"/>
      </xdr:nvSpPr>
      <xdr:spPr>
        <a:xfrm>
          <a:off x="1828800" y="9605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35378</xdr:rowOff>
    </xdr:from>
    <xdr:to>
      <xdr:col>1</xdr:col>
      <xdr:colOff>676275</xdr:colOff>
      <xdr:row>55</xdr:row>
      <xdr:rowOff>136978</xdr:rowOff>
    </xdr:to>
    <xdr:sp macro="" textlink="">
      <xdr:nvSpPr>
        <xdr:cNvPr id="219" name="円/楕円 218"/>
        <xdr:cNvSpPr/>
      </xdr:nvSpPr>
      <xdr:spPr>
        <a:xfrm>
          <a:off x="1270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147155</xdr:rowOff>
    </xdr:from>
    <xdr:ext cx="762000" cy="259045"/>
    <xdr:sp macro="" textlink="">
      <xdr:nvSpPr>
        <xdr:cNvPr id="220" name="テキスト ボックス 219"/>
        <xdr:cNvSpPr txBox="1"/>
      </xdr:nvSpPr>
      <xdr:spPr>
        <a:xfrm>
          <a:off x="939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108/128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28</a:t>
          </a:r>
          <a:r>
            <a:rPr kumimoji="1" lang="ja-JP" altLang="en-US" sz="1300">
              <a:latin typeface="ＭＳ Ｐゴシック"/>
            </a:rPr>
            <a:t>年度においては、下水道事業特別会計への繰出金の増および経常一般財源の減により</a:t>
          </a:r>
          <a:r>
            <a:rPr kumimoji="1" lang="en-US" altLang="ja-JP" sz="1300">
              <a:latin typeface="ＭＳ Ｐゴシック"/>
            </a:rPr>
            <a:t>0.8</a:t>
          </a:r>
          <a:r>
            <a:rPr kumimoji="1" lang="ja-JP" altLang="en-US" sz="1300">
              <a:latin typeface="ＭＳ Ｐゴシック"/>
            </a:rPr>
            <a:t>ポイントの増となったもの。</a:t>
          </a:r>
        </a:p>
        <a:p>
          <a:r>
            <a:rPr kumimoji="1" lang="ja-JP" altLang="en-US" sz="1300">
              <a:latin typeface="ＭＳ Ｐゴシック"/>
            </a:rPr>
            <a:t>　また、依然として高い水準にあり、今後も、公営企業等においては一層の経営の効率化、財政の健全化など、経営基盤強化への取組みを進め適正な経営・運営に努める。</a:t>
          </a:r>
        </a:p>
      </xdr:txBody>
    </xdr:sp>
    <xdr:clientData/>
  </xdr:twoCellAnchor>
  <xdr:oneCellAnchor>
    <xdr:from>
      <xdr:col>18</xdr:col>
      <xdr:colOff>44450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50800</xdr:rowOff>
    </xdr:from>
    <xdr:to>
      <xdr:col>24</xdr:col>
      <xdr:colOff>31750</xdr:colOff>
      <xdr:row>60</xdr:row>
      <xdr:rowOff>35560</xdr:rowOff>
    </xdr:to>
    <xdr:cxnSp macro="">
      <xdr:nvCxnSpPr>
        <xdr:cNvPr id="248" name="直線コネクタ 247"/>
        <xdr:cNvCxnSpPr/>
      </xdr:nvCxnSpPr>
      <xdr:spPr>
        <a:xfrm flipV="1">
          <a:off x="16510000" y="896620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7637</xdr:rowOff>
    </xdr:from>
    <xdr:ext cx="762000" cy="259045"/>
    <xdr:sp macro="" textlink="">
      <xdr:nvSpPr>
        <xdr:cNvPr id="249" name="その他最小値テキスト"/>
        <xdr:cNvSpPr txBox="1"/>
      </xdr:nvSpPr>
      <xdr:spPr>
        <a:xfrm>
          <a:off x="16598900" y="10294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26.3</a:t>
          </a:r>
          <a:endParaRPr kumimoji="1" lang="ja-JP" altLang="en-US" sz="1000" b="1">
            <a:latin typeface="ＭＳ Ｐゴシック"/>
          </a:endParaRPr>
        </a:p>
      </xdr:txBody>
    </xdr:sp>
    <xdr:clientData/>
  </xdr:oneCellAnchor>
  <xdr:twoCellAnchor>
    <xdr:from>
      <xdr:col>23</xdr:col>
      <xdr:colOff>628650</xdr:colOff>
      <xdr:row>60</xdr:row>
      <xdr:rowOff>35560</xdr:rowOff>
    </xdr:from>
    <xdr:to>
      <xdr:col>24</xdr:col>
      <xdr:colOff>120650</xdr:colOff>
      <xdr:row>60</xdr:row>
      <xdr:rowOff>35560</xdr:rowOff>
    </xdr:to>
    <xdr:cxnSp macro="">
      <xdr:nvCxnSpPr>
        <xdr:cNvPr id="250" name="直線コネクタ 249"/>
        <xdr:cNvCxnSpPr/>
      </xdr:nvCxnSpPr>
      <xdr:spPr>
        <a:xfrm>
          <a:off x="16421100" y="10322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50</xdr:row>
      <xdr:rowOff>137177</xdr:rowOff>
    </xdr:from>
    <xdr:ext cx="762000" cy="259045"/>
    <xdr:sp macro="" textlink="">
      <xdr:nvSpPr>
        <xdr:cNvPr id="251" name="その他最大値テキスト"/>
        <xdr:cNvSpPr txBox="1"/>
      </xdr:nvSpPr>
      <xdr:spPr>
        <a:xfrm>
          <a:off x="16598900" y="870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a:t>
          </a:r>
          <a:endParaRPr kumimoji="1" lang="ja-JP" altLang="en-US" sz="1000" b="1">
            <a:latin typeface="ＭＳ Ｐゴシック"/>
          </a:endParaRPr>
        </a:p>
      </xdr:txBody>
    </xdr:sp>
    <xdr:clientData/>
  </xdr:oneCellAnchor>
  <xdr:twoCellAnchor>
    <xdr:from>
      <xdr:col>23</xdr:col>
      <xdr:colOff>628650</xdr:colOff>
      <xdr:row>52</xdr:row>
      <xdr:rowOff>50800</xdr:rowOff>
    </xdr:from>
    <xdr:to>
      <xdr:col>24</xdr:col>
      <xdr:colOff>120650</xdr:colOff>
      <xdr:row>52</xdr:row>
      <xdr:rowOff>50800</xdr:rowOff>
    </xdr:to>
    <xdr:cxnSp macro="">
      <xdr:nvCxnSpPr>
        <xdr:cNvPr id="252" name="直線コネクタ 251"/>
        <xdr:cNvCxnSpPr/>
      </xdr:nvCxnSpPr>
      <xdr:spPr>
        <a:xfrm>
          <a:off x="16421100" y="896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27940</xdr:rowOff>
    </xdr:from>
    <xdr:to>
      <xdr:col>24</xdr:col>
      <xdr:colOff>31750</xdr:colOff>
      <xdr:row>56</xdr:row>
      <xdr:rowOff>88900</xdr:rowOff>
    </xdr:to>
    <xdr:cxnSp macro="">
      <xdr:nvCxnSpPr>
        <xdr:cNvPr id="253" name="直線コネクタ 252"/>
        <xdr:cNvCxnSpPr/>
      </xdr:nvCxnSpPr>
      <xdr:spPr>
        <a:xfrm>
          <a:off x="15671800" y="962914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54</xdr:row>
      <xdr:rowOff>20337</xdr:rowOff>
    </xdr:from>
    <xdr:ext cx="762000" cy="259045"/>
    <xdr:sp macro="" textlink="">
      <xdr:nvSpPr>
        <xdr:cNvPr id="254" name="その他平均値テキスト"/>
        <xdr:cNvSpPr txBox="1"/>
      </xdr:nvSpPr>
      <xdr:spPr>
        <a:xfrm>
          <a:off x="16598900" y="92786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3810</xdr:rowOff>
    </xdr:from>
    <xdr:to>
      <xdr:col>24</xdr:col>
      <xdr:colOff>82550</xdr:colOff>
      <xdr:row>55</xdr:row>
      <xdr:rowOff>105410</xdr:rowOff>
    </xdr:to>
    <xdr:sp macro="" textlink="">
      <xdr:nvSpPr>
        <xdr:cNvPr id="255" name="フローチャート : 判断 254"/>
        <xdr:cNvSpPr/>
      </xdr:nvSpPr>
      <xdr:spPr>
        <a:xfrm>
          <a:off x="16459200" y="9433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27940</xdr:rowOff>
    </xdr:from>
    <xdr:to>
      <xdr:col>22</xdr:col>
      <xdr:colOff>565150</xdr:colOff>
      <xdr:row>56</xdr:row>
      <xdr:rowOff>58420</xdr:rowOff>
    </xdr:to>
    <xdr:cxnSp macro="">
      <xdr:nvCxnSpPr>
        <xdr:cNvPr id="256" name="直線コネクタ 255"/>
        <xdr:cNvCxnSpPr/>
      </xdr:nvCxnSpPr>
      <xdr:spPr>
        <a:xfrm flipV="1">
          <a:off x="14782800" y="96291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54</xdr:row>
      <xdr:rowOff>129540</xdr:rowOff>
    </xdr:from>
    <xdr:to>
      <xdr:col>22</xdr:col>
      <xdr:colOff>615950</xdr:colOff>
      <xdr:row>55</xdr:row>
      <xdr:rowOff>59690</xdr:rowOff>
    </xdr:to>
    <xdr:sp macro="" textlink="">
      <xdr:nvSpPr>
        <xdr:cNvPr id="257" name="フローチャート : 判断 256"/>
        <xdr:cNvSpPr/>
      </xdr:nvSpPr>
      <xdr:spPr>
        <a:xfrm>
          <a:off x="15621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69867</xdr:rowOff>
    </xdr:from>
    <xdr:ext cx="736600" cy="259045"/>
    <xdr:sp macro="" textlink="">
      <xdr:nvSpPr>
        <xdr:cNvPr id="258" name="テキスト ボックス 257"/>
        <xdr:cNvSpPr txBox="1"/>
      </xdr:nvSpPr>
      <xdr:spPr>
        <a:xfrm>
          <a:off x="15290800" y="9156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92710</xdr:rowOff>
    </xdr:from>
    <xdr:to>
      <xdr:col>21</xdr:col>
      <xdr:colOff>361950</xdr:colOff>
      <xdr:row>56</xdr:row>
      <xdr:rowOff>58420</xdr:rowOff>
    </xdr:to>
    <xdr:cxnSp macro="">
      <xdr:nvCxnSpPr>
        <xdr:cNvPr id="259" name="直線コネクタ 258"/>
        <xdr:cNvCxnSpPr/>
      </xdr:nvCxnSpPr>
      <xdr:spPr>
        <a:xfrm>
          <a:off x="13893800" y="952246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54</xdr:row>
      <xdr:rowOff>129540</xdr:rowOff>
    </xdr:from>
    <xdr:to>
      <xdr:col>21</xdr:col>
      <xdr:colOff>412750</xdr:colOff>
      <xdr:row>55</xdr:row>
      <xdr:rowOff>59690</xdr:rowOff>
    </xdr:to>
    <xdr:sp macro="" textlink="">
      <xdr:nvSpPr>
        <xdr:cNvPr id="260" name="フローチャート : 判断 259"/>
        <xdr:cNvSpPr/>
      </xdr:nvSpPr>
      <xdr:spPr>
        <a:xfrm>
          <a:off x="14732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69867</xdr:rowOff>
    </xdr:from>
    <xdr:ext cx="762000" cy="259045"/>
    <xdr:sp macro="" textlink="">
      <xdr:nvSpPr>
        <xdr:cNvPr id="261" name="テキスト ボックス 260"/>
        <xdr:cNvSpPr txBox="1"/>
      </xdr:nvSpPr>
      <xdr:spPr>
        <a:xfrm>
          <a:off x="14401800" y="915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69850</xdr:rowOff>
    </xdr:from>
    <xdr:to>
      <xdr:col>20</xdr:col>
      <xdr:colOff>158750</xdr:colOff>
      <xdr:row>55</xdr:row>
      <xdr:rowOff>92710</xdr:rowOff>
    </xdr:to>
    <xdr:cxnSp macro="">
      <xdr:nvCxnSpPr>
        <xdr:cNvPr id="262" name="直線コネクタ 261"/>
        <xdr:cNvCxnSpPr/>
      </xdr:nvCxnSpPr>
      <xdr:spPr>
        <a:xfrm>
          <a:off x="13004800" y="94996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54</xdr:row>
      <xdr:rowOff>114300</xdr:rowOff>
    </xdr:from>
    <xdr:to>
      <xdr:col>20</xdr:col>
      <xdr:colOff>209550</xdr:colOff>
      <xdr:row>55</xdr:row>
      <xdr:rowOff>44450</xdr:rowOff>
    </xdr:to>
    <xdr:sp macro="" textlink="">
      <xdr:nvSpPr>
        <xdr:cNvPr id="263" name="フローチャート : 判断 262"/>
        <xdr:cNvSpPr/>
      </xdr:nvSpPr>
      <xdr:spPr>
        <a:xfrm>
          <a:off x="13843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54627</xdr:rowOff>
    </xdr:from>
    <xdr:ext cx="762000" cy="259045"/>
    <xdr:sp macro="" textlink="">
      <xdr:nvSpPr>
        <xdr:cNvPr id="264" name="テキスト ボックス 263"/>
        <xdr:cNvSpPr txBox="1"/>
      </xdr:nvSpPr>
      <xdr:spPr>
        <a:xfrm>
          <a:off x="13512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590550</xdr:colOff>
      <xdr:row>54</xdr:row>
      <xdr:rowOff>106680</xdr:rowOff>
    </xdr:from>
    <xdr:to>
      <xdr:col>19</xdr:col>
      <xdr:colOff>6350</xdr:colOff>
      <xdr:row>55</xdr:row>
      <xdr:rowOff>36830</xdr:rowOff>
    </xdr:to>
    <xdr:sp macro="" textlink="">
      <xdr:nvSpPr>
        <xdr:cNvPr id="265" name="フローチャート : 判断 264"/>
        <xdr:cNvSpPr/>
      </xdr:nvSpPr>
      <xdr:spPr>
        <a:xfrm>
          <a:off x="12954000" y="936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47007</xdr:rowOff>
    </xdr:from>
    <xdr:ext cx="762000" cy="259045"/>
    <xdr:sp macro="" textlink="">
      <xdr:nvSpPr>
        <xdr:cNvPr id="266" name="テキスト ボックス 265"/>
        <xdr:cNvSpPr txBox="1"/>
      </xdr:nvSpPr>
      <xdr:spPr>
        <a:xfrm>
          <a:off x="12623800" y="913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56</xdr:row>
      <xdr:rowOff>38100</xdr:rowOff>
    </xdr:from>
    <xdr:to>
      <xdr:col>24</xdr:col>
      <xdr:colOff>82550</xdr:colOff>
      <xdr:row>56</xdr:row>
      <xdr:rowOff>139700</xdr:rowOff>
    </xdr:to>
    <xdr:sp macro="" textlink="">
      <xdr:nvSpPr>
        <xdr:cNvPr id="272" name="円/楕円 271"/>
        <xdr:cNvSpPr/>
      </xdr:nvSpPr>
      <xdr:spPr>
        <a:xfrm>
          <a:off x="164592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10177</xdr:rowOff>
    </xdr:from>
    <xdr:ext cx="762000" cy="259045"/>
    <xdr:sp macro="" textlink="">
      <xdr:nvSpPr>
        <xdr:cNvPr id="273" name="その他該当値テキスト"/>
        <xdr:cNvSpPr txBox="1"/>
      </xdr:nvSpPr>
      <xdr:spPr>
        <a:xfrm>
          <a:off x="165989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148590</xdr:rowOff>
    </xdr:from>
    <xdr:to>
      <xdr:col>22</xdr:col>
      <xdr:colOff>615950</xdr:colOff>
      <xdr:row>56</xdr:row>
      <xdr:rowOff>78740</xdr:rowOff>
    </xdr:to>
    <xdr:sp macro="" textlink="">
      <xdr:nvSpPr>
        <xdr:cNvPr id="274" name="円/楕円 273"/>
        <xdr:cNvSpPr/>
      </xdr:nvSpPr>
      <xdr:spPr>
        <a:xfrm>
          <a:off x="15621000" y="957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63517</xdr:rowOff>
    </xdr:from>
    <xdr:ext cx="736600" cy="259045"/>
    <xdr:sp macro="" textlink="">
      <xdr:nvSpPr>
        <xdr:cNvPr id="275" name="テキスト ボックス 274"/>
        <xdr:cNvSpPr txBox="1"/>
      </xdr:nvSpPr>
      <xdr:spPr>
        <a:xfrm>
          <a:off x="15290800" y="9664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7620</xdr:rowOff>
    </xdr:from>
    <xdr:to>
      <xdr:col>21</xdr:col>
      <xdr:colOff>412750</xdr:colOff>
      <xdr:row>56</xdr:row>
      <xdr:rowOff>109220</xdr:rowOff>
    </xdr:to>
    <xdr:sp macro="" textlink="">
      <xdr:nvSpPr>
        <xdr:cNvPr id="276" name="円/楕円 275"/>
        <xdr:cNvSpPr/>
      </xdr:nvSpPr>
      <xdr:spPr>
        <a:xfrm>
          <a:off x="14732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93997</xdr:rowOff>
    </xdr:from>
    <xdr:ext cx="762000" cy="259045"/>
    <xdr:sp macro="" textlink="">
      <xdr:nvSpPr>
        <xdr:cNvPr id="277" name="テキスト ボックス 276"/>
        <xdr:cNvSpPr txBox="1"/>
      </xdr:nvSpPr>
      <xdr:spPr>
        <a:xfrm>
          <a:off x="14401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41910</xdr:rowOff>
    </xdr:from>
    <xdr:to>
      <xdr:col>20</xdr:col>
      <xdr:colOff>209550</xdr:colOff>
      <xdr:row>55</xdr:row>
      <xdr:rowOff>143510</xdr:rowOff>
    </xdr:to>
    <xdr:sp macro="" textlink="">
      <xdr:nvSpPr>
        <xdr:cNvPr id="278" name="円/楕円 277"/>
        <xdr:cNvSpPr/>
      </xdr:nvSpPr>
      <xdr:spPr>
        <a:xfrm>
          <a:off x="13843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128287</xdr:rowOff>
    </xdr:from>
    <xdr:ext cx="762000" cy="259045"/>
    <xdr:sp macro="" textlink="">
      <xdr:nvSpPr>
        <xdr:cNvPr id="279" name="テキスト ボックス 278"/>
        <xdr:cNvSpPr txBox="1"/>
      </xdr:nvSpPr>
      <xdr:spPr>
        <a:xfrm>
          <a:off x="13512800" y="955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19050</xdr:rowOff>
    </xdr:from>
    <xdr:to>
      <xdr:col>19</xdr:col>
      <xdr:colOff>6350</xdr:colOff>
      <xdr:row>55</xdr:row>
      <xdr:rowOff>120650</xdr:rowOff>
    </xdr:to>
    <xdr:sp macro="" textlink="">
      <xdr:nvSpPr>
        <xdr:cNvPr id="280" name="円/楕円 279"/>
        <xdr:cNvSpPr/>
      </xdr:nvSpPr>
      <xdr:spPr>
        <a:xfrm>
          <a:off x="12954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105427</xdr:rowOff>
    </xdr:from>
    <xdr:ext cx="762000" cy="259045"/>
    <xdr:sp macro="" textlink="">
      <xdr:nvSpPr>
        <xdr:cNvPr id="281" name="テキスト ボックス 280"/>
        <xdr:cNvSpPr txBox="1"/>
      </xdr:nvSpPr>
      <xdr:spPr>
        <a:xfrm>
          <a:off x="12623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35/128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決算額に対する経常一般財源等のシェアはほぼ横ばいである。</a:t>
          </a:r>
        </a:p>
        <a:p>
          <a:r>
            <a:rPr kumimoji="1" lang="ja-JP" altLang="en-US" sz="1300">
              <a:latin typeface="ＭＳ Ｐゴシック"/>
            </a:rPr>
            <a:t>　今後も必要性、公益性、効果性等を鑑み事業を行う。</a:t>
          </a:r>
        </a:p>
      </xdr:txBody>
    </xdr:sp>
    <xdr:clientData/>
  </xdr:twoCellAnchor>
  <xdr:oneCellAnchor>
    <xdr:from>
      <xdr:col>18</xdr:col>
      <xdr:colOff>44450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120142</xdr:rowOff>
    </xdr:from>
    <xdr:to>
      <xdr:col>24</xdr:col>
      <xdr:colOff>31750</xdr:colOff>
      <xdr:row>39</xdr:row>
      <xdr:rowOff>92710</xdr:rowOff>
    </xdr:to>
    <xdr:cxnSp macro="">
      <xdr:nvCxnSpPr>
        <xdr:cNvPr id="306" name="直線コネクタ 305"/>
        <xdr:cNvCxnSpPr/>
      </xdr:nvCxnSpPr>
      <xdr:spPr>
        <a:xfrm flipV="1">
          <a:off x="16510000" y="5777992"/>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64787</xdr:rowOff>
    </xdr:from>
    <xdr:ext cx="762000" cy="259045"/>
    <xdr:sp macro="" textlink="">
      <xdr:nvSpPr>
        <xdr:cNvPr id="307" name="補助費等最小値テキスト"/>
        <xdr:cNvSpPr txBox="1"/>
      </xdr:nvSpPr>
      <xdr:spPr>
        <a:xfrm>
          <a:off x="165989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a:t>
          </a:r>
          <a:endParaRPr kumimoji="1" lang="ja-JP" altLang="en-US" sz="1000" b="1">
            <a:latin typeface="ＭＳ Ｐゴシック"/>
          </a:endParaRPr>
        </a:p>
      </xdr:txBody>
    </xdr:sp>
    <xdr:clientData/>
  </xdr:oneCellAnchor>
  <xdr:twoCellAnchor>
    <xdr:from>
      <xdr:col>23</xdr:col>
      <xdr:colOff>628650</xdr:colOff>
      <xdr:row>39</xdr:row>
      <xdr:rowOff>92710</xdr:rowOff>
    </xdr:from>
    <xdr:to>
      <xdr:col>24</xdr:col>
      <xdr:colOff>120650</xdr:colOff>
      <xdr:row>39</xdr:row>
      <xdr:rowOff>92710</xdr:rowOff>
    </xdr:to>
    <xdr:cxnSp macro="">
      <xdr:nvCxnSpPr>
        <xdr:cNvPr id="308" name="直線コネクタ 307"/>
        <xdr:cNvCxnSpPr/>
      </xdr:nvCxnSpPr>
      <xdr:spPr>
        <a:xfrm>
          <a:off x="16421100" y="677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35069</xdr:rowOff>
    </xdr:from>
    <xdr:ext cx="762000" cy="259045"/>
    <xdr:sp macro="" textlink="">
      <xdr:nvSpPr>
        <xdr:cNvPr id="309" name="補助費等最大値テキスト"/>
        <xdr:cNvSpPr txBox="1"/>
      </xdr:nvSpPr>
      <xdr:spPr>
        <a:xfrm>
          <a:off x="16598900" y="5521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a:t>
          </a:r>
          <a:endParaRPr kumimoji="1" lang="ja-JP" altLang="en-US" sz="1000" b="1">
            <a:latin typeface="ＭＳ Ｐゴシック"/>
          </a:endParaRPr>
        </a:p>
      </xdr:txBody>
    </xdr:sp>
    <xdr:clientData/>
  </xdr:oneCellAnchor>
  <xdr:twoCellAnchor>
    <xdr:from>
      <xdr:col>23</xdr:col>
      <xdr:colOff>628650</xdr:colOff>
      <xdr:row>33</xdr:row>
      <xdr:rowOff>120142</xdr:rowOff>
    </xdr:from>
    <xdr:to>
      <xdr:col>24</xdr:col>
      <xdr:colOff>120650</xdr:colOff>
      <xdr:row>33</xdr:row>
      <xdr:rowOff>120142</xdr:rowOff>
    </xdr:to>
    <xdr:cxnSp macro="">
      <xdr:nvCxnSpPr>
        <xdr:cNvPr id="310" name="直線コネクタ 309"/>
        <xdr:cNvCxnSpPr/>
      </xdr:nvCxnSpPr>
      <xdr:spPr>
        <a:xfrm>
          <a:off x="16421100" y="5777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51562</xdr:rowOff>
    </xdr:from>
    <xdr:to>
      <xdr:col>24</xdr:col>
      <xdr:colOff>31750</xdr:colOff>
      <xdr:row>35</xdr:row>
      <xdr:rowOff>69850</xdr:rowOff>
    </xdr:to>
    <xdr:cxnSp macro="">
      <xdr:nvCxnSpPr>
        <xdr:cNvPr id="311" name="直線コネクタ 310"/>
        <xdr:cNvCxnSpPr/>
      </xdr:nvCxnSpPr>
      <xdr:spPr>
        <a:xfrm>
          <a:off x="15671800" y="6052312"/>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132859</xdr:rowOff>
    </xdr:from>
    <xdr:ext cx="762000" cy="259045"/>
    <xdr:sp macro="" textlink="">
      <xdr:nvSpPr>
        <xdr:cNvPr id="312" name="補助費等平均値テキスト"/>
        <xdr:cNvSpPr txBox="1"/>
      </xdr:nvSpPr>
      <xdr:spPr>
        <a:xfrm>
          <a:off x="16598900" y="61336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160782</xdr:rowOff>
    </xdr:from>
    <xdr:to>
      <xdr:col>24</xdr:col>
      <xdr:colOff>82550</xdr:colOff>
      <xdr:row>36</xdr:row>
      <xdr:rowOff>90932</xdr:rowOff>
    </xdr:to>
    <xdr:sp macro="" textlink="">
      <xdr:nvSpPr>
        <xdr:cNvPr id="313" name="フローチャート : 判断 312"/>
        <xdr:cNvSpPr/>
      </xdr:nvSpPr>
      <xdr:spPr>
        <a:xfrm>
          <a:off x="164592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51562</xdr:rowOff>
    </xdr:from>
    <xdr:to>
      <xdr:col>22</xdr:col>
      <xdr:colOff>565150</xdr:colOff>
      <xdr:row>35</xdr:row>
      <xdr:rowOff>65278</xdr:rowOff>
    </xdr:to>
    <xdr:cxnSp macro="">
      <xdr:nvCxnSpPr>
        <xdr:cNvPr id="314" name="直線コネクタ 313"/>
        <xdr:cNvCxnSpPr/>
      </xdr:nvCxnSpPr>
      <xdr:spPr>
        <a:xfrm flipV="1">
          <a:off x="14782800" y="605231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151638</xdr:rowOff>
    </xdr:from>
    <xdr:to>
      <xdr:col>22</xdr:col>
      <xdr:colOff>615950</xdr:colOff>
      <xdr:row>36</xdr:row>
      <xdr:rowOff>81788</xdr:rowOff>
    </xdr:to>
    <xdr:sp macro="" textlink="">
      <xdr:nvSpPr>
        <xdr:cNvPr id="315" name="フローチャート : 判断 314"/>
        <xdr:cNvSpPr/>
      </xdr:nvSpPr>
      <xdr:spPr>
        <a:xfrm>
          <a:off x="15621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66565</xdr:rowOff>
    </xdr:from>
    <xdr:ext cx="736600" cy="259045"/>
    <xdr:sp macro="" textlink="">
      <xdr:nvSpPr>
        <xdr:cNvPr id="316" name="テキスト ボックス 315"/>
        <xdr:cNvSpPr txBox="1"/>
      </xdr:nvSpPr>
      <xdr:spPr>
        <a:xfrm>
          <a:off x="15290800" y="6238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51562</xdr:rowOff>
    </xdr:from>
    <xdr:to>
      <xdr:col>21</xdr:col>
      <xdr:colOff>361950</xdr:colOff>
      <xdr:row>35</xdr:row>
      <xdr:rowOff>65278</xdr:rowOff>
    </xdr:to>
    <xdr:cxnSp macro="">
      <xdr:nvCxnSpPr>
        <xdr:cNvPr id="317" name="直線コネクタ 316"/>
        <xdr:cNvCxnSpPr/>
      </xdr:nvCxnSpPr>
      <xdr:spPr>
        <a:xfrm>
          <a:off x="13893800" y="605231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16764</xdr:rowOff>
    </xdr:from>
    <xdr:to>
      <xdr:col>21</xdr:col>
      <xdr:colOff>412750</xdr:colOff>
      <xdr:row>36</xdr:row>
      <xdr:rowOff>118364</xdr:rowOff>
    </xdr:to>
    <xdr:sp macro="" textlink="">
      <xdr:nvSpPr>
        <xdr:cNvPr id="318" name="フローチャート : 判断 317"/>
        <xdr:cNvSpPr/>
      </xdr:nvSpPr>
      <xdr:spPr>
        <a:xfrm>
          <a:off x="14732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103141</xdr:rowOff>
    </xdr:from>
    <xdr:ext cx="762000" cy="259045"/>
    <xdr:sp macro="" textlink="">
      <xdr:nvSpPr>
        <xdr:cNvPr id="319" name="テキスト ボックス 318"/>
        <xdr:cNvSpPr txBox="1"/>
      </xdr:nvSpPr>
      <xdr:spPr>
        <a:xfrm>
          <a:off x="14401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51562</xdr:rowOff>
    </xdr:from>
    <xdr:to>
      <xdr:col>20</xdr:col>
      <xdr:colOff>158750</xdr:colOff>
      <xdr:row>35</xdr:row>
      <xdr:rowOff>60706</xdr:rowOff>
    </xdr:to>
    <xdr:cxnSp macro="">
      <xdr:nvCxnSpPr>
        <xdr:cNvPr id="320" name="直線コネクタ 319"/>
        <xdr:cNvCxnSpPr/>
      </xdr:nvCxnSpPr>
      <xdr:spPr>
        <a:xfrm flipV="1">
          <a:off x="13004800" y="605231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169926</xdr:rowOff>
    </xdr:from>
    <xdr:to>
      <xdr:col>20</xdr:col>
      <xdr:colOff>209550</xdr:colOff>
      <xdr:row>36</xdr:row>
      <xdr:rowOff>100076</xdr:rowOff>
    </xdr:to>
    <xdr:sp macro="" textlink="">
      <xdr:nvSpPr>
        <xdr:cNvPr id="321" name="フローチャート : 判断 320"/>
        <xdr:cNvSpPr/>
      </xdr:nvSpPr>
      <xdr:spPr>
        <a:xfrm>
          <a:off x="138430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84853</xdr:rowOff>
    </xdr:from>
    <xdr:ext cx="762000" cy="259045"/>
    <xdr:sp macro="" textlink="">
      <xdr:nvSpPr>
        <xdr:cNvPr id="322" name="テキスト ボックス 321"/>
        <xdr:cNvSpPr txBox="1"/>
      </xdr:nvSpPr>
      <xdr:spPr>
        <a:xfrm>
          <a:off x="13512800" y="6257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3048</xdr:rowOff>
    </xdr:from>
    <xdr:to>
      <xdr:col>19</xdr:col>
      <xdr:colOff>6350</xdr:colOff>
      <xdr:row>36</xdr:row>
      <xdr:rowOff>104648</xdr:rowOff>
    </xdr:to>
    <xdr:sp macro="" textlink="">
      <xdr:nvSpPr>
        <xdr:cNvPr id="323" name="フローチャート : 判断 322"/>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89425</xdr:rowOff>
    </xdr:from>
    <xdr:ext cx="762000" cy="259045"/>
    <xdr:sp macro="" textlink="">
      <xdr:nvSpPr>
        <xdr:cNvPr id="324" name="テキスト ボックス 323"/>
        <xdr:cNvSpPr txBox="1"/>
      </xdr:nvSpPr>
      <xdr:spPr>
        <a:xfrm>
          <a:off x="12623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35</xdr:row>
      <xdr:rowOff>19050</xdr:rowOff>
    </xdr:from>
    <xdr:to>
      <xdr:col>24</xdr:col>
      <xdr:colOff>82550</xdr:colOff>
      <xdr:row>35</xdr:row>
      <xdr:rowOff>120650</xdr:rowOff>
    </xdr:to>
    <xdr:sp macro="" textlink="">
      <xdr:nvSpPr>
        <xdr:cNvPr id="330" name="円/楕円 329"/>
        <xdr:cNvSpPr/>
      </xdr:nvSpPr>
      <xdr:spPr>
        <a:xfrm>
          <a:off x="164592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35577</xdr:rowOff>
    </xdr:from>
    <xdr:ext cx="762000" cy="259045"/>
    <xdr:sp macro="" textlink="">
      <xdr:nvSpPr>
        <xdr:cNvPr id="331" name="補助費等該当値テキスト"/>
        <xdr:cNvSpPr txBox="1"/>
      </xdr:nvSpPr>
      <xdr:spPr>
        <a:xfrm>
          <a:off x="16598900" y="586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762</xdr:rowOff>
    </xdr:from>
    <xdr:to>
      <xdr:col>22</xdr:col>
      <xdr:colOff>615950</xdr:colOff>
      <xdr:row>35</xdr:row>
      <xdr:rowOff>102362</xdr:rowOff>
    </xdr:to>
    <xdr:sp macro="" textlink="">
      <xdr:nvSpPr>
        <xdr:cNvPr id="332" name="円/楕円 331"/>
        <xdr:cNvSpPr/>
      </xdr:nvSpPr>
      <xdr:spPr>
        <a:xfrm>
          <a:off x="15621000" y="6001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112539</xdr:rowOff>
    </xdr:from>
    <xdr:ext cx="736600" cy="259045"/>
    <xdr:sp macro="" textlink="">
      <xdr:nvSpPr>
        <xdr:cNvPr id="333" name="テキスト ボックス 332"/>
        <xdr:cNvSpPr txBox="1"/>
      </xdr:nvSpPr>
      <xdr:spPr>
        <a:xfrm>
          <a:off x="15290800" y="57703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14478</xdr:rowOff>
    </xdr:from>
    <xdr:to>
      <xdr:col>21</xdr:col>
      <xdr:colOff>412750</xdr:colOff>
      <xdr:row>35</xdr:row>
      <xdr:rowOff>116078</xdr:rowOff>
    </xdr:to>
    <xdr:sp macro="" textlink="">
      <xdr:nvSpPr>
        <xdr:cNvPr id="334" name="円/楕円 333"/>
        <xdr:cNvSpPr/>
      </xdr:nvSpPr>
      <xdr:spPr>
        <a:xfrm>
          <a:off x="14732000" y="601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126255</xdr:rowOff>
    </xdr:from>
    <xdr:ext cx="762000" cy="259045"/>
    <xdr:sp macro="" textlink="">
      <xdr:nvSpPr>
        <xdr:cNvPr id="335" name="テキスト ボックス 334"/>
        <xdr:cNvSpPr txBox="1"/>
      </xdr:nvSpPr>
      <xdr:spPr>
        <a:xfrm>
          <a:off x="14401800" y="5784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762</xdr:rowOff>
    </xdr:from>
    <xdr:to>
      <xdr:col>20</xdr:col>
      <xdr:colOff>209550</xdr:colOff>
      <xdr:row>35</xdr:row>
      <xdr:rowOff>102362</xdr:rowOff>
    </xdr:to>
    <xdr:sp macro="" textlink="">
      <xdr:nvSpPr>
        <xdr:cNvPr id="336" name="円/楕円 335"/>
        <xdr:cNvSpPr/>
      </xdr:nvSpPr>
      <xdr:spPr>
        <a:xfrm>
          <a:off x="13843000" y="6001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112539</xdr:rowOff>
    </xdr:from>
    <xdr:ext cx="762000" cy="259045"/>
    <xdr:sp macro="" textlink="">
      <xdr:nvSpPr>
        <xdr:cNvPr id="337" name="テキスト ボックス 336"/>
        <xdr:cNvSpPr txBox="1"/>
      </xdr:nvSpPr>
      <xdr:spPr>
        <a:xfrm>
          <a:off x="13512800" y="5770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9906</xdr:rowOff>
    </xdr:from>
    <xdr:to>
      <xdr:col>19</xdr:col>
      <xdr:colOff>6350</xdr:colOff>
      <xdr:row>35</xdr:row>
      <xdr:rowOff>111506</xdr:rowOff>
    </xdr:to>
    <xdr:sp macro="" textlink="">
      <xdr:nvSpPr>
        <xdr:cNvPr id="338" name="円/楕円 337"/>
        <xdr:cNvSpPr/>
      </xdr:nvSpPr>
      <xdr:spPr>
        <a:xfrm>
          <a:off x="12954000" y="6010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121683</xdr:rowOff>
    </xdr:from>
    <xdr:ext cx="762000" cy="259045"/>
    <xdr:sp macro="" textlink="">
      <xdr:nvSpPr>
        <xdr:cNvPr id="339" name="テキスト ボックス 338"/>
        <xdr:cNvSpPr txBox="1"/>
      </xdr:nvSpPr>
      <xdr:spPr>
        <a:xfrm>
          <a:off x="12623800" y="577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113/128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26</a:t>
          </a:r>
          <a:r>
            <a:rPr kumimoji="1" lang="ja-JP" altLang="en-US" sz="1300">
              <a:latin typeface="ＭＳ Ｐゴシック"/>
            </a:rPr>
            <a:t>年度から繰上償還の影響もなくなり、定時償還額は増加している。また、市債残高は依然高く、類似団体と比べて多額の公債費となっている。さらには、ごみ処理施設の更新等大型事業が控えており、さらなる比率上昇の懸念がある。</a:t>
          </a:r>
        </a:p>
        <a:p>
          <a:r>
            <a:rPr kumimoji="1" lang="ja-JP" altLang="en-US" sz="1300">
              <a:latin typeface="ＭＳ Ｐゴシック"/>
            </a:rPr>
            <a:t>　今後は、“選択と集中”による大型事業の見直し（実施時期の見直し、事業費の精査等）を行い、起債に大きく頼ることのない安定した財政の運営を図る。</a:t>
          </a:r>
        </a:p>
      </xdr:txBody>
    </xdr:sp>
    <xdr:clientData/>
  </xdr:twoCellAnchor>
  <xdr:oneCellAnchor>
    <xdr:from>
      <xdr:col>1</xdr:col>
      <xdr:colOff>28575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20320</xdr:rowOff>
    </xdr:from>
    <xdr:to>
      <xdr:col>7</xdr:col>
      <xdr:colOff>15875</xdr:colOff>
      <xdr:row>81</xdr:row>
      <xdr:rowOff>12700</xdr:rowOff>
    </xdr:to>
    <xdr:cxnSp macro="">
      <xdr:nvCxnSpPr>
        <xdr:cNvPr id="366" name="直線コネクタ 365"/>
        <xdr:cNvCxnSpPr/>
      </xdr:nvCxnSpPr>
      <xdr:spPr>
        <a:xfrm flipV="1">
          <a:off x="4826000" y="12707620"/>
          <a:ext cx="0" cy="11925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156227</xdr:rowOff>
    </xdr:from>
    <xdr:ext cx="762000" cy="259045"/>
    <xdr:sp macro="" textlink="">
      <xdr:nvSpPr>
        <xdr:cNvPr id="367" name="公債費最小値テキスト"/>
        <xdr:cNvSpPr txBox="1"/>
      </xdr:nvSpPr>
      <xdr:spPr>
        <a:xfrm>
          <a:off x="4914900" y="1387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73.0</a:t>
          </a:r>
          <a:endParaRPr kumimoji="1" lang="ja-JP" altLang="en-US" sz="1000" b="1">
            <a:latin typeface="ＭＳ Ｐゴシック"/>
          </a:endParaRPr>
        </a:p>
      </xdr:txBody>
    </xdr:sp>
    <xdr:clientData/>
  </xdr:oneCellAnchor>
  <xdr:twoCellAnchor>
    <xdr:from>
      <xdr:col>6</xdr:col>
      <xdr:colOff>612775</xdr:colOff>
      <xdr:row>81</xdr:row>
      <xdr:rowOff>12700</xdr:rowOff>
    </xdr:from>
    <xdr:to>
      <xdr:col>7</xdr:col>
      <xdr:colOff>104775</xdr:colOff>
      <xdr:row>81</xdr:row>
      <xdr:rowOff>12700</xdr:rowOff>
    </xdr:to>
    <xdr:cxnSp macro="">
      <xdr:nvCxnSpPr>
        <xdr:cNvPr id="368" name="直線コネクタ 367"/>
        <xdr:cNvCxnSpPr/>
      </xdr:nvCxnSpPr>
      <xdr:spPr>
        <a:xfrm>
          <a:off x="4737100" y="13900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106697</xdr:rowOff>
    </xdr:from>
    <xdr:ext cx="762000" cy="259045"/>
    <xdr:sp macro="" textlink="">
      <xdr:nvSpPr>
        <xdr:cNvPr id="369" name="公債費最大値テキスト"/>
        <xdr:cNvSpPr txBox="1"/>
      </xdr:nvSpPr>
      <xdr:spPr>
        <a:xfrm>
          <a:off x="4914900" y="1245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a:t>
          </a:r>
          <a:endParaRPr kumimoji="1" lang="ja-JP" altLang="en-US" sz="1000" b="1">
            <a:latin typeface="ＭＳ Ｐゴシック"/>
          </a:endParaRPr>
        </a:p>
      </xdr:txBody>
    </xdr:sp>
    <xdr:clientData/>
  </xdr:oneCellAnchor>
  <xdr:twoCellAnchor>
    <xdr:from>
      <xdr:col>6</xdr:col>
      <xdr:colOff>612775</xdr:colOff>
      <xdr:row>74</xdr:row>
      <xdr:rowOff>20320</xdr:rowOff>
    </xdr:from>
    <xdr:to>
      <xdr:col>7</xdr:col>
      <xdr:colOff>104775</xdr:colOff>
      <xdr:row>74</xdr:row>
      <xdr:rowOff>20320</xdr:rowOff>
    </xdr:to>
    <xdr:cxnSp macro="">
      <xdr:nvCxnSpPr>
        <xdr:cNvPr id="370" name="直線コネクタ 369"/>
        <xdr:cNvCxnSpPr/>
      </xdr:nvCxnSpPr>
      <xdr:spPr>
        <a:xfrm>
          <a:off x="4737100" y="1270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117475</xdr:rowOff>
    </xdr:from>
    <xdr:to>
      <xdr:col>7</xdr:col>
      <xdr:colOff>15875</xdr:colOff>
      <xdr:row>75</xdr:row>
      <xdr:rowOff>117475</xdr:rowOff>
    </xdr:to>
    <xdr:cxnSp macro="">
      <xdr:nvCxnSpPr>
        <xdr:cNvPr id="371" name="直線コネクタ 370"/>
        <xdr:cNvCxnSpPr/>
      </xdr:nvCxnSpPr>
      <xdr:spPr>
        <a:xfrm>
          <a:off x="3987800" y="1297622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159402</xdr:rowOff>
    </xdr:from>
    <xdr:ext cx="762000" cy="259045"/>
    <xdr:sp macro="" textlink="">
      <xdr:nvSpPr>
        <xdr:cNvPr id="372" name="公債費平均値テキスト"/>
        <xdr:cNvSpPr txBox="1"/>
      </xdr:nvSpPr>
      <xdr:spPr>
        <a:xfrm>
          <a:off x="4914900" y="126752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twoCellAnchor>
    <xdr:from>
      <xdr:col>6</xdr:col>
      <xdr:colOff>650875</xdr:colOff>
      <xdr:row>74</xdr:row>
      <xdr:rowOff>142875</xdr:rowOff>
    </xdr:from>
    <xdr:to>
      <xdr:col>7</xdr:col>
      <xdr:colOff>66675</xdr:colOff>
      <xdr:row>75</xdr:row>
      <xdr:rowOff>73025</xdr:rowOff>
    </xdr:to>
    <xdr:sp macro="" textlink="">
      <xdr:nvSpPr>
        <xdr:cNvPr id="373" name="フローチャート : 判断 372"/>
        <xdr:cNvSpPr/>
      </xdr:nvSpPr>
      <xdr:spPr>
        <a:xfrm>
          <a:off x="47752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117475</xdr:rowOff>
    </xdr:from>
    <xdr:to>
      <xdr:col>5</xdr:col>
      <xdr:colOff>549275</xdr:colOff>
      <xdr:row>75</xdr:row>
      <xdr:rowOff>140335</xdr:rowOff>
    </xdr:to>
    <xdr:cxnSp macro="">
      <xdr:nvCxnSpPr>
        <xdr:cNvPr id="374" name="直線コネクタ 373"/>
        <xdr:cNvCxnSpPr/>
      </xdr:nvCxnSpPr>
      <xdr:spPr>
        <a:xfrm flipV="1">
          <a:off x="3098800" y="1297622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74</xdr:row>
      <xdr:rowOff>142875</xdr:rowOff>
    </xdr:from>
    <xdr:to>
      <xdr:col>5</xdr:col>
      <xdr:colOff>600075</xdr:colOff>
      <xdr:row>75</xdr:row>
      <xdr:rowOff>73025</xdr:rowOff>
    </xdr:to>
    <xdr:sp macro="" textlink="">
      <xdr:nvSpPr>
        <xdr:cNvPr id="375" name="フローチャート : 判断 374"/>
        <xdr:cNvSpPr/>
      </xdr:nvSpPr>
      <xdr:spPr>
        <a:xfrm>
          <a:off x="3937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83202</xdr:rowOff>
    </xdr:from>
    <xdr:ext cx="736600" cy="259045"/>
    <xdr:sp macro="" textlink="">
      <xdr:nvSpPr>
        <xdr:cNvPr id="376" name="テキスト ボックス 375"/>
        <xdr:cNvSpPr txBox="1"/>
      </xdr:nvSpPr>
      <xdr:spPr>
        <a:xfrm>
          <a:off x="3606800" y="125990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67945</xdr:rowOff>
    </xdr:from>
    <xdr:to>
      <xdr:col>4</xdr:col>
      <xdr:colOff>346075</xdr:colOff>
      <xdr:row>75</xdr:row>
      <xdr:rowOff>140335</xdr:rowOff>
    </xdr:to>
    <xdr:cxnSp macro="">
      <xdr:nvCxnSpPr>
        <xdr:cNvPr id="377" name="直線コネクタ 376"/>
        <xdr:cNvCxnSpPr/>
      </xdr:nvCxnSpPr>
      <xdr:spPr>
        <a:xfrm>
          <a:off x="2209800" y="12926695"/>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74</xdr:row>
      <xdr:rowOff>146685</xdr:rowOff>
    </xdr:from>
    <xdr:to>
      <xdr:col>4</xdr:col>
      <xdr:colOff>396875</xdr:colOff>
      <xdr:row>75</xdr:row>
      <xdr:rowOff>76835</xdr:rowOff>
    </xdr:to>
    <xdr:sp macro="" textlink="">
      <xdr:nvSpPr>
        <xdr:cNvPr id="378" name="フローチャート : 判断 377"/>
        <xdr:cNvSpPr/>
      </xdr:nvSpPr>
      <xdr:spPr>
        <a:xfrm>
          <a:off x="3048000" y="128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87012</xdr:rowOff>
    </xdr:from>
    <xdr:ext cx="762000" cy="259045"/>
    <xdr:sp macro="" textlink="">
      <xdr:nvSpPr>
        <xdr:cNvPr id="379" name="テキスト ボックス 378"/>
        <xdr:cNvSpPr txBox="1"/>
      </xdr:nvSpPr>
      <xdr:spPr>
        <a:xfrm>
          <a:off x="2717800" y="1260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19.7</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67945</xdr:rowOff>
    </xdr:from>
    <xdr:to>
      <xdr:col>3</xdr:col>
      <xdr:colOff>142875</xdr:colOff>
      <xdr:row>75</xdr:row>
      <xdr:rowOff>106045</xdr:rowOff>
    </xdr:to>
    <xdr:cxnSp macro="">
      <xdr:nvCxnSpPr>
        <xdr:cNvPr id="380" name="直線コネクタ 379"/>
        <xdr:cNvCxnSpPr/>
      </xdr:nvCxnSpPr>
      <xdr:spPr>
        <a:xfrm flipV="1">
          <a:off x="1320800" y="1292669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74</xdr:row>
      <xdr:rowOff>148590</xdr:rowOff>
    </xdr:from>
    <xdr:to>
      <xdr:col>3</xdr:col>
      <xdr:colOff>193675</xdr:colOff>
      <xdr:row>75</xdr:row>
      <xdr:rowOff>78740</xdr:rowOff>
    </xdr:to>
    <xdr:sp macro="" textlink="">
      <xdr:nvSpPr>
        <xdr:cNvPr id="381" name="フローチャート : 判断 380"/>
        <xdr:cNvSpPr/>
      </xdr:nvSpPr>
      <xdr:spPr>
        <a:xfrm>
          <a:off x="2159000" y="1283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88917</xdr:rowOff>
    </xdr:from>
    <xdr:ext cx="762000" cy="259045"/>
    <xdr:sp macro="" textlink="">
      <xdr:nvSpPr>
        <xdr:cNvPr id="382" name="テキスト ボックス 381"/>
        <xdr:cNvSpPr txBox="1"/>
      </xdr:nvSpPr>
      <xdr:spPr>
        <a:xfrm>
          <a:off x="1828800" y="12604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1</xdr:col>
      <xdr:colOff>574675</xdr:colOff>
      <xdr:row>74</xdr:row>
      <xdr:rowOff>156210</xdr:rowOff>
    </xdr:from>
    <xdr:to>
      <xdr:col>1</xdr:col>
      <xdr:colOff>676275</xdr:colOff>
      <xdr:row>75</xdr:row>
      <xdr:rowOff>86360</xdr:rowOff>
    </xdr:to>
    <xdr:sp macro="" textlink="">
      <xdr:nvSpPr>
        <xdr:cNvPr id="383" name="フローチャート : 判断 382"/>
        <xdr:cNvSpPr/>
      </xdr:nvSpPr>
      <xdr:spPr>
        <a:xfrm>
          <a:off x="1270000" y="12843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96537</xdr:rowOff>
    </xdr:from>
    <xdr:ext cx="762000" cy="259045"/>
    <xdr:sp macro="" textlink="">
      <xdr:nvSpPr>
        <xdr:cNvPr id="384" name="テキスト ボックス 383"/>
        <xdr:cNvSpPr txBox="1"/>
      </xdr:nvSpPr>
      <xdr:spPr>
        <a:xfrm>
          <a:off x="939800" y="12612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75</xdr:row>
      <xdr:rowOff>66675</xdr:rowOff>
    </xdr:from>
    <xdr:to>
      <xdr:col>7</xdr:col>
      <xdr:colOff>66675</xdr:colOff>
      <xdr:row>75</xdr:row>
      <xdr:rowOff>168275</xdr:rowOff>
    </xdr:to>
    <xdr:sp macro="" textlink="">
      <xdr:nvSpPr>
        <xdr:cNvPr id="390" name="円/楕円 389"/>
        <xdr:cNvSpPr/>
      </xdr:nvSpPr>
      <xdr:spPr>
        <a:xfrm>
          <a:off x="4775200" y="12925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38752</xdr:rowOff>
    </xdr:from>
    <xdr:ext cx="762000" cy="259045"/>
    <xdr:sp macro="" textlink="">
      <xdr:nvSpPr>
        <xdr:cNvPr id="391" name="公債費該当値テキスト"/>
        <xdr:cNvSpPr txBox="1"/>
      </xdr:nvSpPr>
      <xdr:spPr>
        <a:xfrm>
          <a:off x="4914900" y="12897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24.5</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66675</xdr:rowOff>
    </xdr:from>
    <xdr:to>
      <xdr:col>5</xdr:col>
      <xdr:colOff>600075</xdr:colOff>
      <xdr:row>75</xdr:row>
      <xdr:rowOff>168275</xdr:rowOff>
    </xdr:to>
    <xdr:sp macro="" textlink="">
      <xdr:nvSpPr>
        <xdr:cNvPr id="392" name="円/楕円 391"/>
        <xdr:cNvSpPr/>
      </xdr:nvSpPr>
      <xdr:spPr>
        <a:xfrm>
          <a:off x="3937000" y="12925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153052</xdr:rowOff>
    </xdr:from>
    <xdr:ext cx="736600" cy="259045"/>
    <xdr:sp macro="" textlink="">
      <xdr:nvSpPr>
        <xdr:cNvPr id="393" name="テキスト ボックス 392"/>
        <xdr:cNvSpPr txBox="1"/>
      </xdr:nvSpPr>
      <xdr:spPr>
        <a:xfrm>
          <a:off x="3606800" y="130118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24.5</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89535</xdr:rowOff>
    </xdr:from>
    <xdr:to>
      <xdr:col>4</xdr:col>
      <xdr:colOff>396875</xdr:colOff>
      <xdr:row>76</xdr:row>
      <xdr:rowOff>19686</xdr:rowOff>
    </xdr:to>
    <xdr:sp macro="" textlink="">
      <xdr:nvSpPr>
        <xdr:cNvPr id="394" name="円/楕円 393"/>
        <xdr:cNvSpPr/>
      </xdr:nvSpPr>
      <xdr:spPr>
        <a:xfrm>
          <a:off x="3048000" y="1294828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4463</xdr:rowOff>
    </xdr:from>
    <xdr:ext cx="762000" cy="259045"/>
    <xdr:sp macro="" textlink="">
      <xdr:nvSpPr>
        <xdr:cNvPr id="395" name="テキスト ボックス 394"/>
        <xdr:cNvSpPr txBox="1"/>
      </xdr:nvSpPr>
      <xdr:spPr>
        <a:xfrm>
          <a:off x="2717800" y="13034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25.7</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17145</xdr:rowOff>
    </xdr:from>
    <xdr:to>
      <xdr:col>3</xdr:col>
      <xdr:colOff>193675</xdr:colOff>
      <xdr:row>75</xdr:row>
      <xdr:rowOff>118745</xdr:rowOff>
    </xdr:to>
    <xdr:sp macro="" textlink="">
      <xdr:nvSpPr>
        <xdr:cNvPr id="396" name="円/楕円 395"/>
        <xdr:cNvSpPr/>
      </xdr:nvSpPr>
      <xdr:spPr>
        <a:xfrm>
          <a:off x="2159000" y="12875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103522</xdr:rowOff>
    </xdr:from>
    <xdr:ext cx="762000" cy="259045"/>
    <xdr:sp macro="" textlink="">
      <xdr:nvSpPr>
        <xdr:cNvPr id="397" name="テキスト ボックス 396"/>
        <xdr:cNvSpPr txBox="1"/>
      </xdr:nvSpPr>
      <xdr:spPr>
        <a:xfrm>
          <a:off x="1828800" y="12962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21.9</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55245</xdr:rowOff>
    </xdr:from>
    <xdr:to>
      <xdr:col>1</xdr:col>
      <xdr:colOff>676275</xdr:colOff>
      <xdr:row>75</xdr:row>
      <xdr:rowOff>156845</xdr:rowOff>
    </xdr:to>
    <xdr:sp macro="" textlink="">
      <xdr:nvSpPr>
        <xdr:cNvPr id="398" name="円/楕円 397"/>
        <xdr:cNvSpPr/>
      </xdr:nvSpPr>
      <xdr:spPr>
        <a:xfrm>
          <a:off x="1270000" y="12913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141622</xdr:rowOff>
    </xdr:from>
    <xdr:ext cx="762000" cy="259045"/>
    <xdr:sp macro="" textlink="">
      <xdr:nvSpPr>
        <xdr:cNvPr id="399" name="テキスト ボックス 398"/>
        <xdr:cNvSpPr txBox="1"/>
      </xdr:nvSpPr>
      <xdr:spPr>
        <a:xfrm>
          <a:off x="939800" y="13000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23.9</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84/128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78.7</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人件費、物件費及び繰出金の経常収支比率が増加している。</a:t>
          </a:r>
        </a:p>
        <a:p>
          <a:r>
            <a:rPr kumimoji="1" lang="ja-JP" altLang="en-US" sz="1300">
              <a:latin typeface="ＭＳ Ｐゴシック"/>
            </a:rPr>
            <a:t>　今後は、財政健全化に向け、市税確保の徹底及び未利用施設等の売却や廃止等の取組みの推進、内部管理経費の削減を図っていく必要がある。</a:t>
          </a:r>
        </a:p>
      </xdr:txBody>
    </xdr:sp>
    <xdr:clientData/>
  </xdr:twoCellAnchor>
  <xdr:oneCellAnchor>
    <xdr:from>
      <xdr:col>18</xdr:col>
      <xdr:colOff>44450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4" name="直線コネクタ 41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5" name="テキスト ボックス 41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6" name="直線コネクタ 41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7" name="テキスト ボックス 41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8" name="直線コネクタ 41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9" name="テキスト ボックス 41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0" name="直線コネクタ 41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1" name="テキスト ボックス 42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2" name="直線コネクタ 42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3" name="テキスト ボックス 42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27940</xdr:rowOff>
    </xdr:from>
    <xdr:to>
      <xdr:col>24</xdr:col>
      <xdr:colOff>31750</xdr:colOff>
      <xdr:row>80</xdr:row>
      <xdr:rowOff>146050</xdr:rowOff>
    </xdr:to>
    <xdr:cxnSp macro="">
      <xdr:nvCxnSpPr>
        <xdr:cNvPr id="427" name="直線コネクタ 426"/>
        <xdr:cNvCxnSpPr/>
      </xdr:nvCxnSpPr>
      <xdr:spPr>
        <a:xfrm flipV="1">
          <a:off x="16510000" y="12715240"/>
          <a:ext cx="0" cy="1146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118127</xdr:rowOff>
    </xdr:from>
    <xdr:ext cx="762000" cy="259045"/>
    <xdr:sp macro="" textlink="">
      <xdr:nvSpPr>
        <xdr:cNvPr id="428" name="公債費以外最小値テキスト"/>
        <xdr:cNvSpPr txBox="1"/>
      </xdr:nvSpPr>
      <xdr:spPr>
        <a:xfrm>
          <a:off x="16598900" y="13834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85.5</a:t>
          </a:r>
          <a:endParaRPr kumimoji="1" lang="ja-JP" altLang="en-US" sz="1000" b="1">
            <a:latin typeface="ＭＳ Ｐゴシック"/>
          </a:endParaRPr>
        </a:p>
      </xdr:txBody>
    </xdr:sp>
    <xdr:clientData/>
  </xdr:oneCellAnchor>
  <xdr:twoCellAnchor>
    <xdr:from>
      <xdr:col>23</xdr:col>
      <xdr:colOff>628650</xdr:colOff>
      <xdr:row>80</xdr:row>
      <xdr:rowOff>146050</xdr:rowOff>
    </xdr:from>
    <xdr:to>
      <xdr:col>24</xdr:col>
      <xdr:colOff>120650</xdr:colOff>
      <xdr:row>80</xdr:row>
      <xdr:rowOff>146050</xdr:rowOff>
    </xdr:to>
    <xdr:cxnSp macro="">
      <xdr:nvCxnSpPr>
        <xdr:cNvPr id="429" name="直線コネクタ 428"/>
        <xdr:cNvCxnSpPr/>
      </xdr:nvCxnSpPr>
      <xdr:spPr>
        <a:xfrm>
          <a:off x="16421100" y="13862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114317</xdr:rowOff>
    </xdr:from>
    <xdr:ext cx="762000" cy="259045"/>
    <xdr:sp macro="" textlink="">
      <xdr:nvSpPr>
        <xdr:cNvPr id="430" name="公債費以外最大値テキスト"/>
        <xdr:cNvSpPr txBox="1"/>
      </xdr:nvSpPr>
      <xdr:spPr>
        <a:xfrm>
          <a:off x="16598900" y="1245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55.4</a:t>
          </a:r>
          <a:endParaRPr kumimoji="1" lang="ja-JP" altLang="en-US" sz="1000" b="1">
            <a:latin typeface="ＭＳ Ｐゴシック"/>
          </a:endParaRPr>
        </a:p>
      </xdr:txBody>
    </xdr:sp>
    <xdr:clientData/>
  </xdr:oneCellAnchor>
  <xdr:twoCellAnchor>
    <xdr:from>
      <xdr:col>23</xdr:col>
      <xdr:colOff>628650</xdr:colOff>
      <xdr:row>74</xdr:row>
      <xdr:rowOff>27940</xdr:rowOff>
    </xdr:from>
    <xdr:to>
      <xdr:col>24</xdr:col>
      <xdr:colOff>120650</xdr:colOff>
      <xdr:row>74</xdr:row>
      <xdr:rowOff>27940</xdr:rowOff>
    </xdr:to>
    <xdr:cxnSp macro="">
      <xdr:nvCxnSpPr>
        <xdr:cNvPr id="431" name="直線コネクタ 430"/>
        <xdr:cNvCxnSpPr/>
      </xdr:nvCxnSpPr>
      <xdr:spPr>
        <a:xfrm>
          <a:off x="16421100" y="12715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127000</xdr:rowOff>
    </xdr:from>
    <xdr:to>
      <xdr:col>24</xdr:col>
      <xdr:colOff>31750</xdr:colOff>
      <xdr:row>78</xdr:row>
      <xdr:rowOff>62230</xdr:rowOff>
    </xdr:to>
    <xdr:cxnSp macro="">
      <xdr:nvCxnSpPr>
        <xdr:cNvPr id="432" name="直線コネクタ 431"/>
        <xdr:cNvCxnSpPr/>
      </xdr:nvCxnSpPr>
      <xdr:spPr>
        <a:xfrm>
          <a:off x="15671800" y="1332865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92727</xdr:rowOff>
    </xdr:from>
    <xdr:ext cx="762000" cy="259045"/>
    <xdr:sp macro="" textlink="">
      <xdr:nvSpPr>
        <xdr:cNvPr id="433" name="公債費以外平均値テキスト"/>
        <xdr:cNvSpPr txBox="1"/>
      </xdr:nvSpPr>
      <xdr:spPr>
        <a:xfrm>
          <a:off x="16598900" y="13122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76200</xdr:rowOff>
    </xdr:from>
    <xdr:to>
      <xdr:col>24</xdr:col>
      <xdr:colOff>82550</xdr:colOff>
      <xdr:row>78</xdr:row>
      <xdr:rowOff>6350</xdr:rowOff>
    </xdr:to>
    <xdr:sp macro="" textlink="">
      <xdr:nvSpPr>
        <xdr:cNvPr id="434" name="フローチャート : 判断 433"/>
        <xdr:cNvSpPr/>
      </xdr:nvSpPr>
      <xdr:spPr>
        <a:xfrm>
          <a:off x="164592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127000</xdr:rowOff>
    </xdr:from>
    <xdr:to>
      <xdr:col>22</xdr:col>
      <xdr:colOff>565150</xdr:colOff>
      <xdr:row>77</xdr:row>
      <xdr:rowOff>130811</xdr:rowOff>
    </xdr:to>
    <xdr:cxnSp macro="">
      <xdr:nvCxnSpPr>
        <xdr:cNvPr id="435" name="直線コネクタ 434"/>
        <xdr:cNvCxnSpPr/>
      </xdr:nvCxnSpPr>
      <xdr:spPr>
        <a:xfrm flipV="1">
          <a:off x="14782800" y="1332865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167639</xdr:rowOff>
    </xdr:from>
    <xdr:to>
      <xdr:col>22</xdr:col>
      <xdr:colOff>615950</xdr:colOff>
      <xdr:row>77</xdr:row>
      <xdr:rowOff>97789</xdr:rowOff>
    </xdr:to>
    <xdr:sp macro="" textlink="">
      <xdr:nvSpPr>
        <xdr:cNvPr id="436" name="フローチャート : 判断 435"/>
        <xdr:cNvSpPr/>
      </xdr:nvSpPr>
      <xdr:spPr>
        <a:xfrm>
          <a:off x="15621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107966</xdr:rowOff>
    </xdr:from>
    <xdr:ext cx="736600" cy="259045"/>
    <xdr:sp macro="" textlink="">
      <xdr:nvSpPr>
        <xdr:cNvPr id="437" name="テキスト ボックス 436"/>
        <xdr:cNvSpPr txBox="1"/>
      </xdr:nvSpPr>
      <xdr:spPr>
        <a:xfrm>
          <a:off x="15290800" y="12966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153670</xdr:rowOff>
    </xdr:from>
    <xdr:to>
      <xdr:col>21</xdr:col>
      <xdr:colOff>361950</xdr:colOff>
      <xdr:row>77</xdr:row>
      <xdr:rowOff>130811</xdr:rowOff>
    </xdr:to>
    <xdr:cxnSp macro="">
      <xdr:nvCxnSpPr>
        <xdr:cNvPr id="438" name="直線コネクタ 437"/>
        <xdr:cNvCxnSpPr/>
      </xdr:nvCxnSpPr>
      <xdr:spPr>
        <a:xfrm>
          <a:off x="13893800" y="13183870"/>
          <a:ext cx="889000" cy="148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34289</xdr:rowOff>
    </xdr:from>
    <xdr:to>
      <xdr:col>21</xdr:col>
      <xdr:colOff>412750</xdr:colOff>
      <xdr:row>77</xdr:row>
      <xdr:rowOff>135889</xdr:rowOff>
    </xdr:to>
    <xdr:sp macro="" textlink="">
      <xdr:nvSpPr>
        <xdr:cNvPr id="439" name="フローチャート : 判断 438"/>
        <xdr:cNvSpPr/>
      </xdr:nvSpPr>
      <xdr:spPr>
        <a:xfrm>
          <a:off x="14732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146066</xdr:rowOff>
    </xdr:from>
    <xdr:ext cx="762000" cy="259045"/>
    <xdr:sp macro="" textlink="">
      <xdr:nvSpPr>
        <xdr:cNvPr id="440" name="テキスト ボックス 439"/>
        <xdr:cNvSpPr txBox="1"/>
      </xdr:nvSpPr>
      <xdr:spPr>
        <a:xfrm>
          <a:off x="14401800" y="1300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153670</xdr:rowOff>
    </xdr:from>
    <xdr:to>
      <xdr:col>20</xdr:col>
      <xdr:colOff>158750</xdr:colOff>
      <xdr:row>77</xdr:row>
      <xdr:rowOff>39370</xdr:rowOff>
    </xdr:to>
    <xdr:cxnSp macro="">
      <xdr:nvCxnSpPr>
        <xdr:cNvPr id="441" name="直線コネクタ 440"/>
        <xdr:cNvCxnSpPr/>
      </xdr:nvCxnSpPr>
      <xdr:spPr>
        <a:xfrm flipV="1">
          <a:off x="13004800" y="1318387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148589</xdr:rowOff>
    </xdr:from>
    <xdr:to>
      <xdr:col>20</xdr:col>
      <xdr:colOff>209550</xdr:colOff>
      <xdr:row>77</xdr:row>
      <xdr:rowOff>78739</xdr:rowOff>
    </xdr:to>
    <xdr:sp macro="" textlink="">
      <xdr:nvSpPr>
        <xdr:cNvPr id="442" name="フローチャート : 判断 441"/>
        <xdr:cNvSpPr/>
      </xdr:nvSpPr>
      <xdr:spPr>
        <a:xfrm>
          <a:off x="13843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63516</xdr:rowOff>
    </xdr:from>
    <xdr:ext cx="762000" cy="259045"/>
    <xdr:sp macro="" textlink="">
      <xdr:nvSpPr>
        <xdr:cNvPr id="443" name="テキスト ボックス 442"/>
        <xdr:cNvSpPr txBox="1"/>
      </xdr:nvSpPr>
      <xdr:spPr>
        <a:xfrm>
          <a:off x="13512800" y="13265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167639</xdr:rowOff>
    </xdr:from>
    <xdr:to>
      <xdr:col>19</xdr:col>
      <xdr:colOff>6350</xdr:colOff>
      <xdr:row>77</xdr:row>
      <xdr:rowOff>97789</xdr:rowOff>
    </xdr:to>
    <xdr:sp macro="" textlink="">
      <xdr:nvSpPr>
        <xdr:cNvPr id="444" name="フローチャート : 判断 443"/>
        <xdr:cNvSpPr/>
      </xdr:nvSpPr>
      <xdr:spPr>
        <a:xfrm>
          <a:off x="12954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82566</xdr:rowOff>
    </xdr:from>
    <xdr:ext cx="762000" cy="259045"/>
    <xdr:sp macro="" textlink="">
      <xdr:nvSpPr>
        <xdr:cNvPr id="445" name="テキスト ボックス 444"/>
        <xdr:cNvSpPr txBox="1"/>
      </xdr:nvSpPr>
      <xdr:spPr>
        <a:xfrm>
          <a:off x="12623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78</xdr:row>
      <xdr:rowOff>11430</xdr:rowOff>
    </xdr:from>
    <xdr:to>
      <xdr:col>24</xdr:col>
      <xdr:colOff>82550</xdr:colOff>
      <xdr:row>78</xdr:row>
      <xdr:rowOff>113030</xdr:rowOff>
    </xdr:to>
    <xdr:sp macro="" textlink="">
      <xdr:nvSpPr>
        <xdr:cNvPr id="451" name="円/楕円 450"/>
        <xdr:cNvSpPr/>
      </xdr:nvSpPr>
      <xdr:spPr>
        <a:xfrm>
          <a:off x="16459200" y="13384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154957</xdr:rowOff>
    </xdr:from>
    <xdr:ext cx="762000" cy="259045"/>
    <xdr:sp macro="" textlink="">
      <xdr:nvSpPr>
        <xdr:cNvPr id="452" name="公債費以外該当値テキスト"/>
        <xdr:cNvSpPr txBox="1"/>
      </xdr:nvSpPr>
      <xdr:spPr>
        <a:xfrm>
          <a:off x="16598900" y="13356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74.3</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76200</xdr:rowOff>
    </xdr:from>
    <xdr:to>
      <xdr:col>22</xdr:col>
      <xdr:colOff>615950</xdr:colOff>
      <xdr:row>78</xdr:row>
      <xdr:rowOff>6350</xdr:rowOff>
    </xdr:to>
    <xdr:sp macro="" textlink="">
      <xdr:nvSpPr>
        <xdr:cNvPr id="453" name="円/楕円 452"/>
        <xdr:cNvSpPr/>
      </xdr:nvSpPr>
      <xdr:spPr>
        <a:xfrm>
          <a:off x="15621000" y="1327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162577</xdr:rowOff>
    </xdr:from>
    <xdr:ext cx="736600" cy="259045"/>
    <xdr:sp macro="" textlink="">
      <xdr:nvSpPr>
        <xdr:cNvPr id="454" name="テキスト ボックス 453"/>
        <xdr:cNvSpPr txBox="1"/>
      </xdr:nvSpPr>
      <xdr:spPr>
        <a:xfrm>
          <a:off x="15290800" y="13364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71.5</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80011</xdr:rowOff>
    </xdr:from>
    <xdr:to>
      <xdr:col>21</xdr:col>
      <xdr:colOff>412750</xdr:colOff>
      <xdr:row>78</xdr:row>
      <xdr:rowOff>10161</xdr:rowOff>
    </xdr:to>
    <xdr:sp macro="" textlink="">
      <xdr:nvSpPr>
        <xdr:cNvPr id="455" name="円/楕円 454"/>
        <xdr:cNvSpPr/>
      </xdr:nvSpPr>
      <xdr:spPr>
        <a:xfrm>
          <a:off x="14732000" y="132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166388</xdr:rowOff>
    </xdr:from>
    <xdr:ext cx="762000" cy="259045"/>
    <xdr:sp macro="" textlink="">
      <xdr:nvSpPr>
        <xdr:cNvPr id="456" name="テキスト ボックス 455"/>
        <xdr:cNvSpPr txBox="1"/>
      </xdr:nvSpPr>
      <xdr:spPr>
        <a:xfrm>
          <a:off x="14401800" y="1336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71.6</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102870</xdr:rowOff>
    </xdr:from>
    <xdr:to>
      <xdr:col>20</xdr:col>
      <xdr:colOff>209550</xdr:colOff>
      <xdr:row>77</xdr:row>
      <xdr:rowOff>33020</xdr:rowOff>
    </xdr:to>
    <xdr:sp macro="" textlink="">
      <xdr:nvSpPr>
        <xdr:cNvPr id="457" name="円/楕円 456"/>
        <xdr:cNvSpPr/>
      </xdr:nvSpPr>
      <xdr:spPr>
        <a:xfrm>
          <a:off x="13843000" y="1313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43197</xdr:rowOff>
    </xdr:from>
    <xdr:ext cx="762000" cy="259045"/>
    <xdr:sp macro="" textlink="">
      <xdr:nvSpPr>
        <xdr:cNvPr id="458" name="テキスト ボックス 457"/>
        <xdr:cNvSpPr txBox="1"/>
      </xdr:nvSpPr>
      <xdr:spPr>
        <a:xfrm>
          <a:off x="13512800" y="12901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67.7</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160020</xdr:rowOff>
    </xdr:from>
    <xdr:to>
      <xdr:col>19</xdr:col>
      <xdr:colOff>6350</xdr:colOff>
      <xdr:row>77</xdr:row>
      <xdr:rowOff>90170</xdr:rowOff>
    </xdr:to>
    <xdr:sp macro="" textlink="">
      <xdr:nvSpPr>
        <xdr:cNvPr id="459" name="円/楕円 458"/>
        <xdr:cNvSpPr/>
      </xdr:nvSpPr>
      <xdr:spPr>
        <a:xfrm>
          <a:off x="12954000" y="1319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100347</xdr:rowOff>
    </xdr:from>
    <xdr:ext cx="762000" cy="259045"/>
    <xdr:sp macro="" textlink="">
      <xdr:nvSpPr>
        <xdr:cNvPr id="460" name="テキスト ボックス 459"/>
        <xdr:cNvSpPr txBox="1"/>
      </xdr:nvSpPr>
      <xdr:spPr>
        <a:xfrm>
          <a:off x="12623800" y="1295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69.2</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京都府宮津市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143827</xdr:rowOff>
    </xdr:from>
    <xdr:to>
      <xdr:col>4</xdr:col>
      <xdr:colOff>1117600</xdr:colOff>
      <xdr:row>20</xdr:row>
      <xdr:rowOff>118097</xdr:rowOff>
    </xdr:to>
    <xdr:cxnSp macro="">
      <xdr:nvCxnSpPr>
        <xdr:cNvPr id="45" name="直線コネクタ 44"/>
        <xdr:cNvCxnSpPr/>
      </xdr:nvCxnSpPr>
      <xdr:spPr bwMode="auto">
        <a:xfrm flipV="1">
          <a:off x="5651500" y="2248852"/>
          <a:ext cx="0" cy="134587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90174</xdr:rowOff>
    </xdr:from>
    <xdr:ext cx="762000" cy="259045"/>
    <xdr:sp macro="" textlink="">
      <xdr:nvSpPr>
        <xdr:cNvPr id="46" name="人口1人当たり決算額の推移最小値テキスト130"/>
        <xdr:cNvSpPr txBox="1"/>
      </xdr:nvSpPr>
      <xdr:spPr>
        <a:xfrm>
          <a:off x="5740400" y="3566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56,951</a:t>
          </a:r>
          <a:endParaRPr kumimoji="1" lang="ja-JP" altLang="en-US" sz="1000" b="1">
            <a:latin typeface="ＭＳ Ｐゴシック"/>
          </a:endParaRPr>
        </a:p>
      </xdr:txBody>
    </xdr:sp>
    <xdr:clientData/>
  </xdr:oneCellAnchor>
  <xdr:twoCellAnchor>
    <xdr:from>
      <xdr:col>4</xdr:col>
      <xdr:colOff>1028700</xdr:colOff>
      <xdr:row>20</xdr:row>
      <xdr:rowOff>118097</xdr:rowOff>
    </xdr:from>
    <xdr:to>
      <xdr:col>5</xdr:col>
      <xdr:colOff>73025</xdr:colOff>
      <xdr:row>20</xdr:row>
      <xdr:rowOff>118097</xdr:rowOff>
    </xdr:to>
    <xdr:cxnSp macro="">
      <xdr:nvCxnSpPr>
        <xdr:cNvPr id="47" name="直線コネクタ 46"/>
        <xdr:cNvCxnSpPr/>
      </xdr:nvCxnSpPr>
      <xdr:spPr bwMode="auto">
        <a:xfrm>
          <a:off x="5562600" y="35947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58754</xdr:rowOff>
    </xdr:from>
    <xdr:ext cx="762000" cy="259045"/>
    <xdr:sp macro="" textlink="">
      <xdr:nvSpPr>
        <xdr:cNvPr id="48" name="人口1人当たり決算額の推移最大値テキスト130"/>
        <xdr:cNvSpPr txBox="1"/>
      </xdr:nvSpPr>
      <xdr:spPr>
        <a:xfrm>
          <a:off x="5740400" y="1992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162,925</a:t>
          </a:r>
          <a:endParaRPr kumimoji="1" lang="ja-JP" altLang="en-US" sz="1000" b="1">
            <a:latin typeface="ＭＳ Ｐゴシック"/>
          </a:endParaRPr>
        </a:p>
      </xdr:txBody>
    </xdr:sp>
    <xdr:clientData/>
  </xdr:oneCellAnchor>
  <xdr:twoCellAnchor>
    <xdr:from>
      <xdr:col>4</xdr:col>
      <xdr:colOff>1028700</xdr:colOff>
      <xdr:row>12</xdr:row>
      <xdr:rowOff>143827</xdr:rowOff>
    </xdr:from>
    <xdr:to>
      <xdr:col>5</xdr:col>
      <xdr:colOff>73025</xdr:colOff>
      <xdr:row>12</xdr:row>
      <xdr:rowOff>143827</xdr:rowOff>
    </xdr:to>
    <xdr:cxnSp macro="">
      <xdr:nvCxnSpPr>
        <xdr:cNvPr id="49" name="直線コネクタ 48"/>
        <xdr:cNvCxnSpPr/>
      </xdr:nvCxnSpPr>
      <xdr:spPr bwMode="auto">
        <a:xfrm>
          <a:off x="5562600" y="22488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112471</xdr:rowOff>
    </xdr:from>
    <xdr:to>
      <xdr:col>4</xdr:col>
      <xdr:colOff>1117600</xdr:colOff>
      <xdr:row>15</xdr:row>
      <xdr:rowOff>166522</xdr:rowOff>
    </xdr:to>
    <xdr:cxnSp macro="">
      <xdr:nvCxnSpPr>
        <xdr:cNvPr id="50" name="直線コネクタ 49"/>
        <xdr:cNvCxnSpPr/>
      </xdr:nvCxnSpPr>
      <xdr:spPr bwMode="auto">
        <a:xfrm flipV="1">
          <a:off x="5003800" y="2731846"/>
          <a:ext cx="647700" cy="540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146067</xdr:rowOff>
    </xdr:from>
    <xdr:ext cx="762000" cy="259045"/>
    <xdr:sp macro="" textlink="">
      <xdr:nvSpPr>
        <xdr:cNvPr id="51" name="人口1人当たり決算額の推移平均値テキスト130"/>
        <xdr:cNvSpPr txBox="1"/>
      </xdr:nvSpPr>
      <xdr:spPr>
        <a:xfrm>
          <a:off x="5740400" y="2936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102,550</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2540</xdr:rowOff>
    </xdr:from>
    <xdr:to>
      <xdr:col>5</xdr:col>
      <xdr:colOff>34925</xdr:colOff>
      <xdr:row>17</xdr:row>
      <xdr:rowOff>104140</xdr:rowOff>
    </xdr:to>
    <xdr:sp macro="" textlink="">
      <xdr:nvSpPr>
        <xdr:cNvPr id="52" name="フローチャート : 判断 51"/>
        <xdr:cNvSpPr/>
      </xdr:nvSpPr>
      <xdr:spPr bwMode="auto">
        <a:xfrm>
          <a:off x="5600700" y="2964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166522</xdr:rowOff>
    </xdr:from>
    <xdr:to>
      <xdr:col>4</xdr:col>
      <xdr:colOff>469900</xdr:colOff>
      <xdr:row>16</xdr:row>
      <xdr:rowOff>40145</xdr:rowOff>
    </xdr:to>
    <xdr:cxnSp macro="">
      <xdr:nvCxnSpPr>
        <xdr:cNvPr id="53" name="直線コネクタ 52"/>
        <xdr:cNvCxnSpPr/>
      </xdr:nvCxnSpPr>
      <xdr:spPr bwMode="auto">
        <a:xfrm flipV="1">
          <a:off x="4305300" y="2785897"/>
          <a:ext cx="698500" cy="450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11011</xdr:rowOff>
    </xdr:from>
    <xdr:to>
      <xdr:col>4</xdr:col>
      <xdr:colOff>520700</xdr:colOff>
      <xdr:row>17</xdr:row>
      <xdr:rowOff>112611</xdr:rowOff>
    </xdr:to>
    <xdr:sp macro="" textlink="">
      <xdr:nvSpPr>
        <xdr:cNvPr id="54" name="フローチャート : 判断 53"/>
        <xdr:cNvSpPr/>
      </xdr:nvSpPr>
      <xdr:spPr bwMode="auto">
        <a:xfrm>
          <a:off x="4953000" y="29732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97388</xdr:rowOff>
    </xdr:from>
    <xdr:ext cx="736600" cy="259045"/>
    <xdr:sp macro="" textlink="">
      <xdr:nvSpPr>
        <xdr:cNvPr id="55" name="テキスト ボックス 54"/>
        <xdr:cNvSpPr txBox="1"/>
      </xdr:nvSpPr>
      <xdr:spPr>
        <a:xfrm>
          <a:off x="4622800" y="30596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101,883</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40145</xdr:rowOff>
    </xdr:from>
    <xdr:to>
      <xdr:col>3</xdr:col>
      <xdr:colOff>904875</xdr:colOff>
      <xdr:row>16</xdr:row>
      <xdr:rowOff>75755</xdr:rowOff>
    </xdr:to>
    <xdr:cxnSp macro="">
      <xdr:nvCxnSpPr>
        <xdr:cNvPr id="56" name="直線コネクタ 55"/>
        <xdr:cNvCxnSpPr/>
      </xdr:nvCxnSpPr>
      <xdr:spPr bwMode="auto">
        <a:xfrm flipV="1">
          <a:off x="3606800" y="2830970"/>
          <a:ext cx="698500" cy="356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60287</xdr:rowOff>
    </xdr:from>
    <xdr:to>
      <xdr:col>3</xdr:col>
      <xdr:colOff>955675</xdr:colOff>
      <xdr:row>17</xdr:row>
      <xdr:rowOff>161887</xdr:rowOff>
    </xdr:to>
    <xdr:sp macro="" textlink="">
      <xdr:nvSpPr>
        <xdr:cNvPr id="57" name="フローチャート : 判断 56"/>
        <xdr:cNvSpPr/>
      </xdr:nvSpPr>
      <xdr:spPr bwMode="auto">
        <a:xfrm>
          <a:off x="4254500" y="3022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146664</xdr:rowOff>
    </xdr:from>
    <xdr:ext cx="762000" cy="259045"/>
    <xdr:sp macro="" textlink="">
      <xdr:nvSpPr>
        <xdr:cNvPr id="58" name="テキスト ボックス 57"/>
        <xdr:cNvSpPr txBox="1"/>
      </xdr:nvSpPr>
      <xdr:spPr>
        <a:xfrm>
          <a:off x="3924300" y="3108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98,003</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75755</xdr:rowOff>
    </xdr:from>
    <xdr:to>
      <xdr:col>3</xdr:col>
      <xdr:colOff>206375</xdr:colOff>
      <xdr:row>16</xdr:row>
      <xdr:rowOff>115964</xdr:rowOff>
    </xdr:to>
    <xdr:cxnSp macro="">
      <xdr:nvCxnSpPr>
        <xdr:cNvPr id="59" name="直線コネクタ 58"/>
        <xdr:cNvCxnSpPr/>
      </xdr:nvCxnSpPr>
      <xdr:spPr bwMode="auto">
        <a:xfrm flipV="1">
          <a:off x="2908300" y="2866580"/>
          <a:ext cx="698500" cy="402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98069</xdr:rowOff>
    </xdr:from>
    <xdr:to>
      <xdr:col>3</xdr:col>
      <xdr:colOff>257175</xdr:colOff>
      <xdr:row>18</xdr:row>
      <xdr:rowOff>28219</xdr:rowOff>
    </xdr:to>
    <xdr:sp macro="" textlink="">
      <xdr:nvSpPr>
        <xdr:cNvPr id="60" name="フローチャート : 判断 59"/>
        <xdr:cNvSpPr/>
      </xdr:nvSpPr>
      <xdr:spPr bwMode="auto">
        <a:xfrm>
          <a:off x="3556000" y="3060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12996</xdr:rowOff>
    </xdr:from>
    <xdr:ext cx="762000" cy="259045"/>
    <xdr:sp macro="" textlink="">
      <xdr:nvSpPr>
        <xdr:cNvPr id="61" name="テキスト ボックス 60"/>
        <xdr:cNvSpPr txBox="1"/>
      </xdr:nvSpPr>
      <xdr:spPr>
        <a:xfrm>
          <a:off x="3225800" y="3146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95,028</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79121</xdr:rowOff>
    </xdr:from>
    <xdr:to>
      <xdr:col>2</xdr:col>
      <xdr:colOff>692150</xdr:colOff>
      <xdr:row>18</xdr:row>
      <xdr:rowOff>9271</xdr:rowOff>
    </xdr:to>
    <xdr:sp macro="" textlink="">
      <xdr:nvSpPr>
        <xdr:cNvPr id="62" name="フローチャート : 判断 61"/>
        <xdr:cNvSpPr/>
      </xdr:nvSpPr>
      <xdr:spPr bwMode="auto">
        <a:xfrm>
          <a:off x="2857500" y="30413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165498</xdr:rowOff>
    </xdr:from>
    <xdr:ext cx="762000" cy="259045"/>
    <xdr:sp macro="" textlink="">
      <xdr:nvSpPr>
        <xdr:cNvPr id="63" name="テキスト ボックス 62"/>
        <xdr:cNvSpPr txBox="1"/>
      </xdr:nvSpPr>
      <xdr:spPr>
        <a:xfrm>
          <a:off x="2527300" y="3127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96,520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15</xdr:row>
      <xdr:rowOff>61671</xdr:rowOff>
    </xdr:from>
    <xdr:to>
      <xdr:col>5</xdr:col>
      <xdr:colOff>34925</xdr:colOff>
      <xdr:row>15</xdr:row>
      <xdr:rowOff>163271</xdr:rowOff>
    </xdr:to>
    <xdr:sp macro="" textlink="">
      <xdr:nvSpPr>
        <xdr:cNvPr id="69" name="円/楕円 68"/>
        <xdr:cNvSpPr/>
      </xdr:nvSpPr>
      <xdr:spPr bwMode="auto">
        <a:xfrm>
          <a:off x="5600700" y="26810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78198</xdr:rowOff>
    </xdr:from>
    <xdr:ext cx="762000" cy="259045"/>
    <xdr:sp macro="" textlink="">
      <xdr:nvSpPr>
        <xdr:cNvPr id="70" name="人口1人当たり決算額の推移該当値テキスト130"/>
        <xdr:cNvSpPr txBox="1"/>
      </xdr:nvSpPr>
      <xdr:spPr>
        <a:xfrm>
          <a:off x="5740400" y="2526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124,894</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115722</xdr:rowOff>
    </xdr:from>
    <xdr:to>
      <xdr:col>4</xdr:col>
      <xdr:colOff>520700</xdr:colOff>
      <xdr:row>16</xdr:row>
      <xdr:rowOff>45872</xdr:rowOff>
    </xdr:to>
    <xdr:sp macro="" textlink="">
      <xdr:nvSpPr>
        <xdr:cNvPr id="71" name="円/楕円 70"/>
        <xdr:cNvSpPr/>
      </xdr:nvSpPr>
      <xdr:spPr bwMode="auto">
        <a:xfrm>
          <a:off x="4953000" y="27350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56049</xdr:rowOff>
    </xdr:from>
    <xdr:ext cx="736600" cy="259045"/>
    <xdr:sp macro="" textlink="">
      <xdr:nvSpPr>
        <xdr:cNvPr id="72" name="テキスト ボックス 71"/>
        <xdr:cNvSpPr txBox="1"/>
      </xdr:nvSpPr>
      <xdr:spPr>
        <a:xfrm>
          <a:off x="4622800" y="25039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120,638</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160795</xdr:rowOff>
    </xdr:from>
    <xdr:to>
      <xdr:col>3</xdr:col>
      <xdr:colOff>955675</xdr:colOff>
      <xdr:row>16</xdr:row>
      <xdr:rowOff>90945</xdr:rowOff>
    </xdr:to>
    <xdr:sp macro="" textlink="">
      <xdr:nvSpPr>
        <xdr:cNvPr id="73" name="円/楕円 72"/>
        <xdr:cNvSpPr/>
      </xdr:nvSpPr>
      <xdr:spPr bwMode="auto">
        <a:xfrm>
          <a:off x="4254500" y="27801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101122</xdr:rowOff>
    </xdr:from>
    <xdr:ext cx="762000" cy="259045"/>
    <xdr:sp macro="" textlink="">
      <xdr:nvSpPr>
        <xdr:cNvPr id="74" name="テキスト ボックス 73"/>
        <xdr:cNvSpPr txBox="1"/>
      </xdr:nvSpPr>
      <xdr:spPr>
        <a:xfrm>
          <a:off x="3924300" y="254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117,089</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24955</xdr:rowOff>
    </xdr:from>
    <xdr:to>
      <xdr:col>3</xdr:col>
      <xdr:colOff>257175</xdr:colOff>
      <xdr:row>16</xdr:row>
      <xdr:rowOff>126555</xdr:rowOff>
    </xdr:to>
    <xdr:sp macro="" textlink="">
      <xdr:nvSpPr>
        <xdr:cNvPr id="75" name="円/楕円 74"/>
        <xdr:cNvSpPr/>
      </xdr:nvSpPr>
      <xdr:spPr bwMode="auto">
        <a:xfrm>
          <a:off x="3556000" y="28157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136732</xdr:rowOff>
    </xdr:from>
    <xdr:ext cx="762000" cy="259045"/>
    <xdr:sp macro="" textlink="">
      <xdr:nvSpPr>
        <xdr:cNvPr id="76" name="テキスト ボックス 75"/>
        <xdr:cNvSpPr txBox="1"/>
      </xdr:nvSpPr>
      <xdr:spPr>
        <a:xfrm>
          <a:off x="3225800" y="2584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114,285</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65164</xdr:rowOff>
    </xdr:from>
    <xdr:to>
      <xdr:col>2</xdr:col>
      <xdr:colOff>692150</xdr:colOff>
      <xdr:row>16</xdr:row>
      <xdr:rowOff>166764</xdr:rowOff>
    </xdr:to>
    <xdr:sp macro="" textlink="">
      <xdr:nvSpPr>
        <xdr:cNvPr id="77" name="円/楕円 76"/>
        <xdr:cNvSpPr/>
      </xdr:nvSpPr>
      <xdr:spPr bwMode="auto">
        <a:xfrm>
          <a:off x="2857500" y="28559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5491</xdr:rowOff>
    </xdr:from>
    <xdr:ext cx="762000" cy="259045"/>
    <xdr:sp macro="" textlink="">
      <xdr:nvSpPr>
        <xdr:cNvPr id="78" name="テキスト ボックス 77"/>
        <xdr:cNvSpPr txBox="1"/>
      </xdr:nvSpPr>
      <xdr:spPr>
        <a:xfrm>
          <a:off x="2527300" y="2624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111,119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5" name="テキスト ボックス 94"/>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7" name="テキスト ボックス 96"/>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9" name="テキスト ボックス 98"/>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1" name="テキスト ボックス 100"/>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3" name="テキスト ボックス 102"/>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253873</xdr:rowOff>
    </xdr:from>
    <xdr:to>
      <xdr:col>4</xdr:col>
      <xdr:colOff>1117600</xdr:colOff>
      <xdr:row>38</xdr:row>
      <xdr:rowOff>62599</xdr:rowOff>
    </xdr:to>
    <xdr:cxnSp macro="">
      <xdr:nvCxnSpPr>
        <xdr:cNvPr id="107" name="直線コネクタ 106"/>
        <xdr:cNvCxnSpPr/>
      </xdr:nvCxnSpPr>
      <xdr:spPr bwMode="auto">
        <a:xfrm flipV="1">
          <a:off x="5651500" y="6178423"/>
          <a:ext cx="0" cy="135177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34676</xdr:rowOff>
    </xdr:from>
    <xdr:ext cx="762000" cy="259045"/>
    <xdr:sp macro="" textlink="">
      <xdr:nvSpPr>
        <xdr:cNvPr id="108" name="人口1人当たり決算額の推移最小値テキスト445"/>
        <xdr:cNvSpPr txBox="1"/>
      </xdr:nvSpPr>
      <xdr:spPr>
        <a:xfrm>
          <a:off x="5740400" y="7502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6,903</a:t>
          </a:r>
          <a:endParaRPr kumimoji="1" lang="ja-JP" altLang="en-US" sz="1000" b="1">
            <a:latin typeface="ＭＳ Ｐゴシック"/>
          </a:endParaRPr>
        </a:p>
      </xdr:txBody>
    </xdr:sp>
    <xdr:clientData/>
  </xdr:oneCellAnchor>
  <xdr:twoCellAnchor>
    <xdr:from>
      <xdr:col>4</xdr:col>
      <xdr:colOff>1028700</xdr:colOff>
      <xdr:row>38</xdr:row>
      <xdr:rowOff>62599</xdr:rowOff>
    </xdr:from>
    <xdr:to>
      <xdr:col>5</xdr:col>
      <xdr:colOff>73025</xdr:colOff>
      <xdr:row>38</xdr:row>
      <xdr:rowOff>62599</xdr:rowOff>
    </xdr:to>
    <xdr:cxnSp macro="">
      <xdr:nvCxnSpPr>
        <xdr:cNvPr id="109" name="直線コネクタ 108"/>
        <xdr:cNvCxnSpPr/>
      </xdr:nvCxnSpPr>
      <xdr:spPr bwMode="auto">
        <a:xfrm>
          <a:off x="5562600" y="75301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168800</xdr:rowOff>
    </xdr:from>
    <xdr:ext cx="762000" cy="259045"/>
    <xdr:sp macro="" textlink="">
      <xdr:nvSpPr>
        <xdr:cNvPr id="110" name="人口1人当たり決算額の推移最大値テキスト445"/>
        <xdr:cNvSpPr txBox="1"/>
      </xdr:nvSpPr>
      <xdr:spPr>
        <a:xfrm>
          <a:off x="5740400" y="5921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361,700</a:t>
          </a:r>
          <a:endParaRPr kumimoji="1" lang="ja-JP" altLang="en-US" sz="1000" b="1">
            <a:latin typeface="ＭＳ Ｐゴシック"/>
          </a:endParaRPr>
        </a:p>
      </xdr:txBody>
    </xdr:sp>
    <xdr:clientData/>
  </xdr:oneCellAnchor>
  <xdr:twoCellAnchor>
    <xdr:from>
      <xdr:col>4</xdr:col>
      <xdr:colOff>1028700</xdr:colOff>
      <xdr:row>33</xdr:row>
      <xdr:rowOff>253873</xdr:rowOff>
    </xdr:from>
    <xdr:to>
      <xdr:col>5</xdr:col>
      <xdr:colOff>73025</xdr:colOff>
      <xdr:row>33</xdr:row>
      <xdr:rowOff>253873</xdr:rowOff>
    </xdr:to>
    <xdr:cxnSp macro="">
      <xdr:nvCxnSpPr>
        <xdr:cNvPr id="111" name="直線コネクタ 110"/>
        <xdr:cNvCxnSpPr/>
      </xdr:nvCxnSpPr>
      <xdr:spPr bwMode="auto">
        <a:xfrm>
          <a:off x="5562600" y="61784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207395</xdr:rowOff>
    </xdr:from>
    <xdr:to>
      <xdr:col>4</xdr:col>
      <xdr:colOff>1117600</xdr:colOff>
      <xdr:row>37</xdr:row>
      <xdr:rowOff>236568</xdr:rowOff>
    </xdr:to>
    <xdr:cxnSp macro="">
      <xdr:nvCxnSpPr>
        <xdr:cNvPr id="112" name="直線コネクタ 111"/>
        <xdr:cNvCxnSpPr/>
      </xdr:nvCxnSpPr>
      <xdr:spPr bwMode="auto">
        <a:xfrm flipV="1">
          <a:off x="5003800" y="7332095"/>
          <a:ext cx="647700" cy="291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37</xdr:row>
      <xdr:rowOff>251019</xdr:rowOff>
    </xdr:from>
    <xdr:ext cx="762000" cy="259045"/>
    <xdr:sp macro="" textlink="">
      <xdr:nvSpPr>
        <xdr:cNvPr id="113" name="人口1人当たり決算額の推移平均値テキスト445"/>
        <xdr:cNvSpPr txBox="1"/>
      </xdr:nvSpPr>
      <xdr:spPr>
        <a:xfrm>
          <a:off x="5740400" y="73757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26,787</a:t>
          </a:r>
          <a:endParaRPr kumimoji="1" lang="ja-JP" altLang="en-US" sz="1000" b="1">
            <a:solidFill>
              <a:srgbClr val="000080"/>
            </a:solidFill>
            <a:latin typeface="ＭＳ Ｐゴシック"/>
          </a:endParaRPr>
        </a:p>
      </xdr:txBody>
    </xdr:sp>
    <xdr:clientData/>
  </xdr:oneCellAnchor>
  <xdr:twoCellAnchor>
    <xdr:from>
      <xdr:col>4</xdr:col>
      <xdr:colOff>1066800</xdr:colOff>
      <xdr:row>37</xdr:row>
      <xdr:rowOff>278942</xdr:rowOff>
    </xdr:from>
    <xdr:to>
      <xdr:col>5</xdr:col>
      <xdr:colOff>34925</xdr:colOff>
      <xdr:row>38</xdr:row>
      <xdr:rowOff>37642</xdr:rowOff>
    </xdr:to>
    <xdr:sp macro="" textlink="">
      <xdr:nvSpPr>
        <xdr:cNvPr id="114" name="フローチャート : 判断 113"/>
        <xdr:cNvSpPr/>
      </xdr:nvSpPr>
      <xdr:spPr bwMode="auto">
        <a:xfrm>
          <a:off x="5600700" y="7403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236568</xdr:rowOff>
    </xdr:from>
    <xdr:to>
      <xdr:col>4</xdr:col>
      <xdr:colOff>469900</xdr:colOff>
      <xdr:row>37</xdr:row>
      <xdr:rowOff>257173</xdr:rowOff>
    </xdr:to>
    <xdr:cxnSp macro="">
      <xdr:nvCxnSpPr>
        <xdr:cNvPr id="115" name="直線コネクタ 114"/>
        <xdr:cNvCxnSpPr/>
      </xdr:nvCxnSpPr>
      <xdr:spPr bwMode="auto">
        <a:xfrm flipV="1">
          <a:off x="4305300" y="7361268"/>
          <a:ext cx="698500" cy="206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37</xdr:row>
      <xdr:rowOff>277547</xdr:rowOff>
    </xdr:from>
    <xdr:to>
      <xdr:col>4</xdr:col>
      <xdr:colOff>520700</xdr:colOff>
      <xdr:row>38</xdr:row>
      <xdr:rowOff>36247</xdr:rowOff>
    </xdr:to>
    <xdr:sp macro="" textlink="">
      <xdr:nvSpPr>
        <xdr:cNvPr id="116" name="フローチャート : 判断 115"/>
        <xdr:cNvSpPr/>
      </xdr:nvSpPr>
      <xdr:spPr bwMode="auto">
        <a:xfrm>
          <a:off x="4953000" y="74022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38</xdr:row>
      <xdr:rowOff>21024</xdr:rowOff>
    </xdr:from>
    <xdr:ext cx="736600" cy="259045"/>
    <xdr:sp macro="" textlink="">
      <xdr:nvSpPr>
        <xdr:cNvPr id="117" name="テキスト ボックス 116"/>
        <xdr:cNvSpPr txBox="1"/>
      </xdr:nvSpPr>
      <xdr:spPr>
        <a:xfrm>
          <a:off x="4622800" y="74886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27,153</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257173</xdr:rowOff>
    </xdr:from>
    <xdr:to>
      <xdr:col>3</xdr:col>
      <xdr:colOff>904875</xdr:colOff>
      <xdr:row>37</xdr:row>
      <xdr:rowOff>306634</xdr:rowOff>
    </xdr:to>
    <xdr:cxnSp macro="">
      <xdr:nvCxnSpPr>
        <xdr:cNvPr id="118" name="直線コネクタ 117"/>
        <xdr:cNvCxnSpPr/>
      </xdr:nvCxnSpPr>
      <xdr:spPr bwMode="auto">
        <a:xfrm flipV="1">
          <a:off x="3606800" y="7381873"/>
          <a:ext cx="698500" cy="494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37</xdr:row>
      <xdr:rowOff>280466</xdr:rowOff>
    </xdr:from>
    <xdr:to>
      <xdr:col>3</xdr:col>
      <xdr:colOff>955675</xdr:colOff>
      <xdr:row>38</xdr:row>
      <xdr:rowOff>39166</xdr:rowOff>
    </xdr:to>
    <xdr:sp macro="" textlink="">
      <xdr:nvSpPr>
        <xdr:cNvPr id="119" name="フローチャート : 判断 118"/>
        <xdr:cNvSpPr/>
      </xdr:nvSpPr>
      <xdr:spPr bwMode="auto">
        <a:xfrm>
          <a:off x="4254500" y="74051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38</xdr:row>
      <xdr:rowOff>23943</xdr:rowOff>
    </xdr:from>
    <xdr:ext cx="762000" cy="259045"/>
    <xdr:sp macro="" textlink="">
      <xdr:nvSpPr>
        <xdr:cNvPr id="120" name="テキスト ボックス 119"/>
        <xdr:cNvSpPr txBox="1"/>
      </xdr:nvSpPr>
      <xdr:spPr>
        <a:xfrm>
          <a:off x="3924300" y="7491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26,387</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277952</xdr:rowOff>
    </xdr:from>
    <xdr:to>
      <xdr:col>3</xdr:col>
      <xdr:colOff>206375</xdr:colOff>
      <xdr:row>37</xdr:row>
      <xdr:rowOff>306634</xdr:rowOff>
    </xdr:to>
    <xdr:cxnSp macro="">
      <xdr:nvCxnSpPr>
        <xdr:cNvPr id="121" name="直線コネクタ 120"/>
        <xdr:cNvCxnSpPr/>
      </xdr:nvCxnSpPr>
      <xdr:spPr bwMode="auto">
        <a:xfrm>
          <a:off x="2908300" y="7402652"/>
          <a:ext cx="698500" cy="286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37</xdr:row>
      <xdr:rowOff>271039</xdr:rowOff>
    </xdr:from>
    <xdr:to>
      <xdr:col>3</xdr:col>
      <xdr:colOff>257175</xdr:colOff>
      <xdr:row>38</xdr:row>
      <xdr:rowOff>29739</xdr:rowOff>
    </xdr:to>
    <xdr:sp macro="" textlink="">
      <xdr:nvSpPr>
        <xdr:cNvPr id="122" name="フローチャート : 判断 121"/>
        <xdr:cNvSpPr/>
      </xdr:nvSpPr>
      <xdr:spPr bwMode="auto">
        <a:xfrm>
          <a:off x="3556000" y="73957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38</xdr:row>
      <xdr:rowOff>14516</xdr:rowOff>
    </xdr:from>
    <xdr:ext cx="762000" cy="259045"/>
    <xdr:sp macro="" textlink="">
      <xdr:nvSpPr>
        <xdr:cNvPr id="123" name="テキスト ボックス 122"/>
        <xdr:cNvSpPr txBox="1"/>
      </xdr:nvSpPr>
      <xdr:spPr>
        <a:xfrm>
          <a:off x="3225800" y="7482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28,861</a:t>
          </a:r>
          <a:endParaRPr kumimoji="1" lang="ja-JP" altLang="en-US" sz="1000" b="1">
            <a:solidFill>
              <a:srgbClr val="000080"/>
            </a:solidFill>
            <a:latin typeface="ＭＳ Ｐゴシック"/>
          </a:endParaRPr>
        </a:p>
      </xdr:txBody>
    </xdr:sp>
    <xdr:clientData/>
  </xdr:oneCellAnchor>
  <xdr:twoCellAnchor>
    <xdr:from>
      <xdr:col>2</xdr:col>
      <xdr:colOff>590550</xdr:colOff>
      <xdr:row>37</xdr:row>
      <xdr:rowOff>263640</xdr:rowOff>
    </xdr:from>
    <xdr:to>
      <xdr:col>2</xdr:col>
      <xdr:colOff>692150</xdr:colOff>
      <xdr:row>38</xdr:row>
      <xdr:rowOff>22340</xdr:rowOff>
    </xdr:to>
    <xdr:sp macro="" textlink="">
      <xdr:nvSpPr>
        <xdr:cNvPr id="124" name="フローチャート : 判断 123"/>
        <xdr:cNvSpPr/>
      </xdr:nvSpPr>
      <xdr:spPr bwMode="auto">
        <a:xfrm>
          <a:off x="2857500" y="73883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38</xdr:row>
      <xdr:rowOff>7117</xdr:rowOff>
    </xdr:from>
    <xdr:ext cx="762000" cy="259045"/>
    <xdr:sp macro="" textlink="">
      <xdr:nvSpPr>
        <xdr:cNvPr id="125" name="テキスト ボックス 124"/>
        <xdr:cNvSpPr txBox="1"/>
      </xdr:nvSpPr>
      <xdr:spPr>
        <a:xfrm>
          <a:off x="2527300" y="747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30,803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37</xdr:row>
      <xdr:rowOff>156595</xdr:rowOff>
    </xdr:from>
    <xdr:to>
      <xdr:col>5</xdr:col>
      <xdr:colOff>34925</xdr:colOff>
      <xdr:row>37</xdr:row>
      <xdr:rowOff>258195</xdr:rowOff>
    </xdr:to>
    <xdr:sp macro="" textlink="">
      <xdr:nvSpPr>
        <xdr:cNvPr id="131" name="円/楕円 130"/>
        <xdr:cNvSpPr/>
      </xdr:nvSpPr>
      <xdr:spPr bwMode="auto">
        <a:xfrm>
          <a:off x="5600700" y="72812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1672</xdr:rowOff>
    </xdr:from>
    <xdr:ext cx="762000" cy="259045"/>
    <xdr:sp macro="" textlink="">
      <xdr:nvSpPr>
        <xdr:cNvPr id="132" name="人口1人当たり決算額の推移該当値テキスト445"/>
        <xdr:cNvSpPr txBox="1"/>
      </xdr:nvSpPr>
      <xdr:spPr>
        <a:xfrm>
          <a:off x="5740400" y="7126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58,899</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185768</xdr:rowOff>
    </xdr:from>
    <xdr:to>
      <xdr:col>4</xdr:col>
      <xdr:colOff>520700</xdr:colOff>
      <xdr:row>37</xdr:row>
      <xdr:rowOff>287368</xdr:rowOff>
    </xdr:to>
    <xdr:sp macro="" textlink="">
      <xdr:nvSpPr>
        <xdr:cNvPr id="133" name="円/楕円 132"/>
        <xdr:cNvSpPr/>
      </xdr:nvSpPr>
      <xdr:spPr bwMode="auto">
        <a:xfrm>
          <a:off x="4953000" y="73104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126095</xdr:rowOff>
    </xdr:from>
    <xdr:ext cx="736600" cy="259045"/>
    <xdr:sp macro="" textlink="">
      <xdr:nvSpPr>
        <xdr:cNvPr id="134" name="テキスト ボックス 133"/>
        <xdr:cNvSpPr txBox="1"/>
      </xdr:nvSpPr>
      <xdr:spPr>
        <a:xfrm>
          <a:off x="4622800" y="70793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51,242</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206373</xdr:rowOff>
    </xdr:from>
    <xdr:to>
      <xdr:col>3</xdr:col>
      <xdr:colOff>955675</xdr:colOff>
      <xdr:row>37</xdr:row>
      <xdr:rowOff>307973</xdr:rowOff>
    </xdr:to>
    <xdr:sp macro="" textlink="">
      <xdr:nvSpPr>
        <xdr:cNvPr id="135" name="円/楕円 134"/>
        <xdr:cNvSpPr/>
      </xdr:nvSpPr>
      <xdr:spPr bwMode="auto">
        <a:xfrm>
          <a:off x="4254500" y="73310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146700</xdr:rowOff>
    </xdr:from>
    <xdr:ext cx="762000" cy="259045"/>
    <xdr:sp macro="" textlink="">
      <xdr:nvSpPr>
        <xdr:cNvPr id="136" name="テキスト ボックス 135"/>
        <xdr:cNvSpPr txBox="1"/>
      </xdr:nvSpPr>
      <xdr:spPr>
        <a:xfrm>
          <a:off x="3924300" y="7099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45,834</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255834</xdr:rowOff>
    </xdr:from>
    <xdr:to>
      <xdr:col>3</xdr:col>
      <xdr:colOff>257175</xdr:colOff>
      <xdr:row>38</xdr:row>
      <xdr:rowOff>14534</xdr:rowOff>
    </xdr:to>
    <xdr:sp macro="" textlink="">
      <xdr:nvSpPr>
        <xdr:cNvPr id="137" name="円/楕円 136"/>
        <xdr:cNvSpPr/>
      </xdr:nvSpPr>
      <xdr:spPr bwMode="auto">
        <a:xfrm>
          <a:off x="3556000" y="73805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24711</xdr:rowOff>
    </xdr:from>
    <xdr:ext cx="762000" cy="259045"/>
    <xdr:sp macro="" textlink="">
      <xdr:nvSpPr>
        <xdr:cNvPr id="138" name="テキスト ボックス 137"/>
        <xdr:cNvSpPr txBox="1"/>
      </xdr:nvSpPr>
      <xdr:spPr>
        <a:xfrm>
          <a:off x="3225800" y="7149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32,852</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227152</xdr:rowOff>
    </xdr:from>
    <xdr:to>
      <xdr:col>2</xdr:col>
      <xdr:colOff>692150</xdr:colOff>
      <xdr:row>37</xdr:row>
      <xdr:rowOff>328752</xdr:rowOff>
    </xdr:to>
    <xdr:sp macro="" textlink="">
      <xdr:nvSpPr>
        <xdr:cNvPr id="139" name="円/楕円 138"/>
        <xdr:cNvSpPr/>
      </xdr:nvSpPr>
      <xdr:spPr bwMode="auto">
        <a:xfrm>
          <a:off x="2857500" y="73518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167479</xdr:rowOff>
    </xdr:from>
    <xdr:ext cx="762000" cy="259045"/>
    <xdr:sp macro="" textlink="">
      <xdr:nvSpPr>
        <xdr:cNvPr id="140" name="テキスト ボックス 139"/>
        <xdr:cNvSpPr txBox="1"/>
      </xdr:nvSpPr>
      <xdr:spPr>
        <a:xfrm>
          <a:off x="2527300" y="7120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40,380</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京都府宮津市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18,743
18,614
172.74
12,226,410
12,002,971
101,960
6,231,328
12,588,351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19.0
169.0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29/128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75,551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121539</xdr:rowOff>
    </xdr:from>
    <xdr:to>
      <xdr:col>6</xdr:col>
      <xdr:colOff>510540</xdr:colOff>
      <xdr:row>38</xdr:row>
      <xdr:rowOff>82804</xdr:rowOff>
    </xdr:to>
    <xdr:cxnSp macro="">
      <xdr:nvCxnSpPr>
        <xdr:cNvPr id="56" name="直線コネクタ 55"/>
        <xdr:cNvCxnSpPr/>
      </xdr:nvCxnSpPr>
      <xdr:spPr>
        <a:xfrm flipV="1">
          <a:off x="4633595" y="5093589"/>
          <a:ext cx="1270" cy="1504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86631</xdr:rowOff>
    </xdr:from>
    <xdr:ext cx="534377" cy="259045"/>
    <xdr:sp macro="" textlink="">
      <xdr:nvSpPr>
        <xdr:cNvPr id="57" name="人件費最小値テキスト"/>
        <xdr:cNvSpPr txBox="1"/>
      </xdr:nvSpPr>
      <xdr:spPr>
        <a:xfrm>
          <a:off x="4686300" y="6601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40,480</a:t>
          </a:r>
          <a:endParaRPr kumimoji="1" lang="ja-JP" altLang="en-US" sz="1000" b="1">
            <a:latin typeface="ＭＳ Ｐゴシック"/>
          </a:endParaRPr>
        </a:p>
      </xdr:txBody>
    </xdr:sp>
    <xdr:clientData/>
  </xdr:oneCellAnchor>
  <xdr:twoCellAnchor>
    <xdr:from>
      <xdr:col>6</xdr:col>
      <xdr:colOff>422275</xdr:colOff>
      <xdr:row>38</xdr:row>
      <xdr:rowOff>82804</xdr:rowOff>
    </xdr:from>
    <xdr:to>
      <xdr:col>6</xdr:col>
      <xdr:colOff>600075</xdr:colOff>
      <xdr:row>38</xdr:row>
      <xdr:rowOff>82804</xdr:rowOff>
    </xdr:to>
    <xdr:cxnSp macro="">
      <xdr:nvCxnSpPr>
        <xdr:cNvPr id="58" name="直線コネクタ 57"/>
        <xdr:cNvCxnSpPr/>
      </xdr:nvCxnSpPr>
      <xdr:spPr>
        <a:xfrm>
          <a:off x="4546600" y="6597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68216</xdr:rowOff>
    </xdr:from>
    <xdr:ext cx="599010" cy="259045"/>
    <xdr:sp macro="" textlink="">
      <xdr:nvSpPr>
        <xdr:cNvPr id="59" name="人件費最大値テキスト"/>
        <xdr:cNvSpPr txBox="1"/>
      </xdr:nvSpPr>
      <xdr:spPr>
        <a:xfrm>
          <a:off x="4686300" y="4868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158,930</a:t>
          </a:r>
          <a:endParaRPr kumimoji="1" lang="ja-JP" altLang="en-US" sz="1000" b="1">
            <a:latin typeface="ＭＳ Ｐゴシック"/>
          </a:endParaRPr>
        </a:p>
      </xdr:txBody>
    </xdr:sp>
    <xdr:clientData/>
  </xdr:oneCellAnchor>
  <xdr:twoCellAnchor>
    <xdr:from>
      <xdr:col>6</xdr:col>
      <xdr:colOff>422275</xdr:colOff>
      <xdr:row>29</xdr:row>
      <xdr:rowOff>121539</xdr:rowOff>
    </xdr:from>
    <xdr:to>
      <xdr:col>6</xdr:col>
      <xdr:colOff>600075</xdr:colOff>
      <xdr:row>29</xdr:row>
      <xdr:rowOff>121539</xdr:rowOff>
    </xdr:to>
    <xdr:cxnSp macro="">
      <xdr:nvCxnSpPr>
        <xdr:cNvPr id="60" name="直線コネクタ 59"/>
        <xdr:cNvCxnSpPr/>
      </xdr:nvCxnSpPr>
      <xdr:spPr>
        <a:xfrm>
          <a:off x="4546600" y="5093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59156</xdr:rowOff>
    </xdr:from>
    <xdr:to>
      <xdr:col>6</xdr:col>
      <xdr:colOff>511175</xdr:colOff>
      <xdr:row>33</xdr:row>
      <xdr:rowOff>88455</xdr:rowOff>
    </xdr:to>
    <xdr:cxnSp macro="">
      <xdr:nvCxnSpPr>
        <xdr:cNvPr id="61" name="直線コネクタ 60"/>
        <xdr:cNvCxnSpPr/>
      </xdr:nvCxnSpPr>
      <xdr:spPr>
        <a:xfrm flipV="1">
          <a:off x="3797300" y="5717006"/>
          <a:ext cx="838200" cy="29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82389</xdr:rowOff>
    </xdr:from>
    <xdr:ext cx="534377" cy="259045"/>
    <xdr:sp macro="" textlink="">
      <xdr:nvSpPr>
        <xdr:cNvPr id="62" name="人件費平均値テキスト"/>
        <xdr:cNvSpPr txBox="1"/>
      </xdr:nvSpPr>
      <xdr:spPr>
        <a:xfrm>
          <a:off x="4686300" y="59116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88,814</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103962</xdr:rowOff>
    </xdr:from>
    <xdr:to>
      <xdr:col>6</xdr:col>
      <xdr:colOff>561975</xdr:colOff>
      <xdr:row>35</xdr:row>
      <xdr:rowOff>34112</xdr:rowOff>
    </xdr:to>
    <xdr:sp macro="" textlink="">
      <xdr:nvSpPr>
        <xdr:cNvPr id="63" name="フローチャート : 判断 62"/>
        <xdr:cNvSpPr/>
      </xdr:nvSpPr>
      <xdr:spPr>
        <a:xfrm>
          <a:off x="4584700" y="593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88455</xdr:rowOff>
    </xdr:from>
    <xdr:to>
      <xdr:col>5</xdr:col>
      <xdr:colOff>358775</xdr:colOff>
      <xdr:row>33</xdr:row>
      <xdr:rowOff>134760</xdr:rowOff>
    </xdr:to>
    <xdr:cxnSp macro="">
      <xdr:nvCxnSpPr>
        <xdr:cNvPr id="64" name="直線コネクタ 63"/>
        <xdr:cNvCxnSpPr/>
      </xdr:nvCxnSpPr>
      <xdr:spPr>
        <a:xfrm flipV="1">
          <a:off x="2908300" y="5746305"/>
          <a:ext cx="889000" cy="46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106959</xdr:rowOff>
    </xdr:from>
    <xdr:to>
      <xdr:col>5</xdr:col>
      <xdr:colOff>409575</xdr:colOff>
      <xdr:row>35</xdr:row>
      <xdr:rowOff>37109</xdr:rowOff>
    </xdr:to>
    <xdr:sp macro="" textlink="">
      <xdr:nvSpPr>
        <xdr:cNvPr id="65" name="フローチャート : 判断 64"/>
        <xdr:cNvSpPr/>
      </xdr:nvSpPr>
      <xdr:spPr>
        <a:xfrm>
          <a:off x="3746500" y="593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28236</xdr:rowOff>
    </xdr:from>
    <xdr:ext cx="534377" cy="259045"/>
    <xdr:sp macro="" textlink="">
      <xdr:nvSpPr>
        <xdr:cNvPr id="66" name="テキスト ボックス 65"/>
        <xdr:cNvSpPr txBox="1"/>
      </xdr:nvSpPr>
      <xdr:spPr>
        <a:xfrm>
          <a:off x="3530111" y="6028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88,578</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134760</xdr:rowOff>
    </xdr:from>
    <xdr:to>
      <xdr:col>4</xdr:col>
      <xdr:colOff>155575</xdr:colOff>
      <xdr:row>34</xdr:row>
      <xdr:rowOff>6083</xdr:rowOff>
    </xdr:to>
    <xdr:cxnSp macro="">
      <xdr:nvCxnSpPr>
        <xdr:cNvPr id="67" name="直線コネクタ 66"/>
        <xdr:cNvCxnSpPr/>
      </xdr:nvCxnSpPr>
      <xdr:spPr>
        <a:xfrm flipV="1">
          <a:off x="2019300" y="5792610"/>
          <a:ext cx="889000" cy="42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161951</xdr:rowOff>
    </xdr:from>
    <xdr:to>
      <xdr:col>4</xdr:col>
      <xdr:colOff>206375</xdr:colOff>
      <xdr:row>35</xdr:row>
      <xdr:rowOff>92101</xdr:rowOff>
    </xdr:to>
    <xdr:sp macro="" textlink="">
      <xdr:nvSpPr>
        <xdr:cNvPr id="68" name="フローチャート : 判断 67"/>
        <xdr:cNvSpPr/>
      </xdr:nvSpPr>
      <xdr:spPr>
        <a:xfrm>
          <a:off x="2857500" y="599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83228</xdr:rowOff>
    </xdr:from>
    <xdr:ext cx="534377" cy="259045"/>
    <xdr:sp macro="" textlink="">
      <xdr:nvSpPr>
        <xdr:cNvPr id="69" name="テキスト ボックス 68"/>
        <xdr:cNvSpPr txBox="1"/>
      </xdr:nvSpPr>
      <xdr:spPr>
        <a:xfrm>
          <a:off x="2641111" y="6083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84,248</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162687</xdr:rowOff>
    </xdr:from>
    <xdr:to>
      <xdr:col>2</xdr:col>
      <xdr:colOff>638175</xdr:colOff>
      <xdr:row>34</xdr:row>
      <xdr:rowOff>6083</xdr:rowOff>
    </xdr:to>
    <xdr:cxnSp macro="">
      <xdr:nvCxnSpPr>
        <xdr:cNvPr id="70" name="直線コネクタ 69"/>
        <xdr:cNvCxnSpPr/>
      </xdr:nvCxnSpPr>
      <xdr:spPr>
        <a:xfrm>
          <a:off x="1130300" y="5820537"/>
          <a:ext cx="889000" cy="14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4191</xdr:rowOff>
    </xdr:from>
    <xdr:to>
      <xdr:col>3</xdr:col>
      <xdr:colOff>3175</xdr:colOff>
      <xdr:row>35</xdr:row>
      <xdr:rowOff>105791</xdr:rowOff>
    </xdr:to>
    <xdr:sp macro="" textlink="">
      <xdr:nvSpPr>
        <xdr:cNvPr id="71" name="フローチャート : 判断 70"/>
        <xdr:cNvSpPr/>
      </xdr:nvSpPr>
      <xdr:spPr>
        <a:xfrm>
          <a:off x="1968500" y="6004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96918</xdr:rowOff>
    </xdr:from>
    <xdr:ext cx="534377" cy="259045"/>
    <xdr:sp macro="" textlink="">
      <xdr:nvSpPr>
        <xdr:cNvPr id="72" name="テキスト ボックス 71"/>
        <xdr:cNvSpPr txBox="1"/>
      </xdr:nvSpPr>
      <xdr:spPr>
        <a:xfrm>
          <a:off x="1752111" y="6097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83,170</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154064</xdr:rowOff>
    </xdr:from>
    <xdr:to>
      <xdr:col>1</xdr:col>
      <xdr:colOff>485775</xdr:colOff>
      <xdr:row>35</xdr:row>
      <xdr:rowOff>84214</xdr:rowOff>
    </xdr:to>
    <xdr:sp macro="" textlink="">
      <xdr:nvSpPr>
        <xdr:cNvPr id="73" name="フローチャート : 判断 72"/>
        <xdr:cNvSpPr/>
      </xdr:nvSpPr>
      <xdr:spPr>
        <a:xfrm>
          <a:off x="1079500" y="5983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75341</xdr:rowOff>
    </xdr:from>
    <xdr:ext cx="534377" cy="259045"/>
    <xdr:sp macro="" textlink="">
      <xdr:nvSpPr>
        <xdr:cNvPr id="74" name="テキスト ボックス 73"/>
        <xdr:cNvSpPr txBox="1"/>
      </xdr:nvSpPr>
      <xdr:spPr>
        <a:xfrm>
          <a:off x="863111" y="6076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84,869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33</xdr:row>
      <xdr:rowOff>8356</xdr:rowOff>
    </xdr:from>
    <xdr:to>
      <xdr:col>6</xdr:col>
      <xdr:colOff>561975</xdr:colOff>
      <xdr:row>33</xdr:row>
      <xdr:rowOff>109956</xdr:rowOff>
    </xdr:to>
    <xdr:sp macro="" textlink="">
      <xdr:nvSpPr>
        <xdr:cNvPr id="80" name="円/楕円 79"/>
        <xdr:cNvSpPr/>
      </xdr:nvSpPr>
      <xdr:spPr>
        <a:xfrm>
          <a:off x="4584700" y="5666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31233</xdr:rowOff>
    </xdr:from>
    <xdr:ext cx="599010" cy="259045"/>
    <xdr:sp macro="" textlink="">
      <xdr:nvSpPr>
        <xdr:cNvPr id="81" name="人件費該当値テキスト"/>
        <xdr:cNvSpPr txBox="1"/>
      </xdr:nvSpPr>
      <xdr:spPr>
        <a:xfrm>
          <a:off x="4686300" y="55176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109,842</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37655</xdr:rowOff>
    </xdr:from>
    <xdr:to>
      <xdr:col>5</xdr:col>
      <xdr:colOff>409575</xdr:colOff>
      <xdr:row>33</xdr:row>
      <xdr:rowOff>139255</xdr:rowOff>
    </xdr:to>
    <xdr:sp macro="" textlink="">
      <xdr:nvSpPr>
        <xdr:cNvPr id="82" name="円/楕円 81"/>
        <xdr:cNvSpPr/>
      </xdr:nvSpPr>
      <xdr:spPr>
        <a:xfrm>
          <a:off x="3746500" y="5695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31</xdr:row>
      <xdr:rowOff>155782</xdr:rowOff>
    </xdr:from>
    <xdr:ext cx="599010" cy="259045"/>
    <xdr:sp macro="" textlink="">
      <xdr:nvSpPr>
        <xdr:cNvPr id="83" name="テキスト ボックス 82"/>
        <xdr:cNvSpPr txBox="1"/>
      </xdr:nvSpPr>
      <xdr:spPr>
        <a:xfrm>
          <a:off x="3497794" y="5470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107,535</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83960</xdr:rowOff>
    </xdr:from>
    <xdr:to>
      <xdr:col>4</xdr:col>
      <xdr:colOff>206375</xdr:colOff>
      <xdr:row>34</xdr:row>
      <xdr:rowOff>14110</xdr:rowOff>
    </xdr:to>
    <xdr:sp macro="" textlink="">
      <xdr:nvSpPr>
        <xdr:cNvPr id="84" name="円/楕円 83"/>
        <xdr:cNvSpPr/>
      </xdr:nvSpPr>
      <xdr:spPr>
        <a:xfrm>
          <a:off x="2857500" y="574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32</xdr:row>
      <xdr:rowOff>30637</xdr:rowOff>
    </xdr:from>
    <xdr:ext cx="599010" cy="259045"/>
    <xdr:sp macro="" textlink="">
      <xdr:nvSpPr>
        <xdr:cNvPr id="85" name="テキスト ボックス 84"/>
        <xdr:cNvSpPr txBox="1"/>
      </xdr:nvSpPr>
      <xdr:spPr>
        <a:xfrm>
          <a:off x="2608794" y="5517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103,889</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126733</xdr:rowOff>
    </xdr:from>
    <xdr:to>
      <xdr:col>3</xdr:col>
      <xdr:colOff>3175</xdr:colOff>
      <xdr:row>34</xdr:row>
      <xdr:rowOff>56883</xdr:rowOff>
    </xdr:to>
    <xdr:sp macro="" textlink="">
      <xdr:nvSpPr>
        <xdr:cNvPr id="86" name="円/楕円 85"/>
        <xdr:cNvSpPr/>
      </xdr:nvSpPr>
      <xdr:spPr>
        <a:xfrm>
          <a:off x="1968500" y="5784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32</xdr:row>
      <xdr:rowOff>73410</xdr:rowOff>
    </xdr:from>
    <xdr:ext cx="599010" cy="259045"/>
    <xdr:sp macro="" textlink="">
      <xdr:nvSpPr>
        <xdr:cNvPr id="87" name="テキスト ボックス 86"/>
        <xdr:cNvSpPr txBox="1"/>
      </xdr:nvSpPr>
      <xdr:spPr>
        <a:xfrm>
          <a:off x="1719794" y="5559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100,521</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111887</xdr:rowOff>
    </xdr:from>
    <xdr:to>
      <xdr:col>1</xdr:col>
      <xdr:colOff>485775</xdr:colOff>
      <xdr:row>34</xdr:row>
      <xdr:rowOff>42037</xdr:rowOff>
    </xdr:to>
    <xdr:sp macro="" textlink="">
      <xdr:nvSpPr>
        <xdr:cNvPr id="88" name="円/楕円 87"/>
        <xdr:cNvSpPr/>
      </xdr:nvSpPr>
      <xdr:spPr>
        <a:xfrm>
          <a:off x="1079500" y="5769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32</xdr:row>
      <xdr:rowOff>58564</xdr:rowOff>
    </xdr:from>
    <xdr:ext cx="599010" cy="259045"/>
    <xdr:sp macro="" textlink="">
      <xdr:nvSpPr>
        <xdr:cNvPr id="89" name="テキスト ボックス 88"/>
        <xdr:cNvSpPr txBox="1"/>
      </xdr:nvSpPr>
      <xdr:spPr>
        <a:xfrm>
          <a:off x="830794" y="55449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101,690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47/128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44,024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47498</xdr:rowOff>
    </xdr:from>
    <xdr:to>
      <xdr:col>6</xdr:col>
      <xdr:colOff>510540</xdr:colOff>
      <xdr:row>58</xdr:row>
      <xdr:rowOff>142799</xdr:rowOff>
    </xdr:to>
    <xdr:cxnSp macro="">
      <xdr:nvCxnSpPr>
        <xdr:cNvPr id="114" name="直線コネクタ 113"/>
        <xdr:cNvCxnSpPr/>
      </xdr:nvCxnSpPr>
      <xdr:spPr>
        <a:xfrm flipV="1">
          <a:off x="4633595" y="8791448"/>
          <a:ext cx="1270" cy="12954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146626</xdr:rowOff>
    </xdr:from>
    <xdr:ext cx="534377" cy="259045"/>
    <xdr:sp macro="" textlink="">
      <xdr:nvSpPr>
        <xdr:cNvPr id="115" name="物件費最小値テキスト"/>
        <xdr:cNvSpPr txBox="1"/>
      </xdr:nvSpPr>
      <xdr:spPr>
        <a:xfrm>
          <a:off x="4686300" y="10090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35,756</a:t>
          </a:r>
          <a:endParaRPr kumimoji="1" lang="ja-JP" altLang="en-US" sz="1000" b="1">
            <a:latin typeface="ＭＳ Ｐゴシック"/>
          </a:endParaRPr>
        </a:p>
      </xdr:txBody>
    </xdr:sp>
    <xdr:clientData/>
  </xdr:oneCellAnchor>
  <xdr:twoCellAnchor>
    <xdr:from>
      <xdr:col>6</xdr:col>
      <xdr:colOff>422275</xdr:colOff>
      <xdr:row>58</xdr:row>
      <xdr:rowOff>142799</xdr:rowOff>
    </xdr:from>
    <xdr:to>
      <xdr:col>6</xdr:col>
      <xdr:colOff>600075</xdr:colOff>
      <xdr:row>58</xdr:row>
      <xdr:rowOff>142799</xdr:rowOff>
    </xdr:to>
    <xdr:cxnSp macro="">
      <xdr:nvCxnSpPr>
        <xdr:cNvPr id="116" name="直線コネクタ 115"/>
        <xdr:cNvCxnSpPr/>
      </xdr:nvCxnSpPr>
      <xdr:spPr>
        <a:xfrm>
          <a:off x="4546600" y="10086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165625</xdr:rowOff>
    </xdr:from>
    <xdr:ext cx="599010" cy="259045"/>
    <xdr:sp macro="" textlink="">
      <xdr:nvSpPr>
        <xdr:cNvPr id="117" name="物件費最大値テキスト"/>
        <xdr:cNvSpPr txBox="1"/>
      </xdr:nvSpPr>
      <xdr:spPr>
        <a:xfrm>
          <a:off x="4686300" y="8566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137,760</a:t>
          </a:r>
          <a:endParaRPr kumimoji="1" lang="ja-JP" altLang="en-US" sz="1000" b="1">
            <a:latin typeface="ＭＳ Ｐゴシック"/>
          </a:endParaRPr>
        </a:p>
      </xdr:txBody>
    </xdr:sp>
    <xdr:clientData/>
  </xdr:oneCellAnchor>
  <xdr:twoCellAnchor>
    <xdr:from>
      <xdr:col>6</xdr:col>
      <xdr:colOff>422275</xdr:colOff>
      <xdr:row>51</xdr:row>
      <xdr:rowOff>47498</xdr:rowOff>
    </xdr:from>
    <xdr:to>
      <xdr:col>6</xdr:col>
      <xdr:colOff>600075</xdr:colOff>
      <xdr:row>51</xdr:row>
      <xdr:rowOff>47498</xdr:rowOff>
    </xdr:to>
    <xdr:cxnSp macro="">
      <xdr:nvCxnSpPr>
        <xdr:cNvPr id="118" name="直線コネクタ 117"/>
        <xdr:cNvCxnSpPr/>
      </xdr:nvCxnSpPr>
      <xdr:spPr>
        <a:xfrm>
          <a:off x="4546600" y="879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19659</xdr:rowOff>
    </xdr:from>
    <xdr:to>
      <xdr:col>6</xdr:col>
      <xdr:colOff>511175</xdr:colOff>
      <xdr:row>55</xdr:row>
      <xdr:rowOff>141922</xdr:rowOff>
    </xdr:to>
    <xdr:cxnSp macro="">
      <xdr:nvCxnSpPr>
        <xdr:cNvPr id="119" name="直線コネクタ 118"/>
        <xdr:cNvCxnSpPr/>
      </xdr:nvCxnSpPr>
      <xdr:spPr>
        <a:xfrm flipV="1">
          <a:off x="3797300" y="9449409"/>
          <a:ext cx="838200" cy="122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78986</xdr:rowOff>
    </xdr:from>
    <xdr:ext cx="534377" cy="259045"/>
    <xdr:sp macro="" textlink="">
      <xdr:nvSpPr>
        <xdr:cNvPr id="120" name="物件費平均値テキスト"/>
        <xdr:cNvSpPr txBox="1"/>
      </xdr:nvSpPr>
      <xdr:spPr>
        <a:xfrm>
          <a:off x="4686300" y="95087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75,582</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100559</xdr:rowOff>
    </xdr:from>
    <xdr:to>
      <xdr:col>6</xdr:col>
      <xdr:colOff>561975</xdr:colOff>
      <xdr:row>56</xdr:row>
      <xdr:rowOff>30709</xdr:rowOff>
    </xdr:to>
    <xdr:sp macro="" textlink="">
      <xdr:nvSpPr>
        <xdr:cNvPr id="121" name="フローチャート : 判断 120"/>
        <xdr:cNvSpPr/>
      </xdr:nvSpPr>
      <xdr:spPr>
        <a:xfrm>
          <a:off x="4584700" y="9530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141922</xdr:rowOff>
    </xdr:from>
    <xdr:to>
      <xdr:col>5</xdr:col>
      <xdr:colOff>358775</xdr:colOff>
      <xdr:row>56</xdr:row>
      <xdr:rowOff>279</xdr:rowOff>
    </xdr:to>
    <xdr:cxnSp macro="">
      <xdr:nvCxnSpPr>
        <xdr:cNvPr id="122" name="直線コネクタ 121"/>
        <xdr:cNvCxnSpPr/>
      </xdr:nvCxnSpPr>
      <xdr:spPr>
        <a:xfrm flipV="1">
          <a:off x="2908300" y="9571672"/>
          <a:ext cx="889000" cy="29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635</xdr:rowOff>
    </xdr:from>
    <xdr:to>
      <xdr:col>5</xdr:col>
      <xdr:colOff>409575</xdr:colOff>
      <xdr:row>56</xdr:row>
      <xdr:rowOff>102235</xdr:rowOff>
    </xdr:to>
    <xdr:sp macro="" textlink="">
      <xdr:nvSpPr>
        <xdr:cNvPr id="123" name="フローチャート : 判断 122"/>
        <xdr:cNvSpPr/>
      </xdr:nvSpPr>
      <xdr:spPr>
        <a:xfrm>
          <a:off x="3746500" y="9601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93362</xdr:rowOff>
    </xdr:from>
    <xdr:ext cx="534377" cy="259045"/>
    <xdr:sp macro="" textlink="">
      <xdr:nvSpPr>
        <xdr:cNvPr id="124" name="テキスト ボックス 123"/>
        <xdr:cNvSpPr txBox="1"/>
      </xdr:nvSpPr>
      <xdr:spPr>
        <a:xfrm>
          <a:off x="3530111" y="9694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69,950</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279</xdr:rowOff>
    </xdr:from>
    <xdr:to>
      <xdr:col>4</xdr:col>
      <xdr:colOff>155575</xdr:colOff>
      <xdr:row>56</xdr:row>
      <xdr:rowOff>63373</xdr:rowOff>
    </xdr:to>
    <xdr:cxnSp macro="">
      <xdr:nvCxnSpPr>
        <xdr:cNvPr id="125" name="直線コネクタ 124"/>
        <xdr:cNvCxnSpPr/>
      </xdr:nvCxnSpPr>
      <xdr:spPr>
        <a:xfrm flipV="1">
          <a:off x="2019300" y="9601479"/>
          <a:ext cx="889000" cy="63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22581</xdr:rowOff>
    </xdr:from>
    <xdr:to>
      <xdr:col>4</xdr:col>
      <xdr:colOff>206375</xdr:colOff>
      <xdr:row>56</xdr:row>
      <xdr:rowOff>124181</xdr:rowOff>
    </xdr:to>
    <xdr:sp macro="" textlink="">
      <xdr:nvSpPr>
        <xdr:cNvPr id="126" name="フローチャート : 判断 125"/>
        <xdr:cNvSpPr/>
      </xdr:nvSpPr>
      <xdr:spPr>
        <a:xfrm>
          <a:off x="2857500" y="9623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115308</xdr:rowOff>
    </xdr:from>
    <xdr:ext cx="534377" cy="259045"/>
    <xdr:sp macro="" textlink="">
      <xdr:nvSpPr>
        <xdr:cNvPr id="127" name="テキスト ボックス 126"/>
        <xdr:cNvSpPr txBox="1"/>
      </xdr:nvSpPr>
      <xdr:spPr>
        <a:xfrm>
          <a:off x="2641111" y="9716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68,222</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60795</xdr:rowOff>
    </xdr:from>
    <xdr:to>
      <xdr:col>2</xdr:col>
      <xdr:colOff>638175</xdr:colOff>
      <xdr:row>56</xdr:row>
      <xdr:rowOff>63373</xdr:rowOff>
    </xdr:to>
    <xdr:cxnSp macro="">
      <xdr:nvCxnSpPr>
        <xdr:cNvPr id="128" name="直線コネクタ 127"/>
        <xdr:cNvCxnSpPr/>
      </xdr:nvCxnSpPr>
      <xdr:spPr>
        <a:xfrm>
          <a:off x="1130300" y="9661995"/>
          <a:ext cx="889000" cy="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43256</xdr:rowOff>
    </xdr:from>
    <xdr:to>
      <xdr:col>3</xdr:col>
      <xdr:colOff>3175</xdr:colOff>
      <xdr:row>56</xdr:row>
      <xdr:rowOff>144856</xdr:rowOff>
    </xdr:to>
    <xdr:sp macro="" textlink="">
      <xdr:nvSpPr>
        <xdr:cNvPr id="129" name="フローチャート : 判断 128"/>
        <xdr:cNvSpPr/>
      </xdr:nvSpPr>
      <xdr:spPr>
        <a:xfrm>
          <a:off x="1968500" y="964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135983</xdr:rowOff>
    </xdr:from>
    <xdr:ext cx="534377" cy="259045"/>
    <xdr:sp macro="" textlink="">
      <xdr:nvSpPr>
        <xdr:cNvPr id="130" name="テキスト ボックス 129"/>
        <xdr:cNvSpPr txBox="1"/>
      </xdr:nvSpPr>
      <xdr:spPr>
        <a:xfrm>
          <a:off x="1752111" y="9737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66,594</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40145</xdr:rowOff>
    </xdr:from>
    <xdr:to>
      <xdr:col>1</xdr:col>
      <xdr:colOff>485775</xdr:colOff>
      <xdr:row>56</xdr:row>
      <xdr:rowOff>141745</xdr:rowOff>
    </xdr:to>
    <xdr:sp macro="" textlink="">
      <xdr:nvSpPr>
        <xdr:cNvPr id="131" name="フローチャート : 判断 130"/>
        <xdr:cNvSpPr/>
      </xdr:nvSpPr>
      <xdr:spPr>
        <a:xfrm>
          <a:off x="1079500" y="9641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132872</xdr:rowOff>
    </xdr:from>
    <xdr:ext cx="534377" cy="259045"/>
    <xdr:sp macro="" textlink="">
      <xdr:nvSpPr>
        <xdr:cNvPr id="132" name="テキスト ボックス 131"/>
        <xdr:cNvSpPr txBox="1"/>
      </xdr:nvSpPr>
      <xdr:spPr>
        <a:xfrm>
          <a:off x="863111" y="9734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66,839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54</xdr:row>
      <xdr:rowOff>140309</xdr:rowOff>
    </xdr:from>
    <xdr:to>
      <xdr:col>6</xdr:col>
      <xdr:colOff>561975</xdr:colOff>
      <xdr:row>55</xdr:row>
      <xdr:rowOff>70459</xdr:rowOff>
    </xdr:to>
    <xdr:sp macro="" textlink="">
      <xdr:nvSpPr>
        <xdr:cNvPr id="138" name="円/楕円 137"/>
        <xdr:cNvSpPr/>
      </xdr:nvSpPr>
      <xdr:spPr>
        <a:xfrm>
          <a:off x="4584700" y="9398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53</xdr:row>
      <xdr:rowOff>163186</xdr:rowOff>
    </xdr:from>
    <xdr:ext cx="534377" cy="259045"/>
    <xdr:sp macro="" textlink="">
      <xdr:nvSpPr>
        <xdr:cNvPr id="139" name="物件費該当値テキスト"/>
        <xdr:cNvSpPr txBox="1"/>
      </xdr:nvSpPr>
      <xdr:spPr>
        <a:xfrm>
          <a:off x="4686300" y="9250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85,952</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91122</xdr:rowOff>
    </xdr:from>
    <xdr:to>
      <xdr:col>5</xdr:col>
      <xdr:colOff>409575</xdr:colOff>
      <xdr:row>56</xdr:row>
      <xdr:rowOff>21272</xdr:rowOff>
    </xdr:to>
    <xdr:sp macro="" textlink="">
      <xdr:nvSpPr>
        <xdr:cNvPr id="140" name="円/楕円 139"/>
        <xdr:cNvSpPr/>
      </xdr:nvSpPr>
      <xdr:spPr>
        <a:xfrm>
          <a:off x="3746500" y="9520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37799</xdr:rowOff>
    </xdr:from>
    <xdr:ext cx="534377" cy="259045"/>
    <xdr:sp macro="" textlink="">
      <xdr:nvSpPr>
        <xdr:cNvPr id="141" name="テキスト ボックス 140"/>
        <xdr:cNvSpPr txBox="1"/>
      </xdr:nvSpPr>
      <xdr:spPr>
        <a:xfrm>
          <a:off x="3530111" y="9296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76,325</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120929</xdr:rowOff>
    </xdr:from>
    <xdr:to>
      <xdr:col>4</xdr:col>
      <xdr:colOff>206375</xdr:colOff>
      <xdr:row>56</xdr:row>
      <xdr:rowOff>51079</xdr:rowOff>
    </xdr:to>
    <xdr:sp macro="" textlink="">
      <xdr:nvSpPr>
        <xdr:cNvPr id="142" name="円/楕円 141"/>
        <xdr:cNvSpPr/>
      </xdr:nvSpPr>
      <xdr:spPr>
        <a:xfrm>
          <a:off x="2857500" y="9550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67606</xdr:rowOff>
    </xdr:from>
    <xdr:ext cx="534377" cy="259045"/>
    <xdr:sp macro="" textlink="">
      <xdr:nvSpPr>
        <xdr:cNvPr id="143" name="テキスト ボックス 142"/>
        <xdr:cNvSpPr txBox="1"/>
      </xdr:nvSpPr>
      <xdr:spPr>
        <a:xfrm>
          <a:off x="2641111" y="9325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73,978</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12573</xdr:rowOff>
    </xdr:from>
    <xdr:to>
      <xdr:col>3</xdr:col>
      <xdr:colOff>3175</xdr:colOff>
      <xdr:row>56</xdr:row>
      <xdr:rowOff>114173</xdr:rowOff>
    </xdr:to>
    <xdr:sp macro="" textlink="">
      <xdr:nvSpPr>
        <xdr:cNvPr id="144" name="円/楕円 143"/>
        <xdr:cNvSpPr/>
      </xdr:nvSpPr>
      <xdr:spPr>
        <a:xfrm>
          <a:off x="1968500" y="9613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130700</xdr:rowOff>
    </xdr:from>
    <xdr:ext cx="534377" cy="259045"/>
    <xdr:sp macro="" textlink="">
      <xdr:nvSpPr>
        <xdr:cNvPr id="145" name="テキスト ボックス 144"/>
        <xdr:cNvSpPr txBox="1"/>
      </xdr:nvSpPr>
      <xdr:spPr>
        <a:xfrm>
          <a:off x="1752111" y="9389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69,010</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9995</xdr:rowOff>
    </xdr:from>
    <xdr:to>
      <xdr:col>1</xdr:col>
      <xdr:colOff>485775</xdr:colOff>
      <xdr:row>56</xdr:row>
      <xdr:rowOff>111595</xdr:rowOff>
    </xdr:to>
    <xdr:sp macro="" textlink="">
      <xdr:nvSpPr>
        <xdr:cNvPr id="146" name="円/楕円 145"/>
        <xdr:cNvSpPr/>
      </xdr:nvSpPr>
      <xdr:spPr>
        <a:xfrm>
          <a:off x="1079500" y="9611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128122</xdr:rowOff>
    </xdr:from>
    <xdr:ext cx="534377" cy="259045"/>
    <xdr:sp macro="" textlink="">
      <xdr:nvSpPr>
        <xdr:cNvPr id="147" name="テキスト ボックス 146"/>
        <xdr:cNvSpPr txBox="1"/>
      </xdr:nvSpPr>
      <xdr:spPr>
        <a:xfrm>
          <a:off x="863111" y="9386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69,213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118/128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9" name="テキスト ボックス 158"/>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144434</xdr:rowOff>
    </xdr:from>
    <xdr:ext cx="531299" cy="259045"/>
    <xdr:sp macro="" textlink="">
      <xdr:nvSpPr>
        <xdr:cNvPr id="161" name="テキスト ボックス 160"/>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74</xdr:row>
      <xdr:rowOff>160762</xdr:rowOff>
    </xdr:from>
    <xdr:ext cx="531299" cy="259045"/>
    <xdr:sp macro="" textlink="">
      <xdr:nvSpPr>
        <xdr:cNvPr id="163" name="テキスト ボックス 162"/>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5642</xdr:rowOff>
    </xdr:from>
    <xdr:ext cx="531299" cy="259045"/>
    <xdr:sp macro="" textlink="">
      <xdr:nvSpPr>
        <xdr:cNvPr id="165" name="テキスト ボックス 164"/>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7" name="テキスト ボックス 166"/>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9" name="テキスト ボックス 168"/>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17595</xdr:rowOff>
    </xdr:from>
    <xdr:to>
      <xdr:col>6</xdr:col>
      <xdr:colOff>510540</xdr:colOff>
      <xdr:row>79</xdr:row>
      <xdr:rowOff>96723</xdr:rowOff>
    </xdr:to>
    <xdr:cxnSp macro="">
      <xdr:nvCxnSpPr>
        <xdr:cNvPr id="173" name="直線コネクタ 172"/>
        <xdr:cNvCxnSpPr/>
      </xdr:nvCxnSpPr>
      <xdr:spPr>
        <a:xfrm flipV="1">
          <a:off x="4633595" y="12019095"/>
          <a:ext cx="1270" cy="1622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100550</xdr:rowOff>
    </xdr:from>
    <xdr:ext cx="313932" cy="259045"/>
    <xdr:sp macro="" textlink="">
      <xdr:nvSpPr>
        <xdr:cNvPr id="174" name="維持補修費最小値テキスト"/>
        <xdr:cNvSpPr txBox="1"/>
      </xdr:nvSpPr>
      <xdr:spPr>
        <a:xfrm>
          <a:off x="4686300" y="1364510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a:t>
          </a:r>
          <a:endParaRPr kumimoji="1" lang="ja-JP" altLang="en-US" sz="1000" b="1">
            <a:latin typeface="ＭＳ Ｐゴシック"/>
          </a:endParaRPr>
        </a:p>
      </xdr:txBody>
    </xdr:sp>
    <xdr:clientData/>
  </xdr:oneCellAnchor>
  <xdr:twoCellAnchor>
    <xdr:from>
      <xdr:col>6</xdr:col>
      <xdr:colOff>422275</xdr:colOff>
      <xdr:row>79</xdr:row>
      <xdr:rowOff>96723</xdr:rowOff>
    </xdr:from>
    <xdr:to>
      <xdr:col>6</xdr:col>
      <xdr:colOff>600075</xdr:colOff>
      <xdr:row>79</xdr:row>
      <xdr:rowOff>96723</xdr:rowOff>
    </xdr:to>
    <xdr:cxnSp macro="">
      <xdr:nvCxnSpPr>
        <xdr:cNvPr id="175" name="直線コネクタ 174"/>
        <xdr:cNvCxnSpPr/>
      </xdr:nvCxnSpPr>
      <xdr:spPr>
        <a:xfrm>
          <a:off x="4546600" y="13641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135722</xdr:rowOff>
    </xdr:from>
    <xdr:ext cx="534377" cy="259045"/>
    <xdr:sp macro="" textlink="">
      <xdr:nvSpPr>
        <xdr:cNvPr id="176" name="維持補修費最大値テキスト"/>
        <xdr:cNvSpPr txBox="1"/>
      </xdr:nvSpPr>
      <xdr:spPr>
        <a:xfrm>
          <a:off x="4686300" y="11794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49,739</a:t>
          </a:r>
          <a:endParaRPr kumimoji="1" lang="ja-JP" altLang="en-US" sz="1000" b="1">
            <a:latin typeface="ＭＳ Ｐゴシック"/>
          </a:endParaRPr>
        </a:p>
      </xdr:txBody>
    </xdr:sp>
    <xdr:clientData/>
  </xdr:oneCellAnchor>
  <xdr:twoCellAnchor>
    <xdr:from>
      <xdr:col>6</xdr:col>
      <xdr:colOff>422275</xdr:colOff>
      <xdr:row>70</xdr:row>
      <xdr:rowOff>17595</xdr:rowOff>
    </xdr:from>
    <xdr:to>
      <xdr:col>6</xdr:col>
      <xdr:colOff>600075</xdr:colOff>
      <xdr:row>70</xdr:row>
      <xdr:rowOff>17595</xdr:rowOff>
    </xdr:to>
    <xdr:cxnSp macro="">
      <xdr:nvCxnSpPr>
        <xdr:cNvPr id="177" name="直線コネクタ 176"/>
        <xdr:cNvCxnSpPr/>
      </xdr:nvCxnSpPr>
      <xdr:spPr>
        <a:xfrm>
          <a:off x="4546600" y="12019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79</xdr:row>
      <xdr:rowOff>55380</xdr:rowOff>
    </xdr:from>
    <xdr:to>
      <xdr:col>6</xdr:col>
      <xdr:colOff>511175</xdr:colOff>
      <xdr:row>79</xdr:row>
      <xdr:rowOff>62531</xdr:rowOff>
    </xdr:to>
    <xdr:cxnSp macro="">
      <xdr:nvCxnSpPr>
        <xdr:cNvPr id="178" name="直線コネクタ 177"/>
        <xdr:cNvCxnSpPr/>
      </xdr:nvCxnSpPr>
      <xdr:spPr>
        <a:xfrm>
          <a:off x="3797300" y="13599930"/>
          <a:ext cx="838200" cy="7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7013</xdr:rowOff>
    </xdr:from>
    <xdr:ext cx="469744" cy="259045"/>
    <xdr:sp macro="" textlink="">
      <xdr:nvSpPr>
        <xdr:cNvPr id="179" name="維持補修費平均値テキスト"/>
        <xdr:cNvSpPr txBox="1"/>
      </xdr:nvSpPr>
      <xdr:spPr>
        <a:xfrm>
          <a:off x="4686300" y="132086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7,208</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155586</xdr:rowOff>
    </xdr:from>
    <xdr:to>
      <xdr:col>6</xdr:col>
      <xdr:colOff>561975</xdr:colOff>
      <xdr:row>78</xdr:row>
      <xdr:rowOff>85736</xdr:rowOff>
    </xdr:to>
    <xdr:sp macro="" textlink="">
      <xdr:nvSpPr>
        <xdr:cNvPr id="180" name="フローチャート : 判断 179"/>
        <xdr:cNvSpPr/>
      </xdr:nvSpPr>
      <xdr:spPr>
        <a:xfrm>
          <a:off x="4584700" y="13357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79</xdr:row>
      <xdr:rowOff>55380</xdr:rowOff>
    </xdr:from>
    <xdr:to>
      <xdr:col>5</xdr:col>
      <xdr:colOff>358775</xdr:colOff>
      <xdr:row>79</xdr:row>
      <xdr:rowOff>62596</xdr:rowOff>
    </xdr:to>
    <xdr:cxnSp macro="">
      <xdr:nvCxnSpPr>
        <xdr:cNvPr id="181" name="直線コネクタ 180"/>
        <xdr:cNvCxnSpPr/>
      </xdr:nvCxnSpPr>
      <xdr:spPr>
        <a:xfrm flipV="1">
          <a:off x="2908300" y="13599930"/>
          <a:ext cx="889000" cy="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21724</xdr:rowOff>
    </xdr:from>
    <xdr:to>
      <xdr:col>5</xdr:col>
      <xdr:colOff>409575</xdr:colOff>
      <xdr:row>78</xdr:row>
      <xdr:rowOff>123324</xdr:rowOff>
    </xdr:to>
    <xdr:sp macro="" textlink="">
      <xdr:nvSpPr>
        <xdr:cNvPr id="182" name="フローチャート : 判断 181"/>
        <xdr:cNvSpPr/>
      </xdr:nvSpPr>
      <xdr:spPr>
        <a:xfrm>
          <a:off x="3746500" y="13394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139851</xdr:rowOff>
    </xdr:from>
    <xdr:ext cx="469744" cy="259045"/>
    <xdr:sp macro="" textlink="">
      <xdr:nvSpPr>
        <xdr:cNvPr id="183" name="テキスト ボックス 182"/>
        <xdr:cNvSpPr txBox="1"/>
      </xdr:nvSpPr>
      <xdr:spPr>
        <a:xfrm>
          <a:off x="3562427" y="13170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6,057</a:t>
          </a:r>
          <a:endParaRPr kumimoji="1" lang="ja-JP" altLang="en-US" sz="1000" b="1">
            <a:solidFill>
              <a:srgbClr val="000080"/>
            </a:solidFill>
            <a:latin typeface="ＭＳ Ｐゴシック"/>
          </a:endParaRPr>
        </a:p>
      </xdr:txBody>
    </xdr:sp>
    <xdr:clientData/>
  </xdr:oneCellAnchor>
  <xdr:twoCellAnchor>
    <xdr:from>
      <xdr:col>2</xdr:col>
      <xdr:colOff>638175</xdr:colOff>
      <xdr:row>79</xdr:row>
      <xdr:rowOff>62596</xdr:rowOff>
    </xdr:from>
    <xdr:to>
      <xdr:col>4</xdr:col>
      <xdr:colOff>155575</xdr:colOff>
      <xdr:row>79</xdr:row>
      <xdr:rowOff>65765</xdr:rowOff>
    </xdr:to>
    <xdr:cxnSp macro="">
      <xdr:nvCxnSpPr>
        <xdr:cNvPr id="184" name="直線コネクタ 183"/>
        <xdr:cNvCxnSpPr/>
      </xdr:nvCxnSpPr>
      <xdr:spPr>
        <a:xfrm flipV="1">
          <a:off x="2019300" y="13607146"/>
          <a:ext cx="889000" cy="3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168811</xdr:rowOff>
    </xdr:from>
    <xdr:to>
      <xdr:col>4</xdr:col>
      <xdr:colOff>206375</xdr:colOff>
      <xdr:row>78</xdr:row>
      <xdr:rowOff>98961</xdr:rowOff>
    </xdr:to>
    <xdr:sp macro="" textlink="">
      <xdr:nvSpPr>
        <xdr:cNvPr id="185" name="フローチャート : 判断 184"/>
        <xdr:cNvSpPr/>
      </xdr:nvSpPr>
      <xdr:spPr>
        <a:xfrm>
          <a:off x="2857500" y="1337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115488</xdr:rowOff>
    </xdr:from>
    <xdr:ext cx="469744" cy="259045"/>
    <xdr:sp macro="" textlink="">
      <xdr:nvSpPr>
        <xdr:cNvPr id="186" name="テキスト ボックス 185"/>
        <xdr:cNvSpPr txBox="1"/>
      </xdr:nvSpPr>
      <xdr:spPr>
        <a:xfrm>
          <a:off x="2673427" y="13145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6,803</a:t>
          </a:r>
          <a:endParaRPr kumimoji="1" lang="ja-JP" altLang="en-US" sz="1000" b="1">
            <a:solidFill>
              <a:srgbClr val="000080"/>
            </a:solidFill>
            <a:latin typeface="ＭＳ Ｐゴシック"/>
          </a:endParaRPr>
        </a:p>
      </xdr:txBody>
    </xdr:sp>
    <xdr:clientData/>
  </xdr:oneCellAnchor>
  <xdr:twoCellAnchor>
    <xdr:from>
      <xdr:col>1</xdr:col>
      <xdr:colOff>434975</xdr:colOff>
      <xdr:row>79</xdr:row>
      <xdr:rowOff>56032</xdr:rowOff>
    </xdr:from>
    <xdr:to>
      <xdr:col>2</xdr:col>
      <xdr:colOff>638175</xdr:colOff>
      <xdr:row>79</xdr:row>
      <xdr:rowOff>65765</xdr:rowOff>
    </xdr:to>
    <xdr:cxnSp macro="">
      <xdr:nvCxnSpPr>
        <xdr:cNvPr id="187" name="直線コネクタ 186"/>
        <xdr:cNvCxnSpPr/>
      </xdr:nvCxnSpPr>
      <xdr:spPr>
        <a:xfrm>
          <a:off x="1130300" y="13600582"/>
          <a:ext cx="889000" cy="9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22541</xdr:rowOff>
    </xdr:from>
    <xdr:to>
      <xdr:col>3</xdr:col>
      <xdr:colOff>3175</xdr:colOff>
      <xdr:row>78</xdr:row>
      <xdr:rowOff>124141</xdr:rowOff>
    </xdr:to>
    <xdr:sp macro="" textlink="">
      <xdr:nvSpPr>
        <xdr:cNvPr id="188" name="フローチャート : 判断 187"/>
        <xdr:cNvSpPr/>
      </xdr:nvSpPr>
      <xdr:spPr>
        <a:xfrm>
          <a:off x="1968500" y="13395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140668</xdr:rowOff>
    </xdr:from>
    <xdr:ext cx="469744" cy="259045"/>
    <xdr:sp macro="" textlink="">
      <xdr:nvSpPr>
        <xdr:cNvPr id="189" name="テキスト ボックス 188"/>
        <xdr:cNvSpPr txBox="1"/>
      </xdr:nvSpPr>
      <xdr:spPr>
        <a:xfrm>
          <a:off x="1784427" y="13170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6,032</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19927</xdr:rowOff>
    </xdr:from>
    <xdr:to>
      <xdr:col>1</xdr:col>
      <xdr:colOff>485775</xdr:colOff>
      <xdr:row>78</xdr:row>
      <xdr:rowOff>121527</xdr:rowOff>
    </xdr:to>
    <xdr:sp macro="" textlink="">
      <xdr:nvSpPr>
        <xdr:cNvPr id="190" name="フローチャート : 判断 189"/>
        <xdr:cNvSpPr/>
      </xdr:nvSpPr>
      <xdr:spPr>
        <a:xfrm>
          <a:off x="1079500" y="13393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138054</xdr:rowOff>
    </xdr:from>
    <xdr:ext cx="469744" cy="259045"/>
    <xdr:sp macro="" textlink="">
      <xdr:nvSpPr>
        <xdr:cNvPr id="191" name="テキスト ボックス 190"/>
        <xdr:cNvSpPr txBox="1"/>
      </xdr:nvSpPr>
      <xdr:spPr>
        <a:xfrm>
          <a:off x="895427" y="13168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79</xdr:row>
      <xdr:rowOff>11731</xdr:rowOff>
    </xdr:from>
    <xdr:to>
      <xdr:col>6</xdr:col>
      <xdr:colOff>561975</xdr:colOff>
      <xdr:row>79</xdr:row>
      <xdr:rowOff>113331</xdr:rowOff>
    </xdr:to>
    <xdr:sp macro="" textlink="">
      <xdr:nvSpPr>
        <xdr:cNvPr id="197" name="円/楕円 196"/>
        <xdr:cNvSpPr/>
      </xdr:nvSpPr>
      <xdr:spPr>
        <a:xfrm>
          <a:off x="4584700" y="13556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98108</xdr:rowOff>
    </xdr:from>
    <xdr:ext cx="469744" cy="259045"/>
    <xdr:sp macro="" textlink="">
      <xdr:nvSpPr>
        <xdr:cNvPr id="198" name="維持補修費該当値テキスト"/>
        <xdr:cNvSpPr txBox="1"/>
      </xdr:nvSpPr>
      <xdr:spPr>
        <a:xfrm>
          <a:off x="4686300" y="13471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1,113</a:t>
          </a:r>
          <a:endParaRPr kumimoji="1" lang="ja-JP" altLang="en-US" sz="1000" b="1">
            <a:solidFill>
              <a:srgbClr val="FF0000"/>
            </a:solidFill>
            <a:latin typeface="ＭＳ Ｐゴシック"/>
          </a:endParaRPr>
        </a:p>
      </xdr:txBody>
    </xdr:sp>
    <xdr:clientData/>
  </xdr:oneCellAnchor>
  <xdr:twoCellAnchor>
    <xdr:from>
      <xdr:col>5</xdr:col>
      <xdr:colOff>307975</xdr:colOff>
      <xdr:row>79</xdr:row>
      <xdr:rowOff>4580</xdr:rowOff>
    </xdr:from>
    <xdr:to>
      <xdr:col>5</xdr:col>
      <xdr:colOff>409575</xdr:colOff>
      <xdr:row>79</xdr:row>
      <xdr:rowOff>106180</xdr:rowOff>
    </xdr:to>
    <xdr:sp macro="" textlink="">
      <xdr:nvSpPr>
        <xdr:cNvPr id="199" name="円/楕円 198"/>
        <xdr:cNvSpPr/>
      </xdr:nvSpPr>
      <xdr:spPr>
        <a:xfrm>
          <a:off x="3746500" y="1354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79</xdr:row>
      <xdr:rowOff>97307</xdr:rowOff>
    </xdr:from>
    <xdr:ext cx="469744" cy="259045"/>
    <xdr:sp macro="" textlink="">
      <xdr:nvSpPr>
        <xdr:cNvPr id="200" name="テキスト ボックス 199"/>
        <xdr:cNvSpPr txBox="1"/>
      </xdr:nvSpPr>
      <xdr:spPr>
        <a:xfrm>
          <a:off x="3562427" y="13641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1,332</a:t>
          </a:r>
          <a:endParaRPr kumimoji="1" lang="ja-JP" altLang="en-US" sz="1000" b="1">
            <a:solidFill>
              <a:srgbClr val="FF0000"/>
            </a:solidFill>
            <a:latin typeface="ＭＳ Ｐゴシック"/>
          </a:endParaRPr>
        </a:p>
      </xdr:txBody>
    </xdr:sp>
    <xdr:clientData/>
  </xdr:oneCellAnchor>
  <xdr:twoCellAnchor>
    <xdr:from>
      <xdr:col>4</xdr:col>
      <xdr:colOff>104775</xdr:colOff>
      <xdr:row>79</xdr:row>
      <xdr:rowOff>11796</xdr:rowOff>
    </xdr:from>
    <xdr:to>
      <xdr:col>4</xdr:col>
      <xdr:colOff>206375</xdr:colOff>
      <xdr:row>79</xdr:row>
      <xdr:rowOff>113396</xdr:rowOff>
    </xdr:to>
    <xdr:sp macro="" textlink="">
      <xdr:nvSpPr>
        <xdr:cNvPr id="201" name="円/楕円 200"/>
        <xdr:cNvSpPr/>
      </xdr:nvSpPr>
      <xdr:spPr>
        <a:xfrm>
          <a:off x="2857500" y="13556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79</xdr:row>
      <xdr:rowOff>104523</xdr:rowOff>
    </xdr:from>
    <xdr:ext cx="469744" cy="259045"/>
    <xdr:sp macro="" textlink="">
      <xdr:nvSpPr>
        <xdr:cNvPr id="202" name="テキスト ボックス 201"/>
        <xdr:cNvSpPr txBox="1"/>
      </xdr:nvSpPr>
      <xdr:spPr>
        <a:xfrm>
          <a:off x="2673427" y="13649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1,111</a:t>
          </a:r>
          <a:endParaRPr kumimoji="1" lang="ja-JP" altLang="en-US" sz="1000" b="1">
            <a:solidFill>
              <a:srgbClr val="FF0000"/>
            </a:solidFill>
            <a:latin typeface="ＭＳ Ｐゴシック"/>
          </a:endParaRPr>
        </a:p>
      </xdr:txBody>
    </xdr:sp>
    <xdr:clientData/>
  </xdr:oneCellAnchor>
  <xdr:twoCellAnchor>
    <xdr:from>
      <xdr:col>2</xdr:col>
      <xdr:colOff>587375</xdr:colOff>
      <xdr:row>79</xdr:row>
      <xdr:rowOff>14965</xdr:rowOff>
    </xdr:from>
    <xdr:to>
      <xdr:col>3</xdr:col>
      <xdr:colOff>3175</xdr:colOff>
      <xdr:row>79</xdr:row>
      <xdr:rowOff>116565</xdr:rowOff>
    </xdr:to>
    <xdr:sp macro="" textlink="">
      <xdr:nvSpPr>
        <xdr:cNvPr id="203" name="円/楕円 202"/>
        <xdr:cNvSpPr/>
      </xdr:nvSpPr>
      <xdr:spPr>
        <a:xfrm>
          <a:off x="1968500" y="13559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79</xdr:row>
      <xdr:rowOff>107692</xdr:rowOff>
    </xdr:from>
    <xdr:ext cx="469744" cy="259045"/>
    <xdr:sp macro="" textlink="">
      <xdr:nvSpPr>
        <xdr:cNvPr id="204" name="テキスト ボックス 203"/>
        <xdr:cNvSpPr txBox="1"/>
      </xdr:nvSpPr>
      <xdr:spPr>
        <a:xfrm>
          <a:off x="1784427" y="13652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1,014</a:t>
          </a:r>
          <a:endParaRPr kumimoji="1" lang="ja-JP" altLang="en-US" sz="1000" b="1">
            <a:solidFill>
              <a:srgbClr val="FF0000"/>
            </a:solidFill>
            <a:latin typeface="ＭＳ Ｐゴシック"/>
          </a:endParaRPr>
        </a:p>
      </xdr:txBody>
    </xdr:sp>
    <xdr:clientData/>
  </xdr:oneCellAnchor>
  <xdr:twoCellAnchor>
    <xdr:from>
      <xdr:col>1</xdr:col>
      <xdr:colOff>384175</xdr:colOff>
      <xdr:row>79</xdr:row>
      <xdr:rowOff>5232</xdr:rowOff>
    </xdr:from>
    <xdr:to>
      <xdr:col>1</xdr:col>
      <xdr:colOff>485775</xdr:colOff>
      <xdr:row>79</xdr:row>
      <xdr:rowOff>106832</xdr:rowOff>
    </xdr:to>
    <xdr:sp macro="" textlink="">
      <xdr:nvSpPr>
        <xdr:cNvPr id="205" name="円/楕円 204"/>
        <xdr:cNvSpPr/>
      </xdr:nvSpPr>
      <xdr:spPr>
        <a:xfrm>
          <a:off x="1079500" y="13549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79</xdr:row>
      <xdr:rowOff>97959</xdr:rowOff>
    </xdr:from>
    <xdr:ext cx="469744" cy="259045"/>
    <xdr:sp macro="" textlink="">
      <xdr:nvSpPr>
        <xdr:cNvPr id="206" name="テキスト ボックス 205"/>
        <xdr:cNvSpPr txBox="1"/>
      </xdr:nvSpPr>
      <xdr:spPr>
        <a:xfrm>
          <a:off x="895427" y="13642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60/128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120,261</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145428</xdr:rowOff>
    </xdr:from>
    <xdr:to>
      <xdr:col>6</xdr:col>
      <xdr:colOff>510540</xdr:colOff>
      <xdr:row>99</xdr:row>
      <xdr:rowOff>95898</xdr:rowOff>
    </xdr:to>
    <xdr:cxnSp macro="">
      <xdr:nvCxnSpPr>
        <xdr:cNvPr id="231" name="直線コネクタ 230"/>
        <xdr:cNvCxnSpPr/>
      </xdr:nvCxnSpPr>
      <xdr:spPr>
        <a:xfrm flipV="1">
          <a:off x="4633595" y="15404478"/>
          <a:ext cx="1270" cy="1664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99725</xdr:rowOff>
    </xdr:from>
    <xdr:ext cx="534377" cy="259045"/>
    <xdr:sp macro="" textlink="">
      <xdr:nvSpPr>
        <xdr:cNvPr id="232" name="扶助費最小値テキスト"/>
        <xdr:cNvSpPr txBox="1"/>
      </xdr:nvSpPr>
      <xdr:spPr>
        <a:xfrm>
          <a:off x="4686300" y="17073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55,949</a:t>
          </a:r>
          <a:endParaRPr kumimoji="1" lang="ja-JP" altLang="en-US" sz="1000" b="1">
            <a:latin typeface="ＭＳ Ｐゴシック"/>
          </a:endParaRPr>
        </a:p>
      </xdr:txBody>
    </xdr:sp>
    <xdr:clientData/>
  </xdr:oneCellAnchor>
  <xdr:twoCellAnchor>
    <xdr:from>
      <xdr:col>6</xdr:col>
      <xdr:colOff>422275</xdr:colOff>
      <xdr:row>99</xdr:row>
      <xdr:rowOff>95898</xdr:rowOff>
    </xdr:from>
    <xdr:to>
      <xdr:col>6</xdr:col>
      <xdr:colOff>600075</xdr:colOff>
      <xdr:row>99</xdr:row>
      <xdr:rowOff>95898</xdr:rowOff>
    </xdr:to>
    <xdr:cxnSp macro="">
      <xdr:nvCxnSpPr>
        <xdr:cNvPr id="233" name="直線コネクタ 232"/>
        <xdr:cNvCxnSpPr/>
      </xdr:nvCxnSpPr>
      <xdr:spPr>
        <a:xfrm>
          <a:off x="4546600" y="17069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92105</xdr:rowOff>
    </xdr:from>
    <xdr:ext cx="599010" cy="259045"/>
    <xdr:sp macro="" textlink="">
      <xdr:nvSpPr>
        <xdr:cNvPr id="234" name="扶助費最大値テキスト"/>
        <xdr:cNvSpPr txBox="1"/>
      </xdr:nvSpPr>
      <xdr:spPr>
        <a:xfrm>
          <a:off x="4686300" y="15179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187,049</a:t>
          </a:r>
          <a:endParaRPr kumimoji="1" lang="ja-JP" altLang="en-US" sz="1000" b="1">
            <a:latin typeface="ＭＳ Ｐゴシック"/>
          </a:endParaRPr>
        </a:p>
      </xdr:txBody>
    </xdr:sp>
    <xdr:clientData/>
  </xdr:oneCellAnchor>
  <xdr:twoCellAnchor>
    <xdr:from>
      <xdr:col>6</xdr:col>
      <xdr:colOff>422275</xdr:colOff>
      <xdr:row>89</xdr:row>
      <xdr:rowOff>145428</xdr:rowOff>
    </xdr:from>
    <xdr:to>
      <xdr:col>6</xdr:col>
      <xdr:colOff>600075</xdr:colOff>
      <xdr:row>89</xdr:row>
      <xdr:rowOff>145428</xdr:rowOff>
    </xdr:to>
    <xdr:cxnSp macro="">
      <xdr:nvCxnSpPr>
        <xdr:cNvPr id="235" name="直線コネクタ 234"/>
        <xdr:cNvCxnSpPr/>
      </xdr:nvCxnSpPr>
      <xdr:spPr>
        <a:xfrm>
          <a:off x="4546600" y="15404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63475</xdr:rowOff>
    </xdr:from>
    <xdr:to>
      <xdr:col>6</xdr:col>
      <xdr:colOff>511175</xdr:colOff>
      <xdr:row>96</xdr:row>
      <xdr:rowOff>110782</xdr:rowOff>
    </xdr:to>
    <xdr:cxnSp macro="">
      <xdr:nvCxnSpPr>
        <xdr:cNvPr id="236" name="直線コネクタ 235"/>
        <xdr:cNvCxnSpPr/>
      </xdr:nvCxnSpPr>
      <xdr:spPr>
        <a:xfrm flipV="1">
          <a:off x="3797300" y="16522675"/>
          <a:ext cx="838200" cy="47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10304</xdr:rowOff>
    </xdr:from>
    <xdr:ext cx="534377" cy="259045"/>
    <xdr:sp macro="" textlink="">
      <xdr:nvSpPr>
        <xdr:cNvPr id="237" name="扶助費平均値テキスト"/>
        <xdr:cNvSpPr txBox="1"/>
      </xdr:nvSpPr>
      <xdr:spPr>
        <a:xfrm>
          <a:off x="4686300" y="164695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97,490</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31877</xdr:rowOff>
    </xdr:from>
    <xdr:to>
      <xdr:col>6</xdr:col>
      <xdr:colOff>561975</xdr:colOff>
      <xdr:row>96</xdr:row>
      <xdr:rowOff>133477</xdr:rowOff>
    </xdr:to>
    <xdr:sp macro="" textlink="">
      <xdr:nvSpPr>
        <xdr:cNvPr id="238" name="フローチャート : 判断 237"/>
        <xdr:cNvSpPr/>
      </xdr:nvSpPr>
      <xdr:spPr>
        <a:xfrm>
          <a:off x="45847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110782</xdr:rowOff>
    </xdr:from>
    <xdr:to>
      <xdr:col>5</xdr:col>
      <xdr:colOff>358775</xdr:colOff>
      <xdr:row>96</xdr:row>
      <xdr:rowOff>137401</xdr:rowOff>
    </xdr:to>
    <xdr:cxnSp macro="">
      <xdr:nvCxnSpPr>
        <xdr:cNvPr id="239" name="直線コネクタ 238"/>
        <xdr:cNvCxnSpPr/>
      </xdr:nvCxnSpPr>
      <xdr:spPr>
        <a:xfrm flipV="1">
          <a:off x="2908300" y="16569982"/>
          <a:ext cx="889000" cy="26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111888</xdr:rowOff>
    </xdr:from>
    <xdr:to>
      <xdr:col>5</xdr:col>
      <xdr:colOff>409575</xdr:colOff>
      <xdr:row>97</xdr:row>
      <xdr:rowOff>42038</xdr:rowOff>
    </xdr:to>
    <xdr:sp macro="" textlink="">
      <xdr:nvSpPr>
        <xdr:cNvPr id="240" name="フローチャート : 判断 239"/>
        <xdr:cNvSpPr/>
      </xdr:nvSpPr>
      <xdr:spPr>
        <a:xfrm>
          <a:off x="3746500" y="165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33165</xdr:rowOff>
    </xdr:from>
    <xdr:ext cx="534377" cy="259045"/>
    <xdr:sp macro="" textlink="">
      <xdr:nvSpPr>
        <xdr:cNvPr id="241" name="テキスト ボックス 240"/>
        <xdr:cNvSpPr txBox="1"/>
      </xdr:nvSpPr>
      <xdr:spPr>
        <a:xfrm>
          <a:off x="3530111" y="16663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91,190</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137401</xdr:rowOff>
    </xdr:from>
    <xdr:to>
      <xdr:col>4</xdr:col>
      <xdr:colOff>155575</xdr:colOff>
      <xdr:row>96</xdr:row>
      <xdr:rowOff>170078</xdr:rowOff>
    </xdr:to>
    <xdr:cxnSp macro="">
      <xdr:nvCxnSpPr>
        <xdr:cNvPr id="242" name="直線コネクタ 241"/>
        <xdr:cNvCxnSpPr/>
      </xdr:nvCxnSpPr>
      <xdr:spPr>
        <a:xfrm flipV="1">
          <a:off x="2019300" y="16596601"/>
          <a:ext cx="889000" cy="32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8319</xdr:rowOff>
    </xdr:from>
    <xdr:to>
      <xdr:col>4</xdr:col>
      <xdr:colOff>206375</xdr:colOff>
      <xdr:row>97</xdr:row>
      <xdr:rowOff>109919</xdr:rowOff>
    </xdr:to>
    <xdr:sp macro="" textlink="">
      <xdr:nvSpPr>
        <xdr:cNvPr id="243" name="フローチャート : 判断 242"/>
        <xdr:cNvSpPr/>
      </xdr:nvSpPr>
      <xdr:spPr>
        <a:xfrm>
          <a:off x="2857500" y="16638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101046</xdr:rowOff>
    </xdr:from>
    <xdr:ext cx="534377" cy="259045"/>
    <xdr:sp macro="" textlink="">
      <xdr:nvSpPr>
        <xdr:cNvPr id="244" name="テキスト ボックス 243"/>
        <xdr:cNvSpPr txBox="1"/>
      </xdr:nvSpPr>
      <xdr:spPr>
        <a:xfrm>
          <a:off x="2641111" y="16731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85,845</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170078</xdr:rowOff>
    </xdr:from>
    <xdr:to>
      <xdr:col>2</xdr:col>
      <xdr:colOff>638175</xdr:colOff>
      <xdr:row>97</xdr:row>
      <xdr:rowOff>30925</xdr:rowOff>
    </xdr:to>
    <xdr:cxnSp macro="">
      <xdr:nvCxnSpPr>
        <xdr:cNvPr id="245" name="直線コネクタ 244"/>
        <xdr:cNvCxnSpPr/>
      </xdr:nvCxnSpPr>
      <xdr:spPr>
        <a:xfrm flipV="1">
          <a:off x="1130300" y="16629278"/>
          <a:ext cx="889000" cy="32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85204</xdr:rowOff>
    </xdr:from>
    <xdr:to>
      <xdr:col>3</xdr:col>
      <xdr:colOff>3175</xdr:colOff>
      <xdr:row>98</xdr:row>
      <xdr:rowOff>15354</xdr:rowOff>
    </xdr:to>
    <xdr:sp macro="" textlink="">
      <xdr:nvSpPr>
        <xdr:cNvPr id="246" name="フローチャート : 判断 245"/>
        <xdr:cNvSpPr/>
      </xdr:nvSpPr>
      <xdr:spPr>
        <a:xfrm>
          <a:off x="1968500" y="16715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6481</xdr:rowOff>
    </xdr:from>
    <xdr:ext cx="534377" cy="259045"/>
    <xdr:sp macro="" textlink="">
      <xdr:nvSpPr>
        <xdr:cNvPr id="247" name="テキスト ボックス 246"/>
        <xdr:cNvSpPr txBox="1"/>
      </xdr:nvSpPr>
      <xdr:spPr>
        <a:xfrm>
          <a:off x="1752111" y="16808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79,791</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109893</xdr:rowOff>
    </xdr:from>
    <xdr:to>
      <xdr:col>1</xdr:col>
      <xdr:colOff>485775</xdr:colOff>
      <xdr:row>98</xdr:row>
      <xdr:rowOff>40043</xdr:rowOff>
    </xdr:to>
    <xdr:sp macro="" textlink="">
      <xdr:nvSpPr>
        <xdr:cNvPr id="248" name="フローチャート : 判断 247"/>
        <xdr:cNvSpPr/>
      </xdr:nvSpPr>
      <xdr:spPr>
        <a:xfrm>
          <a:off x="1079500" y="1674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31170</xdr:rowOff>
    </xdr:from>
    <xdr:ext cx="534377" cy="259045"/>
    <xdr:sp macro="" textlink="">
      <xdr:nvSpPr>
        <xdr:cNvPr id="249" name="テキスト ボックス 248"/>
        <xdr:cNvSpPr txBox="1"/>
      </xdr:nvSpPr>
      <xdr:spPr>
        <a:xfrm>
          <a:off x="863111" y="16833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77,847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12675</xdr:rowOff>
    </xdr:from>
    <xdr:to>
      <xdr:col>6</xdr:col>
      <xdr:colOff>561975</xdr:colOff>
      <xdr:row>96</xdr:row>
      <xdr:rowOff>114275</xdr:rowOff>
    </xdr:to>
    <xdr:sp macro="" textlink="">
      <xdr:nvSpPr>
        <xdr:cNvPr id="255" name="円/楕円 254"/>
        <xdr:cNvSpPr/>
      </xdr:nvSpPr>
      <xdr:spPr>
        <a:xfrm>
          <a:off x="4584700" y="16471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35552</xdr:rowOff>
    </xdr:from>
    <xdr:ext cx="534377" cy="259045"/>
    <xdr:sp macro="" textlink="">
      <xdr:nvSpPr>
        <xdr:cNvPr id="256" name="扶助費該当値テキスト"/>
        <xdr:cNvSpPr txBox="1"/>
      </xdr:nvSpPr>
      <xdr:spPr>
        <a:xfrm>
          <a:off x="4686300" y="16323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99,002</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59982</xdr:rowOff>
    </xdr:from>
    <xdr:to>
      <xdr:col>5</xdr:col>
      <xdr:colOff>409575</xdr:colOff>
      <xdr:row>96</xdr:row>
      <xdr:rowOff>161582</xdr:rowOff>
    </xdr:to>
    <xdr:sp macro="" textlink="">
      <xdr:nvSpPr>
        <xdr:cNvPr id="257" name="円/楕円 256"/>
        <xdr:cNvSpPr/>
      </xdr:nvSpPr>
      <xdr:spPr>
        <a:xfrm>
          <a:off x="3746500" y="16519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6659</xdr:rowOff>
    </xdr:from>
    <xdr:ext cx="534377" cy="259045"/>
    <xdr:sp macro="" textlink="">
      <xdr:nvSpPr>
        <xdr:cNvPr id="258" name="テキスト ボックス 257"/>
        <xdr:cNvSpPr txBox="1"/>
      </xdr:nvSpPr>
      <xdr:spPr>
        <a:xfrm>
          <a:off x="3530111" y="16294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95,277</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86601</xdr:rowOff>
    </xdr:from>
    <xdr:to>
      <xdr:col>4</xdr:col>
      <xdr:colOff>206375</xdr:colOff>
      <xdr:row>97</xdr:row>
      <xdr:rowOff>16751</xdr:rowOff>
    </xdr:to>
    <xdr:sp macro="" textlink="">
      <xdr:nvSpPr>
        <xdr:cNvPr id="259" name="円/楕円 258"/>
        <xdr:cNvSpPr/>
      </xdr:nvSpPr>
      <xdr:spPr>
        <a:xfrm>
          <a:off x="2857500" y="16545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33278</xdr:rowOff>
    </xdr:from>
    <xdr:ext cx="534377" cy="259045"/>
    <xdr:sp macro="" textlink="">
      <xdr:nvSpPr>
        <xdr:cNvPr id="260" name="テキスト ボックス 259"/>
        <xdr:cNvSpPr txBox="1"/>
      </xdr:nvSpPr>
      <xdr:spPr>
        <a:xfrm>
          <a:off x="2641111" y="16321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93,181</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119278</xdr:rowOff>
    </xdr:from>
    <xdr:to>
      <xdr:col>3</xdr:col>
      <xdr:colOff>3175</xdr:colOff>
      <xdr:row>97</xdr:row>
      <xdr:rowOff>49428</xdr:rowOff>
    </xdr:to>
    <xdr:sp macro="" textlink="">
      <xdr:nvSpPr>
        <xdr:cNvPr id="261" name="円/楕円 260"/>
        <xdr:cNvSpPr/>
      </xdr:nvSpPr>
      <xdr:spPr>
        <a:xfrm>
          <a:off x="1968500" y="16578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65955</xdr:rowOff>
    </xdr:from>
    <xdr:ext cx="534377" cy="259045"/>
    <xdr:sp macro="" textlink="">
      <xdr:nvSpPr>
        <xdr:cNvPr id="262" name="テキスト ボックス 261"/>
        <xdr:cNvSpPr txBox="1"/>
      </xdr:nvSpPr>
      <xdr:spPr>
        <a:xfrm>
          <a:off x="1752111" y="16353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90,608</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151575</xdr:rowOff>
    </xdr:from>
    <xdr:to>
      <xdr:col>1</xdr:col>
      <xdr:colOff>485775</xdr:colOff>
      <xdr:row>97</xdr:row>
      <xdr:rowOff>81725</xdr:rowOff>
    </xdr:to>
    <xdr:sp macro="" textlink="">
      <xdr:nvSpPr>
        <xdr:cNvPr id="263" name="円/楕円 262"/>
        <xdr:cNvSpPr/>
      </xdr:nvSpPr>
      <xdr:spPr>
        <a:xfrm>
          <a:off x="1079500" y="16610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98252</xdr:rowOff>
    </xdr:from>
    <xdr:ext cx="534377" cy="259045"/>
    <xdr:sp macro="" textlink="">
      <xdr:nvSpPr>
        <xdr:cNvPr id="264" name="テキスト ボックス 263"/>
        <xdr:cNvSpPr txBox="1"/>
      </xdr:nvSpPr>
      <xdr:spPr>
        <a:xfrm>
          <a:off x="863111" y="16386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88,065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69/128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40,007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139700</xdr:rowOff>
    </xdr:from>
    <xdr:to>
      <xdr:col>16</xdr:col>
      <xdr:colOff>307975</xdr:colOff>
      <xdr:row>39</xdr:row>
      <xdr:rowOff>139700</xdr:rowOff>
    </xdr:to>
    <xdr:cxnSp macro="">
      <xdr:nvCxnSpPr>
        <xdr:cNvPr id="275" name="直線コネクタ 274"/>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168927</xdr:rowOff>
    </xdr:from>
    <xdr:ext cx="248786" cy="259045"/>
    <xdr:sp macro="" textlink="">
      <xdr:nvSpPr>
        <xdr:cNvPr id="276" name="テキスト ボックス 275"/>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38</xdr:row>
      <xdr:rowOff>25400</xdr:rowOff>
    </xdr:from>
    <xdr:to>
      <xdr:col>16</xdr:col>
      <xdr:colOff>307975</xdr:colOff>
      <xdr:row>38</xdr:row>
      <xdr:rowOff>25400</xdr:rowOff>
    </xdr:to>
    <xdr:cxnSp macro="">
      <xdr:nvCxnSpPr>
        <xdr:cNvPr id="277" name="直線コネクタ 276"/>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54627</xdr:rowOff>
    </xdr:from>
    <xdr:ext cx="531299" cy="259045"/>
    <xdr:sp macro="" textlink="">
      <xdr:nvSpPr>
        <xdr:cNvPr id="278" name="テキスト ボックス 277"/>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36</xdr:row>
      <xdr:rowOff>82550</xdr:rowOff>
    </xdr:from>
    <xdr:to>
      <xdr:col>16</xdr:col>
      <xdr:colOff>307975</xdr:colOff>
      <xdr:row>36</xdr:row>
      <xdr:rowOff>82550</xdr:rowOff>
    </xdr:to>
    <xdr:cxnSp macro="">
      <xdr:nvCxnSpPr>
        <xdr:cNvPr id="279" name="直線コネクタ 278"/>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111777</xdr:rowOff>
    </xdr:from>
    <xdr:ext cx="531299" cy="259045"/>
    <xdr:sp macro="" textlink="">
      <xdr:nvSpPr>
        <xdr:cNvPr id="280" name="テキスト ボックス 279"/>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2" name="テキスト ボックス 281"/>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33</xdr:row>
      <xdr:rowOff>25400</xdr:rowOff>
    </xdr:from>
    <xdr:to>
      <xdr:col>16</xdr:col>
      <xdr:colOff>307975</xdr:colOff>
      <xdr:row>33</xdr:row>
      <xdr:rowOff>25400</xdr:rowOff>
    </xdr:to>
    <xdr:cxnSp macro="">
      <xdr:nvCxnSpPr>
        <xdr:cNvPr id="283" name="直線コネクタ 282"/>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54627</xdr:rowOff>
    </xdr:from>
    <xdr:ext cx="595419" cy="259045"/>
    <xdr:sp macro="" textlink="">
      <xdr:nvSpPr>
        <xdr:cNvPr id="284" name="テキスト ボックス 283"/>
        <xdr:cNvSpPr txBox="1"/>
      </xdr:nvSpPr>
      <xdr:spPr>
        <a:xfrm>
          <a:off x="6008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31</xdr:row>
      <xdr:rowOff>82550</xdr:rowOff>
    </xdr:from>
    <xdr:to>
      <xdr:col>16</xdr:col>
      <xdr:colOff>307975</xdr:colOff>
      <xdr:row>31</xdr:row>
      <xdr:rowOff>82550</xdr:rowOff>
    </xdr:to>
    <xdr:cxnSp macro="">
      <xdr:nvCxnSpPr>
        <xdr:cNvPr id="285" name="直線コネクタ 284"/>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30</xdr:row>
      <xdr:rowOff>111777</xdr:rowOff>
    </xdr:from>
    <xdr:ext cx="595419" cy="259045"/>
    <xdr:sp macro="" textlink="">
      <xdr:nvSpPr>
        <xdr:cNvPr id="286" name="テキスト ボックス 285"/>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29</xdr:row>
      <xdr:rowOff>139700</xdr:rowOff>
    </xdr:from>
    <xdr:to>
      <xdr:col>16</xdr:col>
      <xdr:colOff>307975</xdr:colOff>
      <xdr:row>29</xdr:row>
      <xdr:rowOff>139700</xdr:rowOff>
    </xdr:to>
    <xdr:cxnSp macro="">
      <xdr:nvCxnSpPr>
        <xdr:cNvPr id="287" name="直線コネクタ 286"/>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28</xdr:row>
      <xdr:rowOff>168927</xdr:rowOff>
    </xdr:from>
    <xdr:ext cx="595419" cy="259045"/>
    <xdr:sp macro="" textlink="">
      <xdr:nvSpPr>
        <xdr:cNvPr id="288" name="テキスト ボックス 287"/>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106658</xdr:rowOff>
    </xdr:from>
    <xdr:to>
      <xdr:col>15</xdr:col>
      <xdr:colOff>180340</xdr:colOff>
      <xdr:row>38</xdr:row>
      <xdr:rowOff>137566</xdr:rowOff>
    </xdr:to>
    <xdr:cxnSp macro="">
      <xdr:nvCxnSpPr>
        <xdr:cNvPr id="292" name="直線コネクタ 291"/>
        <xdr:cNvCxnSpPr/>
      </xdr:nvCxnSpPr>
      <xdr:spPr>
        <a:xfrm flipV="1">
          <a:off x="10475595" y="5250158"/>
          <a:ext cx="1270" cy="1402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141393</xdr:rowOff>
    </xdr:from>
    <xdr:ext cx="534377" cy="259045"/>
    <xdr:sp macro="" textlink="">
      <xdr:nvSpPr>
        <xdr:cNvPr id="293" name="補助費等最小値テキスト"/>
        <xdr:cNvSpPr txBox="1"/>
      </xdr:nvSpPr>
      <xdr:spPr>
        <a:xfrm>
          <a:off x="10528300" y="6656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18,224</a:t>
          </a:r>
          <a:endParaRPr kumimoji="1" lang="ja-JP" altLang="en-US" sz="1000" b="1">
            <a:latin typeface="ＭＳ Ｐゴシック"/>
          </a:endParaRPr>
        </a:p>
      </xdr:txBody>
    </xdr:sp>
    <xdr:clientData/>
  </xdr:oneCellAnchor>
  <xdr:twoCellAnchor>
    <xdr:from>
      <xdr:col>15</xdr:col>
      <xdr:colOff>92075</xdr:colOff>
      <xdr:row>38</xdr:row>
      <xdr:rowOff>137566</xdr:rowOff>
    </xdr:from>
    <xdr:to>
      <xdr:col>15</xdr:col>
      <xdr:colOff>269875</xdr:colOff>
      <xdr:row>38</xdr:row>
      <xdr:rowOff>137566</xdr:rowOff>
    </xdr:to>
    <xdr:cxnSp macro="">
      <xdr:nvCxnSpPr>
        <xdr:cNvPr id="294" name="直線コネクタ 293"/>
        <xdr:cNvCxnSpPr/>
      </xdr:nvCxnSpPr>
      <xdr:spPr>
        <a:xfrm>
          <a:off x="10388600" y="6652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53335</xdr:rowOff>
    </xdr:from>
    <xdr:ext cx="599010" cy="259045"/>
    <xdr:sp macro="" textlink="">
      <xdr:nvSpPr>
        <xdr:cNvPr id="295" name="補助費等最大値テキスト"/>
        <xdr:cNvSpPr txBox="1"/>
      </xdr:nvSpPr>
      <xdr:spPr>
        <a:xfrm>
          <a:off x="10528300" y="5025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165,469</a:t>
          </a:r>
          <a:endParaRPr kumimoji="1" lang="ja-JP" altLang="en-US" sz="1000" b="1">
            <a:latin typeface="ＭＳ Ｐゴシック"/>
          </a:endParaRPr>
        </a:p>
      </xdr:txBody>
    </xdr:sp>
    <xdr:clientData/>
  </xdr:oneCellAnchor>
  <xdr:twoCellAnchor>
    <xdr:from>
      <xdr:col>15</xdr:col>
      <xdr:colOff>92075</xdr:colOff>
      <xdr:row>30</xdr:row>
      <xdr:rowOff>106658</xdr:rowOff>
    </xdr:from>
    <xdr:to>
      <xdr:col>15</xdr:col>
      <xdr:colOff>269875</xdr:colOff>
      <xdr:row>30</xdr:row>
      <xdr:rowOff>106658</xdr:rowOff>
    </xdr:to>
    <xdr:cxnSp macro="">
      <xdr:nvCxnSpPr>
        <xdr:cNvPr id="296" name="直線コネクタ 295"/>
        <xdr:cNvCxnSpPr/>
      </xdr:nvCxnSpPr>
      <xdr:spPr>
        <a:xfrm>
          <a:off x="10388600" y="5250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60947</xdr:rowOff>
    </xdr:from>
    <xdr:to>
      <xdr:col>15</xdr:col>
      <xdr:colOff>180975</xdr:colOff>
      <xdr:row>36</xdr:row>
      <xdr:rowOff>68948</xdr:rowOff>
    </xdr:to>
    <xdr:cxnSp macro="">
      <xdr:nvCxnSpPr>
        <xdr:cNvPr id="297" name="直線コネクタ 296"/>
        <xdr:cNvCxnSpPr/>
      </xdr:nvCxnSpPr>
      <xdr:spPr>
        <a:xfrm>
          <a:off x="9639300" y="6233147"/>
          <a:ext cx="8382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11421</xdr:rowOff>
    </xdr:from>
    <xdr:ext cx="534377" cy="259045"/>
    <xdr:sp macro="" textlink="">
      <xdr:nvSpPr>
        <xdr:cNvPr id="298" name="補助費等平均値テキスト"/>
        <xdr:cNvSpPr txBox="1"/>
      </xdr:nvSpPr>
      <xdr:spPr>
        <a:xfrm>
          <a:off x="10528300" y="6012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64,536</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159994</xdr:rowOff>
    </xdr:from>
    <xdr:to>
      <xdr:col>15</xdr:col>
      <xdr:colOff>231775</xdr:colOff>
      <xdr:row>36</xdr:row>
      <xdr:rowOff>90144</xdr:rowOff>
    </xdr:to>
    <xdr:sp macro="" textlink="">
      <xdr:nvSpPr>
        <xdr:cNvPr id="299" name="フローチャート : 判断 298"/>
        <xdr:cNvSpPr/>
      </xdr:nvSpPr>
      <xdr:spPr>
        <a:xfrm>
          <a:off x="10426700" y="6160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60947</xdr:rowOff>
    </xdr:from>
    <xdr:to>
      <xdr:col>14</xdr:col>
      <xdr:colOff>28575</xdr:colOff>
      <xdr:row>36</xdr:row>
      <xdr:rowOff>160484</xdr:rowOff>
    </xdr:to>
    <xdr:cxnSp macro="">
      <xdr:nvCxnSpPr>
        <xdr:cNvPr id="300" name="直線コネクタ 299"/>
        <xdr:cNvCxnSpPr/>
      </xdr:nvCxnSpPr>
      <xdr:spPr>
        <a:xfrm flipV="1">
          <a:off x="8750300" y="6233147"/>
          <a:ext cx="889000" cy="99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167053</xdr:rowOff>
    </xdr:from>
    <xdr:to>
      <xdr:col>14</xdr:col>
      <xdr:colOff>79375</xdr:colOff>
      <xdr:row>36</xdr:row>
      <xdr:rowOff>97203</xdr:rowOff>
    </xdr:to>
    <xdr:sp macro="" textlink="">
      <xdr:nvSpPr>
        <xdr:cNvPr id="301" name="フローチャート : 判断 300"/>
        <xdr:cNvSpPr/>
      </xdr:nvSpPr>
      <xdr:spPr>
        <a:xfrm>
          <a:off x="9588500" y="6167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113730</xdr:rowOff>
    </xdr:from>
    <xdr:ext cx="534377" cy="259045"/>
    <xdr:sp macro="" textlink="">
      <xdr:nvSpPr>
        <xdr:cNvPr id="302" name="テキスト ボックス 301"/>
        <xdr:cNvSpPr txBox="1"/>
      </xdr:nvSpPr>
      <xdr:spPr>
        <a:xfrm>
          <a:off x="9372111" y="5943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63,795</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160484</xdr:rowOff>
    </xdr:from>
    <xdr:to>
      <xdr:col>12</xdr:col>
      <xdr:colOff>511175</xdr:colOff>
      <xdr:row>37</xdr:row>
      <xdr:rowOff>36563</xdr:rowOff>
    </xdr:to>
    <xdr:cxnSp macro="">
      <xdr:nvCxnSpPr>
        <xdr:cNvPr id="303" name="直線コネクタ 302"/>
        <xdr:cNvCxnSpPr/>
      </xdr:nvCxnSpPr>
      <xdr:spPr>
        <a:xfrm flipV="1">
          <a:off x="7861300" y="6332684"/>
          <a:ext cx="889000" cy="47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33798</xdr:rowOff>
    </xdr:from>
    <xdr:to>
      <xdr:col>12</xdr:col>
      <xdr:colOff>561975</xdr:colOff>
      <xdr:row>36</xdr:row>
      <xdr:rowOff>135398</xdr:rowOff>
    </xdr:to>
    <xdr:sp macro="" textlink="">
      <xdr:nvSpPr>
        <xdr:cNvPr id="304" name="フローチャート : 判断 303"/>
        <xdr:cNvSpPr/>
      </xdr:nvSpPr>
      <xdr:spPr>
        <a:xfrm>
          <a:off x="8699500" y="620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151925</xdr:rowOff>
    </xdr:from>
    <xdr:ext cx="534377" cy="259045"/>
    <xdr:sp macro="" textlink="">
      <xdr:nvSpPr>
        <xdr:cNvPr id="305" name="テキスト ボックス 304"/>
        <xdr:cNvSpPr txBox="1"/>
      </xdr:nvSpPr>
      <xdr:spPr>
        <a:xfrm>
          <a:off x="8483111" y="5981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59,785</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36563</xdr:rowOff>
    </xdr:from>
    <xdr:to>
      <xdr:col>11</xdr:col>
      <xdr:colOff>307975</xdr:colOff>
      <xdr:row>37</xdr:row>
      <xdr:rowOff>38821</xdr:rowOff>
    </xdr:to>
    <xdr:cxnSp macro="">
      <xdr:nvCxnSpPr>
        <xdr:cNvPr id="306" name="直線コネクタ 305"/>
        <xdr:cNvCxnSpPr/>
      </xdr:nvCxnSpPr>
      <xdr:spPr>
        <a:xfrm flipV="1">
          <a:off x="6972300" y="6380213"/>
          <a:ext cx="889000" cy="2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57629</xdr:rowOff>
    </xdr:from>
    <xdr:to>
      <xdr:col>11</xdr:col>
      <xdr:colOff>358775</xdr:colOff>
      <xdr:row>36</xdr:row>
      <xdr:rowOff>159229</xdr:rowOff>
    </xdr:to>
    <xdr:sp macro="" textlink="">
      <xdr:nvSpPr>
        <xdr:cNvPr id="307" name="フローチャート : 判断 306"/>
        <xdr:cNvSpPr/>
      </xdr:nvSpPr>
      <xdr:spPr>
        <a:xfrm>
          <a:off x="7810500" y="6229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4306</xdr:rowOff>
    </xdr:from>
    <xdr:ext cx="534377" cy="259045"/>
    <xdr:sp macro="" textlink="">
      <xdr:nvSpPr>
        <xdr:cNvPr id="308" name="テキスト ボックス 307"/>
        <xdr:cNvSpPr txBox="1"/>
      </xdr:nvSpPr>
      <xdr:spPr>
        <a:xfrm>
          <a:off x="7594111" y="600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57,283</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64697</xdr:rowOff>
    </xdr:from>
    <xdr:to>
      <xdr:col>10</xdr:col>
      <xdr:colOff>155575</xdr:colOff>
      <xdr:row>36</xdr:row>
      <xdr:rowOff>166297</xdr:rowOff>
    </xdr:to>
    <xdr:sp macro="" textlink="">
      <xdr:nvSpPr>
        <xdr:cNvPr id="309" name="フローチャート : 判断 308"/>
        <xdr:cNvSpPr/>
      </xdr:nvSpPr>
      <xdr:spPr>
        <a:xfrm>
          <a:off x="6921500" y="6236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11374</xdr:rowOff>
    </xdr:from>
    <xdr:ext cx="534377" cy="259045"/>
    <xdr:sp macro="" textlink="">
      <xdr:nvSpPr>
        <xdr:cNvPr id="310" name="テキスト ボックス 309"/>
        <xdr:cNvSpPr txBox="1"/>
      </xdr:nvSpPr>
      <xdr:spPr>
        <a:xfrm>
          <a:off x="6705111" y="6012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56,541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18148</xdr:rowOff>
    </xdr:from>
    <xdr:to>
      <xdr:col>15</xdr:col>
      <xdr:colOff>231775</xdr:colOff>
      <xdr:row>36</xdr:row>
      <xdr:rowOff>119748</xdr:rowOff>
    </xdr:to>
    <xdr:sp macro="" textlink="">
      <xdr:nvSpPr>
        <xdr:cNvPr id="316" name="円/楕円 315"/>
        <xdr:cNvSpPr/>
      </xdr:nvSpPr>
      <xdr:spPr>
        <a:xfrm>
          <a:off x="10426700" y="6190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168025</xdr:rowOff>
    </xdr:from>
    <xdr:ext cx="534377" cy="259045"/>
    <xdr:sp macro="" textlink="">
      <xdr:nvSpPr>
        <xdr:cNvPr id="317" name="補助費等該当値テキスト"/>
        <xdr:cNvSpPr txBox="1"/>
      </xdr:nvSpPr>
      <xdr:spPr>
        <a:xfrm>
          <a:off x="10528300" y="6168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61,428</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10147</xdr:rowOff>
    </xdr:from>
    <xdr:to>
      <xdr:col>14</xdr:col>
      <xdr:colOff>79375</xdr:colOff>
      <xdr:row>36</xdr:row>
      <xdr:rowOff>111747</xdr:rowOff>
    </xdr:to>
    <xdr:sp macro="" textlink="">
      <xdr:nvSpPr>
        <xdr:cNvPr id="318" name="円/楕円 317"/>
        <xdr:cNvSpPr/>
      </xdr:nvSpPr>
      <xdr:spPr>
        <a:xfrm>
          <a:off x="9588500" y="6182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102874</xdr:rowOff>
    </xdr:from>
    <xdr:ext cx="534377" cy="259045"/>
    <xdr:sp macro="" textlink="">
      <xdr:nvSpPr>
        <xdr:cNvPr id="319" name="テキスト ボックス 318"/>
        <xdr:cNvSpPr txBox="1"/>
      </xdr:nvSpPr>
      <xdr:spPr>
        <a:xfrm>
          <a:off x="9372111" y="6275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62,268</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109684</xdr:rowOff>
    </xdr:from>
    <xdr:to>
      <xdr:col>12</xdr:col>
      <xdr:colOff>561975</xdr:colOff>
      <xdr:row>37</xdr:row>
      <xdr:rowOff>39834</xdr:rowOff>
    </xdr:to>
    <xdr:sp macro="" textlink="">
      <xdr:nvSpPr>
        <xdr:cNvPr id="320" name="円/楕円 319"/>
        <xdr:cNvSpPr/>
      </xdr:nvSpPr>
      <xdr:spPr>
        <a:xfrm>
          <a:off x="8699500" y="6281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30961</xdr:rowOff>
    </xdr:from>
    <xdr:ext cx="534377" cy="259045"/>
    <xdr:sp macro="" textlink="">
      <xdr:nvSpPr>
        <xdr:cNvPr id="321" name="テキスト ボックス 320"/>
        <xdr:cNvSpPr txBox="1"/>
      </xdr:nvSpPr>
      <xdr:spPr>
        <a:xfrm>
          <a:off x="8483111" y="6374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51,818</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157213</xdr:rowOff>
    </xdr:from>
    <xdr:to>
      <xdr:col>11</xdr:col>
      <xdr:colOff>358775</xdr:colOff>
      <xdr:row>37</xdr:row>
      <xdr:rowOff>87363</xdr:rowOff>
    </xdr:to>
    <xdr:sp macro="" textlink="">
      <xdr:nvSpPr>
        <xdr:cNvPr id="322" name="円/楕円 321"/>
        <xdr:cNvSpPr/>
      </xdr:nvSpPr>
      <xdr:spPr>
        <a:xfrm>
          <a:off x="7810500" y="632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78490</xdr:rowOff>
    </xdr:from>
    <xdr:ext cx="534377" cy="259045"/>
    <xdr:sp macro="" textlink="">
      <xdr:nvSpPr>
        <xdr:cNvPr id="323" name="テキスト ボックス 322"/>
        <xdr:cNvSpPr txBox="1"/>
      </xdr:nvSpPr>
      <xdr:spPr>
        <a:xfrm>
          <a:off x="7594111" y="6422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46,828</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159471</xdr:rowOff>
    </xdr:from>
    <xdr:to>
      <xdr:col>10</xdr:col>
      <xdr:colOff>155575</xdr:colOff>
      <xdr:row>37</xdr:row>
      <xdr:rowOff>89621</xdr:rowOff>
    </xdr:to>
    <xdr:sp macro="" textlink="">
      <xdr:nvSpPr>
        <xdr:cNvPr id="324" name="円/楕円 323"/>
        <xdr:cNvSpPr/>
      </xdr:nvSpPr>
      <xdr:spPr>
        <a:xfrm>
          <a:off x="6921500" y="6331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80748</xdr:rowOff>
    </xdr:from>
    <xdr:ext cx="534377" cy="259045"/>
    <xdr:sp macro="" textlink="">
      <xdr:nvSpPr>
        <xdr:cNvPr id="325" name="テキスト ボックス 324"/>
        <xdr:cNvSpPr txBox="1"/>
      </xdr:nvSpPr>
      <xdr:spPr>
        <a:xfrm>
          <a:off x="6705111" y="6424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46,591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37/128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45,932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6" name="直線コネクタ 335"/>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7" name="テキスト ボックス 336"/>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8" name="直線コネクタ 337"/>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9" name="テキスト ボックス 338"/>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40" name="直線コネクタ 339"/>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41" name="テキスト ボックス 340"/>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2" name="直線コネクタ 341"/>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43" name="テキスト ボックス 342"/>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52</xdr:row>
      <xdr:rowOff>109538</xdr:rowOff>
    </xdr:from>
    <xdr:to>
      <xdr:col>15</xdr:col>
      <xdr:colOff>180340</xdr:colOff>
      <xdr:row>58</xdr:row>
      <xdr:rowOff>33644</xdr:rowOff>
    </xdr:to>
    <xdr:cxnSp macro="">
      <xdr:nvCxnSpPr>
        <xdr:cNvPr id="347" name="直線コネクタ 346"/>
        <xdr:cNvCxnSpPr/>
      </xdr:nvCxnSpPr>
      <xdr:spPr>
        <a:xfrm flipV="1">
          <a:off x="10475595" y="9024938"/>
          <a:ext cx="1270" cy="952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37471</xdr:rowOff>
    </xdr:from>
    <xdr:ext cx="534377" cy="259045"/>
    <xdr:sp macro="" textlink="">
      <xdr:nvSpPr>
        <xdr:cNvPr id="348" name="普通建設事業費最小値テキスト"/>
        <xdr:cNvSpPr txBox="1"/>
      </xdr:nvSpPr>
      <xdr:spPr>
        <a:xfrm>
          <a:off x="10528300" y="9981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23,197</a:t>
          </a:r>
          <a:endParaRPr kumimoji="1" lang="ja-JP" altLang="en-US" sz="1000" b="1">
            <a:latin typeface="ＭＳ Ｐゴシック"/>
          </a:endParaRPr>
        </a:p>
      </xdr:txBody>
    </xdr:sp>
    <xdr:clientData/>
  </xdr:oneCellAnchor>
  <xdr:twoCellAnchor>
    <xdr:from>
      <xdr:col>15</xdr:col>
      <xdr:colOff>92075</xdr:colOff>
      <xdr:row>58</xdr:row>
      <xdr:rowOff>33644</xdr:rowOff>
    </xdr:from>
    <xdr:to>
      <xdr:col>15</xdr:col>
      <xdr:colOff>269875</xdr:colOff>
      <xdr:row>58</xdr:row>
      <xdr:rowOff>33644</xdr:rowOff>
    </xdr:to>
    <xdr:cxnSp macro="">
      <xdr:nvCxnSpPr>
        <xdr:cNvPr id="349" name="直線コネクタ 348"/>
        <xdr:cNvCxnSpPr/>
      </xdr:nvCxnSpPr>
      <xdr:spPr>
        <a:xfrm>
          <a:off x="10388600" y="9977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51</xdr:row>
      <xdr:rowOff>56215</xdr:rowOff>
    </xdr:from>
    <xdr:ext cx="599010" cy="259045"/>
    <xdr:sp macro="" textlink="">
      <xdr:nvSpPr>
        <xdr:cNvPr id="350" name="普通建設事業費最大値テキスト"/>
        <xdr:cNvSpPr txBox="1"/>
      </xdr:nvSpPr>
      <xdr:spPr>
        <a:xfrm>
          <a:off x="10528300" y="8800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231,597</a:t>
          </a:r>
          <a:endParaRPr kumimoji="1" lang="ja-JP" altLang="en-US" sz="1000" b="1">
            <a:latin typeface="ＭＳ Ｐゴシック"/>
          </a:endParaRPr>
        </a:p>
      </xdr:txBody>
    </xdr:sp>
    <xdr:clientData/>
  </xdr:oneCellAnchor>
  <xdr:twoCellAnchor>
    <xdr:from>
      <xdr:col>15</xdr:col>
      <xdr:colOff>92075</xdr:colOff>
      <xdr:row>52</xdr:row>
      <xdr:rowOff>109538</xdr:rowOff>
    </xdr:from>
    <xdr:to>
      <xdr:col>15</xdr:col>
      <xdr:colOff>269875</xdr:colOff>
      <xdr:row>52</xdr:row>
      <xdr:rowOff>109538</xdr:rowOff>
    </xdr:to>
    <xdr:cxnSp macro="">
      <xdr:nvCxnSpPr>
        <xdr:cNvPr id="351" name="直線コネクタ 350"/>
        <xdr:cNvCxnSpPr/>
      </xdr:nvCxnSpPr>
      <xdr:spPr>
        <a:xfrm>
          <a:off x="10388600" y="9024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24641</xdr:rowOff>
    </xdr:from>
    <xdr:to>
      <xdr:col>15</xdr:col>
      <xdr:colOff>180975</xdr:colOff>
      <xdr:row>57</xdr:row>
      <xdr:rowOff>16965</xdr:rowOff>
    </xdr:to>
    <xdr:cxnSp macro="">
      <xdr:nvCxnSpPr>
        <xdr:cNvPr id="352" name="直線コネクタ 351"/>
        <xdr:cNvCxnSpPr/>
      </xdr:nvCxnSpPr>
      <xdr:spPr>
        <a:xfrm flipV="1">
          <a:off x="9639300" y="9625841"/>
          <a:ext cx="838200" cy="163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29471</xdr:rowOff>
    </xdr:from>
    <xdr:ext cx="534377" cy="259045"/>
    <xdr:sp macro="" textlink="">
      <xdr:nvSpPr>
        <xdr:cNvPr id="353" name="普通建設事業費平均値テキスト"/>
        <xdr:cNvSpPr txBox="1"/>
      </xdr:nvSpPr>
      <xdr:spPr>
        <a:xfrm>
          <a:off x="10528300" y="96306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83,280</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51044</xdr:rowOff>
    </xdr:from>
    <xdr:to>
      <xdr:col>15</xdr:col>
      <xdr:colOff>231775</xdr:colOff>
      <xdr:row>56</xdr:row>
      <xdr:rowOff>152644</xdr:rowOff>
    </xdr:to>
    <xdr:sp macro="" textlink="">
      <xdr:nvSpPr>
        <xdr:cNvPr id="354" name="フローチャート : 判断 353"/>
        <xdr:cNvSpPr/>
      </xdr:nvSpPr>
      <xdr:spPr>
        <a:xfrm>
          <a:off x="104267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160686</xdr:rowOff>
    </xdr:from>
    <xdr:to>
      <xdr:col>14</xdr:col>
      <xdr:colOff>28575</xdr:colOff>
      <xdr:row>57</xdr:row>
      <xdr:rowOff>16965</xdr:rowOff>
    </xdr:to>
    <xdr:cxnSp macro="">
      <xdr:nvCxnSpPr>
        <xdr:cNvPr id="355" name="直線コネクタ 354"/>
        <xdr:cNvCxnSpPr/>
      </xdr:nvCxnSpPr>
      <xdr:spPr>
        <a:xfrm>
          <a:off x="8750300" y="9761886"/>
          <a:ext cx="889000" cy="27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41081</xdr:rowOff>
    </xdr:from>
    <xdr:to>
      <xdr:col>14</xdr:col>
      <xdr:colOff>79375</xdr:colOff>
      <xdr:row>56</xdr:row>
      <xdr:rowOff>142681</xdr:rowOff>
    </xdr:to>
    <xdr:sp macro="" textlink="">
      <xdr:nvSpPr>
        <xdr:cNvPr id="356" name="フローチャート : 判断 355"/>
        <xdr:cNvSpPr/>
      </xdr:nvSpPr>
      <xdr:spPr>
        <a:xfrm>
          <a:off x="9588500" y="964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159208</xdr:rowOff>
    </xdr:from>
    <xdr:ext cx="534377" cy="259045"/>
    <xdr:sp macro="" textlink="">
      <xdr:nvSpPr>
        <xdr:cNvPr id="357" name="テキスト ボックス 356"/>
        <xdr:cNvSpPr txBox="1"/>
      </xdr:nvSpPr>
      <xdr:spPr>
        <a:xfrm>
          <a:off x="9372111" y="941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85,459</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58858</xdr:rowOff>
    </xdr:from>
    <xdr:to>
      <xdr:col>12</xdr:col>
      <xdr:colOff>511175</xdr:colOff>
      <xdr:row>56</xdr:row>
      <xdr:rowOff>160686</xdr:rowOff>
    </xdr:to>
    <xdr:cxnSp macro="">
      <xdr:nvCxnSpPr>
        <xdr:cNvPr id="358" name="直線コネクタ 357"/>
        <xdr:cNvCxnSpPr/>
      </xdr:nvCxnSpPr>
      <xdr:spPr>
        <a:xfrm>
          <a:off x="7861300" y="9660058"/>
          <a:ext cx="889000" cy="10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115811</xdr:rowOff>
    </xdr:from>
    <xdr:to>
      <xdr:col>12</xdr:col>
      <xdr:colOff>561975</xdr:colOff>
      <xdr:row>56</xdr:row>
      <xdr:rowOff>45961</xdr:rowOff>
    </xdr:to>
    <xdr:sp macro="" textlink="">
      <xdr:nvSpPr>
        <xdr:cNvPr id="359" name="フローチャート : 判断 358"/>
        <xdr:cNvSpPr/>
      </xdr:nvSpPr>
      <xdr:spPr>
        <a:xfrm>
          <a:off x="8699500" y="954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54</xdr:row>
      <xdr:rowOff>62488</xdr:rowOff>
    </xdr:from>
    <xdr:ext cx="599010" cy="259045"/>
    <xdr:sp macro="" textlink="">
      <xdr:nvSpPr>
        <xdr:cNvPr id="360" name="テキスト ボックス 359"/>
        <xdr:cNvSpPr txBox="1"/>
      </xdr:nvSpPr>
      <xdr:spPr>
        <a:xfrm>
          <a:off x="8450794" y="9320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106,614</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58858</xdr:rowOff>
    </xdr:from>
    <xdr:to>
      <xdr:col>11</xdr:col>
      <xdr:colOff>307975</xdr:colOff>
      <xdr:row>57</xdr:row>
      <xdr:rowOff>138118</xdr:rowOff>
    </xdr:to>
    <xdr:cxnSp macro="">
      <xdr:nvCxnSpPr>
        <xdr:cNvPr id="361" name="直線コネクタ 360"/>
        <xdr:cNvCxnSpPr/>
      </xdr:nvCxnSpPr>
      <xdr:spPr>
        <a:xfrm flipV="1">
          <a:off x="6972300" y="9660058"/>
          <a:ext cx="889000" cy="250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15926</xdr:rowOff>
    </xdr:from>
    <xdr:to>
      <xdr:col>11</xdr:col>
      <xdr:colOff>358775</xdr:colOff>
      <xdr:row>56</xdr:row>
      <xdr:rowOff>117526</xdr:rowOff>
    </xdr:to>
    <xdr:sp macro="" textlink="">
      <xdr:nvSpPr>
        <xdr:cNvPr id="362" name="フローチャート : 判断 361"/>
        <xdr:cNvSpPr/>
      </xdr:nvSpPr>
      <xdr:spPr>
        <a:xfrm>
          <a:off x="7810500" y="9617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108653</xdr:rowOff>
    </xdr:from>
    <xdr:ext cx="534377" cy="259045"/>
    <xdr:sp macro="" textlink="">
      <xdr:nvSpPr>
        <xdr:cNvPr id="363" name="テキスト ボックス 362"/>
        <xdr:cNvSpPr txBox="1"/>
      </xdr:nvSpPr>
      <xdr:spPr>
        <a:xfrm>
          <a:off x="7594111" y="9709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90,961</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85658</xdr:rowOff>
    </xdr:from>
    <xdr:to>
      <xdr:col>10</xdr:col>
      <xdr:colOff>155575</xdr:colOff>
      <xdr:row>57</xdr:row>
      <xdr:rowOff>15808</xdr:rowOff>
    </xdr:to>
    <xdr:sp macro="" textlink="">
      <xdr:nvSpPr>
        <xdr:cNvPr id="364" name="フローチャート : 判断 363"/>
        <xdr:cNvSpPr/>
      </xdr:nvSpPr>
      <xdr:spPr>
        <a:xfrm>
          <a:off x="6921500" y="9686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32335</xdr:rowOff>
    </xdr:from>
    <xdr:ext cx="534377" cy="259045"/>
    <xdr:sp macro="" textlink="">
      <xdr:nvSpPr>
        <xdr:cNvPr id="365" name="テキスト ボックス 364"/>
        <xdr:cNvSpPr txBox="1"/>
      </xdr:nvSpPr>
      <xdr:spPr>
        <a:xfrm>
          <a:off x="6705111" y="9462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75,709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55</xdr:row>
      <xdr:rowOff>145291</xdr:rowOff>
    </xdr:from>
    <xdr:to>
      <xdr:col>15</xdr:col>
      <xdr:colOff>231775</xdr:colOff>
      <xdr:row>56</xdr:row>
      <xdr:rowOff>75441</xdr:rowOff>
    </xdr:to>
    <xdr:sp macro="" textlink="">
      <xdr:nvSpPr>
        <xdr:cNvPr id="371" name="円/楕円 370"/>
        <xdr:cNvSpPr/>
      </xdr:nvSpPr>
      <xdr:spPr>
        <a:xfrm>
          <a:off x="10426700" y="9575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54</xdr:row>
      <xdr:rowOff>168168</xdr:rowOff>
    </xdr:from>
    <xdr:ext cx="599010" cy="259045"/>
    <xdr:sp macro="" textlink="">
      <xdr:nvSpPr>
        <xdr:cNvPr id="372" name="普通建設事業費該当値テキスト"/>
        <xdr:cNvSpPr txBox="1"/>
      </xdr:nvSpPr>
      <xdr:spPr>
        <a:xfrm>
          <a:off x="10528300" y="9426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100,166</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137615</xdr:rowOff>
    </xdr:from>
    <xdr:to>
      <xdr:col>14</xdr:col>
      <xdr:colOff>79375</xdr:colOff>
      <xdr:row>57</xdr:row>
      <xdr:rowOff>67765</xdr:rowOff>
    </xdr:to>
    <xdr:sp macro="" textlink="">
      <xdr:nvSpPr>
        <xdr:cNvPr id="373" name="円/楕円 372"/>
        <xdr:cNvSpPr/>
      </xdr:nvSpPr>
      <xdr:spPr>
        <a:xfrm>
          <a:off x="9588500" y="9738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58892</xdr:rowOff>
    </xdr:from>
    <xdr:ext cx="534377" cy="259045"/>
    <xdr:sp macro="" textlink="">
      <xdr:nvSpPr>
        <xdr:cNvPr id="374" name="テキスト ボックス 373"/>
        <xdr:cNvSpPr txBox="1"/>
      </xdr:nvSpPr>
      <xdr:spPr>
        <a:xfrm>
          <a:off x="9372111" y="9831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64,345</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109886</xdr:rowOff>
    </xdr:from>
    <xdr:to>
      <xdr:col>12</xdr:col>
      <xdr:colOff>561975</xdr:colOff>
      <xdr:row>57</xdr:row>
      <xdr:rowOff>40036</xdr:rowOff>
    </xdr:to>
    <xdr:sp macro="" textlink="">
      <xdr:nvSpPr>
        <xdr:cNvPr id="375" name="円/楕円 374"/>
        <xdr:cNvSpPr/>
      </xdr:nvSpPr>
      <xdr:spPr>
        <a:xfrm>
          <a:off x="8699500" y="9711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31163</xdr:rowOff>
    </xdr:from>
    <xdr:ext cx="534377" cy="259045"/>
    <xdr:sp macro="" textlink="">
      <xdr:nvSpPr>
        <xdr:cNvPr id="376" name="テキスト ボックス 375"/>
        <xdr:cNvSpPr txBox="1"/>
      </xdr:nvSpPr>
      <xdr:spPr>
        <a:xfrm>
          <a:off x="8483111" y="9803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70,410</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8058</xdr:rowOff>
    </xdr:from>
    <xdr:to>
      <xdr:col>11</xdr:col>
      <xdr:colOff>358775</xdr:colOff>
      <xdr:row>56</xdr:row>
      <xdr:rowOff>109658</xdr:rowOff>
    </xdr:to>
    <xdr:sp macro="" textlink="">
      <xdr:nvSpPr>
        <xdr:cNvPr id="377" name="円/楕円 376"/>
        <xdr:cNvSpPr/>
      </xdr:nvSpPr>
      <xdr:spPr>
        <a:xfrm>
          <a:off x="7810500" y="9609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126185</xdr:rowOff>
    </xdr:from>
    <xdr:ext cx="534377" cy="259045"/>
    <xdr:sp macro="" textlink="">
      <xdr:nvSpPr>
        <xdr:cNvPr id="378" name="テキスト ボックス 377"/>
        <xdr:cNvSpPr txBox="1"/>
      </xdr:nvSpPr>
      <xdr:spPr>
        <a:xfrm>
          <a:off x="7594111" y="9384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92,682</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87318</xdr:rowOff>
    </xdr:from>
    <xdr:to>
      <xdr:col>10</xdr:col>
      <xdr:colOff>155575</xdr:colOff>
      <xdr:row>58</xdr:row>
      <xdr:rowOff>17468</xdr:rowOff>
    </xdr:to>
    <xdr:sp macro="" textlink="">
      <xdr:nvSpPr>
        <xdr:cNvPr id="379" name="円/楕円 378"/>
        <xdr:cNvSpPr/>
      </xdr:nvSpPr>
      <xdr:spPr>
        <a:xfrm>
          <a:off x="6921500" y="9859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8595</xdr:rowOff>
    </xdr:from>
    <xdr:ext cx="534377" cy="259045"/>
    <xdr:sp macro="" textlink="">
      <xdr:nvSpPr>
        <xdr:cNvPr id="380" name="テキスト ボックス 379"/>
        <xdr:cNvSpPr txBox="1"/>
      </xdr:nvSpPr>
      <xdr:spPr>
        <a:xfrm>
          <a:off x="6705111" y="9952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37,846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75/128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11,125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4" name="テキスト ボックス 393"/>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6" name="テキスト ボックス 395"/>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8" name="テキスト ボックス 397"/>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0" name="テキスト ボックス 399"/>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2242</xdr:rowOff>
    </xdr:from>
    <xdr:to>
      <xdr:col>15</xdr:col>
      <xdr:colOff>180340</xdr:colOff>
      <xdr:row>79</xdr:row>
      <xdr:rowOff>44450</xdr:rowOff>
    </xdr:to>
    <xdr:cxnSp macro="">
      <xdr:nvCxnSpPr>
        <xdr:cNvPr id="404" name="直線コネクタ 403"/>
        <xdr:cNvCxnSpPr/>
      </xdr:nvCxnSpPr>
      <xdr:spPr>
        <a:xfrm flipV="1">
          <a:off x="10475595" y="12175192"/>
          <a:ext cx="1270" cy="1413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5"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6" name="直線コネクタ 405"/>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120369</xdr:rowOff>
    </xdr:from>
    <xdr:ext cx="599010" cy="259045"/>
    <xdr:sp macro="" textlink="">
      <xdr:nvSpPr>
        <xdr:cNvPr id="407" name="普通建設事業費 （ うち新規整備　）最大値テキスト"/>
        <xdr:cNvSpPr txBox="1"/>
      </xdr:nvSpPr>
      <xdr:spPr>
        <a:xfrm>
          <a:off x="10528300" y="11950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185,539</a:t>
          </a:r>
          <a:endParaRPr kumimoji="1" lang="ja-JP" altLang="en-US" sz="1000" b="1">
            <a:latin typeface="ＭＳ Ｐゴシック"/>
          </a:endParaRPr>
        </a:p>
      </xdr:txBody>
    </xdr:sp>
    <xdr:clientData/>
  </xdr:oneCellAnchor>
  <xdr:twoCellAnchor>
    <xdr:from>
      <xdr:col>15</xdr:col>
      <xdr:colOff>92075</xdr:colOff>
      <xdr:row>71</xdr:row>
      <xdr:rowOff>2242</xdr:rowOff>
    </xdr:from>
    <xdr:to>
      <xdr:col>15</xdr:col>
      <xdr:colOff>269875</xdr:colOff>
      <xdr:row>71</xdr:row>
      <xdr:rowOff>2242</xdr:rowOff>
    </xdr:to>
    <xdr:cxnSp macro="">
      <xdr:nvCxnSpPr>
        <xdr:cNvPr id="408" name="直線コネクタ 407"/>
        <xdr:cNvCxnSpPr/>
      </xdr:nvCxnSpPr>
      <xdr:spPr>
        <a:xfrm>
          <a:off x="10388600" y="12175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86024</xdr:rowOff>
    </xdr:from>
    <xdr:to>
      <xdr:col>15</xdr:col>
      <xdr:colOff>180975</xdr:colOff>
      <xdr:row>78</xdr:row>
      <xdr:rowOff>98492</xdr:rowOff>
    </xdr:to>
    <xdr:cxnSp macro="">
      <xdr:nvCxnSpPr>
        <xdr:cNvPr id="409" name="直線コネクタ 408"/>
        <xdr:cNvCxnSpPr/>
      </xdr:nvCxnSpPr>
      <xdr:spPr>
        <a:xfrm flipV="1">
          <a:off x="9639300" y="13459124"/>
          <a:ext cx="838200" cy="12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132915</xdr:rowOff>
    </xdr:from>
    <xdr:ext cx="534377" cy="259045"/>
    <xdr:sp macro="" textlink="">
      <xdr:nvSpPr>
        <xdr:cNvPr id="410" name="普通建設事業費 （ うち新規整備　）平均値テキスト"/>
        <xdr:cNvSpPr txBox="1"/>
      </xdr:nvSpPr>
      <xdr:spPr>
        <a:xfrm>
          <a:off x="10528300" y="131631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29,726</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110038</xdr:rowOff>
    </xdr:from>
    <xdr:to>
      <xdr:col>15</xdr:col>
      <xdr:colOff>231775</xdr:colOff>
      <xdr:row>78</xdr:row>
      <xdr:rowOff>40188</xdr:rowOff>
    </xdr:to>
    <xdr:sp macro="" textlink="">
      <xdr:nvSpPr>
        <xdr:cNvPr id="411" name="フローチャート : 判断 410"/>
        <xdr:cNvSpPr/>
      </xdr:nvSpPr>
      <xdr:spPr>
        <a:xfrm>
          <a:off x="10426700" y="1331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79639</xdr:rowOff>
    </xdr:from>
    <xdr:to>
      <xdr:col>14</xdr:col>
      <xdr:colOff>28575</xdr:colOff>
      <xdr:row>78</xdr:row>
      <xdr:rowOff>98492</xdr:rowOff>
    </xdr:to>
    <xdr:cxnSp macro="">
      <xdr:nvCxnSpPr>
        <xdr:cNvPr id="412" name="直線コネクタ 411"/>
        <xdr:cNvCxnSpPr/>
      </xdr:nvCxnSpPr>
      <xdr:spPr>
        <a:xfrm>
          <a:off x="8750300" y="13281289"/>
          <a:ext cx="889000" cy="190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28535</xdr:rowOff>
    </xdr:from>
    <xdr:to>
      <xdr:col>14</xdr:col>
      <xdr:colOff>79375</xdr:colOff>
      <xdr:row>77</xdr:row>
      <xdr:rowOff>130135</xdr:rowOff>
    </xdr:to>
    <xdr:sp macro="" textlink="">
      <xdr:nvSpPr>
        <xdr:cNvPr id="413" name="フローチャート : 判断 412"/>
        <xdr:cNvSpPr/>
      </xdr:nvSpPr>
      <xdr:spPr>
        <a:xfrm>
          <a:off x="9588500" y="1323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146662</xdr:rowOff>
    </xdr:from>
    <xdr:ext cx="534377" cy="259045"/>
    <xdr:sp macro="" textlink="">
      <xdr:nvSpPr>
        <xdr:cNvPr id="414" name="テキスト ボックス 413"/>
        <xdr:cNvSpPr txBox="1"/>
      </xdr:nvSpPr>
      <xdr:spPr>
        <a:xfrm>
          <a:off x="9372111" y="13005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40,422</a:t>
          </a:r>
          <a:endParaRPr kumimoji="1" lang="ja-JP" altLang="en-US" sz="1000" b="1">
            <a:solidFill>
              <a:srgbClr val="000080"/>
            </a:solidFill>
            <a:latin typeface="ＭＳ Ｐゴシック"/>
          </a:endParaRPr>
        </a:p>
      </xdr:txBody>
    </xdr:sp>
    <xdr:clientData/>
  </xdr:oneCellAnchor>
  <xdr:twoCellAnchor>
    <xdr:from>
      <xdr:col>12</xdr:col>
      <xdr:colOff>460375</xdr:colOff>
      <xdr:row>76</xdr:row>
      <xdr:rowOff>110617</xdr:rowOff>
    </xdr:from>
    <xdr:to>
      <xdr:col>12</xdr:col>
      <xdr:colOff>561975</xdr:colOff>
      <xdr:row>77</xdr:row>
      <xdr:rowOff>40767</xdr:rowOff>
    </xdr:to>
    <xdr:sp macro="" textlink="">
      <xdr:nvSpPr>
        <xdr:cNvPr id="415" name="フローチャート : 判断 414"/>
        <xdr:cNvSpPr/>
      </xdr:nvSpPr>
      <xdr:spPr>
        <a:xfrm>
          <a:off x="8699500" y="13140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57294</xdr:rowOff>
    </xdr:from>
    <xdr:ext cx="534377" cy="259045"/>
    <xdr:sp macro="" textlink="">
      <xdr:nvSpPr>
        <xdr:cNvPr id="416" name="テキスト ボックス 415"/>
        <xdr:cNvSpPr txBox="1"/>
      </xdr:nvSpPr>
      <xdr:spPr>
        <a:xfrm>
          <a:off x="8483111" y="12916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52,150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35224</xdr:rowOff>
    </xdr:from>
    <xdr:to>
      <xdr:col>15</xdr:col>
      <xdr:colOff>231775</xdr:colOff>
      <xdr:row>78</xdr:row>
      <xdr:rowOff>136824</xdr:rowOff>
    </xdr:to>
    <xdr:sp macro="" textlink="">
      <xdr:nvSpPr>
        <xdr:cNvPr id="422" name="円/楕円 421"/>
        <xdr:cNvSpPr/>
      </xdr:nvSpPr>
      <xdr:spPr>
        <a:xfrm>
          <a:off x="10426700" y="13408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13651</xdr:rowOff>
    </xdr:from>
    <xdr:ext cx="534377" cy="259045"/>
    <xdr:sp macro="" textlink="">
      <xdr:nvSpPr>
        <xdr:cNvPr id="423" name="普通建設事業費 （ うち新規整備　）該当値テキスト"/>
        <xdr:cNvSpPr txBox="1"/>
      </xdr:nvSpPr>
      <xdr:spPr>
        <a:xfrm>
          <a:off x="10528300" y="13386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17,044</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47692</xdr:rowOff>
    </xdr:from>
    <xdr:to>
      <xdr:col>14</xdr:col>
      <xdr:colOff>79375</xdr:colOff>
      <xdr:row>78</xdr:row>
      <xdr:rowOff>149292</xdr:rowOff>
    </xdr:to>
    <xdr:sp macro="" textlink="">
      <xdr:nvSpPr>
        <xdr:cNvPr id="424" name="円/楕円 423"/>
        <xdr:cNvSpPr/>
      </xdr:nvSpPr>
      <xdr:spPr>
        <a:xfrm>
          <a:off x="9588500" y="13420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140419</xdr:rowOff>
    </xdr:from>
    <xdr:ext cx="534377" cy="259045"/>
    <xdr:sp macro="" textlink="">
      <xdr:nvSpPr>
        <xdr:cNvPr id="425" name="テキスト ボックス 424"/>
        <xdr:cNvSpPr txBox="1"/>
      </xdr:nvSpPr>
      <xdr:spPr>
        <a:xfrm>
          <a:off x="9372111" y="13513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15,408</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28839</xdr:rowOff>
    </xdr:from>
    <xdr:to>
      <xdr:col>12</xdr:col>
      <xdr:colOff>561975</xdr:colOff>
      <xdr:row>77</xdr:row>
      <xdr:rowOff>130439</xdr:rowOff>
    </xdr:to>
    <xdr:sp macro="" textlink="">
      <xdr:nvSpPr>
        <xdr:cNvPr id="426" name="円/楕円 425"/>
        <xdr:cNvSpPr/>
      </xdr:nvSpPr>
      <xdr:spPr>
        <a:xfrm>
          <a:off x="8699500" y="1323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121566</xdr:rowOff>
    </xdr:from>
    <xdr:ext cx="534377" cy="259045"/>
    <xdr:sp macro="" textlink="">
      <xdr:nvSpPr>
        <xdr:cNvPr id="427" name="テキスト ボックス 426"/>
        <xdr:cNvSpPr txBox="1"/>
      </xdr:nvSpPr>
      <xdr:spPr>
        <a:xfrm>
          <a:off x="8483111" y="13323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40,382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28/128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25,129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25400</xdr:rowOff>
    </xdr:from>
    <xdr:to>
      <xdr:col>16</xdr:col>
      <xdr:colOff>307975</xdr:colOff>
      <xdr:row>98</xdr:row>
      <xdr:rowOff>25400</xdr:rowOff>
    </xdr:to>
    <xdr:cxnSp macro="">
      <xdr:nvCxnSpPr>
        <xdr:cNvPr id="438" name="直線コネクタ 437"/>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54627</xdr:rowOff>
    </xdr:from>
    <xdr:ext cx="248786" cy="259045"/>
    <xdr:sp macro="" textlink="">
      <xdr:nvSpPr>
        <xdr:cNvPr id="439" name="テキスト ボックス 438"/>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0" name="直線コネクタ 43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1" name="テキスト ボックス 440"/>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91</xdr:row>
      <xdr:rowOff>82550</xdr:rowOff>
    </xdr:from>
    <xdr:to>
      <xdr:col>16</xdr:col>
      <xdr:colOff>307975</xdr:colOff>
      <xdr:row>91</xdr:row>
      <xdr:rowOff>82550</xdr:rowOff>
    </xdr:to>
    <xdr:cxnSp macro="">
      <xdr:nvCxnSpPr>
        <xdr:cNvPr id="442" name="直線コネクタ 441"/>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90</xdr:row>
      <xdr:rowOff>111777</xdr:rowOff>
    </xdr:from>
    <xdr:ext cx="595419" cy="259045"/>
    <xdr:sp macro="" textlink="">
      <xdr:nvSpPr>
        <xdr:cNvPr id="443" name="テキスト ボックス 442"/>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5" name="テキスト ボックス 44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52775</xdr:rowOff>
    </xdr:from>
    <xdr:to>
      <xdr:col>15</xdr:col>
      <xdr:colOff>180340</xdr:colOff>
      <xdr:row>98</xdr:row>
      <xdr:rowOff>23657</xdr:rowOff>
    </xdr:to>
    <xdr:cxnSp macro="">
      <xdr:nvCxnSpPr>
        <xdr:cNvPr id="447" name="直線コネクタ 446"/>
        <xdr:cNvCxnSpPr/>
      </xdr:nvCxnSpPr>
      <xdr:spPr>
        <a:xfrm flipV="1">
          <a:off x="10475595" y="15654725"/>
          <a:ext cx="1270" cy="1171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27484</xdr:rowOff>
    </xdr:from>
    <xdr:ext cx="378565" cy="259045"/>
    <xdr:sp macro="" textlink="">
      <xdr:nvSpPr>
        <xdr:cNvPr id="448" name="普通建設事業費 （ うち更新整備　）最小値テキスト"/>
        <xdr:cNvSpPr txBox="1"/>
      </xdr:nvSpPr>
      <xdr:spPr>
        <a:xfrm>
          <a:off x="10528300" y="168295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305</a:t>
          </a:r>
          <a:endParaRPr kumimoji="1" lang="ja-JP" altLang="en-US" sz="1000" b="1">
            <a:latin typeface="ＭＳ Ｐゴシック"/>
          </a:endParaRPr>
        </a:p>
      </xdr:txBody>
    </xdr:sp>
    <xdr:clientData/>
  </xdr:oneCellAnchor>
  <xdr:twoCellAnchor>
    <xdr:from>
      <xdr:col>15</xdr:col>
      <xdr:colOff>92075</xdr:colOff>
      <xdr:row>98</xdr:row>
      <xdr:rowOff>23657</xdr:rowOff>
    </xdr:from>
    <xdr:to>
      <xdr:col>15</xdr:col>
      <xdr:colOff>269875</xdr:colOff>
      <xdr:row>98</xdr:row>
      <xdr:rowOff>23657</xdr:rowOff>
    </xdr:to>
    <xdr:cxnSp macro="">
      <xdr:nvCxnSpPr>
        <xdr:cNvPr id="449" name="直線コネクタ 448"/>
        <xdr:cNvCxnSpPr/>
      </xdr:nvCxnSpPr>
      <xdr:spPr>
        <a:xfrm>
          <a:off x="10388600" y="16825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170902</xdr:rowOff>
    </xdr:from>
    <xdr:ext cx="599010" cy="259045"/>
    <xdr:sp macro="" textlink="">
      <xdr:nvSpPr>
        <xdr:cNvPr id="450" name="普通建設事業費 （ うち更新整備　）最大値テキスト"/>
        <xdr:cNvSpPr txBox="1"/>
      </xdr:nvSpPr>
      <xdr:spPr>
        <a:xfrm>
          <a:off x="10528300" y="15429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205,210</a:t>
          </a:r>
          <a:endParaRPr kumimoji="1" lang="ja-JP" altLang="en-US" sz="1000" b="1">
            <a:latin typeface="ＭＳ Ｐゴシック"/>
          </a:endParaRPr>
        </a:p>
      </xdr:txBody>
    </xdr:sp>
    <xdr:clientData/>
  </xdr:oneCellAnchor>
  <xdr:twoCellAnchor>
    <xdr:from>
      <xdr:col>15</xdr:col>
      <xdr:colOff>92075</xdr:colOff>
      <xdr:row>91</xdr:row>
      <xdr:rowOff>52775</xdr:rowOff>
    </xdr:from>
    <xdr:to>
      <xdr:col>15</xdr:col>
      <xdr:colOff>269875</xdr:colOff>
      <xdr:row>91</xdr:row>
      <xdr:rowOff>52775</xdr:rowOff>
    </xdr:to>
    <xdr:cxnSp macro="">
      <xdr:nvCxnSpPr>
        <xdr:cNvPr id="451" name="直線コネクタ 450"/>
        <xdr:cNvCxnSpPr/>
      </xdr:nvCxnSpPr>
      <xdr:spPr>
        <a:xfrm>
          <a:off x="10388600" y="15654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24566</xdr:rowOff>
    </xdr:from>
    <xdr:to>
      <xdr:col>15</xdr:col>
      <xdr:colOff>180975</xdr:colOff>
      <xdr:row>96</xdr:row>
      <xdr:rowOff>137968</xdr:rowOff>
    </xdr:to>
    <xdr:cxnSp macro="">
      <xdr:nvCxnSpPr>
        <xdr:cNvPr id="452" name="直線コネクタ 451"/>
        <xdr:cNvCxnSpPr/>
      </xdr:nvCxnSpPr>
      <xdr:spPr>
        <a:xfrm flipV="1">
          <a:off x="9639300" y="16483766"/>
          <a:ext cx="838200" cy="113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72567</xdr:rowOff>
    </xdr:from>
    <xdr:ext cx="534377" cy="259045"/>
    <xdr:sp macro="" textlink="">
      <xdr:nvSpPr>
        <xdr:cNvPr id="453" name="普通建設事業費 （ うち更新整備　）平均値テキスト"/>
        <xdr:cNvSpPr txBox="1"/>
      </xdr:nvSpPr>
      <xdr:spPr>
        <a:xfrm>
          <a:off x="10528300" y="165317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39,083</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94140</xdr:rowOff>
    </xdr:from>
    <xdr:to>
      <xdr:col>15</xdr:col>
      <xdr:colOff>231775</xdr:colOff>
      <xdr:row>97</xdr:row>
      <xdr:rowOff>24290</xdr:rowOff>
    </xdr:to>
    <xdr:sp macro="" textlink="">
      <xdr:nvSpPr>
        <xdr:cNvPr id="454" name="フローチャート : 判断 453"/>
        <xdr:cNvSpPr/>
      </xdr:nvSpPr>
      <xdr:spPr>
        <a:xfrm>
          <a:off x="10426700" y="1655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137968</xdr:rowOff>
    </xdr:from>
    <xdr:to>
      <xdr:col>14</xdr:col>
      <xdr:colOff>28575</xdr:colOff>
      <xdr:row>97</xdr:row>
      <xdr:rowOff>83824</xdr:rowOff>
    </xdr:to>
    <xdr:cxnSp macro="">
      <xdr:nvCxnSpPr>
        <xdr:cNvPr id="455" name="直線コネクタ 454"/>
        <xdr:cNvCxnSpPr/>
      </xdr:nvCxnSpPr>
      <xdr:spPr>
        <a:xfrm flipV="1">
          <a:off x="8750300" y="16597168"/>
          <a:ext cx="889000" cy="117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137038</xdr:rowOff>
    </xdr:from>
    <xdr:to>
      <xdr:col>14</xdr:col>
      <xdr:colOff>79375</xdr:colOff>
      <xdr:row>97</xdr:row>
      <xdr:rowOff>67188</xdr:rowOff>
    </xdr:to>
    <xdr:sp macro="" textlink="">
      <xdr:nvSpPr>
        <xdr:cNvPr id="456" name="フローチャート : 判断 455"/>
        <xdr:cNvSpPr/>
      </xdr:nvSpPr>
      <xdr:spPr>
        <a:xfrm>
          <a:off x="9588500" y="1659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58315</xdr:rowOff>
    </xdr:from>
    <xdr:ext cx="534377" cy="259045"/>
    <xdr:sp macro="" textlink="">
      <xdr:nvSpPr>
        <xdr:cNvPr id="457" name="テキスト ボックス 456"/>
        <xdr:cNvSpPr txBox="1"/>
      </xdr:nvSpPr>
      <xdr:spPr>
        <a:xfrm>
          <a:off x="9372111" y="16688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31,577</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110668</xdr:rowOff>
    </xdr:from>
    <xdr:to>
      <xdr:col>12</xdr:col>
      <xdr:colOff>561975</xdr:colOff>
      <xdr:row>97</xdr:row>
      <xdr:rowOff>40818</xdr:rowOff>
    </xdr:to>
    <xdr:sp macro="" textlink="">
      <xdr:nvSpPr>
        <xdr:cNvPr id="458" name="フローチャート : 判断 457"/>
        <xdr:cNvSpPr/>
      </xdr:nvSpPr>
      <xdr:spPr>
        <a:xfrm>
          <a:off x="8699500" y="16569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57345</xdr:rowOff>
    </xdr:from>
    <xdr:ext cx="534377" cy="259045"/>
    <xdr:sp macro="" textlink="">
      <xdr:nvSpPr>
        <xdr:cNvPr id="459" name="テキスト ボックス 458"/>
        <xdr:cNvSpPr txBox="1"/>
      </xdr:nvSpPr>
      <xdr:spPr>
        <a:xfrm>
          <a:off x="8483111" y="16345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36,191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0" name="テキスト ボックス 45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1" name="テキスト ボックス 46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2" name="テキスト ボックス 46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3" name="テキスト ボックス 46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4" name="テキスト ボックス 46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95</xdr:row>
      <xdr:rowOff>145216</xdr:rowOff>
    </xdr:from>
    <xdr:to>
      <xdr:col>15</xdr:col>
      <xdr:colOff>231775</xdr:colOff>
      <xdr:row>96</xdr:row>
      <xdr:rowOff>75366</xdr:rowOff>
    </xdr:to>
    <xdr:sp macro="" textlink="">
      <xdr:nvSpPr>
        <xdr:cNvPr id="465" name="円/楕円 464"/>
        <xdr:cNvSpPr/>
      </xdr:nvSpPr>
      <xdr:spPr>
        <a:xfrm>
          <a:off x="10426700" y="16432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94</xdr:row>
      <xdr:rowOff>168093</xdr:rowOff>
    </xdr:from>
    <xdr:ext cx="534377" cy="259045"/>
    <xdr:sp macro="" textlink="">
      <xdr:nvSpPr>
        <xdr:cNvPr id="466" name="普通建設事業費 （ うち更新整備　）該当値テキスト"/>
        <xdr:cNvSpPr txBox="1"/>
      </xdr:nvSpPr>
      <xdr:spPr>
        <a:xfrm>
          <a:off x="10528300" y="16284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60,146</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87168</xdr:rowOff>
    </xdr:from>
    <xdr:to>
      <xdr:col>14</xdr:col>
      <xdr:colOff>79375</xdr:colOff>
      <xdr:row>97</xdr:row>
      <xdr:rowOff>17318</xdr:rowOff>
    </xdr:to>
    <xdr:sp macro="" textlink="">
      <xdr:nvSpPr>
        <xdr:cNvPr id="467" name="円/楕円 466"/>
        <xdr:cNvSpPr/>
      </xdr:nvSpPr>
      <xdr:spPr>
        <a:xfrm>
          <a:off x="9588500" y="16546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33845</xdr:rowOff>
    </xdr:from>
    <xdr:ext cx="534377" cy="259045"/>
    <xdr:sp macro="" textlink="">
      <xdr:nvSpPr>
        <xdr:cNvPr id="468" name="テキスト ボックス 467"/>
        <xdr:cNvSpPr txBox="1"/>
      </xdr:nvSpPr>
      <xdr:spPr>
        <a:xfrm>
          <a:off x="9372111" y="16321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40,303</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33024</xdr:rowOff>
    </xdr:from>
    <xdr:to>
      <xdr:col>12</xdr:col>
      <xdr:colOff>561975</xdr:colOff>
      <xdr:row>97</xdr:row>
      <xdr:rowOff>134624</xdr:rowOff>
    </xdr:to>
    <xdr:sp macro="" textlink="">
      <xdr:nvSpPr>
        <xdr:cNvPr id="469" name="円/楕円 468"/>
        <xdr:cNvSpPr/>
      </xdr:nvSpPr>
      <xdr:spPr>
        <a:xfrm>
          <a:off x="8699500" y="16663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125751</xdr:rowOff>
    </xdr:from>
    <xdr:ext cx="534377" cy="259045"/>
    <xdr:sp macro="" textlink="">
      <xdr:nvSpPr>
        <xdr:cNvPr id="470" name="テキスト ボックス 469"/>
        <xdr:cNvSpPr txBox="1"/>
      </xdr:nvSpPr>
      <xdr:spPr>
        <a:xfrm>
          <a:off x="8483111" y="16756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19,777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1" name="正方形/長方形 47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2" name="正方形/長方形 47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3" name="正方形/長方形 47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108/128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4" name="正方形/長方形 47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5" name="正方形/長方形 47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6" name="正方形/長方形 47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7" name="正方形/長方形 47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8" name="正方形/長方形 47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9" name="テキスト ボックス 47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0" name="直線コネクタ 47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81" name="直線コネクタ 480"/>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82" name="テキスト ボックス 481"/>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83" name="直線コネクタ 482"/>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84" name="テキスト ボックス 483"/>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85" name="直線コネクタ 484"/>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486" name="テキスト ボックス 485"/>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7" name="直線コネクタ 486"/>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488" name="テキスト ボックス 487"/>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9" name="直線コネクタ 48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0" name="テキスト ボックス 48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101273</xdr:rowOff>
    </xdr:from>
    <xdr:to>
      <xdr:col>23</xdr:col>
      <xdr:colOff>516889</xdr:colOff>
      <xdr:row>38</xdr:row>
      <xdr:rowOff>139700</xdr:rowOff>
    </xdr:to>
    <xdr:cxnSp macro="">
      <xdr:nvCxnSpPr>
        <xdr:cNvPr id="492" name="直線コネクタ 491"/>
        <xdr:cNvCxnSpPr/>
      </xdr:nvCxnSpPr>
      <xdr:spPr>
        <a:xfrm flipV="1">
          <a:off x="16317595" y="5244773"/>
          <a:ext cx="1269" cy="1410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143527</xdr:rowOff>
    </xdr:from>
    <xdr:ext cx="249299" cy="259045"/>
    <xdr:sp macro="" textlink="">
      <xdr:nvSpPr>
        <xdr:cNvPr id="493"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94" name="直線コネクタ 493"/>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47950</xdr:rowOff>
    </xdr:from>
    <xdr:ext cx="534377" cy="259045"/>
    <xdr:sp macro="" textlink="">
      <xdr:nvSpPr>
        <xdr:cNvPr id="495" name="災害復旧事業費最大値テキスト"/>
        <xdr:cNvSpPr txBox="1"/>
      </xdr:nvSpPr>
      <xdr:spPr>
        <a:xfrm>
          <a:off x="16370300" y="5020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61,681</a:t>
          </a:r>
          <a:endParaRPr kumimoji="1" lang="ja-JP" altLang="en-US" sz="1000" b="1">
            <a:latin typeface="ＭＳ Ｐゴシック"/>
          </a:endParaRPr>
        </a:p>
      </xdr:txBody>
    </xdr:sp>
    <xdr:clientData/>
  </xdr:oneCellAnchor>
  <xdr:twoCellAnchor>
    <xdr:from>
      <xdr:col>23</xdr:col>
      <xdr:colOff>428625</xdr:colOff>
      <xdr:row>30</xdr:row>
      <xdr:rowOff>101273</xdr:rowOff>
    </xdr:from>
    <xdr:to>
      <xdr:col>23</xdr:col>
      <xdr:colOff>606425</xdr:colOff>
      <xdr:row>30</xdr:row>
      <xdr:rowOff>101273</xdr:rowOff>
    </xdr:to>
    <xdr:cxnSp macro="">
      <xdr:nvCxnSpPr>
        <xdr:cNvPr id="496" name="直線コネクタ 495"/>
        <xdr:cNvCxnSpPr/>
      </xdr:nvCxnSpPr>
      <xdr:spPr>
        <a:xfrm>
          <a:off x="16230600" y="5244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136248</xdr:rowOff>
    </xdr:from>
    <xdr:to>
      <xdr:col>23</xdr:col>
      <xdr:colOff>517525</xdr:colOff>
      <xdr:row>38</xdr:row>
      <xdr:rowOff>139700</xdr:rowOff>
    </xdr:to>
    <xdr:cxnSp macro="">
      <xdr:nvCxnSpPr>
        <xdr:cNvPr id="497" name="直線コネクタ 496"/>
        <xdr:cNvCxnSpPr/>
      </xdr:nvCxnSpPr>
      <xdr:spPr>
        <a:xfrm flipV="1">
          <a:off x="15481300" y="6651348"/>
          <a:ext cx="838200" cy="3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15811</xdr:rowOff>
    </xdr:from>
    <xdr:ext cx="469744" cy="259045"/>
    <xdr:sp macro="" textlink="">
      <xdr:nvSpPr>
        <xdr:cNvPr id="498" name="災害復旧事業費平均値テキスト"/>
        <xdr:cNvSpPr txBox="1"/>
      </xdr:nvSpPr>
      <xdr:spPr>
        <a:xfrm>
          <a:off x="16370300" y="63594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4,198</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164384</xdr:rowOff>
    </xdr:from>
    <xdr:to>
      <xdr:col>23</xdr:col>
      <xdr:colOff>568325</xdr:colOff>
      <xdr:row>38</xdr:row>
      <xdr:rowOff>94534</xdr:rowOff>
    </xdr:to>
    <xdr:sp macro="" textlink="">
      <xdr:nvSpPr>
        <xdr:cNvPr id="499" name="フローチャート : 判断 498"/>
        <xdr:cNvSpPr/>
      </xdr:nvSpPr>
      <xdr:spPr>
        <a:xfrm>
          <a:off x="16268700" y="6508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53426</xdr:rowOff>
    </xdr:from>
    <xdr:to>
      <xdr:col>22</xdr:col>
      <xdr:colOff>365125</xdr:colOff>
      <xdr:row>38</xdr:row>
      <xdr:rowOff>139700</xdr:rowOff>
    </xdr:to>
    <xdr:cxnSp macro="">
      <xdr:nvCxnSpPr>
        <xdr:cNvPr id="500" name="直線コネクタ 499"/>
        <xdr:cNvCxnSpPr/>
      </xdr:nvCxnSpPr>
      <xdr:spPr>
        <a:xfrm>
          <a:off x="14592300" y="6568526"/>
          <a:ext cx="889000" cy="86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146804</xdr:rowOff>
    </xdr:from>
    <xdr:to>
      <xdr:col>22</xdr:col>
      <xdr:colOff>415925</xdr:colOff>
      <xdr:row>38</xdr:row>
      <xdr:rowOff>76954</xdr:rowOff>
    </xdr:to>
    <xdr:sp macro="" textlink="">
      <xdr:nvSpPr>
        <xdr:cNvPr id="501" name="フローチャート : 判断 500"/>
        <xdr:cNvSpPr/>
      </xdr:nvSpPr>
      <xdr:spPr>
        <a:xfrm>
          <a:off x="15430500" y="6490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93481</xdr:rowOff>
    </xdr:from>
    <xdr:ext cx="469744" cy="259045"/>
    <xdr:sp macro="" textlink="">
      <xdr:nvSpPr>
        <xdr:cNvPr id="502" name="テキスト ボックス 501"/>
        <xdr:cNvSpPr txBox="1"/>
      </xdr:nvSpPr>
      <xdr:spPr>
        <a:xfrm>
          <a:off x="15246427" y="6265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4,967</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53426</xdr:rowOff>
    </xdr:from>
    <xdr:to>
      <xdr:col>21</xdr:col>
      <xdr:colOff>161925</xdr:colOff>
      <xdr:row>38</xdr:row>
      <xdr:rowOff>95238</xdr:rowOff>
    </xdr:to>
    <xdr:cxnSp macro="">
      <xdr:nvCxnSpPr>
        <xdr:cNvPr id="503" name="直線コネクタ 502"/>
        <xdr:cNvCxnSpPr/>
      </xdr:nvCxnSpPr>
      <xdr:spPr>
        <a:xfrm flipV="1">
          <a:off x="13703300" y="6568526"/>
          <a:ext cx="889000" cy="41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74933</xdr:rowOff>
    </xdr:from>
    <xdr:to>
      <xdr:col>21</xdr:col>
      <xdr:colOff>212725</xdr:colOff>
      <xdr:row>38</xdr:row>
      <xdr:rowOff>5083</xdr:rowOff>
    </xdr:to>
    <xdr:sp macro="" textlink="">
      <xdr:nvSpPr>
        <xdr:cNvPr id="504" name="フローチャート : 判断 503"/>
        <xdr:cNvSpPr/>
      </xdr:nvSpPr>
      <xdr:spPr>
        <a:xfrm>
          <a:off x="14541500" y="6418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21610</xdr:rowOff>
    </xdr:from>
    <xdr:ext cx="469744" cy="259045"/>
    <xdr:sp macro="" textlink="">
      <xdr:nvSpPr>
        <xdr:cNvPr id="505" name="テキスト ボックス 504"/>
        <xdr:cNvSpPr txBox="1"/>
      </xdr:nvSpPr>
      <xdr:spPr>
        <a:xfrm>
          <a:off x="14357427" y="6193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25743</xdr:rowOff>
    </xdr:from>
    <xdr:to>
      <xdr:col>19</xdr:col>
      <xdr:colOff>644525</xdr:colOff>
      <xdr:row>38</xdr:row>
      <xdr:rowOff>95238</xdr:rowOff>
    </xdr:to>
    <xdr:cxnSp macro="">
      <xdr:nvCxnSpPr>
        <xdr:cNvPr id="506" name="直線コネクタ 505"/>
        <xdr:cNvCxnSpPr/>
      </xdr:nvCxnSpPr>
      <xdr:spPr>
        <a:xfrm>
          <a:off x="12814300" y="6540843"/>
          <a:ext cx="889000" cy="69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79550</xdr:rowOff>
    </xdr:from>
    <xdr:to>
      <xdr:col>20</xdr:col>
      <xdr:colOff>9525</xdr:colOff>
      <xdr:row>38</xdr:row>
      <xdr:rowOff>9700</xdr:rowOff>
    </xdr:to>
    <xdr:sp macro="" textlink="">
      <xdr:nvSpPr>
        <xdr:cNvPr id="507" name="フローチャート : 判断 506"/>
        <xdr:cNvSpPr/>
      </xdr:nvSpPr>
      <xdr:spPr>
        <a:xfrm>
          <a:off x="13652500" y="642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26227</xdr:rowOff>
    </xdr:from>
    <xdr:ext cx="469744" cy="259045"/>
    <xdr:sp macro="" textlink="">
      <xdr:nvSpPr>
        <xdr:cNvPr id="508" name="テキスト ボックス 507"/>
        <xdr:cNvSpPr txBox="1"/>
      </xdr:nvSpPr>
      <xdr:spPr>
        <a:xfrm>
          <a:off x="13468427" y="6198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4204</xdr:rowOff>
    </xdr:from>
    <xdr:to>
      <xdr:col>18</xdr:col>
      <xdr:colOff>492125</xdr:colOff>
      <xdr:row>37</xdr:row>
      <xdr:rowOff>105804</xdr:rowOff>
    </xdr:to>
    <xdr:sp macro="" textlink="">
      <xdr:nvSpPr>
        <xdr:cNvPr id="509" name="フローチャート : 判断 508"/>
        <xdr:cNvSpPr/>
      </xdr:nvSpPr>
      <xdr:spPr>
        <a:xfrm>
          <a:off x="12763500" y="6347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122331</xdr:rowOff>
    </xdr:from>
    <xdr:ext cx="534377" cy="259045"/>
    <xdr:sp macro="" textlink="">
      <xdr:nvSpPr>
        <xdr:cNvPr id="510" name="テキスト ボックス 509"/>
        <xdr:cNvSpPr txBox="1"/>
      </xdr:nvSpPr>
      <xdr:spPr>
        <a:xfrm>
          <a:off x="12547111" y="6123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1" name="テキスト ボックス 51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2" name="テキスト ボックス 51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3" name="テキスト ボックス 51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4" name="テキスト ボックス 51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5" name="テキスト ボックス 51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85448</xdr:rowOff>
    </xdr:from>
    <xdr:to>
      <xdr:col>23</xdr:col>
      <xdr:colOff>568325</xdr:colOff>
      <xdr:row>39</xdr:row>
      <xdr:rowOff>15598</xdr:rowOff>
    </xdr:to>
    <xdr:sp macro="" textlink="">
      <xdr:nvSpPr>
        <xdr:cNvPr id="516" name="円/楕円 515"/>
        <xdr:cNvSpPr/>
      </xdr:nvSpPr>
      <xdr:spPr>
        <a:xfrm>
          <a:off x="16268700" y="6600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375</xdr:rowOff>
    </xdr:from>
    <xdr:ext cx="378565" cy="259045"/>
    <xdr:sp macro="" textlink="">
      <xdr:nvSpPr>
        <xdr:cNvPr id="517" name="災害復旧事業費該当値テキスト"/>
        <xdr:cNvSpPr txBox="1"/>
      </xdr:nvSpPr>
      <xdr:spPr>
        <a:xfrm>
          <a:off x="16370300" y="65154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88900</xdr:rowOff>
    </xdr:from>
    <xdr:to>
      <xdr:col>22</xdr:col>
      <xdr:colOff>415925</xdr:colOff>
      <xdr:row>39</xdr:row>
      <xdr:rowOff>19050</xdr:rowOff>
    </xdr:to>
    <xdr:sp macro="" textlink="">
      <xdr:nvSpPr>
        <xdr:cNvPr id="518" name="円/楕円 517"/>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10177</xdr:rowOff>
    </xdr:from>
    <xdr:ext cx="249299" cy="259045"/>
    <xdr:sp macro="" textlink="">
      <xdr:nvSpPr>
        <xdr:cNvPr id="519" name="テキスト ボックス 518"/>
        <xdr:cNvSpPr txBox="1"/>
      </xdr:nvSpPr>
      <xdr:spPr>
        <a:xfrm>
          <a:off x="15356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2626</xdr:rowOff>
    </xdr:from>
    <xdr:to>
      <xdr:col>21</xdr:col>
      <xdr:colOff>212725</xdr:colOff>
      <xdr:row>38</xdr:row>
      <xdr:rowOff>104226</xdr:rowOff>
    </xdr:to>
    <xdr:sp macro="" textlink="">
      <xdr:nvSpPr>
        <xdr:cNvPr id="520" name="円/楕円 519"/>
        <xdr:cNvSpPr/>
      </xdr:nvSpPr>
      <xdr:spPr>
        <a:xfrm>
          <a:off x="14541500" y="6517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95353</xdr:rowOff>
    </xdr:from>
    <xdr:ext cx="469744" cy="259045"/>
    <xdr:sp macro="" textlink="">
      <xdr:nvSpPr>
        <xdr:cNvPr id="521" name="テキスト ボックス 520"/>
        <xdr:cNvSpPr txBox="1"/>
      </xdr:nvSpPr>
      <xdr:spPr>
        <a:xfrm>
          <a:off x="14357427" y="6610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3,774</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44438</xdr:rowOff>
    </xdr:from>
    <xdr:to>
      <xdr:col>20</xdr:col>
      <xdr:colOff>9525</xdr:colOff>
      <xdr:row>38</xdr:row>
      <xdr:rowOff>146038</xdr:rowOff>
    </xdr:to>
    <xdr:sp macro="" textlink="">
      <xdr:nvSpPr>
        <xdr:cNvPr id="522" name="円/楕円 521"/>
        <xdr:cNvSpPr/>
      </xdr:nvSpPr>
      <xdr:spPr>
        <a:xfrm>
          <a:off x="13652500" y="655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137165</xdr:rowOff>
    </xdr:from>
    <xdr:ext cx="469744" cy="259045"/>
    <xdr:sp macro="" textlink="">
      <xdr:nvSpPr>
        <xdr:cNvPr id="523" name="テキスト ボックス 522"/>
        <xdr:cNvSpPr txBox="1"/>
      </xdr:nvSpPr>
      <xdr:spPr>
        <a:xfrm>
          <a:off x="13468427" y="6652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1,945</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146393</xdr:rowOff>
    </xdr:from>
    <xdr:to>
      <xdr:col>18</xdr:col>
      <xdr:colOff>492125</xdr:colOff>
      <xdr:row>38</xdr:row>
      <xdr:rowOff>76543</xdr:rowOff>
    </xdr:to>
    <xdr:sp macro="" textlink="">
      <xdr:nvSpPr>
        <xdr:cNvPr id="524" name="円/楕円 523"/>
        <xdr:cNvSpPr/>
      </xdr:nvSpPr>
      <xdr:spPr>
        <a:xfrm>
          <a:off x="12763500" y="649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67670</xdr:rowOff>
    </xdr:from>
    <xdr:ext cx="469744" cy="259045"/>
    <xdr:sp macro="" textlink="">
      <xdr:nvSpPr>
        <xdr:cNvPr id="525" name="テキスト ボックス 524"/>
        <xdr:cNvSpPr txBox="1"/>
      </xdr:nvSpPr>
      <xdr:spPr>
        <a:xfrm>
          <a:off x="12579427" y="6582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4,985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6" name="正方形/長方形 52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7" name="正方形/長方形 52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8" name="正方形/長方形 52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9" name="正方形/長方形 52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0" name="正方形/長方形 52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1" name="正方形/長方形 53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2" name="正方形/長方形 53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3" name="正方形/長方形 53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4" name="テキスト ボックス 53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5" name="直線コネクタ 53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36" name="直線コネクタ 53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37" name="テキスト ボックス 536"/>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38" name="直線コネクタ 53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56</xdr:row>
      <xdr:rowOff>35577</xdr:rowOff>
    </xdr:from>
    <xdr:ext cx="312906" cy="259045"/>
    <xdr:sp macro="" textlink="">
      <xdr:nvSpPr>
        <xdr:cNvPr id="539" name="テキスト ボックス 538"/>
        <xdr:cNvSpPr txBox="1"/>
      </xdr:nvSpPr>
      <xdr:spPr>
        <a:xfrm>
          <a:off x="12133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40" name="直線コネクタ 53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53</xdr:row>
      <xdr:rowOff>168927</xdr:rowOff>
    </xdr:from>
    <xdr:ext cx="312906" cy="259045"/>
    <xdr:sp macro="" textlink="">
      <xdr:nvSpPr>
        <xdr:cNvPr id="541" name="テキスト ボックス 540"/>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42" name="直線コネクタ 54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51</xdr:row>
      <xdr:rowOff>130827</xdr:rowOff>
    </xdr:from>
    <xdr:ext cx="312906" cy="259045"/>
    <xdr:sp macro="" textlink="">
      <xdr:nvSpPr>
        <xdr:cNvPr id="543" name="テキスト ボックス 542"/>
        <xdr:cNvSpPr txBox="1"/>
      </xdr:nvSpPr>
      <xdr:spPr>
        <a:xfrm>
          <a:off x="12133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44" name="直線コネクタ 54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49</xdr:row>
      <xdr:rowOff>92727</xdr:rowOff>
    </xdr:from>
    <xdr:ext cx="377026" cy="259045"/>
    <xdr:sp macro="" textlink="">
      <xdr:nvSpPr>
        <xdr:cNvPr id="545" name="テキスト ボックス 544"/>
        <xdr:cNvSpPr txBox="1"/>
      </xdr:nvSpPr>
      <xdr:spPr>
        <a:xfrm>
          <a:off x="12068974" y="849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6" name="直線コネクタ 54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47</xdr:row>
      <xdr:rowOff>54627</xdr:rowOff>
    </xdr:from>
    <xdr:ext cx="377026" cy="259045"/>
    <xdr:sp macro="" textlink="">
      <xdr:nvSpPr>
        <xdr:cNvPr id="547" name="テキスト ボックス 546"/>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133350</xdr:rowOff>
    </xdr:from>
    <xdr:to>
      <xdr:col>23</xdr:col>
      <xdr:colOff>516889</xdr:colOff>
      <xdr:row>59</xdr:row>
      <xdr:rowOff>44450</xdr:rowOff>
    </xdr:to>
    <xdr:cxnSp macro="">
      <xdr:nvCxnSpPr>
        <xdr:cNvPr id="549" name="直線コネクタ 548"/>
        <xdr:cNvCxnSpPr/>
      </xdr:nvCxnSpPr>
      <xdr:spPr>
        <a:xfrm flipV="1">
          <a:off x="16317595" y="8534400"/>
          <a:ext cx="1269" cy="1625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86377</xdr:rowOff>
    </xdr:from>
    <xdr:ext cx="249299" cy="259045"/>
    <xdr:sp macro="" textlink="">
      <xdr:nvSpPr>
        <xdr:cNvPr id="550"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51" name="直線コネクタ 550"/>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80027</xdr:rowOff>
    </xdr:from>
    <xdr:ext cx="378565" cy="259045"/>
    <xdr:sp macro="" textlink="">
      <xdr:nvSpPr>
        <xdr:cNvPr id="552" name="失業対策事業費最大値テキスト"/>
        <xdr:cNvSpPr txBox="1"/>
      </xdr:nvSpPr>
      <xdr:spPr>
        <a:xfrm>
          <a:off x="16370300" y="83096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a:t>
          </a:r>
          <a:endParaRPr kumimoji="1" lang="ja-JP" altLang="en-US" sz="1000" b="1">
            <a:latin typeface="ＭＳ Ｐゴシック"/>
          </a:endParaRPr>
        </a:p>
      </xdr:txBody>
    </xdr:sp>
    <xdr:clientData/>
  </xdr:oneCellAnchor>
  <xdr:twoCellAnchor>
    <xdr:from>
      <xdr:col>23</xdr:col>
      <xdr:colOff>428625</xdr:colOff>
      <xdr:row>49</xdr:row>
      <xdr:rowOff>133350</xdr:rowOff>
    </xdr:from>
    <xdr:to>
      <xdr:col>23</xdr:col>
      <xdr:colOff>606425</xdr:colOff>
      <xdr:row>49</xdr:row>
      <xdr:rowOff>133350</xdr:rowOff>
    </xdr:to>
    <xdr:cxnSp macro="">
      <xdr:nvCxnSpPr>
        <xdr:cNvPr id="553" name="直線コネクタ 552"/>
        <xdr:cNvCxnSpPr/>
      </xdr:nvCxnSpPr>
      <xdr:spPr>
        <a:xfrm>
          <a:off x="16230600" y="853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44450</xdr:rowOff>
    </xdr:from>
    <xdr:to>
      <xdr:col>23</xdr:col>
      <xdr:colOff>517525</xdr:colOff>
      <xdr:row>59</xdr:row>
      <xdr:rowOff>44450</xdr:rowOff>
    </xdr:to>
    <xdr:cxnSp macro="">
      <xdr:nvCxnSpPr>
        <xdr:cNvPr id="554" name="直線コネクタ 553"/>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3827</xdr:rowOff>
    </xdr:from>
    <xdr:ext cx="249299" cy="259045"/>
    <xdr:sp macro="" textlink="">
      <xdr:nvSpPr>
        <xdr:cNvPr id="555" name="失業対策事業費平均値テキスト"/>
        <xdr:cNvSpPr txBox="1"/>
      </xdr:nvSpPr>
      <xdr:spPr>
        <a:xfrm>
          <a:off x="16370300" y="99479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152400</xdr:rowOff>
    </xdr:from>
    <xdr:to>
      <xdr:col>23</xdr:col>
      <xdr:colOff>568325</xdr:colOff>
      <xdr:row>59</xdr:row>
      <xdr:rowOff>82550</xdr:rowOff>
    </xdr:to>
    <xdr:sp macro="" textlink="">
      <xdr:nvSpPr>
        <xdr:cNvPr id="556" name="フローチャート : 判断 555"/>
        <xdr:cNvSpPr/>
      </xdr:nvSpPr>
      <xdr:spPr>
        <a:xfrm>
          <a:off x="16268700" y="1009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44450</xdr:rowOff>
    </xdr:from>
    <xdr:to>
      <xdr:col>22</xdr:col>
      <xdr:colOff>365125</xdr:colOff>
      <xdr:row>59</xdr:row>
      <xdr:rowOff>44450</xdr:rowOff>
    </xdr:to>
    <xdr:cxnSp macro="">
      <xdr:nvCxnSpPr>
        <xdr:cNvPr id="557" name="直線コネクタ 556"/>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165100</xdr:rowOff>
    </xdr:from>
    <xdr:to>
      <xdr:col>22</xdr:col>
      <xdr:colOff>415925</xdr:colOff>
      <xdr:row>59</xdr:row>
      <xdr:rowOff>95250</xdr:rowOff>
    </xdr:to>
    <xdr:sp macro="" textlink="">
      <xdr:nvSpPr>
        <xdr:cNvPr id="558" name="フローチャート : 判断 557"/>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86377</xdr:rowOff>
    </xdr:from>
    <xdr:ext cx="249299" cy="259045"/>
    <xdr:sp macro="" textlink="">
      <xdr:nvSpPr>
        <xdr:cNvPr id="559" name="テキスト ボックス 558"/>
        <xdr:cNvSpPr txBox="1"/>
      </xdr:nvSpPr>
      <xdr:spPr>
        <a:xfrm>
          <a:off x="15356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44450</xdr:rowOff>
    </xdr:from>
    <xdr:to>
      <xdr:col>21</xdr:col>
      <xdr:colOff>161925</xdr:colOff>
      <xdr:row>59</xdr:row>
      <xdr:rowOff>44450</xdr:rowOff>
    </xdr:to>
    <xdr:cxnSp macro="">
      <xdr:nvCxnSpPr>
        <xdr:cNvPr id="560" name="直線コネクタ 559"/>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127000</xdr:rowOff>
    </xdr:from>
    <xdr:to>
      <xdr:col>21</xdr:col>
      <xdr:colOff>212725</xdr:colOff>
      <xdr:row>59</xdr:row>
      <xdr:rowOff>57150</xdr:rowOff>
    </xdr:to>
    <xdr:sp macro="" textlink="">
      <xdr:nvSpPr>
        <xdr:cNvPr id="561" name="フローチャート : 判断 560"/>
        <xdr:cNvSpPr/>
      </xdr:nvSpPr>
      <xdr:spPr>
        <a:xfrm>
          <a:off x="14541500" y="1007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57</xdr:row>
      <xdr:rowOff>73677</xdr:rowOff>
    </xdr:from>
    <xdr:ext cx="249299" cy="259045"/>
    <xdr:sp macro="" textlink="">
      <xdr:nvSpPr>
        <xdr:cNvPr id="562" name="テキスト ボックス 561"/>
        <xdr:cNvSpPr txBox="1"/>
      </xdr:nvSpPr>
      <xdr:spPr>
        <a:xfrm>
          <a:off x="14467649" y="9846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44450</xdr:rowOff>
    </xdr:from>
    <xdr:to>
      <xdr:col>19</xdr:col>
      <xdr:colOff>644525</xdr:colOff>
      <xdr:row>59</xdr:row>
      <xdr:rowOff>44450</xdr:rowOff>
    </xdr:to>
    <xdr:cxnSp macro="">
      <xdr:nvCxnSpPr>
        <xdr:cNvPr id="563" name="直線コネクタ 562"/>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88900</xdr:rowOff>
    </xdr:from>
    <xdr:to>
      <xdr:col>20</xdr:col>
      <xdr:colOff>9525</xdr:colOff>
      <xdr:row>59</xdr:row>
      <xdr:rowOff>19050</xdr:rowOff>
    </xdr:to>
    <xdr:sp macro="" textlink="">
      <xdr:nvSpPr>
        <xdr:cNvPr id="564" name="フローチャート : 判断 563"/>
        <xdr:cNvSpPr/>
      </xdr:nvSpPr>
      <xdr:spPr>
        <a:xfrm>
          <a:off x="1365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57</xdr:row>
      <xdr:rowOff>35577</xdr:rowOff>
    </xdr:from>
    <xdr:ext cx="249299" cy="259045"/>
    <xdr:sp macro="" textlink="">
      <xdr:nvSpPr>
        <xdr:cNvPr id="565" name="テキスト ボックス 564"/>
        <xdr:cNvSpPr txBox="1"/>
      </xdr:nvSpPr>
      <xdr:spPr>
        <a:xfrm>
          <a:off x="13578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50800</xdr:rowOff>
    </xdr:from>
    <xdr:to>
      <xdr:col>18</xdr:col>
      <xdr:colOff>492125</xdr:colOff>
      <xdr:row>58</xdr:row>
      <xdr:rowOff>152400</xdr:rowOff>
    </xdr:to>
    <xdr:sp macro="" textlink="">
      <xdr:nvSpPr>
        <xdr:cNvPr id="566" name="フローチャート : 判断 565"/>
        <xdr:cNvSpPr/>
      </xdr:nvSpPr>
      <xdr:spPr>
        <a:xfrm>
          <a:off x="12763500" y="999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56</xdr:row>
      <xdr:rowOff>168927</xdr:rowOff>
    </xdr:from>
    <xdr:ext cx="249299" cy="259045"/>
    <xdr:sp macro="" textlink="">
      <xdr:nvSpPr>
        <xdr:cNvPr id="567" name="テキスト ボックス 566"/>
        <xdr:cNvSpPr txBox="1"/>
      </xdr:nvSpPr>
      <xdr:spPr>
        <a:xfrm>
          <a:off x="12689649" y="9770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8" name="テキスト ボックス 56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9" name="テキスト ボックス 56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0" name="テキスト ボックス 56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1" name="テキスト ボックス 57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2" name="テキスト ボックス 57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73" name="円/楕円 572"/>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130827</xdr:rowOff>
    </xdr:from>
    <xdr:ext cx="249299" cy="259045"/>
    <xdr:sp macro="" textlink="">
      <xdr:nvSpPr>
        <xdr:cNvPr id="574" name="失業対策事業費該当値テキスト"/>
        <xdr:cNvSpPr txBox="1"/>
      </xdr:nvSpPr>
      <xdr:spPr>
        <a:xfrm>
          <a:off x="16370300" y="10074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165100</xdr:rowOff>
    </xdr:from>
    <xdr:to>
      <xdr:col>22</xdr:col>
      <xdr:colOff>415925</xdr:colOff>
      <xdr:row>59</xdr:row>
      <xdr:rowOff>95250</xdr:rowOff>
    </xdr:to>
    <xdr:sp macro="" textlink="">
      <xdr:nvSpPr>
        <xdr:cNvPr id="575" name="円/楕円 574"/>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57</xdr:row>
      <xdr:rowOff>111777</xdr:rowOff>
    </xdr:from>
    <xdr:ext cx="249299" cy="259045"/>
    <xdr:sp macro="" textlink="">
      <xdr:nvSpPr>
        <xdr:cNvPr id="576" name="テキスト ボックス 575"/>
        <xdr:cNvSpPr txBox="1"/>
      </xdr:nvSpPr>
      <xdr:spPr>
        <a:xfrm>
          <a:off x="15356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165100</xdr:rowOff>
    </xdr:from>
    <xdr:to>
      <xdr:col>21</xdr:col>
      <xdr:colOff>212725</xdr:colOff>
      <xdr:row>59</xdr:row>
      <xdr:rowOff>95250</xdr:rowOff>
    </xdr:to>
    <xdr:sp macro="" textlink="">
      <xdr:nvSpPr>
        <xdr:cNvPr id="577" name="円/楕円 576"/>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86377</xdr:rowOff>
    </xdr:from>
    <xdr:ext cx="249299" cy="259045"/>
    <xdr:sp macro="" textlink="">
      <xdr:nvSpPr>
        <xdr:cNvPr id="578" name="テキスト ボックス 577"/>
        <xdr:cNvSpPr txBox="1"/>
      </xdr:nvSpPr>
      <xdr:spPr>
        <a:xfrm>
          <a:off x="14467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165100</xdr:rowOff>
    </xdr:from>
    <xdr:to>
      <xdr:col>20</xdr:col>
      <xdr:colOff>9525</xdr:colOff>
      <xdr:row>59</xdr:row>
      <xdr:rowOff>95250</xdr:rowOff>
    </xdr:to>
    <xdr:sp macro="" textlink="">
      <xdr:nvSpPr>
        <xdr:cNvPr id="579" name="円/楕円 578"/>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86377</xdr:rowOff>
    </xdr:from>
    <xdr:ext cx="249299" cy="259045"/>
    <xdr:sp macro="" textlink="">
      <xdr:nvSpPr>
        <xdr:cNvPr id="580" name="テキスト ボックス 579"/>
        <xdr:cNvSpPr txBox="1"/>
      </xdr:nvSpPr>
      <xdr:spPr>
        <a:xfrm>
          <a:off x="1357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165100</xdr:rowOff>
    </xdr:from>
    <xdr:to>
      <xdr:col>18</xdr:col>
      <xdr:colOff>492125</xdr:colOff>
      <xdr:row>59</xdr:row>
      <xdr:rowOff>95250</xdr:rowOff>
    </xdr:to>
    <xdr:sp macro="" textlink="">
      <xdr:nvSpPr>
        <xdr:cNvPr id="581" name="円/楕円 580"/>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86377</xdr:rowOff>
    </xdr:from>
    <xdr:ext cx="249299" cy="259045"/>
    <xdr:sp macro="" textlink="">
      <xdr:nvSpPr>
        <xdr:cNvPr id="582" name="テキスト ボックス 581"/>
        <xdr:cNvSpPr txBox="1"/>
      </xdr:nvSpPr>
      <xdr:spPr>
        <a:xfrm>
          <a:off x="1268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3" name="正方形/長方形 58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4" name="正方形/長方形 58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5" name="正方形/長方形 58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39/128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6" name="正方形/長方形 58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7" name="正方形/長方形 58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8" name="正方形/長方形 58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9" name="正方形/長方形 58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51,830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0" name="正方形/長方形 58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1" name="テキスト ボックス 59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2" name="直線コネクタ 59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93" name="直線コネクタ 59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94" name="テキスト ボックス 59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95" name="直線コネクタ 59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596" name="テキスト ボックス 595"/>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7" name="直線コネクタ 59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98" name="テキスト ボックス 597"/>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99" name="直線コネクタ 59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00" name="テキスト ボックス 599"/>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01" name="直線コネクタ 60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02" name="テキスト ボックス 60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3" name="直線コネクタ 60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4" name="テキスト ボックス 60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142965</xdr:rowOff>
    </xdr:from>
    <xdr:to>
      <xdr:col>23</xdr:col>
      <xdr:colOff>516889</xdr:colOff>
      <xdr:row>78</xdr:row>
      <xdr:rowOff>133296</xdr:rowOff>
    </xdr:to>
    <xdr:cxnSp macro="">
      <xdr:nvCxnSpPr>
        <xdr:cNvPr id="606" name="直線コネクタ 605"/>
        <xdr:cNvCxnSpPr/>
      </xdr:nvCxnSpPr>
      <xdr:spPr>
        <a:xfrm flipV="1">
          <a:off x="16317595" y="11973015"/>
          <a:ext cx="1269" cy="1533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137123</xdr:rowOff>
    </xdr:from>
    <xdr:ext cx="534377" cy="259045"/>
    <xdr:sp macro="" textlink="">
      <xdr:nvSpPr>
        <xdr:cNvPr id="607" name="公債費最小値テキスト"/>
        <xdr:cNvSpPr txBox="1"/>
      </xdr:nvSpPr>
      <xdr:spPr>
        <a:xfrm>
          <a:off x="16370300" y="13510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21,681</a:t>
          </a:r>
          <a:endParaRPr kumimoji="1" lang="ja-JP" altLang="en-US" sz="1000" b="1">
            <a:latin typeface="ＭＳ Ｐゴシック"/>
          </a:endParaRPr>
        </a:p>
      </xdr:txBody>
    </xdr:sp>
    <xdr:clientData/>
  </xdr:oneCellAnchor>
  <xdr:twoCellAnchor>
    <xdr:from>
      <xdr:col>23</xdr:col>
      <xdr:colOff>428625</xdr:colOff>
      <xdr:row>78</xdr:row>
      <xdr:rowOff>133296</xdr:rowOff>
    </xdr:from>
    <xdr:to>
      <xdr:col>23</xdr:col>
      <xdr:colOff>606425</xdr:colOff>
      <xdr:row>78</xdr:row>
      <xdr:rowOff>133296</xdr:rowOff>
    </xdr:to>
    <xdr:cxnSp macro="">
      <xdr:nvCxnSpPr>
        <xdr:cNvPr id="608" name="直線コネクタ 607"/>
        <xdr:cNvCxnSpPr/>
      </xdr:nvCxnSpPr>
      <xdr:spPr>
        <a:xfrm>
          <a:off x="16230600" y="13506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89642</xdr:rowOff>
    </xdr:from>
    <xdr:ext cx="599010" cy="259045"/>
    <xdr:sp macro="" textlink="">
      <xdr:nvSpPr>
        <xdr:cNvPr id="609" name="公債費最大値テキスト"/>
        <xdr:cNvSpPr txBox="1"/>
      </xdr:nvSpPr>
      <xdr:spPr>
        <a:xfrm>
          <a:off x="16370300" y="11748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424,143</a:t>
          </a:r>
          <a:endParaRPr kumimoji="1" lang="ja-JP" altLang="en-US" sz="1000" b="1">
            <a:latin typeface="ＭＳ Ｐゴシック"/>
          </a:endParaRPr>
        </a:p>
      </xdr:txBody>
    </xdr:sp>
    <xdr:clientData/>
  </xdr:oneCellAnchor>
  <xdr:twoCellAnchor>
    <xdr:from>
      <xdr:col>23</xdr:col>
      <xdr:colOff>428625</xdr:colOff>
      <xdr:row>69</xdr:row>
      <xdr:rowOff>142965</xdr:rowOff>
    </xdr:from>
    <xdr:to>
      <xdr:col>23</xdr:col>
      <xdr:colOff>606425</xdr:colOff>
      <xdr:row>69</xdr:row>
      <xdr:rowOff>142965</xdr:rowOff>
    </xdr:to>
    <xdr:cxnSp macro="">
      <xdr:nvCxnSpPr>
        <xdr:cNvPr id="610" name="直線コネクタ 609"/>
        <xdr:cNvCxnSpPr/>
      </xdr:nvCxnSpPr>
      <xdr:spPr>
        <a:xfrm>
          <a:off x="16230600" y="11973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46800</xdr:rowOff>
    </xdr:from>
    <xdr:to>
      <xdr:col>23</xdr:col>
      <xdr:colOff>517525</xdr:colOff>
      <xdr:row>77</xdr:row>
      <xdr:rowOff>51129</xdr:rowOff>
    </xdr:to>
    <xdr:cxnSp macro="">
      <xdr:nvCxnSpPr>
        <xdr:cNvPr id="611" name="直線コネクタ 610"/>
        <xdr:cNvCxnSpPr/>
      </xdr:nvCxnSpPr>
      <xdr:spPr>
        <a:xfrm>
          <a:off x="15481300" y="13248450"/>
          <a:ext cx="838200" cy="4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44993</xdr:rowOff>
    </xdr:from>
    <xdr:ext cx="534377" cy="259045"/>
    <xdr:sp macro="" textlink="">
      <xdr:nvSpPr>
        <xdr:cNvPr id="612" name="公債費平均値テキスト"/>
        <xdr:cNvSpPr txBox="1"/>
      </xdr:nvSpPr>
      <xdr:spPr>
        <a:xfrm>
          <a:off x="16370300" y="132466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70,862</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66566</xdr:rowOff>
    </xdr:from>
    <xdr:to>
      <xdr:col>23</xdr:col>
      <xdr:colOff>568325</xdr:colOff>
      <xdr:row>77</xdr:row>
      <xdr:rowOff>168166</xdr:rowOff>
    </xdr:to>
    <xdr:sp macro="" textlink="">
      <xdr:nvSpPr>
        <xdr:cNvPr id="613" name="フローチャート : 判断 612"/>
        <xdr:cNvSpPr/>
      </xdr:nvSpPr>
      <xdr:spPr>
        <a:xfrm>
          <a:off x="16268700" y="13268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46541</xdr:rowOff>
    </xdr:from>
    <xdr:to>
      <xdr:col>22</xdr:col>
      <xdr:colOff>365125</xdr:colOff>
      <xdr:row>77</xdr:row>
      <xdr:rowOff>46800</xdr:rowOff>
    </xdr:to>
    <xdr:cxnSp macro="">
      <xdr:nvCxnSpPr>
        <xdr:cNvPr id="614" name="直線コネクタ 613"/>
        <xdr:cNvCxnSpPr/>
      </xdr:nvCxnSpPr>
      <xdr:spPr>
        <a:xfrm>
          <a:off x="14592300" y="13248191"/>
          <a:ext cx="889000" cy="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67419</xdr:rowOff>
    </xdr:from>
    <xdr:to>
      <xdr:col>22</xdr:col>
      <xdr:colOff>415925</xdr:colOff>
      <xdr:row>77</xdr:row>
      <xdr:rowOff>169019</xdr:rowOff>
    </xdr:to>
    <xdr:sp macro="" textlink="">
      <xdr:nvSpPr>
        <xdr:cNvPr id="615" name="フローチャート : 判断 614"/>
        <xdr:cNvSpPr/>
      </xdr:nvSpPr>
      <xdr:spPr>
        <a:xfrm>
          <a:off x="15430500" y="13269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160146</xdr:rowOff>
    </xdr:from>
    <xdr:ext cx="534377" cy="259045"/>
    <xdr:sp macro="" textlink="">
      <xdr:nvSpPr>
        <xdr:cNvPr id="616" name="テキスト ボックス 615"/>
        <xdr:cNvSpPr txBox="1"/>
      </xdr:nvSpPr>
      <xdr:spPr>
        <a:xfrm>
          <a:off x="15214111" y="13361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70,638</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46541</xdr:rowOff>
    </xdr:from>
    <xdr:to>
      <xdr:col>21</xdr:col>
      <xdr:colOff>161925</xdr:colOff>
      <xdr:row>77</xdr:row>
      <xdr:rowOff>98194</xdr:rowOff>
    </xdr:to>
    <xdr:cxnSp macro="">
      <xdr:nvCxnSpPr>
        <xdr:cNvPr id="617" name="直線コネクタ 616"/>
        <xdr:cNvCxnSpPr/>
      </xdr:nvCxnSpPr>
      <xdr:spPr>
        <a:xfrm flipV="1">
          <a:off x="13703300" y="13248191"/>
          <a:ext cx="889000" cy="51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78301</xdr:rowOff>
    </xdr:from>
    <xdr:to>
      <xdr:col>21</xdr:col>
      <xdr:colOff>212725</xdr:colOff>
      <xdr:row>78</xdr:row>
      <xdr:rowOff>8451</xdr:rowOff>
    </xdr:to>
    <xdr:sp macro="" textlink="">
      <xdr:nvSpPr>
        <xdr:cNvPr id="618" name="フローチャート : 判断 617"/>
        <xdr:cNvSpPr/>
      </xdr:nvSpPr>
      <xdr:spPr>
        <a:xfrm>
          <a:off x="14541500" y="1327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171028</xdr:rowOff>
    </xdr:from>
    <xdr:ext cx="534377" cy="259045"/>
    <xdr:sp macro="" textlink="">
      <xdr:nvSpPr>
        <xdr:cNvPr id="619" name="テキスト ボックス 618"/>
        <xdr:cNvSpPr txBox="1"/>
      </xdr:nvSpPr>
      <xdr:spPr>
        <a:xfrm>
          <a:off x="14325111" y="13372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67,782</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58018</xdr:rowOff>
    </xdr:from>
    <xdr:to>
      <xdr:col>19</xdr:col>
      <xdr:colOff>644525</xdr:colOff>
      <xdr:row>77</xdr:row>
      <xdr:rowOff>98194</xdr:rowOff>
    </xdr:to>
    <xdr:cxnSp macro="">
      <xdr:nvCxnSpPr>
        <xdr:cNvPr id="620" name="直線コネクタ 619"/>
        <xdr:cNvCxnSpPr/>
      </xdr:nvCxnSpPr>
      <xdr:spPr>
        <a:xfrm>
          <a:off x="12814300" y="13259668"/>
          <a:ext cx="889000" cy="40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76251</xdr:rowOff>
    </xdr:from>
    <xdr:to>
      <xdr:col>20</xdr:col>
      <xdr:colOff>9525</xdr:colOff>
      <xdr:row>78</xdr:row>
      <xdr:rowOff>6401</xdr:rowOff>
    </xdr:to>
    <xdr:sp macro="" textlink="">
      <xdr:nvSpPr>
        <xdr:cNvPr id="621" name="フローチャート : 判断 620"/>
        <xdr:cNvSpPr/>
      </xdr:nvSpPr>
      <xdr:spPr>
        <a:xfrm>
          <a:off x="13652500" y="13277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168978</xdr:rowOff>
    </xdr:from>
    <xdr:ext cx="534377" cy="259045"/>
    <xdr:sp macro="" textlink="">
      <xdr:nvSpPr>
        <xdr:cNvPr id="622" name="テキスト ボックス 621"/>
        <xdr:cNvSpPr txBox="1"/>
      </xdr:nvSpPr>
      <xdr:spPr>
        <a:xfrm>
          <a:off x="13436111" y="13370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68,320</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75439</xdr:rowOff>
    </xdr:from>
    <xdr:to>
      <xdr:col>18</xdr:col>
      <xdr:colOff>492125</xdr:colOff>
      <xdr:row>78</xdr:row>
      <xdr:rowOff>5589</xdr:rowOff>
    </xdr:to>
    <xdr:sp macro="" textlink="">
      <xdr:nvSpPr>
        <xdr:cNvPr id="623" name="フローチャート : 判断 622"/>
        <xdr:cNvSpPr/>
      </xdr:nvSpPr>
      <xdr:spPr>
        <a:xfrm>
          <a:off x="12763500" y="13277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168166</xdr:rowOff>
    </xdr:from>
    <xdr:ext cx="534377" cy="259045"/>
    <xdr:sp macro="" textlink="">
      <xdr:nvSpPr>
        <xdr:cNvPr id="624" name="テキスト ボックス 623"/>
        <xdr:cNvSpPr txBox="1"/>
      </xdr:nvSpPr>
      <xdr:spPr>
        <a:xfrm>
          <a:off x="12547111" y="13369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68,533</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5" name="テキスト ボックス 62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6" name="テキスト ボックス 62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7" name="テキスト ボックス 62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8" name="テキスト ボックス 62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9" name="テキスト ボックス 62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329</xdr:rowOff>
    </xdr:from>
    <xdr:to>
      <xdr:col>23</xdr:col>
      <xdr:colOff>568325</xdr:colOff>
      <xdr:row>77</xdr:row>
      <xdr:rowOff>101929</xdr:rowOff>
    </xdr:to>
    <xdr:sp macro="" textlink="">
      <xdr:nvSpPr>
        <xdr:cNvPr id="630" name="円/楕円 629"/>
        <xdr:cNvSpPr/>
      </xdr:nvSpPr>
      <xdr:spPr>
        <a:xfrm>
          <a:off x="16268700" y="13201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23206</xdr:rowOff>
    </xdr:from>
    <xdr:ext cx="534377" cy="259045"/>
    <xdr:sp macro="" textlink="">
      <xdr:nvSpPr>
        <xdr:cNvPr id="631" name="公債費該当値テキスト"/>
        <xdr:cNvSpPr txBox="1"/>
      </xdr:nvSpPr>
      <xdr:spPr>
        <a:xfrm>
          <a:off x="16370300" y="13053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88,247</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167450</xdr:rowOff>
    </xdr:from>
    <xdr:to>
      <xdr:col>22</xdr:col>
      <xdr:colOff>415925</xdr:colOff>
      <xdr:row>77</xdr:row>
      <xdr:rowOff>97600</xdr:rowOff>
    </xdr:to>
    <xdr:sp macro="" textlink="">
      <xdr:nvSpPr>
        <xdr:cNvPr id="632" name="円/楕円 631"/>
        <xdr:cNvSpPr/>
      </xdr:nvSpPr>
      <xdr:spPr>
        <a:xfrm>
          <a:off x="15430500" y="1319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114127</xdr:rowOff>
    </xdr:from>
    <xdr:ext cx="534377" cy="259045"/>
    <xdr:sp macro="" textlink="">
      <xdr:nvSpPr>
        <xdr:cNvPr id="633" name="テキスト ボックス 632"/>
        <xdr:cNvSpPr txBox="1"/>
      </xdr:nvSpPr>
      <xdr:spPr>
        <a:xfrm>
          <a:off x="15214111" y="12972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89,383</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167191</xdr:rowOff>
    </xdr:from>
    <xdr:to>
      <xdr:col>21</xdr:col>
      <xdr:colOff>212725</xdr:colOff>
      <xdr:row>77</xdr:row>
      <xdr:rowOff>97341</xdr:rowOff>
    </xdr:to>
    <xdr:sp macro="" textlink="">
      <xdr:nvSpPr>
        <xdr:cNvPr id="634" name="円/楕円 633"/>
        <xdr:cNvSpPr/>
      </xdr:nvSpPr>
      <xdr:spPr>
        <a:xfrm>
          <a:off x="14541500" y="13197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113868</xdr:rowOff>
    </xdr:from>
    <xdr:ext cx="534377" cy="259045"/>
    <xdr:sp macro="" textlink="">
      <xdr:nvSpPr>
        <xdr:cNvPr id="635" name="テキスト ボックス 634"/>
        <xdr:cNvSpPr txBox="1"/>
      </xdr:nvSpPr>
      <xdr:spPr>
        <a:xfrm>
          <a:off x="14325111" y="12972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89,451</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47394</xdr:rowOff>
    </xdr:from>
    <xdr:to>
      <xdr:col>20</xdr:col>
      <xdr:colOff>9525</xdr:colOff>
      <xdr:row>77</xdr:row>
      <xdr:rowOff>148994</xdr:rowOff>
    </xdr:to>
    <xdr:sp macro="" textlink="">
      <xdr:nvSpPr>
        <xdr:cNvPr id="636" name="円/楕円 635"/>
        <xdr:cNvSpPr/>
      </xdr:nvSpPr>
      <xdr:spPr>
        <a:xfrm>
          <a:off x="13652500" y="13249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165521</xdr:rowOff>
    </xdr:from>
    <xdr:ext cx="534377" cy="259045"/>
    <xdr:sp macro="" textlink="">
      <xdr:nvSpPr>
        <xdr:cNvPr id="637" name="テキスト ボックス 636"/>
        <xdr:cNvSpPr txBox="1"/>
      </xdr:nvSpPr>
      <xdr:spPr>
        <a:xfrm>
          <a:off x="13436111" y="13024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75,894</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7218</xdr:rowOff>
    </xdr:from>
    <xdr:to>
      <xdr:col>18</xdr:col>
      <xdr:colOff>492125</xdr:colOff>
      <xdr:row>77</xdr:row>
      <xdr:rowOff>108818</xdr:rowOff>
    </xdr:to>
    <xdr:sp macro="" textlink="">
      <xdr:nvSpPr>
        <xdr:cNvPr id="638" name="円/楕円 637"/>
        <xdr:cNvSpPr/>
      </xdr:nvSpPr>
      <xdr:spPr>
        <a:xfrm>
          <a:off x="12763500" y="13208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125345</xdr:rowOff>
    </xdr:from>
    <xdr:ext cx="534377" cy="259045"/>
    <xdr:sp macro="" textlink="">
      <xdr:nvSpPr>
        <xdr:cNvPr id="639" name="テキスト ボックス 638"/>
        <xdr:cNvSpPr txBox="1"/>
      </xdr:nvSpPr>
      <xdr:spPr>
        <a:xfrm>
          <a:off x="12547111" y="12984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86,439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0" name="正方形/長方形 63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1" name="正方形/長方形 64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2" name="正方形/長方形 64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90/128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3" name="正方形/長方形 64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4" name="正方形/長方形 64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5" name="正方形/長方形 64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6" name="正方形/長方形 64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4,227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7" name="正方形/長方形 64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8" name="テキスト ボックス 64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9" name="直線コネクタ 64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50" name="直線コネクタ 64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51" name="テキスト ボックス 65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2" name="直線コネクタ 65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53" name="テキスト ボックス 65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4" name="直線コネクタ 65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55" name="テキスト ボックス 654"/>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6" name="直線コネクタ 65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57" name="テキスト ボックス 656"/>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8" name="直線コネクタ 65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9" name="テキスト ボックス 658"/>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0" name="直線コネクタ 65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61" name="テキスト ボックス 66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4956</xdr:rowOff>
    </xdr:from>
    <xdr:to>
      <xdr:col>23</xdr:col>
      <xdr:colOff>516889</xdr:colOff>
      <xdr:row>99</xdr:row>
      <xdr:rowOff>44306</xdr:rowOff>
    </xdr:to>
    <xdr:cxnSp macro="">
      <xdr:nvCxnSpPr>
        <xdr:cNvPr id="663" name="直線コネクタ 662"/>
        <xdr:cNvCxnSpPr/>
      </xdr:nvCxnSpPr>
      <xdr:spPr>
        <a:xfrm flipV="1">
          <a:off x="16317595" y="15606906"/>
          <a:ext cx="1269" cy="1410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48133</xdr:rowOff>
    </xdr:from>
    <xdr:ext cx="313932" cy="259045"/>
    <xdr:sp macro="" textlink="">
      <xdr:nvSpPr>
        <xdr:cNvPr id="664" name="積立金最小値テキスト"/>
        <xdr:cNvSpPr txBox="1"/>
      </xdr:nvSpPr>
      <xdr:spPr>
        <a:xfrm>
          <a:off x="16370300" y="170216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a:t>
          </a:r>
          <a:endParaRPr kumimoji="1" lang="ja-JP" altLang="en-US" sz="1000" b="1">
            <a:latin typeface="ＭＳ Ｐゴシック"/>
          </a:endParaRPr>
        </a:p>
      </xdr:txBody>
    </xdr:sp>
    <xdr:clientData/>
  </xdr:oneCellAnchor>
  <xdr:twoCellAnchor>
    <xdr:from>
      <xdr:col>23</xdr:col>
      <xdr:colOff>428625</xdr:colOff>
      <xdr:row>99</xdr:row>
      <xdr:rowOff>44306</xdr:rowOff>
    </xdr:from>
    <xdr:to>
      <xdr:col>23</xdr:col>
      <xdr:colOff>606425</xdr:colOff>
      <xdr:row>99</xdr:row>
      <xdr:rowOff>44306</xdr:rowOff>
    </xdr:to>
    <xdr:cxnSp macro="">
      <xdr:nvCxnSpPr>
        <xdr:cNvPr id="665" name="直線コネクタ 664"/>
        <xdr:cNvCxnSpPr/>
      </xdr:nvCxnSpPr>
      <xdr:spPr>
        <a:xfrm>
          <a:off x="16230600" y="1701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123083</xdr:rowOff>
    </xdr:from>
    <xdr:ext cx="599010" cy="259045"/>
    <xdr:sp macro="" textlink="">
      <xdr:nvSpPr>
        <xdr:cNvPr id="666" name="積立金最大値テキスト"/>
        <xdr:cNvSpPr txBox="1"/>
      </xdr:nvSpPr>
      <xdr:spPr>
        <a:xfrm>
          <a:off x="16370300" y="15382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185,183</a:t>
          </a:r>
          <a:endParaRPr kumimoji="1" lang="ja-JP" altLang="en-US" sz="1000" b="1">
            <a:latin typeface="ＭＳ Ｐゴシック"/>
          </a:endParaRPr>
        </a:p>
      </xdr:txBody>
    </xdr:sp>
    <xdr:clientData/>
  </xdr:oneCellAnchor>
  <xdr:twoCellAnchor>
    <xdr:from>
      <xdr:col>23</xdr:col>
      <xdr:colOff>428625</xdr:colOff>
      <xdr:row>91</xdr:row>
      <xdr:rowOff>4956</xdr:rowOff>
    </xdr:from>
    <xdr:to>
      <xdr:col>23</xdr:col>
      <xdr:colOff>606425</xdr:colOff>
      <xdr:row>91</xdr:row>
      <xdr:rowOff>4956</xdr:rowOff>
    </xdr:to>
    <xdr:cxnSp macro="">
      <xdr:nvCxnSpPr>
        <xdr:cNvPr id="667" name="直線コネクタ 666"/>
        <xdr:cNvCxnSpPr/>
      </xdr:nvCxnSpPr>
      <xdr:spPr>
        <a:xfrm>
          <a:off x="16230600" y="15606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123478</xdr:rowOff>
    </xdr:from>
    <xdr:to>
      <xdr:col>23</xdr:col>
      <xdr:colOff>517525</xdr:colOff>
      <xdr:row>98</xdr:row>
      <xdr:rowOff>138252</xdr:rowOff>
    </xdr:to>
    <xdr:cxnSp macro="">
      <xdr:nvCxnSpPr>
        <xdr:cNvPr id="668" name="直線コネクタ 667"/>
        <xdr:cNvCxnSpPr/>
      </xdr:nvCxnSpPr>
      <xdr:spPr>
        <a:xfrm>
          <a:off x="15481300" y="16925578"/>
          <a:ext cx="838200" cy="14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27119</xdr:rowOff>
    </xdr:from>
    <xdr:ext cx="534377" cy="259045"/>
    <xdr:sp macro="" textlink="">
      <xdr:nvSpPr>
        <xdr:cNvPr id="669" name="積立金平均値テキスト"/>
        <xdr:cNvSpPr txBox="1"/>
      </xdr:nvSpPr>
      <xdr:spPr>
        <a:xfrm>
          <a:off x="16370300" y="166577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21,110</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4242</xdr:rowOff>
    </xdr:from>
    <xdr:to>
      <xdr:col>23</xdr:col>
      <xdr:colOff>568325</xdr:colOff>
      <xdr:row>98</xdr:row>
      <xdr:rowOff>105842</xdr:rowOff>
    </xdr:to>
    <xdr:sp macro="" textlink="">
      <xdr:nvSpPr>
        <xdr:cNvPr id="670" name="フローチャート : 判断 669"/>
        <xdr:cNvSpPr/>
      </xdr:nvSpPr>
      <xdr:spPr>
        <a:xfrm>
          <a:off x="16268700" y="16806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123478</xdr:rowOff>
    </xdr:from>
    <xdr:to>
      <xdr:col>22</xdr:col>
      <xdr:colOff>365125</xdr:colOff>
      <xdr:row>98</xdr:row>
      <xdr:rowOff>160496</xdr:rowOff>
    </xdr:to>
    <xdr:cxnSp macro="">
      <xdr:nvCxnSpPr>
        <xdr:cNvPr id="671" name="直線コネクタ 670"/>
        <xdr:cNvCxnSpPr/>
      </xdr:nvCxnSpPr>
      <xdr:spPr>
        <a:xfrm flipV="1">
          <a:off x="14592300" y="16925578"/>
          <a:ext cx="889000" cy="37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11419</xdr:rowOff>
    </xdr:from>
    <xdr:to>
      <xdr:col>22</xdr:col>
      <xdr:colOff>415925</xdr:colOff>
      <xdr:row>98</xdr:row>
      <xdr:rowOff>113019</xdr:rowOff>
    </xdr:to>
    <xdr:sp macro="" textlink="">
      <xdr:nvSpPr>
        <xdr:cNvPr id="672" name="フローチャート : 判断 671"/>
        <xdr:cNvSpPr/>
      </xdr:nvSpPr>
      <xdr:spPr>
        <a:xfrm>
          <a:off x="15430500" y="16813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129546</xdr:rowOff>
    </xdr:from>
    <xdr:ext cx="534377" cy="259045"/>
    <xdr:sp macro="" textlink="">
      <xdr:nvSpPr>
        <xdr:cNvPr id="673" name="テキスト ボックス 672"/>
        <xdr:cNvSpPr txBox="1"/>
      </xdr:nvSpPr>
      <xdr:spPr>
        <a:xfrm>
          <a:off x="15214111" y="16588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20,168</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90041</xdr:rowOff>
    </xdr:from>
    <xdr:to>
      <xdr:col>21</xdr:col>
      <xdr:colOff>161925</xdr:colOff>
      <xdr:row>98</xdr:row>
      <xdr:rowOff>160496</xdr:rowOff>
    </xdr:to>
    <xdr:cxnSp macro="">
      <xdr:nvCxnSpPr>
        <xdr:cNvPr id="674" name="直線コネクタ 673"/>
        <xdr:cNvCxnSpPr/>
      </xdr:nvCxnSpPr>
      <xdr:spPr>
        <a:xfrm>
          <a:off x="13703300" y="16892141"/>
          <a:ext cx="889000" cy="70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102060</xdr:rowOff>
    </xdr:from>
    <xdr:to>
      <xdr:col>21</xdr:col>
      <xdr:colOff>212725</xdr:colOff>
      <xdr:row>98</xdr:row>
      <xdr:rowOff>32210</xdr:rowOff>
    </xdr:to>
    <xdr:sp macro="" textlink="">
      <xdr:nvSpPr>
        <xdr:cNvPr id="675" name="フローチャート : 判断 674"/>
        <xdr:cNvSpPr/>
      </xdr:nvSpPr>
      <xdr:spPr>
        <a:xfrm>
          <a:off x="14541500" y="16732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48737</xdr:rowOff>
    </xdr:from>
    <xdr:ext cx="534377" cy="259045"/>
    <xdr:sp macro="" textlink="">
      <xdr:nvSpPr>
        <xdr:cNvPr id="676" name="テキスト ボックス 675"/>
        <xdr:cNvSpPr txBox="1"/>
      </xdr:nvSpPr>
      <xdr:spPr>
        <a:xfrm>
          <a:off x="14325111" y="16507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30,773</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78535</xdr:rowOff>
    </xdr:from>
    <xdr:to>
      <xdr:col>19</xdr:col>
      <xdr:colOff>644525</xdr:colOff>
      <xdr:row>98</xdr:row>
      <xdr:rowOff>90041</xdr:rowOff>
    </xdr:to>
    <xdr:cxnSp macro="">
      <xdr:nvCxnSpPr>
        <xdr:cNvPr id="677" name="直線コネクタ 676"/>
        <xdr:cNvCxnSpPr/>
      </xdr:nvCxnSpPr>
      <xdr:spPr>
        <a:xfrm>
          <a:off x="12814300" y="16880635"/>
          <a:ext cx="889000" cy="11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119906</xdr:rowOff>
    </xdr:from>
    <xdr:to>
      <xdr:col>20</xdr:col>
      <xdr:colOff>9525</xdr:colOff>
      <xdr:row>98</xdr:row>
      <xdr:rowOff>50056</xdr:rowOff>
    </xdr:to>
    <xdr:sp macro="" textlink="">
      <xdr:nvSpPr>
        <xdr:cNvPr id="678" name="フローチャート : 判断 677"/>
        <xdr:cNvSpPr/>
      </xdr:nvSpPr>
      <xdr:spPr>
        <a:xfrm>
          <a:off x="13652500" y="1675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66583</xdr:rowOff>
    </xdr:from>
    <xdr:ext cx="534377" cy="259045"/>
    <xdr:sp macro="" textlink="">
      <xdr:nvSpPr>
        <xdr:cNvPr id="679" name="テキスト ボックス 678"/>
        <xdr:cNvSpPr txBox="1"/>
      </xdr:nvSpPr>
      <xdr:spPr>
        <a:xfrm>
          <a:off x="13436111" y="16525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28,431</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84038</xdr:rowOff>
    </xdr:from>
    <xdr:to>
      <xdr:col>18</xdr:col>
      <xdr:colOff>492125</xdr:colOff>
      <xdr:row>97</xdr:row>
      <xdr:rowOff>14188</xdr:rowOff>
    </xdr:to>
    <xdr:sp macro="" textlink="">
      <xdr:nvSpPr>
        <xdr:cNvPr id="680" name="フローチャート : 判断 679"/>
        <xdr:cNvSpPr/>
      </xdr:nvSpPr>
      <xdr:spPr>
        <a:xfrm>
          <a:off x="12763500" y="16543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30715</xdr:rowOff>
    </xdr:from>
    <xdr:ext cx="534377" cy="259045"/>
    <xdr:sp macro="" textlink="">
      <xdr:nvSpPr>
        <xdr:cNvPr id="681" name="テキスト ボックス 680"/>
        <xdr:cNvSpPr txBox="1"/>
      </xdr:nvSpPr>
      <xdr:spPr>
        <a:xfrm>
          <a:off x="12547111" y="16318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55,638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2" name="テキスト ボックス 68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3" name="テキスト ボックス 68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4" name="テキスト ボックス 68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5" name="テキスト ボックス 68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6" name="テキスト ボックス 68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87452</xdr:rowOff>
    </xdr:from>
    <xdr:to>
      <xdr:col>23</xdr:col>
      <xdr:colOff>568325</xdr:colOff>
      <xdr:row>99</xdr:row>
      <xdr:rowOff>17602</xdr:rowOff>
    </xdr:to>
    <xdr:sp macro="" textlink="">
      <xdr:nvSpPr>
        <xdr:cNvPr id="687" name="円/楕円 686"/>
        <xdr:cNvSpPr/>
      </xdr:nvSpPr>
      <xdr:spPr>
        <a:xfrm>
          <a:off x="16268700" y="1688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2379</xdr:rowOff>
    </xdr:from>
    <xdr:ext cx="534377" cy="259045"/>
    <xdr:sp macro="" textlink="">
      <xdr:nvSpPr>
        <xdr:cNvPr id="688" name="積立金該当値テキスト"/>
        <xdr:cNvSpPr txBox="1"/>
      </xdr:nvSpPr>
      <xdr:spPr>
        <a:xfrm>
          <a:off x="16370300" y="16804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10,190</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72678</xdr:rowOff>
    </xdr:from>
    <xdr:to>
      <xdr:col>22</xdr:col>
      <xdr:colOff>415925</xdr:colOff>
      <xdr:row>99</xdr:row>
      <xdr:rowOff>2828</xdr:rowOff>
    </xdr:to>
    <xdr:sp macro="" textlink="">
      <xdr:nvSpPr>
        <xdr:cNvPr id="689" name="円/楕円 688"/>
        <xdr:cNvSpPr/>
      </xdr:nvSpPr>
      <xdr:spPr>
        <a:xfrm>
          <a:off x="15430500" y="16874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165405</xdr:rowOff>
    </xdr:from>
    <xdr:ext cx="534377" cy="259045"/>
    <xdr:sp macro="" textlink="">
      <xdr:nvSpPr>
        <xdr:cNvPr id="690" name="テキスト ボックス 689"/>
        <xdr:cNvSpPr txBox="1"/>
      </xdr:nvSpPr>
      <xdr:spPr>
        <a:xfrm>
          <a:off x="15214111" y="16967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12,129</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109696</xdr:rowOff>
    </xdr:from>
    <xdr:to>
      <xdr:col>21</xdr:col>
      <xdr:colOff>212725</xdr:colOff>
      <xdr:row>99</xdr:row>
      <xdr:rowOff>39846</xdr:rowOff>
    </xdr:to>
    <xdr:sp macro="" textlink="">
      <xdr:nvSpPr>
        <xdr:cNvPr id="691" name="円/楕円 690"/>
        <xdr:cNvSpPr/>
      </xdr:nvSpPr>
      <xdr:spPr>
        <a:xfrm>
          <a:off x="14541500" y="1691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99</xdr:row>
      <xdr:rowOff>30973</xdr:rowOff>
    </xdr:from>
    <xdr:ext cx="469744" cy="259045"/>
    <xdr:sp macro="" textlink="">
      <xdr:nvSpPr>
        <xdr:cNvPr id="692" name="テキスト ボックス 691"/>
        <xdr:cNvSpPr txBox="1"/>
      </xdr:nvSpPr>
      <xdr:spPr>
        <a:xfrm>
          <a:off x="14357427" y="17004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7,271</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39241</xdr:rowOff>
    </xdr:from>
    <xdr:to>
      <xdr:col>20</xdr:col>
      <xdr:colOff>9525</xdr:colOff>
      <xdr:row>98</xdr:row>
      <xdr:rowOff>140841</xdr:rowOff>
    </xdr:to>
    <xdr:sp macro="" textlink="">
      <xdr:nvSpPr>
        <xdr:cNvPr id="693" name="円/楕円 692"/>
        <xdr:cNvSpPr/>
      </xdr:nvSpPr>
      <xdr:spPr>
        <a:xfrm>
          <a:off x="13652500" y="16841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131968</xdr:rowOff>
    </xdr:from>
    <xdr:ext cx="534377" cy="259045"/>
    <xdr:sp macro="" textlink="">
      <xdr:nvSpPr>
        <xdr:cNvPr id="694" name="テキスト ボックス 693"/>
        <xdr:cNvSpPr txBox="1"/>
      </xdr:nvSpPr>
      <xdr:spPr>
        <a:xfrm>
          <a:off x="13436111" y="16934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16,517</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27735</xdr:rowOff>
    </xdr:from>
    <xdr:to>
      <xdr:col>18</xdr:col>
      <xdr:colOff>492125</xdr:colOff>
      <xdr:row>98</xdr:row>
      <xdr:rowOff>129335</xdr:rowOff>
    </xdr:to>
    <xdr:sp macro="" textlink="">
      <xdr:nvSpPr>
        <xdr:cNvPr id="695" name="円/楕円 694"/>
        <xdr:cNvSpPr/>
      </xdr:nvSpPr>
      <xdr:spPr>
        <a:xfrm>
          <a:off x="12763500" y="16829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120462</xdr:rowOff>
    </xdr:from>
    <xdr:ext cx="534377" cy="259045"/>
    <xdr:sp macro="" textlink="">
      <xdr:nvSpPr>
        <xdr:cNvPr id="696" name="テキスト ボックス 695"/>
        <xdr:cNvSpPr txBox="1"/>
      </xdr:nvSpPr>
      <xdr:spPr>
        <a:xfrm>
          <a:off x="12547111" y="16922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18,027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7" name="正方形/長方形 69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8" name="正方形/長方形 69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9" name="正方形/長方形 69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86/128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0" name="正方形/長方形 69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1" name="正方形/長方形 70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2" name="正方形/長方形 70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3" name="正方形/長方形 70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4" name="正方形/長方形 70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5" name="テキスト ボックス 70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6" name="直線コネクタ 70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07" name="直線コネクタ 70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08" name="テキスト ボックス 70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09" name="直線コネクタ 70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710" name="テキスト ボックス 709"/>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11" name="直線コネクタ 71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12" name="テキスト ボックス 711"/>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13" name="直線コネクタ 71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14" name="テキスト ボックス 713"/>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15" name="直線コネクタ 71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16" name="テキスト ボックス 715"/>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7" name="直線コネクタ 71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27</xdr:row>
      <xdr:rowOff>54627</xdr:rowOff>
    </xdr:from>
    <xdr:ext cx="595419" cy="259045"/>
    <xdr:sp macro="" textlink="">
      <xdr:nvSpPr>
        <xdr:cNvPr id="718" name="テキスト ボックス 717"/>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19933</xdr:rowOff>
    </xdr:from>
    <xdr:to>
      <xdr:col>32</xdr:col>
      <xdr:colOff>186689</xdr:colOff>
      <xdr:row>39</xdr:row>
      <xdr:rowOff>44450</xdr:rowOff>
    </xdr:to>
    <xdr:cxnSp macro="">
      <xdr:nvCxnSpPr>
        <xdr:cNvPr id="720" name="直線コネクタ 719"/>
        <xdr:cNvCxnSpPr/>
      </xdr:nvCxnSpPr>
      <xdr:spPr>
        <a:xfrm flipV="1">
          <a:off x="22159595" y="5334883"/>
          <a:ext cx="1269" cy="1396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61968</xdr:rowOff>
    </xdr:from>
    <xdr:ext cx="249299" cy="259045"/>
    <xdr:sp macro="" textlink="">
      <xdr:nvSpPr>
        <xdr:cNvPr id="721" name="投資及び出資金最小値テキスト"/>
        <xdr:cNvSpPr txBox="1"/>
      </xdr:nvSpPr>
      <xdr:spPr>
        <a:xfrm>
          <a:off x="22212300" y="674851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22" name="直線コネクタ 72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138060</xdr:rowOff>
    </xdr:from>
    <xdr:ext cx="534377" cy="259045"/>
    <xdr:sp macro="" textlink="">
      <xdr:nvSpPr>
        <xdr:cNvPr id="723" name="投資及び出資金最大値テキスト"/>
        <xdr:cNvSpPr txBox="1"/>
      </xdr:nvSpPr>
      <xdr:spPr>
        <a:xfrm>
          <a:off x="22212300" y="5110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73,287</a:t>
          </a:r>
          <a:endParaRPr kumimoji="1" lang="ja-JP" altLang="en-US" sz="1000" b="1">
            <a:latin typeface="ＭＳ Ｐゴシック"/>
          </a:endParaRPr>
        </a:p>
      </xdr:txBody>
    </xdr:sp>
    <xdr:clientData/>
  </xdr:oneCellAnchor>
  <xdr:twoCellAnchor>
    <xdr:from>
      <xdr:col>32</xdr:col>
      <xdr:colOff>98425</xdr:colOff>
      <xdr:row>31</xdr:row>
      <xdr:rowOff>19933</xdr:rowOff>
    </xdr:from>
    <xdr:to>
      <xdr:col>32</xdr:col>
      <xdr:colOff>276225</xdr:colOff>
      <xdr:row>31</xdr:row>
      <xdr:rowOff>19933</xdr:rowOff>
    </xdr:to>
    <xdr:cxnSp macro="">
      <xdr:nvCxnSpPr>
        <xdr:cNvPr id="724" name="直線コネクタ 723"/>
        <xdr:cNvCxnSpPr/>
      </xdr:nvCxnSpPr>
      <xdr:spPr>
        <a:xfrm>
          <a:off x="22072600" y="5334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25" name="直線コネクタ 72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150868</xdr:rowOff>
    </xdr:from>
    <xdr:ext cx="469744" cy="259045"/>
    <xdr:sp macro="" textlink="">
      <xdr:nvSpPr>
        <xdr:cNvPr id="726" name="投資及び出資金平均値テキスト"/>
        <xdr:cNvSpPr txBox="1"/>
      </xdr:nvSpPr>
      <xdr:spPr>
        <a:xfrm>
          <a:off x="22212300" y="64945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1,948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127991</xdr:rowOff>
    </xdr:from>
    <xdr:to>
      <xdr:col>32</xdr:col>
      <xdr:colOff>238125</xdr:colOff>
      <xdr:row>39</xdr:row>
      <xdr:rowOff>58141</xdr:rowOff>
    </xdr:to>
    <xdr:sp macro="" textlink="">
      <xdr:nvSpPr>
        <xdr:cNvPr id="727" name="フローチャート : 判断 726"/>
        <xdr:cNvSpPr/>
      </xdr:nvSpPr>
      <xdr:spPr>
        <a:xfrm>
          <a:off x="22110700" y="6643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28" name="直線コネクタ 72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132638</xdr:rowOff>
    </xdr:from>
    <xdr:to>
      <xdr:col>31</xdr:col>
      <xdr:colOff>85725</xdr:colOff>
      <xdr:row>39</xdr:row>
      <xdr:rowOff>62788</xdr:rowOff>
    </xdr:to>
    <xdr:sp macro="" textlink="">
      <xdr:nvSpPr>
        <xdr:cNvPr id="729" name="フローチャート : 判断 728"/>
        <xdr:cNvSpPr/>
      </xdr:nvSpPr>
      <xdr:spPr>
        <a:xfrm>
          <a:off x="21272500" y="6647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79316</xdr:rowOff>
    </xdr:from>
    <xdr:ext cx="469744" cy="259045"/>
    <xdr:sp macro="" textlink="">
      <xdr:nvSpPr>
        <xdr:cNvPr id="730" name="テキスト ボックス 729"/>
        <xdr:cNvSpPr txBox="1"/>
      </xdr:nvSpPr>
      <xdr:spPr>
        <a:xfrm>
          <a:off x="21088427" y="6422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1,704</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31" name="直線コネクタ 73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131649</xdr:rowOff>
    </xdr:from>
    <xdr:to>
      <xdr:col>29</xdr:col>
      <xdr:colOff>568325</xdr:colOff>
      <xdr:row>39</xdr:row>
      <xdr:rowOff>61799</xdr:rowOff>
    </xdr:to>
    <xdr:sp macro="" textlink="">
      <xdr:nvSpPr>
        <xdr:cNvPr id="732" name="フローチャート : 判断 731"/>
        <xdr:cNvSpPr/>
      </xdr:nvSpPr>
      <xdr:spPr>
        <a:xfrm>
          <a:off x="20383500" y="6646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78325</xdr:rowOff>
    </xdr:from>
    <xdr:ext cx="469744" cy="259045"/>
    <xdr:sp macro="" textlink="">
      <xdr:nvSpPr>
        <xdr:cNvPr id="733" name="テキスト ボックス 732"/>
        <xdr:cNvSpPr txBox="1"/>
      </xdr:nvSpPr>
      <xdr:spPr>
        <a:xfrm>
          <a:off x="20199427" y="6421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1,756</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34" name="直線コネクタ 73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135287</xdr:rowOff>
    </xdr:from>
    <xdr:to>
      <xdr:col>28</xdr:col>
      <xdr:colOff>365125</xdr:colOff>
      <xdr:row>39</xdr:row>
      <xdr:rowOff>65437</xdr:rowOff>
    </xdr:to>
    <xdr:sp macro="" textlink="">
      <xdr:nvSpPr>
        <xdr:cNvPr id="735" name="フローチャート : 判断 734"/>
        <xdr:cNvSpPr/>
      </xdr:nvSpPr>
      <xdr:spPr>
        <a:xfrm>
          <a:off x="19494500" y="665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81964</xdr:rowOff>
    </xdr:from>
    <xdr:ext cx="469744" cy="259045"/>
    <xdr:sp macro="" textlink="">
      <xdr:nvSpPr>
        <xdr:cNvPr id="736" name="テキスト ボックス 735"/>
        <xdr:cNvSpPr txBox="1"/>
      </xdr:nvSpPr>
      <xdr:spPr>
        <a:xfrm>
          <a:off x="19310427" y="6425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1,565</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135896</xdr:rowOff>
    </xdr:from>
    <xdr:to>
      <xdr:col>27</xdr:col>
      <xdr:colOff>161925</xdr:colOff>
      <xdr:row>39</xdr:row>
      <xdr:rowOff>66046</xdr:rowOff>
    </xdr:to>
    <xdr:sp macro="" textlink="">
      <xdr:nvSpPr>
        <xdr:cNvPr id="737" name="フローチャート : 判断 736"/>
        <xdr:cNvSpPr/>
      </xdr:nvSpPr>
      <xdr:spPr>
        <a:xfrm>
          <a:off x="18605500" y="6650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82573</xdr:rowOff>
    </xdr:from>
    <xdr:ext cx="469744" cy="259045"/>
    <xdr:sp macro="" textlink="">
      <xdr:nvSpPr>
        <xdr:cNvPr id="738" name="テキスト ボックス 737"/>
        <xdr:cNvSpPr txBox="1"/>
      </xdr:nvSpPr>
      <xdr:spPr>
        <a:xfrm>
          <a:off x="18421427" y="6426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9" name="テキスト ボックス 73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0" name="テキスト ボックス 73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1" name="テキスト ボックス 74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2" name="テキスト ボックス 74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3" name="テキスト ボックス 74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44" name="円/楕円 74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106418</xdr:rowOff>
    </xdr:from>
    <xdr:ext cx="249299" cy="259045"/>
    <xdr:sp macro="" textlink="">
      <xdr:nvSpPr>
        <xdr:cNvPr id="745" name="投資及び出資金該当値テキスト"/>
        <xdr:cNvSpPr txBox="1"/>
      </xdr:nvSpPr>
      <xdr:spPr>
        <a:xfrm>
          <a:off x="22212300" y="662151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46" name="円/楕円 74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47" name="テキスト ボックス 746"/>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48" name="円/楕円 74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49" name="テキスト ボックス 748"/>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50" name="円/楕円 74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51" name="テキスト ボックス 750"/>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52" name="円/楕円 75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53" name="テキスト ボックス 752"/>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4" name="正方形/長方形 75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5" name="正方形/長方形 75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6" name="正方形/長方形 75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81/128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7" name="正方形/長方形 75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8" name="正方形/長方形 75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9" name="正方形/長方形 75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0" name="正方形/長方形 75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21,724</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1" name="正方形/長方形 76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2" name="テキスト ボックス 76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3" name="直線コネクタ 76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64" name="直線コネクタ 763"/>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65" name="テキスト ボックス 764"/>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66" name="直線コネクタ 765"/>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67" name="テキスト ボックス 766"/>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68" name="直線コネクタ 767"/>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69" name="テキスト ボックス 768"/>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70" name="直線コネクタ 769"/>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71" name="テキスト ボックス 770"/>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72" name="直線コネクタ 771"/>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73" name="テキスト ボックス 772"/>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74" name="直線コネクタ 773"/>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75" name="テキスト ボックス 774"/>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6" name="直線コネクタ 77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7" name="テキスト ボックス 77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126474</xdr:rowOff>
    </xdr:from>
    <xdr:to>
      <xdr:col>32</xdr:col>
      <xdr:colOff>186689</xdr:colOff>
      <xdr:row>59</xdr:row>
      <xdr:rowOff>98878</xdr:rowOff>
    </xdr:to>
    <xdr:cxnSp macro="">
      <xdr:nvCxnSpPr>
        <xdr:cNvPr id="779" name="直線コネクタ 778"/>
        <xdr:cNvCxnSpPr/>
      </xdr:nvCxnSpPr>
      <xdr:spPr>
        <a:xfrm flipV="1">
          <a:off x="22159595" y="8698974"/>
          <a:ext cx="1269" cy="15154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80"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81" name="直線コネクタ 780"/>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73151</xdr:rowOff>
    </xdr:from>
    <xdr:ext cx="534377" cy="259045"/>
    <xdr:sp macro="" textlink="">
      <xdr:nvSpPr>
        <xdr:cNvPr id="782" name="貸付金最大値テキスト"/>
        <xdr:cNvSpPr txBox="1"/>
      </xdr:nvSpPr>
      <xdr:spPr>
        <a:xfrm>
          <a:off x="22212300" y="8474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46,405</a:t>
          </a:r>
          <a:endParaRPr kumimoji="1" lang="ja-JP" altLang="en-US" sz="1000" b="1">
            <a:latin typeface="ＭＳ Ｐゴシック"/>
          </a:endParaRPr>
        </a:p>
      </xdr:txBody>
    </xdr:sp>
    <xdr:clientData/>
  </xdr:oneCellAnchor>
  <xdr:twoCellAnchor>
    <xdr:from>
      <xdr:col>32</xdr:col>
      <xdr:colOff>98425</xdr:colOff>
      <xdr:row>50</xdr:row>
      <xdr:rowOff>126474</xdr:rowOff>
    </xdr:from>
    <xdr:to>
      <xdr:col>32</xdr:col>
      <xdr:colOff>276225</xdr:colOff>
      <xdr:row>50</xdr:row>
      <xdr:rowOff>126474</xdr:rowOff>
    </xdr:to>
    <xdr:cxnSp macro="">
      <xdr:nvCxnSpPr>
        <xdr:cNvPr id="783" name="直線コネクタ 782"/>
        <xdr:cNvCxnSpPr/>
      </xdr:nvCxnSpPr>
      <xdr:spPr>
        <a:xfrm>
          <a:off x="22072600" y="8698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68475</xdr:rowOff>
    </xdr:from>
    <xdr:to>
      <xdr:col>32</xdr:col>
      <xdr:colOff>187325</xdr:colOff>
      <xdr:row>59</xdr:row>
      <xdr:rowOff>68573</xdr:rowOff>
    </xdr:to>
    <xdr:cxnSp macro="">
      <xdr:nvCxnSpPr>
        <xdr:cNvPr id="784" name="直線コネクタ 783"/>
        <xdr:cNvCxnSpPr/>
      </xdr:nvCxnSpPr>
      <xdr:spPr>
        <a:xfrm flipV="1">
          <a:off x="21323300" y="10184025"/>
          <a:ext cx="838200" cy="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53451</xdr:rowOff>
    </xdr:from>
    <xdr:ext cx="469744" cy="259045"/>
    <xdr:sp macro="" textlink="">
      <xdr:nvSpPr>
        <xdr:cNvPr id="785" name="貸付金平均値テキスト"/>
        <xdr:cNvSpPr txBox="1"/>
      </xdr:nvSpPr>
      <xdr:spPr>
        <a:xfrm>
          <a:off x="22212300" y="98261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5,786</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30574</xdr:rowOff>
    </xdr:from>
    <xdr:to>
      <xdr:col>32</xdr:col>
      <xdr:colOff>238125</xdr:colOff>
      <xdr:row>58</xdr:row>
      <xdr:rowOff>132174</xdr:rowOff>
    </xdr:to>
    <xdr:sp macro="" textlink="">
      <xdr:nvSpPr>
        <xdr:cNvPr id="786" name="フローチャート : 判断 785"/>
        <xdr:cNvSpPr/>
      </xdr:nvSpPr>
      <xdr:spPr>
        <a:xfrm>
          <a:off x="22110700" y="997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68573</xdr:rowOff>
    </xdr:from>
    <xdr:to>
      <xdr:col>31</xdr:col>
      <xdr:colOff>34925</xdr:colOff>
      <xdr:row>59</xdr:row>
      <xdr:rowOff>73406</xdr:rowOff>
    </xdr:to>
    <xdr:cxnSp macro="">
      <xdr:nvCxnSpPr>
        <xdr:cNvPr id="787" name="直線コネクタ 786"/>
        <xdr:cNvCxnSpPr/>
      </xdr:nvCxnSpPr>
      <xdr:spPr>
        <a:xfrm flipV="1">
          <a:off x="20434300" y="10184123"/>
          <a:ext cx="889000" cy="4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4155</xdr:rowOff>
    </xdr:from>
    <xdr:to>
      <xdr:col>31</xdr:col>
      <xdr:colOff>85725</xdr:colOff>
      <xdr:row>58</xdr:row>
      <xdr:rowOff>105755</xdr:rowOff>
    </xdr:to>
    <xdr:sp macro="" textlink="">
      <xdr:nvSpPr>
        <xdr:cNvPr id="788" name="フローチャート : 判断 787"/>
        <xdr:cNvSpPr/>
      </xdr:nvSpPr>
      <xdr:spPr>
        <a:xfrm>
          <a:off x="21272500" y="994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122282</xdr:rowOff>
    </xdr:from>
    <xdr:ext cx="469744" cy="259045"/>
    <xdr:sp macro="" textlink="">
      <xdr:nvSpPr>
        <xdr:cNvPr id="789" name="テキスト ボックス 788"/>
        <xdr:cNvSpPr txBox="1"/>
      </xdr:nvSpPr>
      <xdr:spPr>
        <a:xfrm>
          <a:off x="21088427" y="9723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6,595</a:t>
          </a:r>
          <a:endParaRPr kumimoji="1" lang="ja-JP" altLang="en-US" sz="1000" b="1">
            <a:solidFill>
              <a:srgbClr val="000080"/>
            </a:solidFill>
            <a:latin typeface="ＭＳ Ｐゴシック"/>
          </a:endParaRPr>
        </a:p>
      </xdr:txBody>
    </xdr:sp>
    <xdr:clientData/>
  </xdr:oneCellAnchor>
  <xdr:twoCellAnchor>
    <xdr:from>
      <xdr:col>28</xdr:col>
      <xdr:colOff>314325</xdr:colOff>
      <xdr:row>52</xdr:row>
      <xdr:rowOff>26870</xdr:rowOff>
    </xdr:from>
    <xdr:to>
      <xdr:col>29</xdr:col>
      <xdr:colOff>517525</xdr:colOff>
      <xdr:row>59</xdr:row>
      <xdr:rowOff>73406</xdr:rowOff>
    </xdr:to>
    <xdr:cxnSp macro="">
      <xdr:nvCxnSpPr>
        <xdr:cNvPr id="790" name="直線コネクタ 789"/>
        <xdr:cNvCxnSpPr/>
      </xdr:nvCxnSpPr>
      <xdr:spPr>
        <a:xfrm>
          <a:off x="19545300" y="8942270"/>
          <a:ext cx="889000" cy="1246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165840</xdr:rowOff>
    </xdr:from>
    <xdr:to>
      <xdr:col>29</xdr:col>
      <xdr:colOff>568325</xdr:colOff>
      <xdr:row>58</xdr:row>
      <xdr:rowOff>95990</xdr:rowOff>
    </xdr:to>
    <xdr:sp macro="" textlink="">
      <xdr:nvSpPr>
        <xdr:cNvPr id="791" name="フローチャート : 判断 790"/>
        <xdr:cNvSpPr/>
      </xdr:nvSpPr>
      <xdr:spPr>
        <a:xfrm>
          <a:off x="20383500" y="9938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112517</xdr:rowOff>
    </xdr:from>
    <xdr:ext cx="469744" cy="259045"/>
    <xdr:sp macro="" textlink="">
      <xdr:nvSpPr>
        <xdr:cNvPr id="792" name="テキスト ボックス 791"/>
        <xdr:cNvSpPr txBox="1"/>
      </xdr:nvSpPr>
      <xdr:spPr>
        <a:xfrm>
          <a:off x="20199427" y="9713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6,894</a:t>
          </a:r>
          <a:endParaRPr kumimoji="1" lang="ja-JP" altLang="en-US" sz="1000" b="1">
            <a:solidFill>
              <a:srgbClr val="000080"/>
            </a:solidFill>
            <a:latin typeface="ＭＳ Ｐゴシック"/>
          </a:endParaRPr>
        </a:p>
      </xdr:txBody>
    </xdr:sp>
    <xdr:clientData/>
  </xdr:oneCellAnchor>
  <xdr:twoCellAnchor>
    <xdr:from>
      <xdr:col>27</xdr:col>
      <xdr:colOff>111125</xdr:colOff>
      <xdr:row>50</xdr:row>
      <xdr:rowOff>149334</xdr:rowOff>
    </xdr:from>
    <xdr:to>
      <xdr:col>28</xdr:col>
      <xdr:colOff>314325</xdr:colOff>
      <xdr:row>52</xdr:row>
      <xdr:rowOff>26870</xdr:rowOff>
    </xdr:to>
    <xdr:cxnSp macro="">
      <xdr:nvCxnSpPr>
        <xdr:cNvPr id="793" name="直線コネクタ 792"/>
        <xdr:cNvCxnSpPr/>
      </xdr:nvCxnSpPr>
      <xdr:spPr>
        <a:xfrm>
          <a:off x="18656300" y="8721834"/>
          <a:ext cx="889000" cy="220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155292</xdr:rowOff>
    </xdr:from>
    <xdr:to>
      <xdr:col>28</xdr:col>
      <xdr:colOff>365125</xdr:colOff>
      <xdr:row>58</xdr:row>
      <xdr:rowOff>85442</xdr:rowOff>
    </xdr:to>
    <xdr:sp macro="" textlink="">
      <xdr:nvSpPr>
        <xdr:cNvPr id="794" name="フローチャート : 判断 793"/>
        <xdr:cNvSpPr/>
      </xdr:nvSpPr>
      <xdr:spPr>
        <a:xfrm>
          <a:off x="19494500" y="992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76569</xdr:rowOff>
    </xdr:from>
    <xdr:ext cx="469744" cy="259045"/>
    <xdr:sp macro="" textlink="">
      <xdr:nvSpPr>
        <xdr:cNvPr id="795" name="テキスト ボックス 794"/>
        <xdr:cNvSpPr txBox="1"/>
      </xdr:nvSpPr>
      <xdr:spPr>
        <a:xfrm>
          <a:off x="19310427" y="10020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7,217</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151895</xdr:rowOff>
    </xdr:from>
    <xdr:to>
      <xdr:col>27</xdr:col>
      <xdr:colOff>161925</xdr:colOff>
      <xdr:row>58</xdr:row>
      <xdr:rowOff>82045</xdr:rowOff>
    </xdr:to>
    <xdr:sp macro="" textlink="">
      <xdr:nvSpPr>
        <xdr:cNvPr id="796" name="フローチャート : 判断 795"/>
        <xdr:cNvSpPr/>
      </xdr:nvSpPr>
      <xdr:spPr>
        <a:xfrm>
          <a:off x="18605500" y="9924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73172</xdr:rowOff>
    </xdr:from>
    <xdr:ext cx="469744" cy="259045"/>
    <xdr:sp macro="" textlink="">
      <xdr:nvSpPr>
        <xdr:cNvPr id="797" name="テキスト ボックス 796"/>
        <xdr:cNvSpPr txBox="1"/>
      </xdr:nvSpPr>
      <xdr:spPr>
        <a:xfrm>
          <a:off x="18421427" y="10017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7,321</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8" name="テキスト ボックス 79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9" name="テキスト ボックス 79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0" name="テキスト ボックス 79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1" name="テキスト ボックス 80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2" name="テキスト ボックス 80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59</xdr:row>
      <xdr:rowOff>17675</xdr:rowOff>
    </xdr:from>
    <xdr:to>
      <xdr:col>32</xdr:col>
      <xdr:colOff>238125</xdr:colOff>
      <xdr:row>59</xdr:row>
      <xdr:rowOff>119275</xdr:rowOff>
    </xdr:to>
    <xdr:sp macro="" textlink="">
      <xdr:nvSpPr>
        <xdr:cNvPr id="803" name="円/楕円 802"/>
        <xdr:cNvSpPr/>
      </xdr:nvSpPr>
      <xdr:spPr>
        <a:xfrm>
          <a:off x="22110700" y="1013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104052</xdr:rowOff>
    </xdr:from>
    <xdr:ext cx="378565" cy="259045"/>
    <xdr:sp macro="" textlink="">
      <xdr:nvSpPr>
        <xdr:cNvPr id="804" name="貸付金該当値テキスト"/>
        <xdr:cNvSpPr txBox="1"/>
      </xdr:nvSpPr>
      <xdr:spPr>
        <a:xfrm>
          <a:off x="22212300" y="100481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931</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17773</xdr:rowOff>
    </xdr:from>
    <xdr:to>
      <xdr:col>31</xdr:col>
      <xdr:colOff>85725</xdr:colOff>
      <xdr:row>59</xdr:row>
      <xdr:rowOff>119373</xdr:rowOff>
    </xdr:to>
    <xdr:sp macro="" textlink="">
      <xdr:nvSpPr>
        <xdr:cNvPr id="805" name="円/楕円 804"/>
        <xdr:cNvSpPr/>
      </xdr:nvSpPr>
      <xdr:spPr>
        <a:xfrm>
          <a:off x="21272500" y="10133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59</xdr:row>
      <xdr:rowOff>110500</xdr:rowOff>
    </xdr:from>
    <xdr:ext cx="378565" cy="259045"/>
    <xdr:sp macro="" textlink="">
      <xdr:nvSpPr>
        <xdr:cNvPr id="806" name="テキスト ボックス 805"/>
        <xdr:cNvSpPr txBox="1"/>
      </xdr:nvSpPr>
      <xdr:spPr>
        <a:xfrm>
          <a:off x="21134017" y="102260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928</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22606</xdr:rowOff>
    </xdr:from>
    <xdr:to>
      <xdr:col>29</xdr:col>
      <xdr:colOff>568325</xdr:colOff>
      <xdr:row>59</xdr:row>
      <xdr:rowOff>124206</xdr:rowOff>
    </xdr:to>
    <xdr:sp macro="" textlink="">
      <xdr:nvSpPr>
        <xdr:cNvPr id="807" name="円/楕円 806"/>
        <xdr:cNvSpPr/>
      </xdr:nvSpPr>
      <xdr:spPr>
        <a:xfrm>
          <a:off x="20383500" y="10138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59</xdr:row>
      <xdr:rowOff>115333</xdr:rowOff>
    </xdr:from>
    <xdr:ext cx="378565" cy="259045"/>
    <xdr:sp macro="" textlink="">
      <xdr:nvSpPr>
        <xdr:cNvPr id="808" name="テキスト ボックス 807"/>
        <xdr:cNvSpPr txBox="1"/>
      </xdr:nvSpPr>
      <xdr:spPr>
        <a:xfrm>
          <a:off x="20245017" y="102308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780</a:t>
          </a:r>
          <a:endParaRPr kumimoji="1" lang="ja-JP" altLang="en-US" sz="1000" b="1">
            <a:solidFill>
              <a:srgbClr val="FF0000"/>
            </a:solidFill>
            <a:latin typeface="ＭＳ Ｐゴシック"/>
          </a:endParaRPr>
        </a:p>
      </xdr:txBody>
    </xdr:sp>
    <xdr:clientData/>
  </xdr:oneCellAnchor>
  <xdr:twoCellAnchor>
    <xdr:from>
      <xdr:col>28</xdr:col>
      <xdr:colOff>263525</xdr:colOff>
      <xdr:row>51</xdr:row>
      <xdr:rowOff>147520</xdr:rowOff>
    </xdr:from>
    <xdr:to>
      <xdr:col>28</xdr:col>
      <xdr:colOff>365125</xdr:colOff>
      <xdr:row>52</xdr:row>
      <xdr:rowOff>77670</xdr:rowOff>
    </xdr:to>
    <xdr:sp macro="" textlink="">
      <xdr:nvSpPr>
        <xdr:cNvPr id="809" name="円/楕円 808"/>
        <xdr:cNvSpPr/>
      </xdr:nvSpPr>
      <xdr:spPr>
        <a:xfrm>
          <a:off x="19494500" y="889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50</xdr:row>
      <xdr:rowOff>94197</xdr:rowOff>
    </xdr:from>
    <xdr:ext cx="534377" cy="259045"/>
    <xdr:sp macro="" textlink="">
      <xdr:nvSpPr>
        <xdr:cNvPr id="810" name="テキスト ボックス 809"/>
        <xdr:cNvSpPr txBox="1"/>
      </xdr:nvSpPr>
      <xdr:spPr>
        <a:xfrm>
          <a:off x="19278111" y="8666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38,955</a:t>
          </a:r>
          <a:endParaRPr kumimoji="1" lang="ja-JP" altLang="en-US" sz="1000" b="1">
            <a:solidFill>
              <a:srgbClr val="FF0000"/>
            </a:solidFill>
            <a:latin typeface="ＭＳ Ｐゴシック"/>
          </a:endParaRPr>
        </a:p>
      </xdr:txBody>
    </xdr:sp>
    <xdr:clientData/>
  </xdr:oneCellAnchor>
  <xdr:twoCellAnchor>
    <xdr:from>
      <xdr:col>27</xdr:col>
      <xdr:colOff>60325</xdr:colOff>
      <xdr:row>50</xdr:row>
      <xdr:rowOff>98534</xdr:rowOff>
    </xdr:from>
    <xdr:to>
      <xdr:col>27</xdr:col>
      <xdr:colOff>161925</xdr:colOff>
      <xdr:row>51</xdr:row>
      <xdr:rowOff>28684</xdr:rowOff>
    </xdr:to>
    <xdr:sp macro="" textlink="">
      <xdr:nvSpPr>
        <xdr:cNvPr id="811" name="円/楕円 810"/>
        <xdr:cNvSpPr/>
      </xdr:nvSpPr>
      <xdr:spPr>
        <a:xfrm>
          <a:off x="18605500" y="8671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49</xdr:row>
      <xdr:rowOff>45211</xdr:rowOff>
    </xdr:from>
    <xdr:ext cx="534377" cy="259045"/>
    <xdr:sp macro="" textlink="">
      <xdr:nvSpPr>
        <xdr:cNvPr id="812" name="テキスト ボックス 811"/>
        <xdr:cNvSpPr txBox="1"/>
      </xdr:nvSpPr>
      <xdr:spPr>
        <a:xfrm>
          <a:off x="18389111" y="8446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45,705</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3" name="正方形/長方形 81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4" name="正方形/長方形 81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5" name="正方形/長方形 81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17/128</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6" name="正方形/長方形 81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7" name="正方形/長方形 81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8" name="正方形/長方形 81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9" name="正方形/長方形 81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43,482</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0" name="正方形/長方形 81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1" name="テキスト ボックス 82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2" name="直線コネクタ 82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23" name="テキスト ボックス 82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24" name="直線コネクタ 823"/>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25" name="テキスト ボックス 824"/>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26" name="直線コネクタ 825"/>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27" name="テキスト ボックス 826"/>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28" name="直線コネクタ 827"/>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29" name="テキスト ボックス 828"/>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30" name="直線コネクタ 829"/>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31" name="テキスト ボックス 830"/>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32" name="直線コネクタ 831"/>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33" name="テキスト ボックス 832"/>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34" name="直線コネクタ 833"/>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35" name="テキスト ボックス 834"/>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6" name="直線コネクタ 83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7" name="テキスト ボックス 83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118832</xdr:rowOff>
    </xdr:from>
    <xdr:to>
      <xdr:col>32</xdr:col>
      <xdr:colOff>186689</xdr:colOff>
      <xdr:row>78</xdr:row>
      <xdr:rowOff>65993</xdr:rowOff>
    </xdr:to>
    <xdr:cxnSp macro="">
      <xdr:nvCxnSpPr>
        <xdr:cNvPr id="839" name="直線コネクタ 838"/>
        <xdr:cNvCxnSpPr/>
      </xdr:nvCxnSpPr>
      <xdr:spPr>
        <a:xfrm flipV="1">
          <a:off x="22159595" y="12120332"/>
          <a:ext cx="1269" cy="1318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69820</xdr:rowOff>
    </xdr:from>
    <xdr:ext cx="534377" cy="259045"/>
    <xdr:sp macro="" textlink="">
      <xdr:nvSpPr>
        <xdr:cNvPr id="840" name="繰出金最小値テキスト"/>
        <xdr:cNvSpPr txBox="1"/>
      </xdr:nvSpPr>
      <xdr:spPr>
        <a:xfrm>
          <a:off x="22212300" y="13442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32,514</a:t>
          </a:r>
          <a:endParaRPr kumimoji="1" lang="ja-JP" altLang="en-US" sz="1000" b="1">
            <a:latin typeface="ＭＳ Ｐゴシック"/>
          </a:endParaRPr>
        </a:p>
      </xdr:txBody>
    </xdr:sp>
    <xdr:clientData/>
  </xdr:oneCellAnchor>
  <xdr:twoCellAnchor>
    <xdr:from>
      <xdr:col>32</xdr:col>
      <xdr:colOff>98425</xdr:colOff>
      <xdr:row>78</xdr:row>
      <xdr:rowOff>65993</xdr:rowOff>
    </xdr:from>
    <xdr:to>
      <xdr:col>32</xdr:col>
      <xdr:colOff>276225</xdr:colOff>
      <xdr:row>78</xdr:row>
      <xdr:rowOff>65993</xdr:rowOff>
    </xdr:to>
    <xdr:cxnSp macro="">
      <xdr:nvCxnSpPr>
        <xdr:cNvPr id="841" name="直線コネクタ 840"/>
        <xdr:cNvCxnSpPr/>
      </xdr:nvCxnSpPr>
      <xdr:spPr>
        <a:xfrm>
          <a:off x="22072600" y="13439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65509</xdr:rowOff>
    </xdr:from>
    <xdr:ext cx="599010" cy="259045"/>
    <xdr:sp macro="" textlink="">
      <xdr:nvSpPr>
        <xdr:cNvPr id="842" name="繰出金最大値テキスト"/>
        <xdr:cNvSpPr txBox="1"/>
      </xdr:nvSpPr>
      <xdr:spPr>
        <a:xfrm>
          <a:off x="22212300" y="11895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113,278</a:t>
          </a:r>
          <a:endParaRPr kumimoji="1" lang="ja-JP" altLang="en-US" sz="1000" b="1">
            <a:latin typeface="ＭＳ Ｐゴシック"/>
          </a:endParaRPr>
        </a:p>
      </xdr:txBody>
    </xdr:sp>
    <xdr:clientData/>
  </xdr:oneCellAnchor>
  <xdr:twoCellAnchor>
    <xdr:from>
      <xdr:col>32</xdr:col>
      <xdr:colOff>98425</xdr:colOff>
      <xdr:row>70</xdr:row>
      <xdr:rowOff>118832</xdr:rowOff>
    </xdr:from>
    <xdr:to>
      <xdr:col>32</xdr:col>
      <xdr:colOff>276225</xdr:colOff>
      <xdr:row>70</xdr:row>
      <xdr:rowOff>118832</xdr:rowOff>
    </xdr:to>
    <xdr:cxnSp macro="">
      <xdr:nvCxnSpPr>
        <xdr:cNvPr id="843" name="直線コネクタ 842"/>
        <xdr:cNvCxnSpPr/>
      </xdr:nvCxnSpPr>
      <xdr:spPr>
        <a:xfrm>
          <a:off x="22072600" y="12120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73</xdr:row>
      <xdr:rowOff>92739</xdr:rowOff>
    </xdr:from>
    <xdr:to>
      <xdr:col>32</xdr:col>
      <xdr:colOff>187325</xdr:colOff>
      <xdr:row>73</xdr:row>
      <xdr:rowOff>151261</xdr:rowOff>
    </xdr:to>
    <xdr:cxnSp macro="">
      <xdr:nvCxnSpPr>
        <xdr:cNvPr id="844" name="直線コネクタ 843"/>
        <xdr:cNvCxnSpPr/>
      </xdr:nvCxnSpPr>
      <xdr:spPr>
        <a:xfrm flipV="1">
          <a:off x="21323300" y="12608589"/>
          <a:ext cx="838200" cy="58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164074</xdr:rowOff>
    </xdr:from>
    <xdr:ext cx="534377" cy="259045"/>
    <xdr:sp macro="" textlink="">
      <xdr:nvSpPr>
        <xdr:cNvPr id="845" name="繰出金平均値テキスト"/>
        <xdr:cNvSpPr txBox="1"/>
      </xdr:nvSpPr>
      <xdr:spPr>
        <a:xfrm>
          <a:off x="22212300" y="128513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64,075</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14197</xdr:rowOff>
    </xdr:from>
    <xdr:to>
      <xdr:col>32</xdr:col>
      <xdr:colOff>238125</xdr:colOff>
      <xdr:row>75</xdr:row>
      <xdr:rowOff>115797</xdr:rowOff>
    </xdr:to>
    <xdr:sp macro="" textlink="">
      <xdr:nvSpPr>
        <xdr:cNvPr id="846" name="フローチャート : 判断 845"/>
        <xdr:cNvSpPr/>
      </xdr:nvSpPr>
      <xdr:spPr>
        <a:xfrm>
          <a:off x="22110700" y="128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73</xdr:row>
      <xdr:rowOff>151261</xdr:rowOff>
    </xdr:from>
    <xdr:to>
      <xdr:col>31</xdr:col>
      <xdr:colOff>34925</xdr:colOff>
      <xdr:row>74</xdr:row>
      <xdr:rowOff>78125</xdr:rowOff>
    </xdr:to>
    <xdr:cxnSp macro="">
      <xdr:nvCxnSpPr>
        <xdr:cNvPr id="847" name="直線コネクタ 846"/>
        <xdr:cNvCxnSpPr/>
      </xdr:nvCxnSpPr>
      <xdr:spPr>
        <a:xfrm flipV="1">
          <a:off x="20434300" y="12667111"/>
          <a:ext cx="889000" cy="98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35620</xdr:rowOff>
    </xdr:from>
    <xdr:to>
      <xdr:col>31</xdr:col>
      <xdr:colOff>85725</xdr:colOff>
      <xdr:row>75</xdr:row>
      <xdr:rowOff>137220</xdr:rowOff>
    </xdr:to>
    <xdr:sp macro="" textlink="">
      <xdr:nvSpPr>
        <xdr:cNvPr id="848" name="フローチャート : 判断 847"/>
        <xdr:cNvSpPr/>
      </xdr:nvSpPr>
      <xdr:spPr>
        <a:xfrm>
          <a:off x="21272500" y="1289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128347</xdr:rowOff>
    </xdr:from>
    <xdr:ext cx="534377" cy="259045"/>
    <xdr:sp macro="" textlink="">
      <xdr:nvSpPr>
        <xdr:cNvPr id="849" name="テキスト ボックス 848"/>
        <xdr:cNvSpPr txBox="1"/>
      </xdr:nvSpPr>
      <xdr:spPr>
        <a:xfrm>
          <a:off x="21056111" y="12987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62,763</a:t>
          </a:r>
          <a:endParaRPr kumimoji="1" lang="ja-JP" altLang="en-US" sz="1000" b="1">
            <a:solidFill>
              <a:srgbClr val="000080"/>
            </a:solidFill>
            <a:latin typeface="ＭＳ Ｐゴシック"/>
          </a:endParaRPr>
        </a:p>
      </xdr:txBody>
    </xdr:sp>
    <xdr:clientData/>
  </xdr:oneCellAnchor>
  <xdr:twoCellAnchor>
    <xdr:from>
      <xdr:col>28</xdr:col>
      <xdr:colOff>314325</xdr:colOff>
      <xdr:row>74</xdr:row>
      <xdr:rowOff>78125</xdr:rowOff>
    </xdr:from>
    <xdr:to>
      <xdr:col>29</xdr:col>
      <xdr:colOff>517525</xdr:colOff>
      <xdr:row>75</xdr:row>
      <xdr:rowOff>63592</xdr:rowOff>
    </xdr:to>
    <xdr:cxnSp macro="">
      <xdr:nvCxnSpPr>
        <xdr:cNvPr id="850" name="直線コネクタ 849"/>
        <xdr:cNvCxnSpPr/>
      </xdr:nvCxnSpPr>
      <xdr:spPr>
        <a:xfrm flipV="1">
          <a:off x="19545300" y="12765425"/>
          <a:ext cx="889000" cy="156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101065</xdr:rowOff>
    </xdr:from>
    <xdr:to>
      <xdr:col>29</xdr:col>
      <xdr:colOff>568325</xdr:colOff>
      <xdr:row>76</xdr:row>
      <xdr:rowOff>31215</xdr:rowOff>
    </xdr:to>
    <xdr:sp macro="" textlink="">
      <xdr:nvSpPr>
        <xdr:cNvPr id="851" name="フローチャート : 判断 850"/>
        <xdr:cNvSpPr/>
      </xdr:nvSpPr>
      <xdr:spPr>
        <a:xfrm>
          <a:off x="20383500" y="1295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22342</xdr:rowOff>
    </xdr:from>
    <xdr:ext cx="534377" cy="259045"/>
    <xdr:sp macro="" textlink="">
      <xdr:nvSpPr>
        <xdr:cNvPr id="852" name="テキスト ボックス 851"/>
        <xdr:cNvSpPr txBox="1"/>
      </xdr:nvSpPr>
      <xdr:spPr>
        <a:xfrm>
          <a:off x="20167111" y="13052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58,755</a:t>
          </a:r>
          <a:endParaRPr kumimoji="1" lang="ja-JP" altLang="en-US" sz="1000" b="1">
            <a:solidFill>
              <a:srgbClr val="000080"/>
            </a:solidFill>
            <a:latin typeface="ＭＳ Ｐゴシック"/>
          </a:endParaRPr>
        </a:p>
      </xdr:txBody>
    </xdr:sp>
    <xdr:clientData/>
  </xdr:oneCellAnchor>
  <xdr:twoCellAnchor>
    <xdr:from>
      <xdr:col>27</xdr:col>
      <xdr:colOff>111125</xdr:colOff>
      <xdr:row>74</xdr:row>
      <xdr:rowOff>161940</xdr:rowOff>
    </xdr:from>
    <xdr:to>
      <xdr:col>28</xdr:col>
      <xdr:colOff>314325</xdr:colOff>
      <xdr:row>75</xdr:row>
      <xdr:rowOff>63592</xdr:rowOff>
    </xdr:to>
    <xdr:cxnSp macro="">
      <xdr:nvCxnSpPr>
        <xdr:cNvPr id="853" name="直線コネクタ 852"/>
        <xdr:cNvCxnSpPr/>
      </xdr:nvCxnSpPr>
      <xdr:spPr>
        <a:xfrm>
          <a:off x="18656300" y="12849240"/>
          <a:ext cx="889000" cy="73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113474</xdr:rowOff>
    </xdr:from>
    <xdr:to>
      <xdr:col>28</xdr:col>
      <xdr:colOff>365125</xdr:colOff>
      <xdr:row>76</xdr:row>
      <xdr:rowOff>43625</xdr:rowOff>
    </xdr:to>
    <xdr:sp macro="" textlink="">
      <xdr:nvSpPr>
        <xdr:cNvPr id="854" name="フローチャート : 判断 853"/>
        <xdr:cNvSpPr/>
      </xdr:nvSpPr>
      <xdr:spPr>
        <a:xfrm>
          <a:off x="19494500" y="1297222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34752</xdr:rowOff>
    </xdr:from>
    <xdr:ext cx="534377" cy="259045"/>
    <xdr:sp macro="" textlink="">
      <xdr:nvSpPr>
        <xdr:cNvPr id="855" name="テキスト ボックス 854"/>
        <xdr:cNvSpPr txBox="1"/>
      </xdr:nvSpPr>
      <xdr:spPr>
        <a:xfrm>
          <a:off x="19278111" y="13064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57,995</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140025</xdr:rowOff>
    </xdr:from>
    <xdr:to>
      <xdr:col>27</xdr:col>
      <xdr:colOff>161925</xdr:colOff>
      <xdr:row>76</xdr:row>
      <xdr:rowOff>70176</xdr:rowOff>
    </xdr:to>
    <xdr:sp macro="" textlink="">
      <xdr:nvSpPr>
        <xdr:cNvPr id="856" name="フローチャート : 判断 855"/>
        <xdr:cNvSpPr/>
      </xdr:nvSpPr>
      <xdr:spPr>
        <a:xfrm>
          <a:off x="18605500" y="1299877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61301</xdr:rowOff>
    </xdr:from>
    <xdr:ext cx="534377" cy="259045"/>
    <xdr:sp macro="" textlink="">
      <xdr:nvSpPr>
        <xdr:cNvPr id="857" name="テキスト ボックス 856"/>
        <xdr:cNvSpPr txBox="1"/>
      </xdr:nvSpPr>
      <xdr:spPr>
        <a:xfrm>
          <a:off x="18389111" y="13091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56,369</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8" name="テキスト ボックス 85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9" name="テキスト ボックス 85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60" name="テキスト ボックス 85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61" name="テキスト ボックス 86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62" name="テキスト ボックス 86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73</xdr:row>
      <xdr:rowOff>41939</xdr:rowOff>
    </xdr:from>
    <xdr:to>
      <xdr:col>32</xdr:col>
      <xdr:colOff>238125</xdr:colOff>
      <xdr:row>73</xdr:row>
      <xdr:rowOff>143539</xdr:rowOff>
    </xdr:to>
    <xdr:sp macro="" textlink="">
      <xdr:nvSpPr>
        <xdr:cNvPr id="863" name="円/楕円 862"/>
        <xdr:cNvSpPr/>
      </xdr:nvSpPr>
      <xdr:spPr>
        <a:xfrm>
          <a:off x="22110700" y="12557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72</xdr:row>
      <xdr:rowOff>64816</xdr:rowOff>
    </xdr:from>
    <xdr:ext cx="534377" cy="259045"/>
    <xdr:sp macro="" textlink="">
      <xdr:nvSpPr>
        <xdr:cNvPr id="864" name="繰出金該当値テキスト"/>
        <xdr:cNvSpPr txBox="1"/>
      </xdr:nvSpPr>
      <xdr:spPr>
        <a:xfrm>
          <a:off x="22212300" y="12409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83,376</a:t>
          </a:r>
          <a:endParaRPr kumimoji="1" lang="ja-JP" altLang="en-US" sz="1000" b="1">
            <a:solidFill>
              <a:srgbClr val="FF0000"/>
            </a:solidFill>
            <a:latin typeface="ＭＳ Ｐゴシック"/>
          </a:endParaRPr>
        </a:p>
      </xdr:txBody>
    </xdr:sp>
    <xdr:clientData/>
  </xdr:oneCellAnchor>
  <xdr:twoCellAnchor>
    <xdr:from>
      <xdr:col>30</xdr:col>
      <xdr:colOff>669925</xdr:colOff>
      <xdr:row>73</xdr:row>
      <xdr:rowOff>100461</xdr:rowOff>
    </xdr:from>
    <xdr:to>
      <xdr:col>31</xdr:col>
      <xdr:colOff>85725</xdr:colOff>
      <xdr:row>74</xdr:row>
      <xdr:rowOff>30611</xdr:rowOff>
    </xdr:to>
    <xdr:sp macro="" textlink="">
      <xdr:nvSpPr>
        <xdr:cNvPr id="865" name="円/楕円 864"/>
        <xdr:cNvSpPr/>
      </xdr:nvSpPr>
      <xdr:spPr>
        <a:xfrm>
          <a:off x="21272500" y="12616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72</xdr:row>
      <xdr:rowOff>47138</xdr:rowOff>
    </xdr:from>
    <xdr:ext cx="534377" cy="259045"/>
    <xdr:sp macro="" textlink="">
      <xdr:nvSpPr>
        <xdr:cNvPr id="866" name="テキスト ボックス 865"/>
        <xdr:cNvSpPr txBox="1"/>
      </xdr:nvSpPr>
      <xdr:spPr>
        <a:xfrm>
          <a:off x="21056111" y="12391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79,792</a:t>
          </a:r>
          <a:endParaRPr kumimoji="1" lang="ja-JP" altLang="en-US" sz="1000" b="1">
            <a:solidFill>
              <a:srgbClr val="FF0000"/>
            </a:solidFill>
            <a:latin typeface="ＭＳ Ｐゴシック"/>
          </a:endParaRPr>
        </a:p>
      </xdr:txBody>
    </xdr:sp>
    <xdr:clientData/>
  </xdr:oneCellAnchor>
  <xdr:twoCellAnchor>
    <xdr:from>
      <xdr:col>29</xdr:col>
      <xdr:colOff>466725</xdr:colOff>
      <xdr:row>74</xdr:row>
      <xdr:rowOff>27325</xdr:rowOff>
    </xdr:from>
    <xdr:to>
      <xdr:col>29</xdr:col>
      <xdr:colOff>568325</xdr:colOff>
      <xdr:row>74</xdr:row>
      <xdr:rowOff>128925</xdr:rowOff>
    </xdr:to>
    <xdr:sp macro="" textlink="">
      <xdr:nvSpPr>
        <xdr:cNvPr id="867" name="円/楕円 866"/>
        <xdr:cNvSpPr/>
      </xdr:nvSpPr>
      <xdr:spPr>
        <a:xfrm>
          <a:off x="20383500" y="12714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72</xdr:row>
      <xdr:rowOff>145452</xdr:rowOff>
    </xdr:from>
    <xdr:ext cx="534377" cy="259045"/>
    <xdr:sp macro="" textlink="">
      <xdr:nvSpPr>
        <xdr:cNvPr id="868" name="テキスト ボックス 867"/>
        <xdr:cNvSpPr txBox="1"/>
      </xdr:nvSpPr>
      <xdr:spPr>
        <a:xfrm>
          <a:off x="20167111" y="12489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73,771</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12792</xdr:rowOff>
    </xdr:from>
    <xdr:to>
      <xdr:col>28</xdr:col>
      <xdr:colOff>365125</xdr:colOff>
      <xdr:row>75</xdr:row>
      <xdr:rowOff>114392</xdr:rowOff>
    </xdr:to>
    <xdr:sp macro="" textlink="">
      <xdr:nvSpPr>
        <xdr:cNvPr id="869" name="円/楕円 868"/>
        <xdr:cNvSpPr/>
      </xdr:nvSpPr>
      <xdr:spPr>
        <a:xfrm>
          <a:off x="19494500" y="12871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73</xdr:row>
      <xdr:rowOff>130919</xdr:rowOff>
    </xdr:from>
    <xdr:ext cx="534377" cy="259045"/>
    <xdr:sp macro="" textlink="">
      <xdr:nvSpPr>
        <xdr:cNvPr id="870" name="テキスト ボックス 869"/>
        <xdr:cNvSpPr txBox="1"/>
      </xdr:nvSpPr>
      <xdr:spPr>
        <a:xfrm>
          <a:off x="19278111" y="12646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64,161</a:t>
          </a:r>
          <a:endParaRPr kumimoji="1" lang="ja-JP" altLang="en-US" sz="1000" b="1">
            <a:solidFill>
              <a:srgbClr val="FF0000"/>
            </a:solidFill>
            <a:latin typeface="ＭＳ Ｐゴシック"/>
          </a:endParaRPr>
        </a:p>
      </xdr:txBody>
    </xdr:sp>
    <xdr:clientData/>
  </xdr:oneCellAnchor>
  <xdr:twoCellAnchor>
    <xdr:from>
      <xdr:col>27</xdr:col>
      <xdr:colOff>60325</xdr:colOff>
      <xdr:row>74</xdr:row>
      <xdr:rowOff>111140</xdr:rowOff>
    </xdr:from>
    <xdr:to>
      <xdr:col>27</xdr:col>
      <xdr:colOff>161925</xdr:colOff>
      <xdr:row>75</xdr:row>
      <xdr:rowOff>41290</xdr:rowOff>
    </xdr:to>
    <xdr:sp macro="" textlink="">
      <xdr:nvSpPr>
        <xdr:cNvPr id="871" name="円/楕円 870"/>
        <xdr:cNvSpPr/>
      </xdr:nvSpPr>
      <xdr:spPr>
        <a:xfrm>
          <a:off x="18605500" y="1279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73</xdr:row>
      <xdr:rowOff>57817</xdr:rowOff>
    </xdr:from>
    <xdr:ext cx="534377" cy="259045"/>
    <xdr:sp macro="" textlink="">
      <xdr:nvSpPr>
        <xdr:cNvPr id="872" name="テキスト ボックス 871"/>
        <xdr:cNvSpPr txBox="1"/>
      </xdr:nvSpPr>
      <xdr:spPr>
        <a:xfrm>
          <a:off x="18389111" y="12573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68,638</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73" name="正方形/長方形 87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4" name="正方形/長方形 87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5" name="正方形/長方形 87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2/128</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6" name="正方形/長方形 87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7" name="正方形/長方形 87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8" name="正方形/長方形 87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9" name="正方形/長方形 87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80" name="正方形/長方形 87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81" name="テキスト ボックス 88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82" name="直線コネクタ 88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44450</xdr:rowOff>
    </xdr:from>
    <xdr:to>
      <xdr:col>33</xdr:col>
      <xdr:colOff>314325</xdr:colOff>
      <xdr:row>99</xdr:row>
      <xdr:rowOff>44450</xdr:rowOff>
    </xdr:to>
    <xdr:cxnSp macro="">
      <xdr:nvCxnSpPr>
        <xdr:cNvPr id="883" name="直線コネクタ 882"/>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73677</xdr:rowOff>
    </xdr:from>
    <xdr:ext cx="248786" cy="259045"/>
    <xdr:sp macro="" textlink="">
      <xdr:nvSpPr>
        <xdr:cNvPr id="884" name="テキスト ボックス 883"/>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6350</xdr:rowOff>
    </xdr:from>
    <xdr:to>
      <xdr:col>33</xdr:col>
      <xdr:colOff>314325</xdr:colOff>
      <xdr:row>97</xdr:row>
      <xdr:rowOff>6350</xdr:rowOff>
    </xdr:to>
    <xdr:cxnSp macro="">
      <xdr:nvCxnSpPr>
        <xdr:cNvPr id="885" name="直線コネクタ 884"/>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35577</xdr:rowOff>
    </xdr:from>
    <xdr:ext cx="467179" cy="259045"/>
    <xdr:sp macro="" textlink="">
      <xdr:nvSpPr>
        <xdr:cNvPr id="886" name="テキスト ボックス 885"/>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94</xdr:row>
      <xdr:rowOff>139700</xdr:rowOff>
    </xdr:from>
    <xdr:to>
      <xdr:col>33</xdr:col>
      <xdr:colOff>314325</xdr:colOff>
      <xdr:row>94</xdr:row>
      <xdr:rowOff>139700</xdr:rowOff>
    </xdr:to>
    <xdr:cxnSp macro="">
      <xdr:nvCxnSpPr>
        <xdr:cNvPr id="887" name="直線コネクタ 88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93</xdr:row>
      <xdr:rowOff>168927</xdr:rowOff>
    </xdr:from>
    <xdr:ext cx="467179" cy="259045"/>
    <xdr:sp macro="" textlink="">
      <xdr:nvSpPr>
        <xdr:cNvPr id="888" name="テキスト ボックス 887"/>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92</xdr:row>
      <xdr:rowOff>101600</xdr:rowOff>
    </xdr:from>
    <xdr:to>
      <xdr:col>33</xdr:col>
      <xdr:colOff>314325</xdr:colOff>
      <xdr:row>92</xdr:row>
      <xdr:rowOff>101600</xdr:rowOff>
    </xdr:to>
    <xdr:cxnSp macro="">
      <xdr:nvCxnSpPr>
        <xdr:cNvPr id="889" name="直線コネクタ 888"/>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91</xdr:row>
      <xdr:rowOff>130827</xdr:rowOff>
    </xdr:from>
    <xdr:ext cx="467179" cy="259045"/>
    <xdr:sp macro="" textlink="">
      <xdr:nvSpPr>
        <xdr:cNvPr id="890" name="テキスト ボックス 889"/>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90</xdr:row>
      <xdr:rowOff>63500</xdr:rowOff>
    </xdr:from>
    <xdr:to>
      <xdr:col>33</xdr:col>
      <xdr:colOff>314325</xdr:colOff>
      <xdr:row>90</xdr:row>
      <xdr:rowOff>63500</xdr:rowOff>
    </xdr:to>
    <xdr:cxnSp macro="">
      <xdr:nvCxnSpPr>
        <xdr:cNvPr id="891" name="直線コネクタ 890"/>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89</xdr:row>
      <xdr:rowOff>92727</xdr:rowOff>
    </xdr:from>
    <xdr:ext cx="531299" cy="259045"/>
    <xdr:sp macro="" textlink="">
      <xdr:nvSpPr>
        <xdr:cNvPr id="892" name="テキスト ボックス 891"/>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93" name="直線コネクタ 89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87</xdr:row>
      <xdr:rowOff>54627</xdr:rowOff>
    </xdr:from>
    <xdr:ext cx="531299" cy="259045"/>
    <xdr:sp macro="" textlink="">
      <xdr:nvSpPr>
        <xdr:cNvPr id="894" name="テキスト ボックス 893"/>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9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91</xdr:row>
      <xdr:rowOff>111252</xdr:rowOff>
    </xdr:from>
    <xdr:to>
      <xdr:col>32</xdr:col>
      <xdr:colOff>186689</xdr:colOff>
      <xdr:row>99</xdr:row>
      <xdr:rowOff>44450</xdr:rowOff>
    </xdr:to>
    <xdr:cxnSp macro="">
      <xdr:nvCxnSpPr>
        <xdr:cNvPr id="896" name="直線コネクタ 895"/>
        <xdr:cNvCxnSpPr/>
      </xdr:nvCxnSpPr>
      <xdr:spPr>
        <a:xfrm flipV="1">
          <a:off x="22159595" y="15713202"/>
          <a:ext cx="1269" cy="1304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92092</xdr:rowOff>
    </xdr:from>
    <xdr:ext cx="249299" cy="259045"/>
    <xdr:sp macro="" textlink="">
      <xdr:nvSpPr>
        <xdr:cNvPr id="897" name="前年度繰上充用金最小値テキスト"/>
        <xdr:cNvSpPr txBox="1"/>
      </xdr:nvSpPr>
      <xdr:spPr>
        <a:xfrm>
          <a:off x="22212300" y="170656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98" name="直線コネクタ 897"/>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90</xdr:row>
      <xdr:rowOff>57929</xdr:rowOff>
    </xdr:from>
    <xdr:ext cx="534377" cy="259045"/>
    <xdr:sp macro="" textlink="">
      <xdr:nvSpPr>
        <xdr:cNvPr id="899" name="前年度繰上充用金最大値テキスト"/>
        <xdr:cNvSpPr txBox="1"/>
      </xdr:nvSpPr>
      <xdr:spPr>
        <a:xfrm>
          <a:off x="22212300" y="15488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10,274</a:t>
          </a:r>
          <a:endParaRPr kumimoji="1" lang="ja-JP" altLang="en-US" sz="1000" b="1">
            <a:latin typeface="ＭＳ Ｐゴシック"/>
          </a:endParaRPr>
        </a:p>
      </xdr:txBody>
    </xdr:sp>
    <xdr:clientData/>
  </xdr:oneCellAnchor>
  <xdr:twoCellAnchor>
    <xdr:from>
      <xdr:col>32</xdr:col>
      <xdr:colOff>98425</xdr:colOff>
      <xdr:row>91</xdr:row>
      <xdr:rowOff>111252</xdr:rowOff>
    </xdr:from>
    <xdr:to>
      <xdr:col>32</xdr:col>
      <xdr:colOff>276225</xdr:colOff>
      <xdr:row>91</xdr:row>
      <xdr:rowOff>111252</xdr:rowOff>
    </xdr:to>
    <xdr:cxnSp macro="">
      <xdr:nvCxnSpPr>
        <xdr:cNvPr id="900" name="直線コネクタ 899"/>
        <xdr:cNvCxnSpPr/>
      </xdr:nvCxnSpPr>
      <xdr:spPr>
        <a:xfrm>
          <a:off x="22072600" y="15713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44450</xdr:rowOff>
    </xdr:from>
    <xdr:to>
      <xdr:col>32</xdr:col>
      <xdr:colOff>187325</xdr:colOff>
      <xdr:row>99</xdr:row>
      <xdr:rowOff>44450</xdr:rowOff>
    </xdr:to>
    <xdr:cxnSp macro="">
      <xdr:nvCxnSpPr>
        <xdr:cNvPr id="901" name="直線コネクタ 900"/>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9541</xdr:rowOff>
    </xdr:from>
    <xdr:ext cx="313932" cy="259045"/>
    <xdr:sp macro="" textlink="">
      <xdr:nvSpPr>
        <xdr:cNvPr id="902" name="前年度繰上充用金平均値テキスト"/>
        <xdr:cNvSpPr txBox="1"/>
      </xdr:nvSpPr>
      <xdr:spPr>
        <a:xfrm>
          <a:off x="22212300" y="1681164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158114</xdr:rowOff>
    </xdr:from>
    <xdr:to>
      <xdr:col>32</xdr:col>
      <xdr:colOff>238125</xdr:colOff>
      <xdr:row>99</xdr:row>
      <xdr:rowOff>88264</xdr:rowOff>
    </xdr:to>
    <xdr:sp macro="" textlink="">
      <xdr:nvSpPr>
        <xdr:cNvPr id="903" name="フローチャート : 判断 902"/>
        <xdr:cNvSpPr/>
      </xdr:nvSpPr>
      <xdr:spPr>
        <a:xfrm>
          <a:off x="221107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44450</xdr:rowOff>
    </xdr:from>
    <xdr:to>
      <xdr:col>31</xdr:col>
      <xdr:colOff>34925</xdr:colOff>
      <xdr:row>99</xdr:row>
      <xdr:rowOff>44450</xdr:rowOff>
    </xdr:to>
    <xdr:cxnSp macro="">
      <xdr:nvCxnSpPr>
        <xdr:cNvPr id="904" name="直線コネクタ 903"/>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157862</xdr:rowOff>
    </xdr:from>
    <xdr:to>
      <xdr:col>31</xdr:col>
      <xdr:colOff>85725</xdr:colOff>
      <xdr:row>99</xdr:row>
      <xdr:rowOff>88012</xdr:rowOff>
    </xdr:to>
    <xdr:sp macro="" textlink="">
      <xdr:nvSpPr>
        <xdr:cNvPr id="905" name="フローチャート : 判断 904"/>
        <xdr:cNvSpPr/>
      </xdr:nvSpPr>
      <xdr:spPr>
        <a:xfrm>
          <a:off x="21272500" y="1695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97</xdr:row>
      <xdr:rowOff>104539</xdr:rowOff>
    </xdr:from>
    <xdr:ext cx="313932" cy="259045"/>
    <xdr:sp macro="" textlink="">
      <xdr:nvSpPr>
        <xdr:cNvPr id="906" name="テキスト ボックス 905"/>
        <xdr:cNvSpPr txBox="1"/>
      </xdr:nvSpPr>
      <xdr:spPr>
        <a:xfrm>
          <a:off x="21166333" y="167351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44450</xdr:rowOff>
    </xdr:from>
    <xdr:to>
      <xdr:col>29</xdr:col>
      <xdr:colOff>517525</xdr:colOff>
      <xdr:row>99</xdr:row>
      <xdr:rowOff>44450</xdr:rowOff>
    </xdr:to>
    <xdr:cxnSp macro="">
      <xdr:nvCxnSpPr>
        <xdr:cNvPr id="907" name="直線コネクタ 906"/>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160910</xdr:rowOff>
    </xdr:from>
    <xdr:to>
      <xdr:col>29</xdr:col>
      <xdr:colOff>568325</xdr:colOff>
      <xdr:row>99</xdr:row>
      <xdr:rowOff>91060</xdr:rowOff>
    </xdr:to>
    <xdr:sp macro="" textlink="">
      <xdr:nvSpPr>
        <xdr:cNvPr id="908" name="フローチャート : 判断 907"/>
        <xdr:cNvSpPr/>
      </xdr:nvSpPr>
      <xdr:spPr>
        <a:xfrm>
          <a:off x="20383500" y="1696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97</xdr:row>
      <xdr:rowOff>107587</xdr:rowOff>
    </xdr:from>
    <xdr:ext cx="313932" cy="259045"/>
    <xdr:sp macro="" textlink="">
      <xdr:nvSpPr>
        <xdr:cNvPr id="909" name="テキスト ボックス 908"/>
        <xdr:cNvSpPr txBox="1"/>
      </xdr:nvSpPr>
      <xdr:spPr>
        <a:xfrm>
          <a:off x="20277333" y="167382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44450</xdr:rowOff>
    </xdr:from>
    <xdr:to>
      <xdr:col>28</xdr:col>
      <xdr:colOff>314325</xdr:colOff>
      <xdr:row>99</xdr:row>
      <xdr:rowOff>44450</xdr:rowOff>
    </xdr:to>
    <xdr:cxnSp macro="">
      <xdr:nvCxnSpPr>
        <xdr:cNvPr id="910" name="直線コネクタ 909"/>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161798</xdr:rowOff>
    </xdr:from>
    <xdr:to>
      <xdr:col>28</xdr:col>
      <xdr:colOff>365125</xdr:colOff>
      <xdr:row>99</xdr:row>
      <xdr:rowOff>91948</xdr:rowOff>
    </xdr:to>
    <xdr:sp macro="" textlink="">
      <xdr:nvSpPr>
        <xdr:cNvPr id="911" name="フローチャート : 判断 910"/>
        <xdr:cNvSpPr/>
      </xdr:nvSpPr>
      <xdr:spPr>
        <a:xfrm>
          <a:off x="19494500" y="1696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97</xdr:row>
      <xdr:rowOff>108475</xdr:rowOff>
    </xdr:from>
    <xdr:ext cx="313932" cy="259045"/>
    <xdr:sp macro="" textlink="">
      <xdr:nvSpPr>
        <xdr:cNvPr id="912" name="テキスト ボックス 911"/>
        <xdr:cNvSpPr txBox="1"/>
      </xdr:nvSpPr>
      <xdr:spPr>
        <a:xfrm>
          <a:off x="19388333" y="167391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60325</xdr:colOff>
      <xdr:row>98</xdr:row>
      <xdr:rowOff>163068</xdr:rowOff>
    </xdr:from>
    <xdr:to>
      <xdr:col>27</xdr:col>
      <xdr:colOff>161925</xdr:colOff>
      <xdr:row>99</xdr:row>
      <xdr:rowOff>93218</xdr:rowOff>
    </xdr:to>
    <xdr:sp macro="" textlink="">
      <xdr:nvSpPr>
        <xdr:cNvPr id="913" name="フローチャート : 判断 912"/>
        <xdr:cNvSpPr/>
      </xdr:nvSpPr>
      <xdr:spPr>
        <a:xfrm>
          <a:off x="18605500" y="16965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97</xdr:row>
      <xdr:rowOff>109745</xdr:rowOff>
    </xdr:from>
    <xdr:ext cx="313932" cy="259045"/>
    <xdr:sp macro="" textlink="">
      <xdr:nvSpPr>
        <xdr:cNvPr id="914" name="テキスト ボックス 913"/>
        <xdr:cNvSpPr txBox="1"/>
      </xdr:nvSpPr>
      <xdr:spPr>
        <a:xfrm>
          <a:off x="18499333" y="167403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15" name="テキスト ボックス 91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16" name="テキスト ボックス 91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17" name="テキスト ボックス 91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18" name="テキスト ボックス 91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19" name="テキスト ボックス 91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920" name="円/楕円 919"/>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136542</xdr:rowOff>
    </xdr:from>
    <xdr:ext cx="249299" cy="259045"/>
    <xdr:sp macro="" textlink="">
      <xdr:nvSpPr>
        <xdr:cNvPr id="921" name="前年度繰上充用金該当値テキスト"/>
        <xdr:cNvSpPr txBox="1"/>
      </xdr:nvSpPr>
      <xdr:spPr>
        <a:xfrm>
          <a:off x="22212300" y="169386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165100</xdr:rowOff>
    </xdr:from>
    <xdr:to>
      <xdr:col>31</xdr:col>
      <xdr:colOff>85725</xdr:colOff>
      <xdr:row>99</xdr:row>
      <xdr:rowOff>95250</xdr:rowOff>
    </xdr:to>
    <xdr:sp macro="" textlink="">
      <xdr:nvSpPr>
        <xdr:cNvPr id="922" name="円/楕円 921"/>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86377</xdr:rowOff>
    </xdr:from>
    <xdr:ext cx="249299" cy="259045"/>
    <xdr:sp macro="" textlink="">
      <xdr:nvSpPr>
        <xdr:cNvPr id="923" name="テキスト ボックス 922"/>
        <xdr:cNvSpPr txBox="1"/>
      </xdr:nvSpPr>
      <xdr:spPr>
        <a:xfrm>
          <a:off x="21198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165100</xdr:rowOff>
    </xdr:from>
    <xdr:to>
      <xdr:col>29</xdr:col>
      <xdr:colOff>568325</xdr:colOff>
      <xdr:row>99</xdr:row>
      <xdr:rowOff>95250</xdr:rowOff>
    </xdr:to>
    <xdr:sp macro="" textlink="">
      <xdr:nvSpPr>
        <xdr:cNvPr id="924" name="円/楕円 923"/>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86377</xdr:rowOff>
    </xdr:from>
    <xdr:ext cx="249299" cy="259045"/>
    <xdr:sp macro="" textlink="">
      <xdr:nvSpPr>
        <xdr:cNvPr id="925" name="テキスト ボックス 924"/>
        <xdr:cNvSpPr txBox="1"/>
      </xdr:nvSpPr>
      <xdr:spPr>
        <a:xfrm>
          <a:off x="20309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165100</xdr:rowOff>
    </xdr:from>
    <xdr:to>
      <xdr:col>28</xdr:col>
      <xdr:colOff>365125</xdr:colOff>
      <xdr:row>99</xdr:row>
      <xdr:rowOff>95250</xdr:rowOff>
    </xdr:to>
    <xdr:sp macro="" textlink="">
      <xdr:nvSpPr>
        <xdr:cNvPr id="926" name="円/楕円 925"/>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86377</xdr:rowOff>
    </xdr:from>
    <xdr:ext cx="249299" cy="259045"/>
    <xdr:sp macro="" textlink="">
      <xdr:nvSpPr>
        <xdr:cNvPr id="927" name="テキスト ボックス 926"/>
        <xdr:cNvSpPr txBox="1"/>
      </xdr:nvSpPr>
      <xdr:spPr>
        <a:xfrm>
          <a:off x="19420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928" name="円/楕円 927"/>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86377</xdr:rowOff>
    </xdr:from>
    <xdr:ext cx="249299" cy="259045"/>
    <xdr:sp macro="" textlink="">
      <xdr:nvSpPr>
        <xdr:cNvPr id="929" name="テキスト ボックス 928"/>
        <xdr:cNvSpPr txBox="1"/>
      </xdr:nvSpPr>
      <xdr:spPr>
        <a:xfrm>
          <a:off x="18531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30" name="正方形/長方形 9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31" name="正方形/長方形 9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32" name="テキスト ボックス 9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歳出総決算額は、住民一人当たり</a:t>
          </a:r>
          <a:r>
            <a:rPr kumimoji="1" lang="en-US" altLang="ja-JP" sz="1300">
              <a:latin typeface="ＭＳ Ｐゴシック"/>
            </a:rPr>
            <a:t>640,398</a:t>
          </a:r>
          <a:r>
            <a:rPr kumimoji="1" lang="ja-JP" altLang="en-US" sz="1300">
              <a:latin typeface="ＭＳ Ｐゴシック"/>
            </a:rPr>
            <a:t>円となっている。</a:t>
          </a:r>
        </a:p>
        <a:p>
          <a:r>
            <a:rPr kumimoji="1" lang="ja-JP" altLang="en-US" sz="1300">
              <a:latin typeface="ＭＳ Ｐゴシック"/>
            </a:rPr>
            <a:t>主な構成要素である人件費は、住民一人当たり</a:t>
          </a:r>
          <a:r>
            <a:rPr kumimoji="1" lang="en-US" altLang="ja-JP" sz="1300">
              <a:latin typeface="ＭＳ Ｐゴシック"/>
            </a:rPr>
            <a:t>109,842</a:t>
          </a:r>
          <a:r>
            <a:rPr kumimoji="1" lang="ja-JP" altLang="en-US" sz="1300">
              <a:latin typeface="ＭＳ Ｐゴシック"/>
            </a:rPr>
            <a:t>円となっており、年々増加傾向にある。類似団体平均と比べて職員数が多く、高い水準の要因となっている。</a:t>
          </a:r>
        </a:p>
        <a:p>
          <a:r>
            <a:rPr kumimoji="1" lang="ja-JP" altLang="en-US" sz="1300">
              <a:latin typeface="ＭＳ Ｐゴシック"/>
            </a:rPr>
            <a:t>普通建設事業費は住民一人当たり</a:t>
          </a:r>
          <a:r>
            <a:rPr kumimoji="1" lang="en-US" altLang="ja-JP" sz="1300">
              <a:latin typeface="ＭＳ Ｐゴシック"/>
            </a:rPr>
            <a:t>100,166</a:t>
          </a:r>
          <a:r>
            <a:rPr kumimoji="1" lang="ja-JP" altLang="en-US" sz="1300">
              <a:latin typeface="ＭＳ Ｐゴシック"/>
            </a:rPr>
            <a:t>円となっており、類似団体と比較して一人当たりコストは高い状況になった。小学校や防災拠点施設の改築工事に着手したことが要因であり、今後も大型事業が控えており、さらなるコスト増が懸念される。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京都府宮津市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18,743
18,614
172.74
12,226,410
12,002,971
101,960
6,231,328
12,588,351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19.0
169.0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2,588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7303</xdr:rowOff>
    </xdr:from>
    <xdr:to>
      <xdr:col>6</xdr:col>
      <xdr:colOff>510540</xdr:colOff>
      <xdr:row>38</xdr:row>
      <xdr:rowOff>1588</xdr:rowOff>
    </xdr:to>
    <xdr:cxnSp macro="">
      <xdr:nvCxnSpPr>
        <xdr:cNvPr id="56" name="直線コネクタ 55"/>
        <xdr:cNvCxnSpPr/>
      </xdr:nvCxnSpPr>
      <xdr:spPr>
        <a:xfrm flipV="1">
          <a:off x="4633595" y="5322253"/>
          <a:ext cx="1270" cy="1194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5415</xdr:rowOff>
    </xdr:from>
    <xdr:ext cx="469744" cy="259045"/>
    <xdr:sp macro="" textlink="">
      <xdr:nvSpPr>
        <xdr:cNvPr id="57" name="議会費最小値テキスト"/>
        <xdr:cNvSpPr txBox="1"/>
      </xdr:nvSpPr>
      <xdr:spPr>
        <a:xfrm>
          <a:off x="4686300" y="6520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3,125</a:t>
          </a:r>
          <a:endParaRPr kumimoji="1" lang="ja-JP" altLang="en-US" sz="1000" b="1">
            <a:latin typeface="ＭＳ Ｐゴシック"/>
          </a:endParaRPr>
        </a:p>
      </xdr:txBody>
    </xdr:sp>
    <xdr:clientData/>
  </xdr:oneCellAnchor>
  <xdr:twoCellAnchor>
    <xdr:from>
      <xdr:col>6</xdr:col>
      <xdr:colOff>422275</xdr:colOff>
      <xdr:row>38</xdr:row>
      <xdr:rowOff>1588</xdr:rowOff>
    </xdr:from>
    <xdr:to>
      <xdr:col>6</xdr:col>
      <xdr:colOff>600075</xdr:colOff>
      <xdr:row>38</xdr:row>
      <xdr:rowOff>1588</xdr:rowOff>
    </xdr:to>
    <xdr:cxnSp macro="">
      <xdr:nvCxnSpPr>
        <xdr:cNvPr id="58" name="直線コネクタ 57"/>
        <xdr:cNvCxnSpPr/>
      </xdr:nvCxnSpPr>
      <xdr:spPr>
        <a:xfrm>
          <a:off x="4546600" y="6516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125430</xdr:rowOff>
    </xdr:from>
    <xdr:ext cx="469744" cy="259045"/>
    <xdr:sp macro="" textlink="">
      <xdr:nvSpPr>
        <xdr:cNvPr id="59" name="議会費最大値テキスト"/>
        <xdr:cNvSpPr txBox="1"/>
      </xdr:nvSpPr>
      <xdr:spPr>
        <a:xfrm>
          <a:off x="4686300" y="5097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9,395</a:t>
          </a:r>
          <a:endParaRPr kumimoji="1" lang="ja-JP" altLang="en-US" sz="1000" b="1">
            <a:latin typeface="ＭＳ Ｐゴシック"/>
          </a:endParaRPr>
        </a:p>
      </xdr:txBody>
    </xdr:sp>
    <xdr:clientData/>
  </xdr:oneCellAnchor>
  <xdr:twoCellAnchor>
    <xdr:from>
      <xdr:col>6</xdr:col>
      <xdr:colOff>422275</xdr:colOff>
      <xdr:row>31</xdr:row>
      <xdr:rowOff>7303</xdr:rowOff>
    </xdr:from>
    <xdr:to>
      <xdr:col>6</xdr:col>
      <xdr:colOff>600075</xdr:colOff>
      <xdr:row>31</xdr:row>
      <xdr:rowOff>7303</xdr:rowOff>
    </xdr:to>
    <xdr:cxnSp macro="">
      <xdr:nvCxnSpPr>
        <xdr:cNvPr id="60" name="直線コネクタ 59"/>
        <xdr:cNvCxnSpPr/>
      </xdr:nvCxnSpPr>
      <xdr:spPr>
        <a:xfrm>
          <a:off x="4546600" y="5322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31</xdr:row>
      <xdr:rowOff>171323</xdr:rowOff>
    </xdr:from>
    <xdr:to>
      <xdr:col>6</xdr:col>
      <xdr:colOff>511175</xdr:colOff>
      <xdr:row>32</xdr:row>
      <xdr:rowOff>4064</xdr:rowOff>
    </xdr:to>
    <xdr:cxnSp macro="">
      <xdr:nvCxnSpPr>
        <xdr:cNvPr id="61" name="直線コネクタ 60"/>
        <xdr:cNvCxnSpPr/>
      </xdr:nvCxnSpPr>
      <xdr:spPr>
        <a:xfrm>
          <a:off x="3797300" y="5486273"/>
          <a:ext cx="8382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70947</xdr:rowOff>
    </xdr:from>
    <xdr:ext cx="469744" cy="259045"/>
    <xdr:sp macro="" textlink="">
      <xdr:nvSpPr>
        <xdr:cNvPr id="62" name="議会費平均値テキスト"/>
        <xdr:cNvSpPr txBox="1"/>
      </xdr:nvSpPr>
      <xdr:spPr>
        <a:xfrm>
          <a:off x="4686300" y="60716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5,081</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92520</xdr:rowOff>
    </xdr:from>
    <xdr:to>
      <xdr:col>6</xdr:col>
      <xdr:colOff>561975</xdr:colOff>
      <xdr:row>36</xdr:row>
      <xdr:rowOff>22670</xdr:rowOff>
    </xdr:to>
    <xdr:sp macro="" textlink="">
      <xdr:nvSpPr>
        <xdr:cNvPr id="63" name="フローチャート : 判断 62"/>
        <xdr:cNvSpPr/>
      </xdr:nvSpPr>
      <xdr:spPr>
        <a:xfrm>
          <a:off x="45847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31</xdr:row>
      <xdr:rowOff>171323</xdr:rowOff>
    </xdr:from>
    <xdr:to>
      <xdr:col>5</xdr:col>
      <xdr:colOff>358775</xdr:colOff>
      <xdr:row>32</xdr:row>
      <xdr:rowOff>135128</xdr:rowOff>
    </xdr:to>
    <xdr:cxnSp macro="">
      <xdr:nvCxnSpPr>
        <xdr:cNvPr id="64" name="直線コネクタ 63"/>
        <xdr:cNvCxnSpPr/>
      </xdr:nvCxnSpPr>
      <xdr:spPr>
        <a:xfrm flipV="1">
          <a:off x="2908300" y="5486273"/>
          <a:ext cx="889000" cy="135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6985</xdr:rowOff>
    </xdr:from>
    <xdr:to>
      <xdr:col>5</xdr:col>
      <xdr:colOff>409575</xdr:colOff>
      <xdr:row>35</xdr:row>
      <xdr:rowOff>108585</xdr:rowOff>
    </xdr:to>
    <xdr:sp macro="" textlink="">
      <xdr:nvSpPr>
        <xdr:cNvPr id="65" name="フローチャート : 判断 64"/>
        <xdr:cNvSpPr/>
      </xdr:nvSpPr>
      <xdr:spPr>
        <a:xfrm>
          <a:off x="3746500" y="600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99712</xdr:rowOff>
    </xdr:from>
    <xdr:ext cx="469744" cy="259045"/>
    <xdr:sp macro="" textlink="">
      <xdr:nvSpPr>
        <xdr:cNvPr id="66" name="テキスト ボックス 65"/>
        <xdr:cNvSpPr txBox="1"/>
      </xdr:nvSpPr>
      <xdr:spPr>
        <a:xfrm>
          <a:off x="3562427" y="6100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5,530</a:t>
          </a:r>
          <a:endParaRPr kumimoji="1" lang="ja-JP" altLang="en-US" sz="1000" b="1">
            <a:solidFill>
              <a:srgbClr val="000080"/>
            </a:solidFill>
            <a:latin typeface="ＭＳ Ｐゴシック"/>
          </a:endParaRPr>
        </a:p>
      </xdr:txBody>
    </xdr:sp>
    <xdr:clientData/>
  </xdr:oneCellAnchor>
  <xdr:twoCellAnchor>
    <xdr:from>
      <xdr:col>2</xdr:col>
      <xdr:colOff>638175</xdr:colOff>
      <xdr:row>32</xdr:row>
      <xdr:rowOff>135128</xdr:rowOff>
    </xdr:from>
    <xdr:to>
      <xdr:col>4</xdr:col>
      <xdr:colOff>155575</xdr:colOff>
      <xdr:row>33</xdr:row>
      <xdr:rowOff>25209</xdr:rowOff>
    </xdr:to>
    <xdr:cxnSp macro="">
      <xdr:nvCxnSpPr>
        <xdr:cNvPr id="67" name="直線コネクタ 66"/>
        <xdr:cNvCxnSpPr/>
      </xdr:nvCxnSpPr>
      <xdr:spPr>
        <a:xfrm flipV="1">
          <a:off x="2019300" y="5621528"/>
          <a:ext cx="889000" cy="61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51943</xdr:rowOff>
    </xdr:from>
    <xdr:to>
      <xdr:col>4</xdr:col>
      <xdr:colOff>206375</xdr:colOff>
      <xdr:row>35</xdr:row>
      <xdr:rowOff>153543</xdr:rowOff>
    </xdr:to>
    <xdr:sp macro="" textlink="">
      <xdr:nvSpPr>
        <xdr:cNvPr id="68" name="フローチャート : 判断 67"/>
        <xdr:cNvSpPr/>
      </xdr:nvSpPr>
      <xdr:spPr>
        <a:xfrm>
          <a:off x="2857500" y="605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144670</xdr:rowOff>
    </xdr:from>
    <xdr:ext cx="469744" cy="259045"/>
    <xdr:sp macro="" textlink="">
      <xdr:nvSpPr>
        <xdr:cNvPr id="69" name="テキスト ボックス 68"/>
        <xdr:cNvSpPr txBox="1"/>
      </xdr:nvSpPr>
      <xdr:spPr>
        <a:xfrm>
          <a:off x="2673427" y="6145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5,294</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17780</xdr:rowOff>
    </xdr:from>
    <xdr:to>
      <xdr:col>2</xdr:col>
      <xdr:colOff>638175</xdr:colOff>
      <xdr:row>33</xdr:row>
      <xdr:rowOff>25209</xdr:rowOff>
    </xdr:to>
    <xdr:cxnSp macro="">
      <xdr:nvCxnSpPr>
        <xdr:cNvPr id="70" name="直線コネクタ 69"/>
        <xdr:cNvCxnSpPr/>
      </xdr:nvCxnSpPr>
      <xdr:spPr>
        <a:xfrm>
          <a:off x="1130300" y="5675630"/>
          <a:ext cx="889000" cy="7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65659</xdr:rowOff>
    </xdr:from>
    <xdr:to>
      <xdr:col>3</xdr:col>
      <xdr:colOff>3175</xdr:colOff>
      <xdr:row>35</xdr:row>
      <xdr:rowOff>167259</xdr:rowOff>
    </xdr:to>
    <xdr:sp macro="" textlink="">
      <xdr:nvSpPr>
        <xdr:cNvPr id="71" name="フローチャート : 判断 70"/>
        <xdr:cNvSpPr/>
      </xdr:nvSpPr>
      <xdr:spPr>
        <a:xfrm>
          <a:off x="1968500" y="606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158386</xdr:rowOff>
    </xdr:from>
    <xdr:ext cx="469744" cy="259045"/>
    <xdr:sp macro="" textlink="">
      <xdr:nvSpPr>
        <xdr:cNvPr id="72" name="テキスト ボックス 71"/>
        <xdr:cNvSpPr txBox="1"/>
      </xdr:nvSpPr>
      <xdr:spPr>
        <a:xfrm>
          <a:off x="1784427" y="6159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5,222</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28702</xdr:rowOff>
    </xdr:from>
    <xdr:to>
      <xdr:col>1</xdr:col>
      <xdr:colOff>485775</xdr:colOff>
      <xdr:row>35</xdr:row>
      <xdr:rowOff>130302</xdr:rowOff>
    </xdr:to>
    <xdr:sp macro="" textlink="">
      <xdr:nvSpPr>
        <xdr:cNvPr id="73" name="フローチャート : 判断 72"/>
        <xdr:cNvSpPr/>
      </xdr:nvSpPr>
      <xdr:spPr>
        <a:xfrm>
          <a:off x="1079500" y="6029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121429</xdr:rowOff>
    </xdr:from>
    <xdr:ext cx="469744" cy="259045"/>
    <xdr:sp macro="" textlink="">
      <xdr:nvSpPr>
        <xdr:cNvPr id="74" name="テキスト ボックス 73"/>
        <xdr:cNvSpPr txBox="1"/>
      </xdr:nvSpPr>
      <xdr:spPr>
        <a:xfrm>
          <a:off x="895427" y="6122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5,416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31</xdr:row>
      <xdr:rowOff>124714</xdr:rowOff>
    </xdr:from>
    <xdr:to>
      <xdr:col>6</xdr:col>
      <xdr:colOff>561975</xdr:colOff>
      <xdr:row>32</xdr:row>
      <xdr:rowOff>54864</xdr:rowOff>
    </xdr:to>
    <xdr:sp macro="" textlink="">
      <xdr:nvSpPr>
        <xdr:cNvPr id="80" name="円/楕円 79"/>
        <xdr:cNvSpPr/>
      </xdr:nvSpPr>
      <xdr:spPr>
        <a:xfrm>
          <a:off x="4584700" y="5439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30</xdr:row>
      <xdr:rowOff>147591</xdr:rowOff>
    </xdr:from>
    <xdr:ext cx="469744" cy="259045"/>
    <xdr:sp macro="" textlink="">
      <xdr:nvSpPr>
        <xdr:cNvPr id="81" name="議会費該当値テキスト"/>
        <xdr:cNvSpPr txBox="1"/>
      </xdr:nvSpPr>
      <xdr:spPr>
        <a:xfrm>
          <a:off x="4686300" y="5291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8,512</a:t>
          </a:r>
          <a:endParaRPr kumimoji="1" lang="ja-JP" altLang="en-US" sz="1000" b="1">
            <a:solidFill>
              <a:srgbClr val="FF0000"/>
            </a:solidFill>
            <a:latin typeface="ＭＳ Ｐゴシック"/>
          </a:endParaRPr>
        </a:p>
      </xdr:txBody>
    </xdr:sp>
    <xdr:clientData/>
  </xdr:oneCellAnchor>
  <xdr:twoCellAnchor>
    <xdr:from>
      <xdr:col>5</xdr:col>
      <xdr:colOff>307975</xdr:colOff>
      <xdr:row>31</xdr:row>
      <xdr:rowOff>120523</xdr:rowOff>
    </xdr:from>
    <xdr:to>
      <xdr:col>5</xdr:col>
      <xdr:colOff>409575</xdr:colOff>
      <xdr:row>32</xdr:row>
      <xdr:rowOff>50673</xdr:rowOff>
    </xdr:to>
    <xdr:sp macro="" textlink="">
      <xdr:nvSpPr>
        <xdr:cNvPr id="82" name="円/楕円 81"/>
        <xdr:cNvSpPr/>
      </xdr:nvSpPr>
      <xdr:spPr>
        <a:xfrm>
          <a:off x="3746500" y="5435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30</xdr:row>
      <xdr:rowOff>67200</xdr:rowOff>
    </xdr:from>
    <xdr:ext cx="469744" cy="259045"/>
    <xdr:sp macro="" textlink="">
      <xdr:nvSpPr>
        <xdr:cNvPr id="83" name="テキスト ボックス 82"/>
        <xdr:cNvSpPr txBox="1"/>
      </xdr:nvSpPr>
      <xdr:spPr>
        <a:xfrm>
          <a:off x="3562427" y="5210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8,534</a:t>
          </a:r>
          <a:endParaRPr kumimoji="1" lang="ja-JP" altLang="en-US" sz="1000" b="1">
            <a:solidFill>
              <a:srgbClr val="FF0000"/>
            </a:solidFill>
            <a:latin typeface="ＭＳ Ｐゴシック"/>
          </a:endParaRPr>
        </a:p>
      </xdr:txBody>
    </xdr:sp>
    <xdr:clientData/>
  </xdr:oneCellAnchor>
  <xdr:twoCellAnchor>
    <xdr:from>
      <xdr:col>4</xdr:col>
      <xdr:colOff>104775</xdr:colOff>
      <xdr:row>32</xdr:row>
      <xdr:rowOff>84328</xdr:rowOff>
    </xdr:from>
    <xdr:to>
      <xdr:col>4</xdr:col>
      <xdr:colOff>206375</xdr:colOff>
      <xdr:row>33</xdr:row>
      <xdr:rowOff>14478</xdr:rowOff>
    </xdr:to>
    <xdr:sp macro="" textlink="">
      <xdr:nvSpPr>
        <xdr:cNvPr id="84" name="円/楕円 83"/>
        <xdr:cNvSpPr/>
      </xdr:nvSpPr>
      <xdr:spPr>
        <a:xfrm>
          <a:off x="2857500" y="5570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31</xdr:row>
      <xdr:rowOff>31005</xdr:rowOff>
    </xdr:from>
    <xdr:ext cx="469744" cy="259045"/>
    <xdr:sp macro="" textlink="">
      <xdr:nvSpPr>
        <xdr:cNvPr id="85" name="テキスト ボックス 84"/>
        <xdr:cNvSpPr txBox="1"/>
      </xdr:nvSpPr>
      <xdr:spPr>
        <a:xfrm>
          <a:off x="2673427" y="5345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7,824</a:t>
          </a:r>
          <a:endParaRPr kumimoji="1" lang="ja-JP" altLang="en-US" sz="1000" b="1">
            <a:solidFill>
              <a:srgbClr val="FF0000"/>
            </a:solidFill>
            <a:latin typeface="ＭＳ Ｐゴシック"/>
          </a:endParaRPr>
        </a:p>
      </xdr:txBody>
    </xdr:sp>
    <xdr:clientData/>
  </xdr:oneCellAnchor>
  <xdr:twoCellAnchor>
    <xdr:from>
      <xdr:col>2</xdr:col>
      <xdr:colOff>587375</xdr:colOff>
      <xdr:row>32</xdr:row>
      <xdr:rowOff>145859</xdr:rowOff>
    </xdr:from>
    <xdr:to>
      <xdr:col>3</xdr:col>
      <xdr:colOff>3175</xdr:colOff>
      <xdr:row>33</xdr:row>
      <xdr:rowOff>76009</xdr:rowOff>
    </xdr:to>
    <xdr:sp macro="" textlink="">
      <xdr:nvSpPr>
        <xdr:cNvPr id="86" name="円/楕円 85"/>
        <xdr:cNvSpPr/>
      </xdr:nvSpPr>
      <xdr:spPr>
        <a:xfrm>
          <a:off x="1968500" y="5632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31</xdr:row>
      <xdr:rowOff>92536</xdr:rowOff>
    </xdr:from>
    <xdr:ext cx="469744" cy="259045"/>
    <xdr:sp macro="" textlink="">
      <xdr:nvSpPr>
        <xdr:cNvPr id="87" name="テキスト ボックス 86"/>
        <xdr:cNvSpPr txBox="1"/>
      </xdr:nvSpPr>
      <xdr:spPr>
        <a:xfrm>
          <a:off x="1784427" y="5407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7,501</a:t>
          </a:r>
          <a:endParaRPr kumimoji="1" lang="ja-JP" altLang="en-US" sz="1000" b="1">
            <a:solidFill>
              <a:srgbClr val="FF0000"/>
            </a:solidFill>
            <a:latin typeface="ＭＳ Ｐゴシック"/>
          </a:endParaRPr>
        </a:p>
      </xdr:txBody>
    </xdr:sp>
    <xdr:clientData/>
  </xdr:oneCellAnchor>
  <xdr:twoCellAnchor>
    <xdr:from>
      <xdr:col>1</xdr:col>
      <xdr:colOff>384175</xdr:colOff>
      <xdr:row>32</xdr:row>
      <xdr:rowOff>138430</xdr:rowOff>
    </xdr:from>
    <xdr:to>
      <xdr:col>1</xdr:col>
      <xdr:colOff>485775</xdr:colOff>
      <xdr:row>33</xdr:row>
      <xdr:rowOff>68580</xdr:rowOff>
    </xdr:to>
    <xdr:sp macro="" textlink="">
      <xdr:nvSpPr>
        <xdr:cNvPr id="88" name="円/楕円 87"/>
        <xdr:cNvSpPr/>
      </xdr:nvSpPr>
      <xdr:spPr>
        <a:xfrm>
          <a:off x="1079500" y="562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31</xdr:row>
      <xdr:rowOff>85107</xdr:rowOff>
    </xdr:from>
    <xdr:ext cx="469744" cy="259045"/>
    <xdr:sp macro="" textlink="">
      <xdr:nvSpPr>
        <xdr:cNvPr id="89" name="テキスト ボックス 88"/>
        <xdr:cNvSpPr txBox="1"/>
      </xdr:nvSpPr>
      <xdr:spPr>
        <a:xfrm>
          <a:off x="895427" y="540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7,540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37/128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41,005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48301</xdr:rowOff>
    </xdr:from>
    <xdr:to>
      <xdr:col>6</xdr:col>
      <xdr:colOff>510540</xdr:colOff>
      <xdr:row>57</xdr:row>
      <xdr:rowOff>149484</xdr:rowOff>
    </xdr:to>
    <xdr:cxnSp macro="">
      <xdr:nvCxnSpPr>
        <xdr:cNvPr id="111" name="直線コネクタ 110"/>
        <xdr:cNvCxnSpPr/>
      </xdr:nvCxnSpPr>
      <xdr:spPr>
        <a:xfrm flipV="1">
          <a:off x="4633595" y="8792251"/>
          <a:ext cx="1270" cy="1129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153311</xdr:rowOff>
    </xdr:from>
    <xdr:ext cx="534377" cy="259045"/>
    <xdr:sp macro="" textlink="">
      <xdr:nvSpPr>
        <xdr:cNvPr id="112" name="総務費最小値テキスト"/>
        <xdr:cNvSpPr txBox="1"/>
      </xdr:nvSpPr>
      <xdr:spPr>
        <a:xfrm>
          <a:off x="4686300" y="9925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35,360</a:t>
          </a:r>
          <a:endParaRPr kumimoji="1" lang="ja-JP" altLang="en-US" sz="1000" b="1">
            <a:latin typeface="ＭＳ Ｐゴシック"/>
          </a:endParaRPr>
        </a:p>
      </xdr:txBody>
    </xdr:sp>
    <xdr:clientData/>
  </xdr:oneCellAnchor>
  <xdr:twoCellAnchor>
    <xdr:from>
      <xdr:col>6</xdr:col>
      <xdr:colOff>422275</xdr:colOff>
      <xdr:row>57</xdr:row>
      <xdr:rowOff>149484</xdr:rowOff>
    </xdr:from>
    <xdr:to>
      <xdr:col>6</xdr:col>
      <xdr:colOff>600075</xdr:colOff>
      <xdr:row>57</xdr:row>
      <xdr:rowOff>149484</xdr:rowOff>
    </xdr:to>
    <xdr:cxnSp macro="">
      <xdr:nvCxnSpPr>
        <xdr:cNvPr id="113" name="直線コネクタ 112"/>
        <xdr:cNvCxnSpPr/>
      </xdr:nvCxnSpPr>
      <xdr:spPr>
        <a:xfrm>
          <a:off x="4546600" y="9922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166428</xdr:rowOff>
    </xdr:from>
    <xdr:ext cx="599010" cy="259045"/>
    <xdr:sp macro="" textlink="">
      <xdr:nvSpPr>
        <xdr:cNvPr id="114" name="総務費最大値テキスト"/>
        <xdr:cNvSpPr txBox="1"/>
      </xdr:nvSpPr>
      <xdr:spPr>
        <a:xfrm>
          <a:off x="4686300" y="8567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282,491</a:t>
          </a:r>
          <a:endParaRPr kumimoji="1" lang="ja-JP" altLang="en-US" sz="1000" b="1">
            <a:latin typeface="ＭＳ Ｐゴシック"/>
          </a:endParaRPr>
        </a:p>
      </xdr:txBody>
    </xdr:sp>
    <xdr:clientData/>
  </xdr:oneCellAnchor>
  <xdr:twoCellAnchor>
    <xdr:from>
      <xdr:col>6</xdr:col>
      <xdr:colOff>422275</xdr:colOff>
      <xdr:row>51</xdr:row>
      <xdr:rowOff>48301</xdr:rowOff>
    </xdr:from>
    <xdr:to>
      <xdr:col>6</xdr:col>
      <xdr:colOff>600075</xdr:colOff>
      <xdr:row>51</xdr:row>
      <xdr:rowOff>48301</xdr:rowOff>
    </xdr:to>
    <xdr:cxnSp macro="">
      <xdr:nvCxnSpPr>
        <xdr:cNvPr id="115" name="直線コネクタ 114"/>
        <xdr:cNvCxnSpPr/>
      </xdr:nvCxnSpPr>
      <xdr:spPr>
        <a:xfrm>
          <a:off x="4546600" y="8792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14715</xdr:rowOff>
    </xdr:from>
    <xdr:to>
      <xdr:col>6</xdr:col>
      <xdr:colOff>511175</xdr:colOff>
      <xdr:row>56</xdr:row>
      <xdr:rowOff>52544</xdr:rowOff>
    </xdr:to>
    <xdr:cxnSp macro="">
      <xdr:nvCxnSpPr>
        <xdr:cNvPr id="116" name="直線コネクタ 115"/>
        <xdr:cNvCxnSpPr/>
      </xdr:nvCxnSpPr>
      <xdr:spPr>
        <a:xfrm flipV="1">
          <a:off x="3797300" y="9615915"/>
          <a:ext cx="838200" cy="37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19513</xdr:rowOff>
    </xdr:from>
    <xdr:ext cx="534377" cy="259045"/>
    <xdr:sp macro="" textlink="">
      <xdr:nvSpPr>
        <xdr:cNvPr id="117" name="総務費平均値テキスト"/>
        <xdr:cNvSpPr txBox="1"/>
      </xdr:nvSpPr>
      <xdr:spPr>
        <a:xfrm>
          <a:off x="4686300" y="96207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85,458</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41086</xdr:rowOff>
    </xdr:from>
    <xdr:to>
      <xdr:col>6</xdr:col>
      <xdr:colOff>561975</xdr:colOff>
      <xdr:row>56</xdr:row>
      <xdr:rowOff>142686</xdr:rowOff>
    </xdr:to>
    <xdr:sp macro="" textlink="">
      <xdr:nvSpPr>
        <xdr:cNvPr id="118" name="フローチャート : 判断 117"/>
        <xdr:cNvSpPr/>
      </xdr:nvSpPr>
      <xdr:spPr>
        <a:xfrm>
          <a:off x="4584700" y="964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52544</xdr:rowOff>
    </xdr:from>
    <xdr:to>
      <xdr:col>5</xdr:col>
      <xdr:colOff>358775</xdr:colOff>
      <xdr:row>56</xdr:row>
      <xdr:rowOff>74869</xdr:rowOff>
    </xdr:to>
    <xdr:cxnSp macro="">
      <xdr:nvCxnSpPr>
        <xdr:cNvPr id="119" name="直線コネクタ 118"/>
        <xdr:cNvCxnSpPr/>
      </xdr:nvCxnSpPr>
      <xdr:spPr>
        <a:xfrm flipV="1">
          <a:off x="2908300" y="9653744"/>
          <a:ext cx="889000" cy="22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54487</xdr:rowOff>
    </xdr:from>
    <xdr:to>
      <xdr:col>5</xdr:col>
      <xdr:colOff>409575</xdr:colOff>
      <xdr:row>56</xdr:row>
      <xdr:rowOff>156087</xdr:rowOff>
    </xdr:to>
    <xdr:sp macro="" textlink="">
      <xdr:nvSpPr>
        <xdr:cNvPr id="120" name="フローチャート : 判断 119"/>
        <xdr:cNvSpPr/>
      </xdr:nvSpPr>
      <xdr:spPr>
        <a:xfrm>
          <a:off x="3746500" y="9655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147214</xdr:rowOff>
    </xdr:from>
    <xdr:ext cx="534377" cy="259045"/>
    <xdr:sp macro="" textlink="">
      <xdr:nvSpPr>
        <xdr:cNvPr id="121" name="テキスト ボックス 120"/>
        <xdr:cNvSpPr txBox="1"/>
      </xdr:nvSpPr>
      <xdr:spPr>
        <a:xfrm>
          <a:off x="3530111" y="9748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82,527</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19022</xdr:rowOff>
    </xdr:from>
    <xdr:to>
      <xdr:col>4</xdr:col>
      <xdr:colOff>155575</xdr:colOff>
      <xdr:row>56</xdr:row>
      <xdr:rowOff>74869</xdr:rowOff>
    </xdr:to>
    <xdr:cxnSp macro="">
      <xdr:nvCxnSpPr>
        <xdr:cNvPr id="122" name="直線コネクタ 121"/>
        <xdr:cNvCxnSpPr/>
      </xdr:nvCxnSpPr>
      <xdr:spPr>
        <a:xfrm>
          <a:off x="2019300" y="9620222"/>
          <a:ext cx="889000" cy="55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21646</xdr:rowOff>
    </xdr:from>
    <xdr:to>
      <xdr:col>4</xdr:col>
      <xdr:colOff>206375</xdr:colOff>
      <xdr:row>56</xdr:row>
      <xdr:rowOff>123246</xdr:rowOff>
    </xdr:to>
    <xdr:sp macro="" textlink="">
      <xdr:nvSpPr>
        <xdr:cNvPr id="123" name="フローチャート : 判断 122"/>
        <xdr:cNvSpPr/>
      </xdr:nvSpPr>
      <xdr:spPr>
        <a:xfrm>
          <a:off x="2857500" y="9622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139773</xdr:rowOff>
    </xdr:from>
    <xdr:ext cx="534377" cy="259045"/>
    <xdr:sp macro="" textlink="">
      <xdr:nvSpPr>
        <xdr:cNvPr id="124" name="テキスト ボックス 123"/>
        <xdr:cNvSpPr txBox="1"/>
      </xdr:nvSpPr>
      <xdr:spPr>
        <a:xfrm>
          <a:off x="2641111" y="9398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89,710</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19022</xdr:rowOff>
    </xdr:from>
    <xdr:to>
      <xdr:col>2</xdr:col>
      <xdr:colOff>638175</xdr:colOff>
      <xdr:row>56</xdr:row>
      <xdr:rowOff>91749</xdr:rowOff>
    </xdr:to>
    <xdr:cxnSp macro="">
      <xdr:nvCxnSpPr>
        <xdr:cNvPr id="125" name="直線コネクタ 124"/>
        <xdr:cNvCxnSpPr/>
      </xdr:nvCxnSpPr>
      <xdr:spPr>
        <a:xfrm flipV="1">
          <a:off x="1130300" y="9620222"/>
          <a:ext cx="889000" cy="72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51579</xdr:rowOff>
    </xdr:from>
    <xdr:to>
      <xdr:col>3</xdr:col>
      <xdr:colOff>3175</xdr:colOff>
      <xdr:row>56</xdr:row>
      <xdr:rowOff>153179</xdr:rowOff>
    </xdr:to>
    <xdr:sp macro="" textlink="">
      <xdr:nvSpPr>
        <xdr:cNvPr id="126" name="フローチャート : 判断 125"/>
        <xdr:cNvSpPr/>
      </xdr:nvSpPr>
      <xdr:spPr>
        <a:xfrm>
          <a:off x="1968500" y="965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144306</xdr:rowOff>
    </xdr:from>
    <xdr:ext cx="534377" cy="259045"/>
    <xdr:sp macro="" textlink="">
      <xdr:nvSpPr>
        <xdr:cNvPr id="127" name="テキスト ボックス 126"/>
        <xdr:cNvSpPr txBox="1"/>
      </xdr:nvSpPr>
      <xdr:spPr>
        <a:xfrm>
          <a:off x="1752111" y="9745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83,163</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98789</xdr:rowOff>
    </xdr:from>
    <xdr:to>
      <xdr:col>1</xdr:col>
      <xdr:colOff>485775</xdr:colOff>
      <xdr:row>56</xdr:row>
      <xdr:rowOff>28939</xdr:rowOff>
    </xdr:to>
    <xdr:sp macro="" textlink="">
      <xdr:nvSpPr>
        <xdr:cNvPr id="128" name="フローチャート : 判断 127"/>
        <xdr:cNvSpPr/>
      </xdr:nvSpPr>
      <xdr:spPr>
        <a:xfrm>
          <a:off x="1079500" y="952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54</xdr:row>
      <xdr:rowOff>45466</xdr:rowOff>
    </xdr:from>
    <xdr:ext cx="599010" cy="259045"/>
    <xdr:sp macro="" textlink="">
      <xdr:nvSpPr>
        <xdr:cNvPr id="129" name="テキスト ボックス 128"/>
        <xdr:cNvSpPr txBox="1"/>
      </xdr:nvSpPr>
      <xdr:spPr>
        <a:xfrm>
          <a:off x="830794" y="9303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110,337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55</xdr:row>
      <xdr:rowOff>135365</xdr:rowOff>
    </xdr:from>
    <xdr:to>
      <xdr:col>6</xdr:col>
      <xdr:colOff>561975</xdr:colOff>
      <xdr:row>56</xdr:row>
      <xdr:rowOff>65515</xdr:rowOff>
    </xdr:to>
    <xdr:sp macro="" textlink="">
      <xdr:nvSpPr>
        <xdr:cNvPr id="135" name="円/楕円 134"/>
        <xdr:cNvSpPr/>
      </xdr:nvSpPr>
      <xdr:spPr>
        <a:xfrm>
          <a:off x="4584700" y="9565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158242</xdr:rowOff>
    </xdr:from>
    <xdr:ext cx="599010" cy="259045"/>
    <xdr:sp macro="" textlink="">
      <xdr:nvSpPr>
        <xdr:cNvPr id="136" name="総務費該当値テキスト"/>
        <xdr:cNvSpPr txBox="1"/>
      </xdr:nvSpPr>
      <xdr:spPr>
        <a:xfrm>
          <a:off x="4686300" y="9416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102,337</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1744</xdr:rowOff>
    </xdr:from>
    <xdr:to>
      <xdr:col>5</xdr:col>
      <xdr:colOff>409575</xdr:colOff>
      <xdr:row>56</xdr:row>
      <xdr:rowOff>103344</xdr:rowOff>
    </xdr:to>
    <xdr:sp macro="" textlink="">
      <xdr:nvSpPr>
        <xdr:cNvPr id="137" name="円/楕円 136"/>
        <xdr:cNvSpPr/>
      </xdr:nvSpPr>
      <xdr:spPr>
        <a:xfrm>
          <a:off x="3746500" y="9602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119871</xdr:rowOff>
    </xdr:from>
    <xdr:ext cx="534377" cy="259045"/>
    <xdr:sp macro="" textlink="">
      <xdr:nvSpPr>
        <xdr:cNvPr id="138" name="テキスト ボックス 137"/>
        <xdr:cNvSpPr txBox="1"/>
      </xdr:nvSpPr>
      <xdr:spPr>
        <a:xfrm>
          <a:off x="3530111" y="9378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94,063</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24069</xdr:rowOff>
    </xdr:from>
    <xdr:to>
      <xdr:col>4</xdr:col>
      <xdr:colOff>206375</xdr:colOff>
      <xdr:row>56</xdr:row>
      <xdr:rowOff>125669</xdr:rowOff>
    </xdr:to>
    <xdr:sp macro="" textlink="">
      <xdr:nvSpPr>
        <xdr:cNvPr id="139" name="円/楕円 138"/>
        <xdr:cNvSpPr/>
      </xdr:nvSpPr>
      <xdr:spPr>
        <a:xfrm>
          <a:off x="2857500" y="9625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116796</xdr:rowOff>
    </xdr:from>
    <xdr:ext cx="534377" cy="259045"/>
    <xdr:sp macro="" textlink="">
      <xdr:nvSpPr>
        <xdr:cNvPr id="140" name="テキスト ボックス 139"/>
        <xdr:cNvSpPr txBox="1"/>
      </xdr:nvSpPr>
      <xdr:spPr>
        <a:xfrm>
          <a:off x="2641111" y="9717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89,180</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139672</xdr:rowOff>
    </xdr:from>
    <xdr:to>
      <xdr:col>3</xdr:col>
      <xdr:colOff>3175</xdr:colOff>
      <xdr:row>56</xdr:row>
      <xdr:rowOff>69822</xdr:rowOff>
    </xdr:to>
    <xdr:sp macro="" textlink="">
      <xdr:nvSpPr>
        <xdr:cNvPr id="141" name="円/楕円 140"/>
        <xdr:cNvSpPr/>
      </xdr:nvSpPr>
      <xdr:spPr>
        <a:xfrm>
          <a:off x="1968500" y="9569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54</xdr:row>
      <xdr:rowOff>86349</xdr:rowOff>
    </xdr:from>
    <xdr:ext cx="599010" cy="259045"/>
    <xdr:sp macro="" textlink="">
      <xdr:nvSpPr>
        <xdr:cNvPr id="142" name="テキスト ボックス 141"/>
        <xdr:cNvSpPr txBox="1"/>
      </xdr:nvSpPr>
      <xdr:spPr>
        <a:xfrm>
          <a:off x="1719794" y="9344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101,395</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40949</xdr:rowOff>
    </xdr:from>
    <xdr:to>
      <xdr:col>1</xdr:col>
      <xdr:colOff>485775</xdr:colOff>
      <xdr:row>56</xdr:row>
      <xdr:rowOff>142549</xdr:rowOff>
    </xdr:to>
    <xdr:sp macro="" textlink="">
      <xdr:nvSpPr>
        <xdr:cNvPr id="143" name="円/楕円 142"/>
        <xdr:cNvSpPr/>
      </xdr:nvSpPr>
      <xdr:spPr>
        <a:xfrm>
          <a:off x="1079500" y="9642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133676</xdr:rowOff>
    </xdr:from>
    <xdr:ext cx="534377" cy="259045"/>
    <xdr:sp macro="" textlink="">
      <xdr:nvSpPr>
        <xdr:cNvPr id="144" name="テキスト ボックス 143"/>
        <xdr:cNvSpPr txBox="1"/>
      </xdr:nvSpPr>
      <xdr:spPr>
        <a:xfrm>
          <a:off x="863111" y="9734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85,488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71/128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186,074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5" name="テキスト ボックス 154"/>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7" name="テキスト ボックス 156"/>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72</xdr:row>
      <xdr:rowOff>90720</xdr:rowOff>
    </xdr:from>
    <xdr:to>
      <xdr:col>6</xdr:col>
      <xdr:colOff>510540</xdr:colOff>
      <xdr:row>78</xdr:row>
      <xdr:rowOff>81708</xdr:rowOff>
    </xdr:to>
    <xdr:cxnSp macro="">
      <xdr:nvCxnSpPr>
        <xdr:cNvPr id="167" name="直線コネクタ 166"/>
        <xdr:cNvCxnSpPr/>
      </xdr:nvCxnSpPr>
      <xdr:spPr>
        <a:xfrm flipV="1">
          <a:off x="4633595" y="12435120"/>
          <a:ext cx="1270" cy="1019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85535</xdr:rowOff>
    </xdr:from>
    <xdr:ext cx="599010" cy="259045"/>
    <xdr:sp macro="" textlink="">
      <xdr:nvSpPr>
        <xdr:cNvPr id="168" name="民生費最小値テキスト"/>
        <xdr:cNvSpPr txBox="1"/>
      </xdr:nvSpPr>
      <xdr:spPr>
        <a:xfrm>
          <a:off x="4686300" y="13458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112,684</a:t>
          </a:r>
          <a:endParaRPr kumimoji="1" lang="ja-JP" altLang="en-US" sz="1000" b="1">
            <a:latin typeface="ＭＳ Ｐゴシック"/>
          </a:endParaRPr>
        </a:p>
      </xdr:txBody>
    </xdr:sp>
    <xdr:clientData/>
  </xdr:oneCellAnchor>
  <xdr:twoCellAnchor>
    <xdr:from>
      <xdr:col>6</xdr:col>
      <xdr:colOff>422275</xdr:colOff>
      <xdr:row>78</xdr:row>
      <xdr:rowOff>81708</xdr:rowOff>
    </xdr:from>
    <xdr:to>
      <xdr:col>6</xdr:col>
      <xdr:colOff>600075</xdr:colOff>
      <xdr:row>78</xdr:row>
      <xdr:rowOff>81708</xdr:rowOff>
    </xdr:to>
    <xdr:cxnSp macro="">
      <xdr:nvCxnSpPr>
        <xdr:cNvPr id="169" name="直線コネクタ 168"/>
        <xdr:cNvCxnSpPr/>
      </xdr:nvCxnSpPr>
      <xdr:spPr>
        <a:xfrm>
          <a:off x="4546600" y="13454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71</xdr:row>
      <xdr:rowOff>37397</xdr:rowOff>
    </xdr:from>
    <xdr:ext cx="599010" cy="259045"/>
    <xdr:sp macro="" textlink="">
      <xdr:nvSpPr>
        <xdr:cNvPr id="170" name="民生費最大値テキスト"/>
        <xdr:cNvSpPr txBox="1"/>
      </xdr:nvSpPr>
      <xdr:spPr>
        <a:xfrm>
          <a:off x="4686300" y="12210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335,713</a:t>
          </a:r>
          <a:endParaRPr kumimoji="1" lang="ja-JP" altLang="en-US" sz="1000" b="1">
            <a:latin typeface="ＭＳ Ｐゴシック"/>
          </a:endParaRPr>
        </a:p>
      </xdr:txBody>
    </xdr:sp>
    <xdr:clientData/>
  </xdr:oneCellAnchor>
  <xdr:twoCellAnchor>
    <xdr:from>
      <xdr:col>6</xdr:col>
      <xdr:colOff>422275</xdr:colOff>
      <xdr:row>72</xdr:row>
      <xdr:rowOff>90720</xdr:rowOff>
    </xdr:from>
    <xdr:to>
      <xdr:col>6</xdr:col>
      <xdr:colOff>600075</xdr:colOff>
      <xdr:row>72</xdr:row>
      <xdr:rowOff>90720</xdr:rowOff>
    </xdr:to>
    <xdr:cxnSp macro="">
      <xdr:nvCxnSpPr>
        <xdr:cNvPr id="171" name="直線コネクタ 170"/>
        <xdr:cNvCxnSpPr/>
      </xdr:nvCxnSpPr>
      <xdr:spPr>
        <a:xfrm>
          <a:off x="4546600" y="12435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126707</xdr:rowOff>
    </xdr:from>
    <xdr:to>
      <xdr:col>6</xdr:col>
      <xdr:colOff>511175</xdr:colOff>
      <xdr:row>76</xdr:row>
      <xdr:rowOff>153530</xdr:rowOff>
    </xdr:to>
    <xdr:cxnSp macro="">
      <xdr:nvCxnSpPr>
        <xdr:cNvPr id="172" name="直線コネクタ 171"/>
        <xdr:cNvCxnSpPr/>
      </xdr:nvCxnSpPr>
      <xdr:spPr>
        <a:xfrm flipV="1">
          <a:off x="3797300" y="13156907"/>
          <a:ext cx="838200" cy="26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58517</xdr:rowOff>
    </xdr:from>
    <xdr:ext cx="599010" cy="259045"/>
    <xdr:sp macro="" textlink="">
      <xdr:nvSpPr>
        <xdr:cNvPr id="173" name="民生費平均値テキスト"/>
        <xdr:cNvSpPr txBox="1"/>
      </xdr:nvSpPr>
      <xdr:spPr>
        <a:xfrm>
          <a:off x="4686300" y="130887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176,927</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80090</xdr:rowOff>
    </xdr:from>
    <xdr:to>
      <xdr:col>6</xdr:col>
      <xdr:colOff>561975</xdr:colOff>
      <xdr:row>77</xdr:row>
      <xdr:rowOff>10240</xdr:rowOff>
    </xdr:to>
    <xdr:sp macro="" textlink="">
      <xdr:nvSpPr>
        <xdr:cNvPr id="174" name="フローチャート : 判断 173"/>
        <xdr:cNvSpPr/>
      </xdr:nvSpPr>
      <xdr:spPr>
        <a:xfrm>
          <a:off x="4584700" y="13110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153530</xdr:rowOff>
    </xdr:from>
    <xdr:to>
      <xdr:col>5</xdr:col>
      <xdr:colOff>358775</xdr:colOff>
      <xdr:row>77</xdr:row>
      <xdr:rowOff>7176</xdr:rowOff>
    </xdr:to>
    <xdr:cxnSp macro="">
      <xdr:nvCxnSpPr>
        <xdr:cNvPr id="175" name="直線コネクタ 174"/>
        <xdr:cNvCxnSpPr/>
      </xdr:nvCxnSpPr>
      <xdr:spPr>
        <a:xfrm flipV="1">
          <a:off x="2908300" y="13183730"/>
          <a:ext cx="889000" cy="25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118838</xdr:rowOff>
    </xdr:from>
    <xdr:to>
      <xdr:col>5</xdr:col>
      <xdr:colOff>409575</xdr:colOff>
      <xdr:row>77</xdr:row>
      <xdr:rowOff>48988</xdr:rowOff>
    </xdr:to>
    <xdr:sp macro="" textlink="">
      <xdr:nvSpPr>
        <xdr:cNvPr id="176" name="フローチャート : 判断 175"/>
        <xdr:cNvSpPr/>
      </xdr:nvSpPr>
      <xdr:spPr>
        <a:xfrm>
          <a:off x="3746500" y="13149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40115</xdr:rowOff>
    </xdr:from>
    <xdr:ext cx="599010" cy="259045"/>
    <xdr:sp macro="" textlink="">
      <xdr:nvSpPr>
        <xdr:cNvPr id="177" name="テキスト ボックス 176"/>
        <xdr:cNvSpPr txBox="1"/>
      </xdr:nvSpPr>
      <xdr:spPr>
        <a:xfrm>
          <a:off x="3497794" y="13241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168,452</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7176</xdr:rowOff>
    </xdr:from>
    <xdr:to>
      <xdr:col>4</xdr:col>
      <xdr:colOff>155575</xdr:colOff>
      <xdr:row>77</xdr:row>
      <xdr:rowOff>60489</xdr:rowOff>
    </xdr:to>
    <xdr:cxnSp macro="">
      <xdr:nvCxnSpPr>
        <xdr:cNvPr id="178" name="直線コネクタ 177"/>
        <xdr:cNvCxnSpPr/>
      </xdr:nvCxnSpPr>
      <xdr:spPr>
        <a:xfrm flipV="1">
          <a:off x="2019300" y="13208826"/>
          <a:ext cx="889000" cy="53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153064</xdr:rowOff>
    </xdr:from>
    <xdr:to>
      <xdr:col>4</xdr:col>
      <xdr:colOff>206375</xdr:colOff>
      <xdr:row>77</xdr:row>
      <xdr:rowOff>83214</xdr:rowOff>
    </xdr:to>
    <xdr:sp macro="" textlink="">
      <xdr:nvSpPr>
        <xdr:cNvPr id="179" name="フローチャート : 判断 178"/>
        <xdr:cNvSpPr/>
      </xdr:nvSpPr>
      <xdr:spPr>
        <a:xfrm>
          <a:off x="2857500" y="1318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74341</xdr:rowOff>
    </xdr:from>
    <xdr:ext cx="599010" cy="259045"/>
    <xdr:sp macro="" textlink="">
      <xdr:nvSpPr>
        <xdr:cNvPr id="180" name="テキスト ボックス 179"/>
        <xdr:cNvSpPr txBox="1"/>
      </xdr:nvSpPr>
      <xdr:spPr>
        <a:xfrm>
          <a:off x="2608794" y="13275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160,966</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47203</xdr:rowOff>
    </xdr:from>
    <xdr:to>
      <xdr:col>2</xdr:col>
      <xdr:colOff>638175</xdr:colOff>
      <xdr:row>77</xdr:row>
      <xdr:rowOff>60489</xdr:rowOff>
    </xdr:to>
    <xdr:cxnSp macro="">
      <xdr:nvCxnSpPr>
        <xdr:cNvPr id="181" name="直線コネクタ 180"/>
        <xdr:cNvCxnSpPr/>
      </xdr:nvCxnSpPr>
      <xdr:spPr>
        <a:xfrm>
          <a:off x="1130300" y="13248853"/>
          <a:ext cx="889000" cy="1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169326</xdr:rowOff>
    </xdr:from>
    <xdr:to>
      <xdr:col>3</xdr:col>
      <xdr:colOff>3175</xdr:colOff>
      <xdr:row>77</xdr:row>
      <xdr:rowOff>99476</xdr:rowOff>
    </xdr:to>
    <xdr:sp macro="" textlink="">
      <xdr:nvSpPr>
        <xdr:cNvPr id="182" name="フローチャート : 判断 181"/>
        <xdr:cNvSpPr/>
      </xdr:nvSpPr>
      <xdr:spPr>
        <a:xfrm>
          <a:off x="1968500" y="1319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116003</xdr:rowOff>
    </xdr:from>
    <xdr:ext cx="599010" cy="259045"/>
    <xdr:sp macro="" textlink="">
      <xdr:nvSpPr>
        <xdr:cNvPr id="183" name="テキスト ボックス 182"/>
        <xdr:cNvSpPr txBox="1"/>
      </xdr:nvSpPr>
      <xdr:spPr>
        <a:xfrm>
          <a:off x="1719794" y="12974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157,409</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9968</xdr:rowOff>
    </xdr:from>
    <xdr:to>
      <xdr:col>1</xdr:col>
      <xdr:colOff>485775</xdr:colOff>
      <xdr:row>77</xdr:row>
      <xdr:rowOff>111568</xdr:rowOff>
    </xdr:to>
    <xdr:sp macro="" textlink="">
      <xdr:nvSpPr>
        <xdr:cNvPr id="184" name="フローチャート : 判断 183"/>
        <xdr:cNvSpPr/>
      </xdr:nvSpPr>
      <xdr:spPr>
        <a:xfrm>
          <a:off x="1079500" y="1321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102695</xdr:rowOff>
    </xdr:from>
    <xdr:ext cx="599010" cy="259045"/>
    <xdr:sp macro="" textlink="">
      <xdr:nvSpPr>
        <xdr:cNvPr id="185" name="テキスト ボックス 184"/>
        <xdr:cNvSpPr txBox="1"/>
      </xdr:nvSpPr>
      <xdr:spPr>
        <a:xfrm>
          <a:off x="830794" y="13304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154,764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75907</xdr:rowOff>
    </xdr:from>
    <xdr:to>
      <xdr:col>6</xdr:col>
      <xdr:colOff>561975</xdr:colOff>
      <xdr:row>77</xdr:row>
      <xdr:rowOff>6057</xdr:rowOff>
    </xdr:to>
    <xdr:sp macro="" textlink="">
      <xdr:nvSpPr>
        <xdr:cNvPr id="191" name="円/楕円 190"/>
        <xdr:cNvSpPr/>
      </xdr:nvSpPr>
      <xdr:spPr>
        <a:xfrm>
          <a:off x="4584700" y="13106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98783</xdr:rowOff>
    </xdr:from>
    <xdr:ext cx="599010" cy="259045"/>
    <xdr:sp macro="" textlink="">
      <xdr:nvSpPr>
        <xdr:cNvPr id="192" name="民生費該当値テキスト"/>
        <xdr:cNvSpPr txBox="1"/>
      </xdr:nvSpPr>
      <xdr:spPr>
        <a:xfrm>
          <a:off x="4686300" y="12957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177,842</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102730</xdr:rowOff>
    </xdr:from>
    <xdr:to>
      <xdr:col>5</xdr:col>
      <xdr:colOff>409575</xdr:colOff>
      <xdr:row>77</xdr:row>
      <xdr:rowOff>32880</xdr:rowOff>
    </xdr:to>
    <xdr:sp macro="" textlink="">
      <xdr:nvSpPr>
        <xdr:cNvPr id="193" name="円/楕円 192"/>
        <xdr:cNvSpPr/>
      </xdr:nvSpPr>
      <xdr:spPr>
        <a:xfrm>
          <a:off x="3746500" y="1313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49407</xdr:rowOff>
    </xdr:from>
    <xdr:ext cx="599010" cy="259045"/>
    <xdr:sp macro="" textlink="">
      <xdr:nvSpPr>
        <xdr:cNvPr id="194" name="テキスト ボックス 193"/>
        <xdr:cNvSpPr txBox="1"/>
      </xdr:nvSpPr>
      <xdr:spPr>
        <a:xfrm>
          <a:off x="3497794" y="12908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171,975</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127826</xdr:rowOff>
    </xdr:from>
    <xdr:to>
      <xdr:col>4</xdr:col>
      <xdr:colOff>206375</xdr:colOff>
      <xdr:row>77</xdr:row>
      <xdr:rowOff>57976</xdr:rowOff>
    </xdr:to>
    <xdr:sp macro="" textlink="">
      <xdr:nvSpPr>
        <xdr:cNvPr id="195" name="円/楕円 194"/>
        <xdr:cNvSpPr/>
      </xdr:nvSpPr>
      <xdr:spPr>
        <a:xfrm>
          <a:off x="2857500" y="13158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74503</xdr:rowOff>
    </xdr:from>
    <xdr:ext cx="599010" cy="259045"/>
    <xdr:sp macro="" textlink="">
      <xdr:nvSpPr>
        <xdr:cNvPr id="196" name="テキスト ボックス 195"/>
        <xdr:cNvSpPr txBox="1"/>
      </xdr:nvSpPr>
      <xdr:spPr>
        <a:xfrm>
          <a:off x="2608794" y="12933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166,486</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9689</xdr:rowOff>
    </xdr:from>
    <xdr:to>
      <xdr:col>3</xdr:col>
      <xdr:colOff>3175</xdr:colOff>
      <xdr:row>77</xdr:row>
      <xdr:rowOff>111289</xdr:rowOff>
    </xdr:to>
    <xdr:sp macro="" textlink="">
      <xdr:nvSpPr>
        <xdr:cNvPr id="197" name="円/楕円 196"/>
        <xdr:cNvSpPr/>
      </xdr:nvSpPr>
      <xdr:spPr>
        <a:xfrm>
          <a:off x="1968500" y="13211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102416</xdr:rowOff>
    </xdr:from>
    <xdr:ext cx="599010" cy="259045"/>
    <xdr:sp macro="" textlink="">
      <xdr:nvSpPr>
        <xdr:cNvPr id="198" name="テキスト ボックス 197"/>
        <xdr:cNvSpPr txBox="1"/>
      </xdr:nvSpPr>
      <xdr:spPr>
        <a:xfrm>
          <a:off x="1719794" y="13304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154,825</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167853</xdr:rowOff>
    </xdr:from>
    <xdr:to>
      <xdr:col>1</xdr:col>
      <xdr:colOff>485775</xdr:colOff>
      <xdr:row>77</xdr:row>
      <xdr:rowOff>98003</xdr:rowOff>
    </xdr:to>
    <xdr:sp macro="" textlink="">
      <xdr:nvSpPr>
        <xdr:cNvPr id="199" name="円/楕円 198"/>
        <xdr:cNvSpPr/>
      </xdr:nvSpPr>
      <xdr:spPr>
        <a:xfrm>
          <a:off x="1079500" y="13198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114530</xdr:rowOff>
    </xdr:from>
    <xdr:ext cx="599010" cy="259045"/>
    <xdr:sp macro="" textlink="">
      <xdr:nvSpPr>
        <xdr:cNvPr id="200" name="テキスト ボックス 199"/>
        <xdr:cNvSpPr txBox="1"/>
      </xdr:nvSpPr>
      <xdr:spPr>
        <a:xfrm>
          <a:off x="830794" y="12973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157,731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31/128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35,261</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98</xdr:row>
      <xdr:rowOff>25400</xdr:rowOff>
    </xdr:from>
    <xdr:to>
      <xdr:col>7</xdr:col>
      <xdr:colOff>638175</xdr:colOff>
      <xdr:row>98</xdr:row>
      <xdr:rowOff>25400</xdr:rowOff>
    </xdr:to>
    <xdr:cxnSp macro="">
      <xdr:nvCxnSpPr>
        <xdr:cNvPr id="211" name="直線コネクタ 210"/>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97</xdr:row>
      <xdr:rowOff>54627</xdr:rowOff>
    </xdr:from>
    <xdr:ext cx="248786" cy="259045"/>
    <xdr:sp macro="" textlink="">
      <xdr:nvSpPr>
        <xdr:cNvPr id="212" name="テキスト ボックス 211"/>
        <xdr:cNvSpPr txBox="1"/>
      </xdr:nvSpPr>
      <xdr:spPr>
        <a:xfrm>
          <a:off x="513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3" name="直線コネクタ 21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4" name="テキスト ボックス 213"/>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91</xdr:row>
      <xdr:rowOff>82550</xdr:rowOff>
    </xdr:from>
    <xdr:to>
      <xdr:col>7</xdr:col>
      <xdr:colOff>638175</xdr:colOff>
      <xdr:row>91</xdr:row>
      <xdr:rowOff>82550</xdr:rowOff>
    </xdr:to>
    <xdr:cxnSp macro="">
      <xdr:nvCxnSpPr>
        <xdr:cNvPr id="215" name="直線コネクタ 214"/>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16" name="テキスト ボックス 215"/>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17" name="直線コネクタ 21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18" name="テキスト ボックス 21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1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136575</xdr:rowOff>
    </xdr:from>
    <xdr:to>
      <xdr:col>6</xdr:col>
      <xdr:colOff>510540</xdr:colOff>
      <xdr:row>97</xdr:row>
      <xdr:rowOff>91523</xdr:rowOff>
    </xdr:to>
    <xdr:cxnSp macro="">
      <xdr:nvCxnSpPr>
        <xdr:cNvPr id="220" name="直線コネクタ 219"/>
        <xdr:cNvCxnSpPr/>
      </xdr:nvCxnSpPr>
      <xdr:spPr>
        <a:xfrm flipV="1">
          <a:off x="4633595" y="15567075"/>
          <a:ext cx="1270" cy="11550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95350</xdr:rowOff>
    </xdr:from>
    <xdr:ext cx="534377" cy="259045"/>
    <xdr:sp macro="" textlink="">
      <xdr:nvSpPr>
        <xdr:cNvPr id="221" name="衛生費最小値テキスト"/>
        <xdr:cNvSpPr txBox="1"/>
      </xdr:nvSpPr>
      <xdr:spPr>
        <a:xfrm>
          <a:off x="4686300" y="16726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18,430</a:t>
          </a:r>
          <a:endParaRPr kumimoji="1" lang="ja-JP" altLang="en-US" sz="1000" b="1">
            <a:latin typeface="ＭＳ Ｐゴシック"/>
          </a:endParaRPr>
        </a:p>
      </xdr:txBody>
    </xdr:sp>
    <xdr:clientData/>
  </xdr:oneCellAnchor>
  <xdr:twoCellAnchor>
    <xdr:from>
      <xdr:col>6</xdr:col>
      <xdr:colOff>422275</xdr:colOff>
      <xdr:row>97</xdr:row>
      <xdr:rowOff>91523</xdr:rowOff>
    </xdr:from>
    <xdr:to>
      <xdr:col>6</xdr:col>
      <xdr:colOff>600075</xdr:colOff>
      <xdr:row>97</xdr:row>
      <xdr:rowOff>91523</xdr:rowOff>
    </xdr:to>
    <xdr:cxnSp macro="">
      <xdr:nvCxnSpPr>
        <xdr:cNvPr id="222" name="直線コネクタ 221"/>
        <xdr:cNvCxnSpPr/>
      </xdr:nvCxnSpPr>
      <xdr:spPr>
        <a:xfrm>
          <a:off x="4546600" y="16722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83252</xdr:rowOff>
    </xdr:from>
    <xdr:ext cx="599010" cy="259045"/>
    <xdr:sp macro="" textlink="">
      <xdr:nvSpPr>
        <xdr:cNvPr id="223" name="衛生費最大値テキスト"/>
        <xdr:cNvSpPr txBox="1"/>
      </xdr:nvSpPr>
      <xdr:spPr>
        <a:xfrm>
          <a:off x="4686300" y="15342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220,547</a:t>
          </a:r>
          <a:endParaRPr kumimoji="1" lang="ja-JP" altLang="en-US" sz="1000" b="1">
            <a:latin typeface="ＭＳ Ｐゴシック"/>
          </a:endParaRPr>
        </a:p>
      </xdr:txBody>
    </xdr:sp>
    <xdr:clientData/>
  </xdr:oneCellAnchor>
  <xdr:twoCellAnchor>
    <xdr:from>
      <xdr:col>6</xdr:col>
      <xdr:colOff>422275</xdr:colOff>
      <xdr:row>90</xdr:row>
      <xdr:rowOff>136575</xdr:rowOff>
    </xdr:from>
    <xdr:to>
      <xdr:col>6</xdr:col>
      <xdr:colOff>600075</xdr:colOff>
      <xdr:row>90</xdr:row>
      <xdr:rowOff>136575</xdr:rowOff>
    </xdr:to>
    <xdr:cxnSp macro="">
      <xdr:nvCxnSpPr>
        <xdr:cNvPr id="224" name="直線コネクタ 223"/>
        <xdr:cNvCxnSpPr/>
      </xdr:nvCxnSpPr>
      <xdr:spPr>
        <a:xfrm>
          <a:off x="4546600" y="15567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151645</xdr:rowOff>
    </xdr:from>
    <xdr:to>
      <xdr:col>6</xdr:col>
      <xdr:colOff>511175</xdr:colOff>
      <xdr:row>96</xdr:row>
      <xdr:rowOff>15548</xdr:rowOff>
    </xdr:to>
    <xdr:cxnSp macro="">
      <xdr:nvCxnSpPr>
        <xdr:cNvPr id="225" name="直線コネクタ 224"/>
        <xdr:cNvCxnSpPr/>
      </xdr:nvCxnSpPr>
      <xdr:spPr>
        <a:xfrm flipV="1">
          <a:off x="3797300" y="16439395"/>
          <a:ext cx="838200" cy="35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161247</xdr:rowOff>
    </xdr:from>
    <xdr:ext cx="534377" cy="259045"/>
    <xdr:sp macro="" textlink="">
      <xdr:nvSpPr>
        <xdr:cNvPr id="226" name="衛生費平均値テキスト"/>
        <xdr:cNvSpPr txBox="1"/>
      </xdr:nvSpPr>
      <xdr:spPr>
        <a:xfrm>
          <a:off x="4686300" y="164489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53,566</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11370</xdr:rowOff>
    </xdr:from>
    <xdr:to>
      <xdr:col>6</xdr:col>
      <xdr:colOff>561975</xdr:colOff>
      <xdr:row>96</xdr:row>
      <xdr:rowOff>112970</xdr:rowOff>
    </xdr:to>
    <xdr:sp macro="" textlink="">
      <xdr:nvSpPr>
        <xdr:cNvPr id="227" name="フローチャート : 判断 226"/>
        <xdr:cNvSpPr/>
      </xdr:nvSpPr>
      <xdr:spPr>
        <a:xfrm>
          <a:off x="4584700" y="1647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15548</xdr:rowOff>
    </xdr:from>
    <xdr:to>
      <xdr:col>5</xdr:col>
      <xdr:colOff>358775</xdr:colOff>
      <xdr:row>96</xdr:row>
      <xdr:rowOff>40860</xdr:rowOff>
    </xdr:to>
    <xdr:cxnSp macro="">
      <xdr:nvCxnSpPr>
        <xdr:cNvPr id="228" name="直線コネクタ 227"/>
        <xdr:cNvCxnSpPr/>
      </xdr:nvCxnSpPr>
      <xdr:spPr>
        <a:xfrm flipV="1">
          <a:off x="2908300" y="16474748"/>
          <a:ext cx="889000" cy="25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24423</xdr:rowOff>
    </xdr:from>
    <xdr:to>
      <xdr:col>5</xdr:col>
      <xdr:colOff>409575</xdr:colOff>
      <xdr:row>96</xdr:row>
      <xdr:rowOff>126023</xdr:rowOff>
    </xdr:to>
    <xdr:sp macro="" textlink="">
      <xdr:nvSpPr>
        <xdr:cNvPr id="229" name="フローチャート : 判断 228"/>
        <xdr:cNvSpPr/>
      </xdr:nvSpPr>
      <xdr:spPr>
        <a:xfrm>
          <a:off x="3746500" y="1648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117150</xdr:rowOff>
    </xdr:from>
    <xdr:ext cx="534377" cy="259045"/>
    <xdr:sp macro="" textlink="">
      <xdr:nvSpPr>
        <xdr:cNvPr id="230" name="テキスト ボックス 229"/>
        <xdr:cNvSpPr txBox="1"/>
      </xdr:nvSpPr>
      <xdr:spPr>
        <a:xfrm>
          <a:off x="3530111" y="16576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51,282</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40860</xdr:rowOff>
    </xdr:from>
    <xdr:to>
      <xdr:col>4</xdr:col>
      <xdr:colOff>155575</xdr:colOff>
      <xdr:row>96</xdr:row>
      <xdr:rowOff>62599</xdr:rowOff>
    </xdr:to>
    <xdr:cxnSp macro="">
      <xdr:nvCxnSpPr>
        <xdr:cNvPr id="231" name="直線コネクタ 230"/>
        <xdr:cNvCxnSpPr/>
      </xdr:nvCxnSpPr>
      <xdr:spPr>
        <a:xfrm flipV="1">
          <a:off x="2019300" y="16500060"/>
          <a:ext cx="889000" cy="21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30921</xdr:rowOff>
    </xdr:from>
    <xdr:to>
      <xdr:col>4</xdr:col>
      <xdr:colOff>206375</xdr:colOff>
      <xdr:row>96</xdr:row>
      <xdr:rowOff>132521</xdr:rowOff>
    </xdr:to>
    <xdr:sp macro="" textlink="">
      <xdr:nvSpPr>
        <xdr:cNvPr id="232" name="フローチャート : 判断 231"/>
        <xdr:cNvSpPr/>
      </xdr:nvSpPr>
      <xdr:spPr>
        <a:xfrm>
          <a:off x="2857500" y="16490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123648</xdr:rowOff>
    </xdr:from>
    <xdr:ext cx="534377" cy="259045"/>
    <xdr:sp macro="" textlink="">
      <xdr:nvSpPr>
        <xdr:cNvPr id="233" name="テキスト ボックス 232"/>
        <xdr:cNvSpPr txBox="1"/>
      </xdr:nvSpPr>
      <xdr:spPr>
        <a:xfrm>
          <a:off x="2641111" y="16582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50,145</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62599</xdr:rowOff>
    </xdr:from>
    <xdr:to>
      <xdr:col>2</xdr:col>
      <xdr:colOff>638175</xdr:colOff>
      <xdr:row>96</xdr:row>
      <xdr:rowOff>76555</xdr:rowOff>
    </xdr:to>
    <xdr:cxnSp macro="">
      <xdr:nvCxnSpPr>
        <xdr:cNvPr id="234" name="直線コネクタ 233"/>
        <xdr:cNvCxnSpPr/>
      </xdr:nvCxnSpPr>
      <xdr:spPr>
        <a:xfrm flipV="1">
          <a:off x="1130300" y="16521799"/>
          <a:ext cx="889000" cy="13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50278</xdr:rowOff>
    </xdr:from>
    <xdr:to>
      <xdr:col>3</xdr:col>
      <xdr:colOff>3175</xdr:colOff>
      <xdr:row>96</xdr:row>
      <xdr:rowOff>151878</xdr:rowOff>
    </xdr:to>
    <xdr:sp macro="" textlink="">
      <xdr:nvSpPr>
        <xdr:cNvPr id="235" name="フローチャート : 判断 234"/>
        <xdr:cNvSpPr/>
      </xdr:nvSpPr>
      <xdr:spPr>
        <a:xfrm>
          <a:off x="1968500" y="16509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143005</xdr:rowOff>
    </xdr:from>
    <xdr:ext cx="534377" cy="259045"/>
    <xdr:sp macro="" textlink="">
      <xdr:nvSpPr>
        <xdr:cNvPr id="236" name="テキスト ボックス 235"/>
        <xdr:cNvSpPr txBox="1"/>
      </xdr:nvSpPr>
      <xdr:spPr>
        <a:xfrm>
          <a:off x="1752111" y="16602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46,758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53226</xdr:rowOff>
    </xdr:from>
    <xdr:to>
      <xdr:col>1</xdr:col>
      <xdr:colOff>485775</xdr:colOff>
      <xdr:row>96</xdr:row>
      <xdr:rowOff>154826</xdr:rowOff>
    </xdr:to>
    <xdr:sp macro="" textlink="">
      <xdr:nvSpPr>
        <xdr:cNvPr id="237" name="フローチャート : 判断 236"/>
        <xdr:cNvSpPr/>
      </xdr:nvSpPr>
      <xdr:spPr>
        <a:xfrm>
          <a:off x="1079500" y="16512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145953</xdr:rowOff>
    </xdr:from>
    <xdr:ext cx="534377" cy="259045"/>
    <xdr:sp macro="" textlink="">
      <xdr:nvSpPr>
        <xdr:cNvPr id="238" name="テキスト ボックス 237"/>
        <xdr:cNvSpPr txBox="1"/>
      </xdr:nvSpPr>
      <xdr:spPr>
        <a:xfrm>
          <a:off x="863111" y="16605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46,242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39" name="テキスト ボックス 23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0" name="テキスト ボックス 23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1" name="テキスト ボックス 24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2" name="テキスト ボックス 24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3" name="テキスト ボックス 24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100845</xdr:rowOff>
    </xdr:from>
    <xdr:to>
      <xdr:col>6</xdr:col>
      <xdr:colOff>561975</xdr:colOff>
      <xdr:row>96</xdr:row>
      <xdr:rowOff>30995</xdr:rowOff>
    </xdr:to>
    <xdr:sp macro="" textlink="">
      <xdr:nvSpPr>
        <xdr:cNvPr id="244" name="円/楕円 243"/>
        <xdr:cNvSpPr/>
      </xdr:nvSpPr>
      <xdr:spPr>
        <a:xfrm>
          <a:off x="4584700" y="1638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123722</xdr:rowOff>
    </xdr:from>
    <xdr:ext cx="534377" cy="259045"/>
    <xdr:sp macro="" textlink="">
      <xdr:nvSpPr>
        <xdr:cNvPr id="245" name="衛生費該当値テキスト"/>
        <xdr:cNvSpPr txBox="1"/>
      </xdr:nvSpPr>
      <xdr:spPr>
        <a:xfrm>
          <a:off x="4686300" y="16240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67,910</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136198</xdr:rowOff>
    </xdr:from>
    <xdr:to>
      <xdr:col>5</xdr:col>
      <xdr:colOff>409575</xdr:colOff>
      <xdr:row>96</xdr:row>
      <xdr:rowOff>66348</xdr:rowOff>
    </xdr:to>
    <xdr:sp macro="" textlink="">
      <xdr:nvSpPr>
        <xdr:cNvPr id="246" name="円/楕円 245"/>
        <xdr:cNvSpPr/>
      </xdr:nvSpPr>
      <xdr:spPr>
        <a:xfrm>
          <a:off x="3746500" y="16423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82875</xdr:rowOff>
    </xdr:from>
    <xdr:ext cx="534377" cy="259045"/>
    <xdr:sp macro="" textlink="">
      <xdr:nvSpPr>
        <xdr:cNvPr id="247" name="テキスト ボックス 246"/>
        <xdr:cNvSpPr txBox="1"/>
      </xdr:nvSpPr>
      <xdr:spPr>
        <a:xfrm>
          <a:off x="3530111" y="16199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61,724</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161510</xdr:rowOff>
    </xdr:from>
    <xdr:to>
      <xdr:col>4</xdr:col>
      <xdr:colOff>206375</xdr:colOff>
      <xdr:row>96</xdr:row>
      <xdr:rowOff>91660</xdr:rowOff>
    </xdr:to>
    <xdr:sp macro="" textlink="">
      <xdr:nvSpPr>
        <xdr:cNvPr id="248" name="円/楕円 247"/>
        <xdr:cNvSpPr/>
      </xdr:nvSpPr>
      <xdr:spPr>
        <a:xfrm>
          <a:off x="2857500" y="1644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108187</xdr:rowOff>
    </xdr:from>
    <xdr:ext cx="534377" cy="259045"/>
    <xdr:sp macro="" textlink="">
      <xdr:nvSpPr>
        <xdr:cNvPr id="249" name="テキスト ボックス 248"/>
        <xdr:cNvSpPr txBox="1"/>
      </xdr:nvSpPr>
      <xdr:spPr>
        <a:xfrm>
          <a:off x="2641111" y="16224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57,295</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11799</xdr:rowOff>
    </xdr:from>
    <xdr:to>
      <xdr:col>3</xdr:col>
      <xdr:colOff>3175</xdr:colOff>
      <xdr:row>96</xdr:row>
      <xdr:rowOff>113399</xdr:rowOff>
    </xdr:to>
    <xdr:sp macro="" textlink="">
      <xdr:nvSpPr>
        <xdr:cNvPr id="250" name="円/楕円 249"/>
        <xdr:cNvSpPr/>
      </xdr:nvSpPr>
      <xdr:spPr>
        <a:xfrm>
          <a:off x="1968500" y="16470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129926</xdr:rowOff>
    </xdr:from>
    <xdr:ext cx="534377" cy="259045"/>
    <xdr:sp macro="" textlink="">
      <xdr:nvSpPr>
        <xdr:cNvPr id="251" name="テキスト ボックス 250"/>
        <xdr:cNvSpPr txBox="1"/>
      </xdr:nvSpPr>
      <xdr:spPr>
        <a:xfrm>
          <a:off x="1752111" y="16246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53,491</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25755</xdr:rowOff>
    </xdr:from>
    <xdr:to>
      <xdr:col>1</xdr:col>
      <xdr:colOff>485775</xdr:colOff>
      <xdr:row>96</xdr:row>
      <xdr:rowOff>127355</xdr:rowOff>
    </xdr:to>
    <xdr:sp macro="" textlink="">
      <xdr:nvSpPr>
        <xdr:cNvPr id="252" name="円/楕円 251"/>
        <xdr:cNvSpPr/>
      </xdr:nvSpPr>
      <xdr:spPr>
        <a:xfrm>
          <a:off x="1079500" y="16484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143882</xdr:rowOff>
    </xdr:from>
    <xdr:ext cx="534377" cy="259045"/>
    <xdr:sp macro="" textlink="">
      <xdr:nvSpPr>
        <xdr:cNvPr id="253" name="テキスト ボックス 252"/>
        <xdr:cNvSpPr txBox="1"/>
      </xdr:nvSpPr>
      <xdr:spPr>
        <a:xfrm>
          <a:off x="863111" y="16260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51,049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4" name="正方形/長方形 25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5" name="正方形/長方形 25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56" name="正方形/長方形 25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42/128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57" name="正方形/長方形 25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58" name="正方形/長方形 25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59" name="正方形/長方形 25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0" name="正方形/長方形 25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1" name="正方形/長方形 26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2" name="テキスト ボックス 26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3" name="直線コネクタ 26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64" name="直線コネクタ 26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65" name="テキスト ボックス 26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66" name="直線コネクタ 26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67" name="テキスト ボックス 26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68" name="直線コネクタ 26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69" name="テキスト ボックス 26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0" name="直線コネクタ 26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71" name="テキスト ボックス 27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2" name="直線コネクタ 27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73" name="テキスト ボックス 272"/>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4" name="直線コネクタ 27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75" name="テキスト ボックス 27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34</xdr:row>
      <xdr:rowOff>65977</xdr:rowOff>
    </xdr:from>
    <xdr:to>
      <xdr:col>15</xdr:col>
      <xdr:colOff>180340</xdr:colOff>
      <xdr:row>39</xdr:row>
      <xdr:rowOff>44450</xdr:rowOff>
    </xdr:to>
    <xdr:cxnSp macro="">
      <xdr:nvCxnSpPr>
        <xdr:cNvPr id="277" name="直線コネクタ 276"/>
        <xdr:cNvCxnSpPr/>
      </xdr:nvCxnSpPr>
      <xdr:spPr>
        <a:xfrm flipV="1">
          <a:off x="10475595" y="5895277"/>
          <a:ext cx="1270" cy="8357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7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79" name="直線コネクタ 27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33</xdr:row>
      <xdr:rowOff>12654</xdr:rowOff>
    </xdr:from>
    <xdr:ext cx="469744" cy="259045"/>
    <xdr:sp macro="" textlink="">
      <xdr:nvSpPr>
        <xdr:cNvPr id="280" name="労働費最大値テキスト"/>
        <xdr:cNvSpPr txBox="1"/>
      </xdr:nvSpPr>
      <xdr:spPr>
        <a:xfrm>
          <a:off x="10528300" y="5670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4,387</a:t>
          </a:r>
          <a:endParaRPr kumimoji="1" lang="ja-JP" altLang="en-US" sz="1000" b="1">
            <a:latin typeface="ＭＳ Ｐゴシック"/>
          </a:endParaRPr>
        </a:p>
      </xdr:txBody>
    </xdr:sp>
    <xdr:clientData/>
  </xdr:oneCellAnchor>
  <xdr:twoCellAnchor>
    <xdr:from>
      <xdr:col>15</xdr:col>
      <xdr:colOff>92075</xdr:colOff>
      <xdr:row>34</xdr:row>
      <xdr:rowOff>65977</xdr:rowOff>
    </xdr:from>
    <xdr:to>
      <xdr:col>15</xdr:col>
      <xdr:colOff>269875</xdr:colOff>
      <xdr:row>34</xdr:row>
      <xdr:rowOff>65977</xdr:rowOff>
    </xdr:to>
    <xdr:cxnSp macro="">
      <xdr:nvCxnSpPr>
        <xdr:cNvPr id="281" name="直線コネクタ 280"/>
        <xdr:cNvCxnSpPr/>
      </xdr:nvCxnSpPr>
      <xdr:spPr>
        <a:xfrm>
          <a:off x="10388600" y="5895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81788</xdr:rowOff>
    </xdr:from>
    <xdr:to>
      <xdr:col>15</xdr:col>
      <xdr:colOff>180975</xdr:colOff>
      <xdr:row>38</xdr:row>
      <xdr:rowOff>53404</xdr:rowOff>
    </xdr:to>
    <xdr:cxnSp macro="">
      <xdr:nvCxnSpPr>
        <xdr:cNvPr id="282" name="直線コネクタ 281"/>
        <xdr:cNvCxnSpPr/>
      </xdr:nvCxnSpPr>
      <xdr:spPr>
        <a:xfrm>
          <a:off x="9639300" y="6425438"/>
          <a:ext cx="838200" cy="143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169816</xdr:rowOff>
    </xdr:from>
    <xdr:ext cx="378565" cy="259045"/>
    <xdr:sp macro="" textlink="">
      <xdr:nvSpPr>
        <xdr:cNvPr id="283" name="労働費平均値テキスト"/>
        <xdr:cNvSpPr txBox="1"/>
      </xdr:nvSpPr>
      <xdr:spPr>
        <a:xfrm>
          <a:off x="10528300" y="651346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19939</xdr:rowOff>
    </xdr:from>
    <xdr:to>
      <xdr:col>15</xdr:col>
      <xdr:colOff>231775</xdr:colOff>
      <xdr:row>38</xdr:row>
      <xdr:rowOff>121539</xdr:rowOff>
    </xdr:to>
    <xdr:sp macro="" textlink="">
      <xdr:nvSpPr>
        <xdr:cNvPr id="284" name="フローチャート : 判断 283"/>
        <xdr:cNvSpPr/>
      </xdr:nvSpPr>
      <xdr:spPr>
        <a:xfrm>
          <a:off x="10426700" y="6535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49974</xdr:rowOff>
    </xdr:from>
    <xdr:to>
      <xdr:col>14</xdr:col>
      <xdr:colOff>28575</xdr:colOff>
      <xdr:row>37</xdr:row>
      <xdr:rowOff>81788</xdr:rowOff>
    </xdr:to>
    <xdr:cxnSp macro="">
      <xdr:nvCxnSpPr>
        <xdr:cNvPr id="285" name="直線コネクタ 284"/>
        <xdr:cNvCxnSpPr/>
      </xdr:nvCxnSpPr>
      <xdr:spPr>
        <a:xfrm>
          <a:off x="8750300" y="6222174"/>
          <a:ext cx="889000" cy="203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171006</xdr:rowOff>
    </xdr:from>
    <xdr:to>
      <xdr:col>14</xdr:col>
      <xdr:colOff>79375</xdr:colOff>
      <xdr:row>38</xdr:row>
      <xdr:rowOff>101156</xdr:rowOff>
    </xdr:to>
    <xdr:sp macro="" textlink="">
      <xdr:nvSpPr>
        <xdr:cNvPr id="286" name="フローチャート : 判断 285"/>
        <xdr:cNvSpPr/>
      </xdr:nvSpPr>
      <xdr:spPr>
        <a:xfrm>
          <a:off x="9588500" y="6514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92283</xdr:rowOff>
    </xdr:from>
    <xdr:ext cx="378565" cy="259045"/>
    <xdr:sp macro="" textlink="">
      <xdr:nvSpPr>
        <xdr:cNvPr id="287" name="テキスト ボックス 286"/>
        <xdr:cNvSpPr txBox="1"/>
      </xdr:nvSpPr>
      <xdr:spPr>
        <a:xfrm>
          <a:off x="9450017" y="66073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11</xdr:col>
      <xdr:colOff>307975</xdr:colOff>
      <xdr:row>32</xdr:row>
      <xdr:rowOff>57404</xdr:rowOff>
    </xdr:from>
    <xdr:to>
      <xdr:col>12</xdr:col>
      <xdr:colOff>511175</xdr:colOff>
      <xdr:row>36</xdr:row>
      <xdr:rowOff>49974</xdr:rowOff>
    </xdr:to>
    <xdr:cxnSp macro="">
      <xdr:nvCxnSpPr>
        <xdr:cNvPr id="288" name="直線コネクタ 287"/>
        <xdr:cNvCxnSpPr/>
      </xdr:nvCxnSpPr>
      <xdr:spPr>
        <a:xfrm>
          <a:off x="7861300" y="5543804"/>
          <a:ext cx="889000" cy="678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7747</xdr:rowOff>
    </xdr:from>
    <xdr:to>
      <xdr:col>12</xdr:col>
      <xdr:colOff>561975</xdr:colOff>
      <xdr:row>37</xdr:row>
      <xdr:rowOff>109347</xdr:rowOff>
    </xdr:to>
    <xdr:sp macro="" textlink="">
      <xdr:nvSpPr>
        <xdr:cNvPr id="289" name="フローチャート : 判断 288"/>
        <xdr:cNvSpPr/>
      </xdr:nvSpPr>
      <xdr:spPr>
        <a:xfrm>
          <a:off x="8699500" y="635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100474</xdr:rowOff>
    </xdr:from>
    <xdr:ext cx="469744" cy="259045"/>
    <xdr:sp macro="" textlink="">
      <xdr:nvSpPr>
        <xdr:cNvPr id="290" name="テキスト ボックス 289"/>
        <xdr:cNvSpPr txBox="1"/>
      </xdr:nvSpPr>
      <xdr:spPr>
        <a:xfrm>
          <a:off x="8515427" y="6444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1,726</a:t>
          </a:r>
          <a:endParaRPr kumimoji="1" lang="ja-JP" altLang="en-US" sz="1000" b="1">
            <a:solidFill>
              <a:srgbClr val="000080"/>
            </a:solidFill>
            <a:latin typeface="ＭＳ Ｐゴシック"/>
          </a:endParaRPr>
        </a:p>
      </xdr:txBody>
    </xdr:sp>
    <xdr:clientData/>
  </xdr:oneCellAnchor>
  <xdr:twoCellAnchor>
    <xdr:from>
      <xdr:col>10</xdr:col>
      <xdr:colOff>104775</xdr:colOff>
      <xdr:row>31</xdr:row>
      <xdr:rowOff>30163</xdr:rowOff>
    </xdr:from>
    <xdr:to>
      <xdr:col>11</xdr:col>
      <xdr:colOff>307975</xdr:colOff>
      <xdr:row>32</xdr:row>
      <xdr:rowOff>57404</xdr:rowOff>
    </xdr:to>
    <xdr:cxnSp macro="">
      <xdr:nvCxnSpPr>
        <xdr:cNvPr id="291" name="直線コネクタ 290"/>
        <xdr:cNvCxnSpPr/>
      </xdr:nvCxnSpPr>
      <xdr:spPr>
        <a:xfrm>
          <a:off x="6972300" y="5345113"/>
          <a:ext cx="889000" cy="198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55372</xdr:rowOff>
    </xdr:from>
    <xdr:to>
      <xdr:col>11</xdr:col>
      <xdr:colOff>358775</xdr:colOff>
      <xdr:row>36</xdr:row>
      <xdr:rowOff>156972</xdr:rowOff>
    </xdr:to>
    <xdr:sp macro="" textlink="">
      <xdr:nvSpPr>
        <xdr:cNvPr id="292" name="フローチャート : 判断 291"/>
        <xdr:cNvSpPr/>
      </xdr:nvSpPr>
      <xdr:spPr>
        <a:xfrm>
          <a:off x="7810500" y="6227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148099</xdr:rowOff>
    </xdr:from>
    <xdr:ext cx="469744" cy="259045"/>
    <xdr:sp macro="" textlink="">
      <xdr:nvSpPr>
        <xdr:cNvPr id="293" name="テキスト ボックス 292"/>
        <xdr:cNvSpPr txBox="1"/>
      </xdr:nvSpPr>
      <xdr:spPr>
        <a:xfrm>
          <a:off x="7626427" y="6320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2,376</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144907</xdr:rowOff>
    </xdr:from>
    <xdr:to>
      <xdr:col>10</xdr:col>
      <xdr:colOff>155575</xdr:colOff>
      <xdr:row>36</xdr:row>
      <xdr:rowOff>75057</xdr:rowOff>
    </xdr:to>
    <xdr:sp macro="" textlink="">
      <xdr:nvSpPr>
        <xdr:cNvPr id="294" name="フローチャート : 判断 293"/>
        <xdr:cNvSpPr/>
      </xdr:nvSpPr>
      <xdr:spPr>
        <a:xfrm>
          <a:off x="6921500" y="6145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66184</xdr:rowOff>
    </xdr:from>
    <xdr:ext cx="469744" cy="259045"/>
    <xdr:sp macro="" textlink="">
      <xdr:nvSpPr>
        <xdr:cNvPr id="295" name="テキスト ボックス 294"/>
        <xdr:cNvSpPr txBox="1"/>
      </xdr:nvSpPr>
      <xdr:spPr>
        <a:xfrm>
          <a:off x="6737427" y="6238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6" name="テキスト ボックス 29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297" name="テキスト ボックス 29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298" name="テキスト ボックス 29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299" name="テキスト ボックス 29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0" name="テキスト ボックス 29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2604</xdr:rowOff>
    </xdr:from>
    <xdr:to>
      <xdr:col>15</xdr:col>
      <xdr:colOff>231775</xdr:colOff>
      <xdr:row>38</xdr:row>
      <xdr:rowOff>104204</xdr:rowOff>
    </xdr:to>
    <xdr:sp macro="" textlink="">
      <xdr:nvSpPr>
        <xdr:cNvPr id="301" name="円/楕円 300"/>
        <xdr:cNvSpPr/>
      </xdr:nvSpPr>
      <xdr:spPr>
        <a:xfrm>
          <a:off x="10426700" y="6517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25480</xdr:rowOff>
    </xdr:from>
    <xdr:ext cx="378565" cy="259045"/>
    <xdr:sp macro="" textlink="">
      <xdr:nvSpPr>
        <xdr:cNvPr id="302" name="労働費該当値テキスト"/>
        <xdr:cNvSpPr txBox="1"/>
      </xdr:nvSpPr>
      <xdr:spPr>
        <a:xfrm>
          <a:off x="10528300" y="63691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853</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30988</xdr:rowOff>
    </xdr:from>
    <xdr:to>
      <xdr:col>14</xdr:col>
      <xdr:colOff>79375</xdr:colOff>
      <xdr:row>37</xdr:row>
      <xdr:rowOff>132588</xdr:rowOff>
    </xdr:to>
    <xdr:sp macro="" textlink="">
      <xdr:nvSpPr>
        <xdr:cNvPr id="303" name="円/楕円 302"/>
        <xdr:cNvSpPr/>
      </xdr:nvSpPr>
      <xdr:spPr>
        <a:xfrm>
          <a:off x="9588500" y="6374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35</xdr:row>
      <xdr:rowOff>149115</xdr:rowOff>
    </xdr:from>
    <xdr:ext cx="469744" cy="259045"/>
    <xdr:sp macro="" textlink="">
      <xdr:nvSpPr>
        <xdr:cNvPr id="304" name="テキスト ボックス 303"/>
        <xdr:cNvSpPr txBox="1"/>
      </xdr:nvSpPr>
      <xdr:spPr>
        <a:xfrm>
          <a:off x="9404427" y="6149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1,604</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170624</xdr:rowOff>
    </xdr:from>
    <xdr:to>
      <xdr:col>12</xdr:col>
      <xdr:colOff>561975</xdr:colOff>
      <xdr:row>36</xdr:row>
      <xdr:rowOff>100774</xdr:rowOff>
    </xdr:to>
    <xdr:sp macro="" textlink="">
      <xdr:nvSpPr>
        <xdr:cNvPr id="305" name="円/楕円 304"/>
        <xdr:cNvSpPr/>
      </xdr:nvSpPr>
      <xdr:spPr>
        <a:xfrm>
          <a:off x="8699500" y="6171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34</xdr:row>
      <xdr:rowOff>117301</xdr:rowOff>
    </xdr:from>
    <xdr:ext cx="469744" cy="259045"/>
    <xdr:sp macro="" textlink="">
      <xdr:nvSpPr>
        <xdr:cNvPr id="306" name="テキスト ボックス 305"/>
        <xdr:cNvSpPr txBox="1"/>
      </xdr:nvSpPr>
      <xdr:spPr>
        <a:xfrm>
          <a:off x="8515427" y="5946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2,671</a:t>
          </a:r>
          <a:endParaRPr kumimoji="1" lang="ja-JP" altLang="en-US" sz="1000" b="1">
            <a:solidFill>
              <a:srgbClr val="FF0000"/>
            </a:solidFill>
            <a:latin typeface="ＭＳ Ｐゴシック"/>
          </a:endParaRPr>
        </a:p>
      </xdr:txBody>
    </xdr:sp>
    <xdr:clientData/>
  </xdr:oneCellAnchor>
  <xdr:twoCellAnchor>
    <xdr:from>
      <xdr:col>11</xdr:col>
      <xdr:colOff>257175</xdr:colOff>
      <xdr:row>32</xdr:row>
      <xdr:rowOff>6604</xdr:rowOff>
    </xdr:from>
    <xdr:to>
      <xdr:col>11</xdr:col>
      <xdr:colOff>358775</xdr:colOff>
      <xdr:row>32</xdr:row>
      <xdr:rowOff>108204</xdr:rowOff>
    </xdr:to>
    <xdr:sp macro="" textlink="">
      <xdr:nvSpPr>
        <xdr:cNvPr id="307" name="円/楕円 306"/>
        <xdr:cNvSpPr/>
      </xdr:nvSpPr>
      <xdr:spPr>
        <a:xfrm>
          <a:off x="7810500" y="5493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30</xdr:row>
      <xdr:rowOff>124731</xdr:rowOff>
    </xdr:from>
    <xdr:ext cx="469744" cy="259045"/>
    <xdr:sp macro="" textlink="">
      <xdr:nvSpPr>
        <xdr:cNvPr id="308" name="テキスト ボックス 307"/>
        <xdr:cNvSpPr txBox="1"/>
      </xdr:nvSpPr>
      <xdr:spPr>
        <a:xfrm>
          <a:off x="7626427" y="5268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6,232</a:t>
          </a:r>
          <a:endParaRPr kumimoji="1" lang="ja-JP" altLang="en-US" sz="1000" b="1">
            <a:solidFill>
              <a:srgbClr val="FF0000"/>
            </a:solidFill>
            <a:latin typeface="ＭＳ Ｐゴシック"/>
          </a:endParaRPr>
        </a:p>
      </xdr:txBody>
    </xdr:sp>
    <xdr:clientData/>
  </xdr:oneCellAnchor>
  <xdr:twoCellAnchor>
    <xdr:from>
      <xdr:col>10</xdr:col>
      <xdr:colOff>53975</xdr:colOff>
      <xdr:row>30</xdr:row>
      <xdr:rowOff>150813</xdr:rowOff>
    </xdr:from>
    <xdr:to>
      <xdr:col>10</xdr:col>
      <xdr:colOff>155575</xdr:colOff>
      <xdr:row>31</xdr:row>
      <xdr:rowOff>80963</xdr:rowOff>
    </xdr:to>
    <xdr:sp macro="" textlink="">
      <xdr:nvSpPr>
        <xdr:cNvPr id="309" name="円/楕円 308"/>
        <xdr:cNvSpPr/>
      </xdr:nvSpPr>
      <xdr:spPr>
        <a:xfrm>
          <a:off x="6921500" y="5294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29</xdr:row>
      <xdr:rowOff>97490</xdr:rowOff>
    </xdr:from>
    <xdr:ext cx="469744" cy="259045"/>
    <xdr:sp macro="" textlink="">
      <xdr:nvSpPr>
        <xdr:cNvPr id="310" name="テキスト ボックス 309"/>
        <xdr:cNvSpPr txBox="1"/>
      </xdr:nvSpPr>
      <xdr:spPr>
        <a:xfrm>
          <a:off x="6737427" y="5069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7,275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1" name="正方形/長方形 31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2" name="正方形/長方形 31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3" name="正方形/長方形 31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93/128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4" name="正方形/長方形 31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5" name="正方形/長方形 31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16" name="正方形/長方形 31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17" name="正方形/長方形 31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18" name="正方形/長方形 31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19" name="テキスト ボックス 31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0" name="直線コネクタ 31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1" name="直線コネクタ 32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2" name="テキスト ボックス 32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3" name="直線コネクタ 32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24" name="テキスト ボックス 32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5" name="直線コネクタ 32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26" name="テキスト ボックス 325"/>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27" name="直線コネクタ 32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28" name="テキスト ボックス 327"/>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29" name="直線コネクタ 32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0" name="テキスト ボックス 329"/>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1" name="直線コネクタ 33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2" name="テキスト ボックス 33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85484</xdr:rowOff>
    </xdr:from>
    <xdr:to>
      <xdr:col>15</xdr:col>
      <xdr:colOff>180340</xdr:colOff>
      <xdr:row>58</xdr:row>
      <xdr:rowOff>141186</xdr:rowOff>
    </xdr:to>
    <xdr:cxnSp macro="">
      <xdr:nvCxnSpPr>
        <xdr:cNvPr id="334" name="直線コネクタ 333"/>
        <xdr:cNvCxnSpPr/>
      </xdr:nvCxnSpPr>
      <xdr:spPr>
        <a:xfrm flipV="1">
          <a:off x="10475595" y="8657984"/>
          <a:ext cx="1270" cy="1427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145013</xdr:rowOff>
    </xdr:from>
    <xdr:ext cx="469744" cy="259045"/>
    <xdr:sp macro="" textlink="">
      <xdr:nvSpPr>
        <xdr:cNvPr id="335" name="農林水産業費最小値テキスト"/>
        <xdr:cNvSpPr txBox="1"/>
      </xdr:nvSpPr>
      <xdr:spPr>
        <a:xfrm>
          <a:off x="10528300" y="10089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5,883</a:t>
          </a:r>
          <a:endParaRPr kumimoji="1" lang="ja-JP" altLang="en-US" sz="1000" b="1">
            <a:latin typeface="ＭＳ Ｐゴシック"/>
          </a:endParaRPr>
        </a:p>
      </xdr:txBody>
    </xdr:sp>
    <xdr:clientData/>
  </xdr:oneCellAnchor>
  <xdr:twoCellAnchor>
    <xdr:from>
      <xdr:col>15</xdr:col>
      <xdr:colOff>92075</xdr:colOff>
      <xdr:row>58</xdr:row>
      <xdr:rowOff>141186</xdr:rowOff>
    </xdr:from>
    <xdr:to>
      <xdr:col>15</xdr:col>
      <xdr:colOff>269875</xdr:colOff>
      <xdr:row>58</xdr:row>
      <xdr:rowOff>141186</xdr:rowOff>
    </xdr:to>
    <xdr:cxnSp macro="">
      <xdr:nvCxnSpPr>
        <xdr:cNvPr id="336" name="直線コネクタ 335"/>
        <xdr:cNvCxnSpPr/>
      </xdr:nvCxnSpPr>
      <xdr:spPr>
        <a:xfrm>
          <a:off x="10388600" y="10085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32161</xdr:rowOff>
    </xdr:from>
    <xdr:ext cx="599010" cy="259045"/>
    <xdr:sp macro="" textlink="">
      <xdr:nvSpPr>
        <xdr:cNvPr id="337" name="農林水産業費最大値テキスト"/>
        <xdr:cNvSpPr txBox="1"/>
      </xdr:nvSpPr>
      <xdr:spPr>
        <a:xfrm>
          <a:off x="10528300" y="8433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118,269</a:t>
          </a:r>
          <a:endParaRPr kumimoji="1" lang="ja-JP" altLang="en-US" sz="1000" b="1">
            <a:latin typeface="ＭＳ Ｐゴシック"/>
          </a:endParaRPr>
        </a:p>
      </xdr:txBody>
    </xdr:sp>
    <xdr:clientData/>
  </xdr:oneCellAnchor>
  <xdr:twoCellAnchor>
    <xdr:from>
      <xdr:col>15</xdr:col>
      <xdr:colOff>92075</xdr:colOff>
      <xdr:row>50</xdr:row>
      <xdr:rowOff>85484</xdr:rowOff>
    </xdr:from>
    <xdr:to>
      <xdr:col>15</xdr:col>
      <xdr:colOff>269875</xdr:colOff>
      <xdr:row>50</xdr:row>
      <xdr:rowOff>85484</xdr:rowOff>
    </xdr:to>
    <xdr:cxnSp macro="">
      <xdr:nvCxnSpPr>
        <xdr:cNvPr id="338" name="直線コネクタ 337"/>
        <xdr:cNvCxnSpPr/>
      </xdr:nvCxnSpPr>
      <xdr:spPr>
        <a:xfrm>
          <a:off x="10388600" y="8657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95733</xdr:rowOff>
    </xdr:from>
    <xdr:to>
      <xdr:col>15</xdr:col>
      <xdr:colOff>180975</xdr:colOff>
      <xdr:row>57</xdr:row>
      <xdr:rowOff>122415</xdr:rowOff>
    </xdr:to>
    <xdr:cxnSp macro="">
      <xdr:nvCxnSpPr>
        <xdr:cNvPr id="339" name="直線コネクタ 338"/>
        <xdr:cNvCxnSpPr/>
      </xdr:nvCxnSpPr>
      <xdr:spPr>
        <a:xfrm>
          <a:off x="9639300" y="9868383"/>
          <a:ext cx="838200" cy="26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112069</xdr:rowOff>
    </xdr:from>
    <xdr:ext cx="534377" cy="259045"/>
    <xdr:sp macro="" textlink="">
      <xdr:nvSpPr>
        <xdr:cNvPr id="340" name="農林水産業費平均値テキスト"/>
        <xdr:cNvSpPr txBox="1"/>
      </xdr:nvSpPr>
      <xdr:spPr>
        <a:xfrm>
          <a:off x="10528300" y="95418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32,977</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89192</xdr:rowOff>
    </xdr:from>
    <xdr:to>
      <xdr:col>15</xdr:col>
      <xdr:colOff>231775</xdr:colOff>
      <xdr:row>57</xdr:row>
      <xdr:rowOff>19342</xdr:rowOff>
    </xdr:to>
    <xdr:sp macro="" textlink="">
      <xdr:nvSpPr>
        <xdr:cNvPr id="341" name="フローチャート : 判断 340"/>
        <xdr:cNvSpPr/>
      </xdr:nvSpPr>
      <xdr:spPr>
        <a:xfrm>
          <a:off x="10426700" y="969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95733</xdr:rowOff>
    </xdr:from>
    <xdr:to>
      <xdr:col>14</xdr:col>
      <xdr:colOff>28575</xdr:colOff>
      <xdr:row>58</xdr:row>
      <xdr:rowOff>35166</xdr:rowOff>
    </xdr:to>
    <xdr:cxnSp macro="">
      <xdr:nvCxnSpPr>
        <xdr:cNvPr id="342" name="直線コネクタ 341"/>
        <xdr:cNvCxnSpPr/>
      </xdr:nvCxnSpPr>
      <xdr:spPr>
        <a:xfrm flipV="1">
          <a:off x="8750300" y="9868383"/>
          <a:ext cx="889000" cy="110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97536</xdr:rowOff>
    </xdr:from>
    <xdr:to>
      <xdr:col>14</xdr:col>
      <xdr:colOff>79375</xdr:colOff>
      <xdr:row>57</xdr:row>
      <xdr:rowOff>27686</xdr:rowOff>
    </xdr:to>
    <xdr:sp macro="" textlink="">
      <xdr:nvSpPr>
        <xdr:cNvPr id="343" name="フローチャート : 判断 342"/>
        <xdr:cNvSpPr/>
      </xdr:nvSpPr>
      <xdr:spPr>
        <a:xfrm>
          <a:off x="9588500" y="9698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44213</xdr:rowOff>
    </xdr:from>
    <xdr:ext cx="534377" cy="259045"/>
    <xdr:sp macro="" textlink="">
      <xdr:nvSpPr>
        <xdr:cNvPr id="344" name="テキスト ボックス 343"/>
        <xdr:cNvSpPr txBox="1"/>
      </xdr:nvSpPr>
      <xdr:spPr>
        <a:xfrm>
          <a:off x="9372111" y="9473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32,320</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89967</xdr:rowOff>
    </xdr:from>
    <xdr:to>
      <xdr:col>12</xdr:col>
      <xdr:colOff>511175</xdr:colOff>
      <xdr:row>58</xdr:row>
      <xdr:rowOff>35166</xdr:rowOff>
    </xdr:to>
    <xdr:cxnSp macro="">
      <xdr:nvCxnSpPr>
        <xdr:cNvPr id="345" name="直線コネクタ 344"/>
        <xdr:cNvCxnSpPr/>
      </xdr:nvCxnSpPr>
      <xdr:spPr>
        <a:xfrm>
          <a:off x="7861300" y="9862617"/>
          <a:ext cx="889000" cy="116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137744</xdr:rowOff>
    </xdr:from>
    <xdr:to>
      <xdr:col>12</xdr:col>
      <xdr:colOff>561975</xdr:colOff>
      <xdr:row>57</xdr:row>
      <xdr:rowOff>67894</xdr:rowOff>
    </xdr:to>
    <xdr:sp macro="" textlink="">
      <xdr:nvSpPr>
        <xdr:cNvPr id="346" name="フローチャート : 判断 345"/>
        <xdr:cNvSpPr/>
      </xdr:nvSpPr>
      <xdr:spPr>
        <a:xfrm>
          <a:off x="8699500" y="9738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84421</xdr:rowOff>
    </xdr:from>
    <xdr:ext cx="534377" cy="259045"/>
    <xdr:sp macro="" textlink="">
      <xdr:nvSpPr>
        <xdr:cNvPr id="347" name="テキスト ボックス 346"/>
        <xdr:cNvSpPr txBox="1"/>
      </xdr:nvSpPr>
      <xdr:spPr>
        <a:xfrm>
          <a:off x="8483111" y="9514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29,154</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89967</xdr:rowOff>
    </xdr:from>
    <xdr:to>
      <xdr:col>11</xdr:col>
      <xdr:colOff>307975</xdr:colOff>
      <xdr:row>58</xdr:row>
      <xdr:rowOff>41478</xdr:rowOff>
    </xdr:to>
    <xdr:cxnSp macro="">
      <xdr:nvCxnSpPr>
        <xdr:cNvPr id="348" name="直線コネクタ 347"/>
        <xdr:cNvCxnSpPr/>
      </xdr:nvCxnSpPr>
      <xdr:spPr>
        <a:xfrm flipV="1">
          <a:off x="6972300" y="9862617"/>
          <a:ext cx="889000" cy="122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140259</xdr:rowOff>
    </xdr:from>
    <xdr:to>
      <xdr:col>11</xdr:col>
      <xdr:colOff>358775</xdr:colOff>
      <xdr:row>57</xdr:row>
      <xdr:rowOff>70409</xdr:rowOff>
    </xdr:to>
    <xdr:sp macro="" textlink="">
      <xdr:nvSpPr>
        <xdr:cNvPr id="349" name="フローチャート : 判断 348"/>
        <xdr:cNvSpPr/>
      </xdr:nvSpPr>
      <xdr:spPr>
        <a:xfrm>
          <a:off x="7810500" y="9741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86936</xdr:rowOff>
    </xdr:from>
    <xdr:ext cx="534377" cy="259045"/>
    <xdr:sp macro="" textlink="">
      <xdr:nvSpPr>
        <xdr:cNvPr id="350" name="テキスト ボックス 349"/>
        <xdr:cNvSpPr txBox="1"/>
      </xdr:nvSpPr>
      <xdr:spPr>
        <a:xfrm>
          <a:off x="7594111" y="9516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28,956</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4343</xdr:rowOff>
    </xdr:from>
    <xdr:to>
      <xdr:col>10</xdr:col>
      <xdr:colOff>155575</xdr:colOff>
      <xdr:row>57</xdr:row>
      <xdr:rowOff>105943</xdr:rowOff>
    </xdr:to>
    <xdr:sp macro="" textlink="">
      <xdr:nvSpPr>
        <xdr:cNvPr id="351" name="フローチャート : 判断 350"/>
        <xdr:cNvSpPr/>
      </xdr:nvSpPr>
      <xdr:spPr>
        <a:xfrm>
          <a:off x="6921500" y="9776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122470</xdr:rowOff>
    </xdr:from>
    <xdr:ext cx="534377" cy="259045"/>
    <xdr:sp macro="" textlink="">
      <xdr:nvSpPr>
        <xdr:cNvPr id="352" name="テキスト ボックス 351"/>
        <xdr:cNvSpPr txBox="1"/>
      </xdr:nvSpPr>
      <xdr:spPr>
        <a:xfrm>
          <a:off x="6705111" y="9552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26,158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3" name="テキスト ボックス 35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4" name="テキスト ボックス 35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5" name="テキスト ボックス 35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56" name="テキスト ボックス 35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57" name="テキスト ボックス 35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71615</xdr:rowOff>
    </xdr:from>
    <xdr:to>
      <xdr:col>15</xdr:col>
      <xdr:colOff>231775</xdr:colOff>
      <xdr:row>58</xdr:row>
      <xdr:rowOff>1765</xdr:rowOff>
    </xdr:to>
    <xdr:sp macro="" textlink="">
      <xdr:nvSpPr>
        <xdr:cNvPr id="358" name="円/楕円 357"/>
        <xdr:cNvSpPr/>
      </xdr:nvSpPr>
      <xdr:spPr>
        <a:xfrm>
          <a:off x="10426700" y="9844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50042</xdr:rowOff>
    </xdr:from>
    <xdr:ext cx="534377" cy="259045"/>
    <xdr:sp macro="" textlink="">
      <xdr:nvSpPr>
        <xdr:cNvPr id="359" name="農林水産業費該当値テキスト"/>
        <xdr:cNvSpPr txBox="1"/>
      </xdr:nvSpPr>
      <xdr:spPr>
        <a:xfrm>
          <a:off x="10528300" y="9822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20,861</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44933</xdr:rowOff>
    </xdr:from>
    <xdr:to>
      <xdr:col>14</xdr:col>
      <xdr:colOff>79375</xdr:colOff>
      <xdr:row>57</xdr:row>
      <xdr:rowOff>146533</xdr:rowOff>
    </xdr:to>
    <xdr:sp macro="" textlink="">
      <xdr:nvSpPr>
        <xdr:cNvPr id="360" name="円/楕円 359"/>
        <xdr:cNvSpPr/>
      </xdr:nvSpPr>
      <xdr:spPr>
        <a:xfrm>
          <a:off x="9588500" y="9817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137660</xdr:rowOff>
    </xdr:from>
    <xdr:ext cx="534377" cy="259045"/>
    <xdr:sp macro="" textlink="">
      <xdr:nvSpPr>
        <xdr:cNvPr id="361" name="テキスト ボックス 360"/>
        <xdr:cNvSpPr txBox="1"/>
      </xdr:nvSpPr>
      <xdr:spPr>
        <a:xfrm>
          <a:off x="9372111" y="9910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22,962</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155816</xdr:rowOff>
    </xdr:from>
    <xdr:to>
      <xdr:col>12</xdr:col>
      <xdr:colOff>561975</xdr:colOff>
      <xdr:row>58</xdr:row>
      <xdr:rowOff>85966</xdr:rowOff>
    </xdr:to>
    <xdr:sp macro="" textlink="">
      <xdr:nvSpPr>
        <xdr:cNvPr id="362" name="円/楕円 361"/>
        <xdr:cNvSpPr/>
      </xdr:nvSpPr>
      <xdr:spPr>
        <a:xfrm>
          <a:off x="8699500" y="9928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77093</xdr:rowOff>
    </xdr:from>
    <xdr:ext cx="534377" cy="259045"/>
    <xdr:sp macro="" textlink="">
      <xdr:nvSpPr>
        <xdr:cNvPr id="363" name="テキスト ボックス 362"/>
        <xdr:cNvSpPr txBox="1"/>
      </xdr:nvSpPr>
      <xdr:spPr>
        <a:xfrm>
          <a:off x="8483111" y="10021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14,231</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39167</xdr:rowOff>
    </xdr:from>
    <xdr:to>
      <xdr:col>11</xdr:col>
      <xdr:colOff>358775</xdr:colOff>
      <xdr:row>57</xdr:row>
      <xdr:rowOff>140767</xdr:rowOff>
    </xdr:to>
    <xdr:sp macro="" textlink="">
      <xdr:nvSpPr>
        <xdr:cNvPr id="364" name="円/楕円 363"/>
        <xdr:cNvSpPr/>
      </xdr:nvSpPr>
      <xdr:spPr>
        <a:xfrm>
          <a:off x="7810500" y="9811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131894</xdr:rowOff>
    </xdr:from>
    <xdr:ext cx="534377" cy="259045"/>
    <xdr:sp macro="" textlink="">
      <xdr:nvSpPr>
        <xdr:cNvPr id="365" name="テキスト ボックス 364"/>
        <xdr:cNvSpPr txBox="1"/>
      </xdr:nvSpPr>
      <xdr:spPr>
        <a:xfrm>
          <a:off x="7594111" y="9904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23,416</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162128</xdr:rowOff>
    </xdr:from>
    <xdr:to>
      <xdr:col>10</xdr:col>
      <xdr:colOff>155575</xdr:colOff>
      <xdr:row>58</xdr:row>
      <xdr:rowOff>92278</xdr:rowOff>
    </xdr:to>
    <xdr:sp macro="" textlink="">
      <xdr:nvSpPr>
        <xdr:cNvPr id="366" name="円/楕円 365"/>
        <xdr:cNvSpPr/>
      </xdr:nvSpPr>
      <xdr:spPr>
        <a:xfrm>
          <a:off x="6921500" y="9934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83405</xdr:rowOff>
    </xdr:from>
    <xdr:ext cx="534377" cy="259045"/>
    <xdr:sp macro="" textlink="">
      <xdr:nvSpPr>
        <xdr:cNvPr id="367" name="テキスト ボックス 366"/>
        <xdr:cNvSpPr txBox="1"/>
      </xdr:nvSpPr>
      <xdr:spPr>
        <a:xfrm>
          <a:off x="6705111" y="10027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13,734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68" name="正方形/長方形 36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69" name="正方形/長方形 36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0" name="正方形/長方形 36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56/128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1" name="正方形/長方形 37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2" name="正方形/長方形 37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3" name="正方形/長方形 37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4" name="正方形/長方形 37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25,764</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5" name="正方形/長方形 37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76" name="テキスト ボックス 37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77" name="直線コネクタ 37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78" name="直線コネクタ 37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79" name="テキスト ボックス 37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0" name="直線コネクタ 37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1" name="テキスト ボックス 38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2" name="直線コネクタ 38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83" name="テキスト ボックス 38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4" name="直線コネクタ 38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85" name="テキスト ボックス 38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86" name="直線コネクタ 38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87" name="テキスト ボックス 38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88" name="直線コネクタ 38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89" name="テキスト ボックス 38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56109</xdr:rowOff>
    </xdr:from>
    <xdr:to>
      <xdr:col>15</xdr:col>
      <xdr:colOff>180340</xdr:colOff>
      <xdr:row>79</xdr:row>
      <xdr:rowOff>13894</xdr:rowOff>
    </xdr:to>
    <xdr:cxnSp macro="">
      <xdr:nvCxnSpPr>
        <xdr:cNvPr id="391" name="直線コネクタ 390"/>
        <xdr:cNvCxnSpPr/>
      </xdr:nvCxnSpPr>
      <xdr:spPr>
        <a:xfrm flipV="1">
          <a:off x="10475595" y="12057609"/>
          <a:ext cx="1270" cy="1500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17721</xdr:rowOff>
    </xdr:from>
    <xdr:ext cx="469744" cy="259045"/>
    <xdr:sp macro="" textlink="">
      <xdr:nvSpPr>
        <xdr:cNvPr id="392" name="商工費最小値テキスト"/>
        <xdr:cNvSpPr txBox="1"/>
      </xdr:nvSpPr>
      <xdr:spPr>
        <a:xfrm>
          <a:off x="10528300" y="13562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2,406</a:t>
          </a:r>
          <a:endParaRPr kumimoji="1" lang="ja-JP" altLang="en-US" sz="1000" b="1">
            <a:latin typeface="ＭＳ Ｐゴシック"/>
          </a:endParaRPr>
        </a:p>
      </xdr:txBody>
    </xdr:sp>
    <xdr:clientData/>
  </xdr:oneCellAnchor>
  <xdr:twoCellAnchor>
    <xdr:from>
      <xdr:col>15</xdr:col>
      <xdr:colOff>92075</xdr:colOff>
      <xdr:row>79</xdr:row>
      <xdr:rowOff>13894</xdr:rowOff>
    </xdr:from>
    <xdr:to>
      <xdr:col>15</xdr:col>
      <xdr:colOff>269875</xdr:colOff>
      <xdr:row>79</xdr:row>
      <xdr:rowOff>13894</xdr:rowOff>
    </xdr:to>
    <xdr:cxnSp macro="">
      <xdr:nvCxnSpPr>
        <xdr:cNvPr id="393" name="直線コネクタ 392"/>
        <xdr:cNvCxnSpPr/>
      </xdr:nvCxnSpPr>
      <xdr:spPr>
        <a:xfrm>
          <a:off x="10388600" y="13558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2786</xdr:rowOff>
    </xdr:from>
    <xdr:ext cx="599010" cy="259045"/>
    <xdr:sp macro="" textlink="">
      <xdr:nvSpPr>
        <xdr:cNvPr id="394" name="商工費最大値テキスト"/>
        <xdr:cNvSpPr txBox="1"/>
      </xdr:nvSpPr>
      <xdr:spPr>
        <a:xfrm>
          <a:off x="10528300" y="11832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120,582</a:t>
          </a:r>
          <a:endParaRPr kumimoji="1" lang="ja-JP" altLang="en-US" sz="1000" b="1">
            <a:latin typeface="ＭＳ Ｐゴシック"/>
          </a:endParaRPr>
        </a:p>
      </xdr:txBody>
    </xdr:sp>
    <xdr:clientData/>
  </xdr:oneCellAnchor>
  <xdr:twoCellAnchor>
    <xdr:from>
      <xdr:col>15</xdr:col>
      <xdr:colOff>92075</xdr:colOff>
      <xdr:row>70</xdr:row>
      <xdr:rowOff>56109</xdr:rowOff>
    </xdr:from>
    <xdr:to>
      <xdr:col>15</xdr:col>
      <xdr:colOff>269875</xdr:colOff>
      <xdr:row>70</xdr:row>
      <xdr:rowOff>56109</xdr:rowOff>
    </xdr:to>
    <xdr:cxnSp macro="">
      <xdr:nvCxnSpPr>
        <xdr:cNvPr id="395" name="直線コネクタ 394"/>
        <xdr:cNvCxnSpPr/>
      </xdr:nvCxnSpPr>
      <xdr:spPr>
        <a:xfrm>
          <a:off x="10388600" y="12057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27991</xdr:rowOff>
    </xdr:from>
    <xdr:to>
      <xdr:col>15</xdr:col>
      <xdr:colOff>180975</xdr:colOff>
      <xdr:row>78</xdr:row>
      <xdr:rowOff>28778</xdr:rowOff>
    </xdr:to>
    <xdr:cxnSp macro="">
      <xdr:nvCxnSpPr>
        <xdr:cNvPr id="396" name="直線コネクタ 395"/>
        <xdr:cNvCxnSpPr/>
      </xdr:nvCxnSpPr>
      <xdr:spPr>
        <a:xfrm flipV="1">
          <a:off x="9639300" y="13401091"/>
          <a:ext cx="838200" cy="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139476</xdr:rowOff>
    </xdr:from>
    <xdr:ext cx="534377" cy="259045"/>
    <xdr:sp macro="" textlink="">
      <xdr:nvSpPr>
        <xdr:cNvPr id="397" name="商工費平均値テキスト"/>
        <xdr:cNvSpPr txBox="1"/>
      </xdr:nvSpPr>
      <xdr:spPr>
        <a:xfrm>
          <a:off x="10528300" y="131696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17,319</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116599</xdr:rowOff>
    </xdr:from>
    <xdr:to>
      <xdr:col>15</xdr:col>
      <xdr:colOff>231775</xdr:colOff>
      <xdr:row>78</xdr:row>
      <xdr:rowOff>46749</xdr:rowOff>
    </xdr:to>
    <xdr:sp macro="" textlink="">
      <xdr:nvSpPr>
        <xdr:cNvPr id="398" name="フローチャート : 判断 397"/>
        <xdr:cNvSpPr/>
      </xdr:nvSpPr>
      <xdr:spPr>
        <a:xfrm>
          <a:off x="10426700" y="13318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28778</xdr:rowOff>
    </xdr:from>
    <xdr:to>
      <xdr:col>14</xdr:col>
      <xdr:colOff>28575</xdr:colOff>
      <xdr:row>78</xdr:row>
      <xdr:rowOff>83986</xdr:rowOff>
    </xdr:to>
    <xdr:cxnSp macro="">
      <xdr:nvCxnSpPr>
        <xdr:cNvPr id="399" name="直線コネクタ 398"/>
        <xdr:cNvCxnSpPr/>
      </xdr:nvCxnSpPr>
      <xdr:spPr>
        <a:xfrm flipV="1">
          <a:off x="8750300" y="13401878"/>
          <a:ext cx="889000" cy="55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102781</xdr:rowOff>
    </xdr:from>
    <xdr:to>
      <xdr:col>14</xdr:col>
      <xdr:colOff>79375</xdr:colOff>
      <xdr:row>78</xdr:row>
      <xdr:rowOff>32931</xdr:rowOff>
    </xdr:to>
    <xdr:sp macro="" textlink="">
      <xdr:nvSpPr>
        <xdr:cNvPr id="400" name="フローチャート : 判断 399"/>
        <xdr:cNvSpPr/>
      </xdr:nvSpPr>
      <xdr:spPr>
        <a:xfrm>
          <a:off x="9588500" y="1330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49458</xdr:rowOff>
    </xdr:from>
    <xdr:ext cx="534377" cy="259045"/>
    <xdr:sp macro="" textlink="">
      <xdr:nvSpPr>
        <xdr:cNvPr id="401" name="テキスト ボックス 400"/>
        <xdr:cNvSpPr txBox="1"/>
      </xdr:nvSpPr>
      <xdr:spPr>
        <a:xfrm>
          <a:off x="9372111" y="13079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18,407</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83986</xdr:rowOff>
    </xdr:from>
    <xdr:to>
      <xdr:col>12</xdr:col>
      <xdr:colOff>511175</xdr:colOff>
      <xdr:row>78</xdr:row>
      <xdr:rowOff>86640</xdr:rowOff>
    </xdr:to>
    <xdr:cxnSp macro="">
      <xdr:nvCxnSpPr>
        <xdr:cNvPr id="402" name="直線コネクタ 401"/>
        <xdr:cNvCxnSpPr/>
      </xdr:nvCxnSpPr>
      <xdr:spPr>
        <a:xfrm flipV="1">
          <a:off x="7861300" y="13457086"/>
          <a:ext cx="889000" cy="2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138037</xdr:rowOff>
    </xdr:from>
    <xdr:to>
      <xdr:col>12</xdr:col>
      <xdr:colOff>561975</xdr:colOff>
      <xdr:row>78</xdr:row>
      <xdr:rowOff>68187</xdr:rowOff>
    </xdr:to>
    <xdr:sp macro="" textlink="">
      <xdr:nvSpPr>
        <xdr:cNvPr id="403" name="フローチャート : 判断 402"/>
        <xdr:cNvSpPr/>
      </xdr:nvSpPr>
      <xdr:spPr>
        <a:xfrm>
          <a:off x="8699500" y="13339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84714</xdr:rowOff>
    </xdr:from>
    <xdr:ext cx="534377" cy="259045"/>
    <xdr:sp macro="" textlink="">
      <xdr:nvSpPr>
        <xdr:cNvPr id="404" name="テキスト ボックス 403"/>
        <xdr:cNvSpPr txBox="1"/>
      </xdr:nvSpPr>
      <xdr:spPr>
        <a:xfrm>
          <a:off x="8483111" y="13114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15,631</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86640</xdr:rowOff>
    </xdr:from>
    <xdr:to>
      <xdr:col>11</xdr:col>
      <xdr:colOff>307975</xdr:colOff>
      <xdr:row>78</xdr:row>
      <xdr:rowOff>92317</xdr:rowOff>
    </xdr:to>
    <xdr:cxnSp macro="">
      <xdr:nvCxnSpPr>
        <xdr:cNvPr id="405" name="直線コネクタ 404"/>
        <xdr:cNvCxnSpPr/>
      </xdr:nvCxnSpPr>
      <xdr:spPr>
        <a:xfrm flipV="1">
          <a:off x="6972300" y="13459740"/>
          <a:ext cx="889000" cy="5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152845</xdr:rowOff>
    </xdr:from>
    <xdr:to>
      <xdr:col>11</xdr:col>
      <xdr:colOff>358775</xdr:colOff>
      <xdr:row>78</xdr:row>
      <xdr:rowOff>82995</xdr:rowOff>
    </xdr:to>
    <xdr:sp macro="" textlink="">
      <xdr:nvSpPr>
        <xdr:cNvPr id="406" name="フローチャート : 判断 405"/>
        <xdr:cNvSpPr/>
      </xdr:nvSpPr>
      <xdr:spPr>
        <a:xfrm>
          <a:off x="7810500" y="13354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99522</xdr:rowOff>
    </xdr:from>
    <xdr:ext cx="534377" cy="259045"/>
    <xdr:sp macro="" textlink="">
      <xdr:nvSpPr>
        <xdr:cNvPr id="407" name="テキスト ボックス 406"/>
        <xdr:cNvSpPr txBox="1"/>
      </xdr:nvSpPr>
      <xdr:spPr>
        <a:xfrm>
          <a:off x="7594111" y="13129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14,465</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166954</xdr:rowOff>
    </xdr:from>
    <xdr:to>
      <xdr:col>10</xdr:col>
      <xdr:colOff>155575</xdr:colOff>
      <xdr:row>78</xdr:row>
      <xdr:rowOff>97104</xdr:rowOff>
    </xdr:to>
    <xdr:sp macro="" textlink="">
      <xdr:nvSpPr>
        <xdr:cNvPr id="408" name="フローチャート : 判断 407"/>
        <xdr:cNvSpPr/>
      </xdr:nvSpPr>
      <xdr:spPr>
        <a:xfrm>
          <a:off x="6921500" y="13368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113631</xdr:rowOff>
    </xdr:from>
    <xdr:ext cx="534377" cy="259045"/>
    <xdr:sp macro="" textlink="">
      <xdr:nvSpPr>
        <xdr:cNvPr id="409" name="テキスト ボックス 408"/>
        <xdr:cNvSpPr txBox="1"/>
      </xdr:nvSpPr>
      <xdr:spPr>
        <a:xfrm>
          <a:off x="6705111" y="13143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13,354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148641</xdr:rowOff>
    </xdr:from>
    <xdr:to>
      <xdr:col>15</xdr:col>
      <xdr:colOff>231775</xdr:colOff>
      <xdr:row>78</xdr:row>
      <xdr:rowOff>78791</xdr:rowOff>
    </xdr:to>
    <xdr:sp macro="" textlink="">
      <xdr:nvSpPr>
        <xdr:cNvPr id="415" name="円/楕円 414"/>
        <xdr:cNvSpPr/>
      </xdr:nvSpPr>
      <xdr:spPr>
        <a:xfrm>
          <a:off x="10426700" y="13350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127068</xdr:rowOff>
    </xdr:from>
    <xdr:ext cx="534377" cy="259045"/>
    <xdr:sp macro="" textlink="">
      <xdr:nvSpPr>
        <xdr:cNvPr id="416" name="商工費該当値テキスト"/>
        <xdr:cNvSpPr txBox="1"/>
      </xdr:nvSpPr>
      <xdr:spPr>
        <a:xfrm>
          <a:off x="10528300" y="13328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14,796</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149428</xdr:rowOff>
    </xdr:from>
    <xdr:to>
      <xdr:col>14</xdr:col>
      <xdr:colOff>79375</xdr:colOff>
      <xdr:row>78</xdr:row>
      <xdr:rowOff>79578</xdr:rowOff>
    </xdr:to>
    <xdr:sp macro="" textlink="">
      <xdr:nvSpPr>
        <xdr:cNvPr id="417" name="円/楕円 416"/>
        <xdr:cNvSpPr/>
      </xdr:nvSpPr>
      <xdr:spPr>
        <a:xfrm>
          <a:off x="9588500" y="13351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70705</xdr:rowOff>
    </xdr:from>
    <xdr:ext cx="534377" cy="259045"/>
    <xdr:sp macro="" textlink="">
      <xdr:nvSpPr>
        <xdr:cNvPr id="418" name="テキスト ボックス 417"/>
        <xdr:cNvSpPr txBox="1"/>
      </xdr:nvSpPr>
      <xdr:spPr>
        <a:xfrm>
          <a:off x="9372111" y="13443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14,734</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33186</xdr:rowOff>
    </xdr:from>
    <xdr:to>
      <xdr:col>12</xdr:col>
      <xdr:colOff>561975</xdr:colOff>
      <xdr:row>78</xdr:row>
      <xdr:rowOff>134786</xdr:rowOff>
    </xdr:to>
    <xdr:sp macro="" textlink="">
      <xdr:nvSpPr>
        <xdr:cNvPr id="419" name="円/楕円 418"/>
        <xdr:cNvSpPr/>
      </xdr:nvSpPr>
      <xdr:spPr>
        <a:xfrm>
          <a:off x="8699500" y="13406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125913</xdr:rowOff>
    </xdr:from>
    <xdr:ext cx="534377" cy="259045"/>
    <xdr:sp macro="" textlink="">
      <xdr:nvSpPr>
        <xdr:cNvPr id="420" name="テキスト ボックス 419"/>
        <xdr:cNvSpPr txBox="1"/>
      </xdr:nvSpPr>
      <xdr:spPr>
        <a:xfrm>
          <a:off x="8483111" y="13499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10,387</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35840</xdr:rowOff>
    </xdr:from>
    <xdr:to>
      <xdr:col>11</xdr:col>
      <xdr:colOff>358775</xdr:colOff>
      <xdr:row>78</xdr:row>
      <xdr:rowOff>137440</xdr:rowOff>
    </xdr:to>
    <xdr:sp macro="" textlink="">
      <xdr:nvSpPr>
        <xdr:cNvPr id="421" name="円/楕円 420"/>
        <xdr:cNvSpPr/>
      </xdr:nvSpPr>
      <xdr:spPr>
        <a:xfrm>
          <a:off x="7810500" y="1340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128567</xdr:rowOff>
    </xdr:from>
    <xdr:ext cx="534377" cy="259045"/>
    <xdr:sp macro="" textlink="">
      <xdr:nvSpPr>
        <xdr:cNvPr id="422" name="テキスト ボックス 421"/>
        <xdr:cNvSpPr txBox="1"/>
      </xdr:nvSpPr>
      <xdr:spPr>
        <a:xfrm>
          <a:off x="7594111" y="13501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10,178</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41517</xdr:rowOff>
    </xdr:from>
    <xdr:to>
      <xdr:col>10</xdr:col>
      <xdr:colOff>155575</xdr:colOff>
      <xdr:row>78</xdr:row>
      <xdr:rowOff>143117</xdr:rowOff>
    </xdr:to>
    <xdr:sp macro="" textlink="">
      <xdr:nvSpPr>
        <xdr:cNvPr id="423" name="円/楕円 422"/>
        <xdr:cNvSpPr/>
      </xdr:nvSpPr>
      <xdr:spPr>
        <a:xfrm>
          <a:off x="6921500" y="13414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134244</xdr:rowOff>
    </xdr:from>
    <xdr:ext cx="469744" cy="259045"/>
    <xdr:sp macro="" textlink="">
      <xdr:nvSpPr>
        <xdr:cNvPr id="424" name="テキスト ボックス 423"/>
        <xdr:cNvSpPr txBox="1"/>
      </xdr:nvSpPr>
      <xdr:spPr>
        <a:xfrm>
          <a:off x="6737427" y="13507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9,731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52/128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46,416</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139700</xdr:rowOff>
    </xdr:from>
    <xdr:to>
      <xdr:col>16</xdr:col>
      <xdr:colOff>307975</xdr:colOff>
      <xdr:row>99</xdr:row>
      <xdr:rowOff>139700</xdr:rowOff>
    </xdr:to>
    <xdr:cxnSp macro="">
      <xdr:nvCxnSpPr>
        <xdr:cNvPr id="435" name="直線コネクタ 434"/>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168927</xdr:rowOff>
    </xdr:from>
    <xdr:ext cx="248786" cy="259045"/>
    <xdr:sp macro="" textlink="">
      <xdr:nvSpPr>
        <xdr:cNvPr id="436" name="テキスト ボックス 435"/>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98</xdr:row>
      <xdr:rowOff>25400</xdr:rowOff>
    </xdr:from>
    <xdr:to>
      <xdr:col>16</xdr:col>
      <xdr:colOff>307975</xdr:colOff>
      <xdr:row>98</xdr:row>
      <xdr:rowOff>25400</xdr:rowOff>
    </xdr:to>
    <xdr:cxnSp macro="">
      <xdr:nvCxnSpPr>
        <xdr:cNvPr id="437" name="直線コネクタ 436"/>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97</xdr:row>
      <xdr:rowOff>54627</xdr:rowOff>
    </xdr:from>
    <xdr:ext cx="531299" cy="259045"/>
    <xdr:sp macro="" textlink="">
      <xdr:nvSpPr>
        <xdr:cNvPr id="438" name="テキスト ボックス 437"/>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96</xdr:row>
      <xdr:rowOff>82550</xdr:rowOff>
    </xdr:from>
    <xdr:to>
      <xdr:col>16</xdr:col>
      <xdr:colOff>307975</xdr:colOff>
      <xdr:row>96</xdr:row>
      <xdr:rowOff>82550</xdr:rowOff>
    </xdr:to>
    <xdr:cxnSp macro="">
      <xdr:nvCxnSpPr>
        <xdr:cNvPr id="439" name="直線コネクタ 438"/>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111777</xdr:rowOff>
    </xdr:from>
    <xdr:ext cx="531299" cy="259045"/>
    <xdr:sp macro="" textlink="">
      <xdr:nvSpPr>
        <xdr:cNvPr id="440" name="テキスト ボックス 439"/>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1" name="直線コネクタ 44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2" name="テキスト ボックス 441"/>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93</xdr:row>
      <xdr:rowOff>25400</xdr:rowOff>
    </xdr:from>
    <xdr:to>
      <xdr:col>16</xdr:col>
      <xdr:colOff>307975</xdr:colOff>
      <xdr:row>93</xdr:row>
      <xdr:rowOff>25400</xdr:rowOff>
    </xdr:to>
    <xdr:cxnSp macro="">
      <xdr:nvCxnSpPr>
        <xdr:cNvPr id="443" name="直線コネクタ 442"/>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54627</xdr:rowOff>
    </xdr:from>
    <xdr:ext cx="595419" cy="259045"/>
    <xdr:sp macro="" textlink="">
      <xdr:nvSpPr>
        <xdr:cNvPr id="444" name="テキスト ボックス 443"/>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91</xdr:row>
      <xdr:rowOff>82550</xdr:rowOff>
    </xdr:from>
    <xdr:to>
      <xdr:col>16</xdr:col>
      <xdr:colOff>307975</xdr:colOff>
      <xdr:row>91</xdr:row>
      <xdr:rowOff>82550</xdr:rowOff>
    </xdr:to>
    <xdr:cxnSp macro="">
      <xdr:nvCxnSpPr>
        <xdr:cNvPr id="445" name="直線コネクタ 444"/>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90</xdr:row>
      <xdr:rowOff>111777</xdr:rowOff>
    </xdr:from>
    <xdr:ext cx="595419" cy="259045"/>
    <xdr:sp macro="" textlink="">
      <xdr:nvSpPr>
        <xdr:cNvPr id="446" name="テキスト ボックス 445"/>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89</xdr:row>
      <xdr:rowOff>139700</xdr:rowOff>
    </xdr:from>
    <xdr:to>
      <xdr:col>16</xdr:col>
      <xdr:colOff>307975</xdr:colOff>
      <xdr:row>89</xdr:row>
      <xdr:rowOff>139700</xdr:rowOff>
    </xdr:to>
    <xdr:cxnSp macro="">
      <xdr:nvCxnSpPr>
        <xdr:cNvPr id="447" name="直線コネクタ 446"/>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88</xdr:row>
      <xdr:rowOff>168927</xdr:rowOff>
    </xdr:from>
    <xdr:ext cx="595419" cy="259045"/>
    <xdr:sp macro="" textlink="">
      <xdr:nvSpPr>
        <xdr:cNvPr id="448" name="テキスト ボックス 447"/>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155702</xdr:rowOff>
    </xdr:from>
    <xdr:to>
      <xdr:col>15</xdr:col>
      <xdr:colOff>180340</xdr:colOff>
      <xdr:row>99</xdr:row>
      <xdr:rowOff>32829</xdr:rowOff>
    </xdr:to>
    <xdr:cxnSp macro="">
      <xdr:nvCxnSpPr>
        <xdr:cNvPr id="452" name="直線コネクタ 451"/>
        <xdr:cNvCxnSpPr/>
      </xdr:nvCxnSpPr>
      <xdr:spPr>
        <a:xfrm flipV="1">
          <a:off x="10475595" y="15586202"/>
          <a:ext cx="1270" cy="1420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36656</xdr:rowOff>
    </xdr:from>
    <xdr:ext cx="534377" cy="259045"/>
    <xdr:sp macro="" textlink="">
      <xdr:nvSpPr>
        <xdr:cNvPr id="453" name="土木費最小値テキスト"/>
        <xdr:cNvSpPr txBox="1"/>
      </xdr:nvSpPr>
      <xdr:spPr>
        <a:xfrm>
          <a:off x="10528300" y="17010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11,220</a:t>
          </a:r>
          <a:endParaRPr kumimoji="1" lang="ja-JP" altLang="en-US" sz="1000" b="1">
            <a:latin typeface="ＭＳ Ｐゴシック"/>
          </a:endParaRPr>
        </a:p>
      </xdr:txBody>
    </xdr:sp>
    <xdr:clientData/>
  </xdr:oneCellAnchor>
  <xdr:twoCellAnchor>
    <xdr:from>
      <xdr:col>15</xdr:col>
      <xdr:colOff>92075</xdr:colOff>
      <xdr:row>99</xdr:row>
      <xdr:rowOff>32829</xdr:rowOff>
    </xdr:from>
    <xdr:to>
      <xdr:col>15</xdr:col>
      <xdr:colOff>269875</xdr:colOff>
      <xdr:row>99</xdr:row>
      <xdr:rowOff>32829</xdr:rowOff>
    </xdr:to>
    <xdr:cxnSp macro="">
      <xdr:nvCxnSpPr>
        <xdr:cNvPr id="454" name="直線コネクタ 453"/>
        <xdr:cNvCxnSpPr/>
      </xdr:nvCxnSpPr>
      <xdr:spPr>
        <a:xfrm>
          <a:off x="10388600" y="17006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102379</xdr:rowOff>
    </xdr:from>
    <xdr:ext cx="599010" cy="259045"/>
    <xdr:sp macro="" textlink="">
      <xdr:nvSpPr>
        <xdr:cNvPr id="455" name="土木費最大値テキスト"/>
        <xdr:cNvSpPr txBox="1"/>
      </xdr:nvSpPr>
      <xdr:spPr>
        <a:xfrm>
          <a:off x="10528300" y="15361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160,320</a:t>
          </a:r>
          <a:endParaRPr kumimoji="1" lang="ja-JP" altLang="en-US" sz="1000" b="1">
            <a:latin typeface="ＭＳ Ｐゴシック"/>
          </a:endParaRPr>
        </a:p>
      </xdr:txBody>
    </xdr:sp>
    <xdr:clientData/>
  </xdr:oneCellAnchor>
  <xdr:twoCellAnchor>
    <xdr:from>
      <xdr:col>15</xdr:col>
      <xdr:colOff>92075</xdr:colOff>
      <xdr:row>90</xdr:row>
      <xdr:rowOff>155702</xdr:rowOff>
    </xdr:from>
    <xdr:to>
      <xdr:col>15</xdr:col>
      <xdr:colOff>269875</xdr:colOff>
      <xdr:row>90</xdr:row>
      <xdr:rowOff>155702</xdr:rowOff>
    </xdr:to>
    <xdr:cxnSp macro="">
      <xdr:nvCxnSpPr>
        <xdr:cNvPr id="456" name="直線コネクタ 455"/>
        <xdr:cNvCxnSpPr/>
      </xdr:nvCxnSpPr>
      <xdr:spPr>
        <a:xfrm>
          <a:off x="10388600" y="15586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109906</xdr:rowOff>
    </xdr:from>
    <xdr:to>
      <xdr:col>15</xdr:col>
      <xdr:colOff>180975</xdr:colOff>
      <xdr:row>96</xdr:row>
      <xdr:rowOff>118478</xdr:rowOff>
    </xdr:to>
    <xdr:cxnSp macro="">
      <xdr:nvCxnSpPr>
        <xdr:cNvPr id="457" name="直線コネクタ 456"/>
        <xdr:cNvCxnSpPr/>
      </xdr:nvCxnSpPr>
      <xdr:spPr>
        <a:xfrm flipV="1">
          <a:off x="9639300" y="16569106"/>
          <a:ext cx="838200" cy="8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71528</xdr:rowOff>
    </xdr:from>
    <xdr:ext cx="534377" cy="259045"/>
    <xdr:sp macro="" textlink="">
      <xdr:nvSpPr>
        <xdr:cNvPr id="458" name="土木費平均値テキスト"/>
        <xdr:cNvSpPr txBox="1"/>
      </xdr:nvSpPr>
      <xdr:spPr>
        <a:xfrm>
          <a:off x="10528300" y="165307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53,559</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93101</xdr:rowOff>
    </xdr:from>
    <xdr:to>
      <xdr:col>15</xdr:col>
      <xdr:colOff>231775</xdr:colOff>
      <xdr:row>97</xdr:row>
      <xdr:rowOff>23251</xdr:rowOff>
    </xdr:to>
    <xdr:sp macro="" textlink="">
      <xdr:nvSpPr>
        <xdr:cNvPr id="459" name="フローチャート : 判断 458"/>
        <xdr:cNvSpPr/>
      </xdr:nvSpPr>
      <xdr:spPr>
        <a:xfrm>
          <a:off x="10426700" y="16552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118478</xdr:rowOff>
    </xdr:from>
    <xdr:to>
      <xdr:col>14</xdr:col>
      <xdr:colOff>28575</xdr:colOff>
      <xdr:row>96</xdr:row>
      <xdr:rowOff>141633</xdr:rowOff>
    </xdr:to>
    <xdr:cxnSp macro="">
      <xdr:nvCxnSpPr>
        <xdr:cNvPr id="460" name="直線コネクタ 459"/>
        <xdr:cNvCxnSpPr/>
      </xdr:nvCxnSpPr>
      <xdr:spPr>
        <a:xfrm flipV="1">
          <a:off x="8750300" y="16577678"/>
          <a:ext cx="889000" cy="23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108435</xdr:rowOff>
    </xdr:from>
    <xdr:to>
      <xdr:col>14</xdr:col>
      <xdr:colOff>79375</xdr:colOff>
      <xdr:row>97</xdr:row>
      <xdr:rowOff>38585</xdr:rowOff>
    </xdr:to>
    <xdr:sp macro="" textlink="">
      <xdr:nvSpPr>
        <xdr:cNvPr id="461" name="フローチャート : 判断 460"/>
        <xdr:cNvSpPr/>
      </xdr:nvSpPr>
      <xdr:spPr>
        <a:xfrm>
          <a:off x="9588500" y="1656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29712</xdr:rowOff>
    </xdr:from>
    <xdr:ext cx="534377" cy="259045"/>
    <xdr:sp macro="" textlink="">
      <xdr:nvSpPr>
        <xdr:cNvPr id="462" name="テキスト ボックス 461"/>
        <xdr:cNvSpPr txBox="1"/>
      </xdr:nvSpPr>
      <xdr:spPr>
        <a:xfrm>
          <a:off x="9372111" y="16660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51,949</a:t>
          </a:r>
          <a:endParaRPr kumimoji="1" lang="ja-JP" altLang="en-US" sz="1000" b="1">
            <a:solidFill>
              <a:srgbClr val="000080"/>
            </a:solidFill>
            <a:latin typeface="ＭＳ Ｐゴシック"/>
          </a:endParaRPr>
        </a:p>
      </xdr:txBody>
    </xdr:sp>
    <xdr:clientData/>
  </xdr:oneCellAnchor>
  <xdr:twoCellAnchor>
    <xdr:from>
      <xdr:col>11</xdr:col>
      <xdr:colOff>307975</xdr:colOff>
      <xdr:row>94</xdr:row>
      <xdr:rowOff>151654</xdr:rowOff>
    </xdr:from>
    <xdr:to>
      <xdr:col>12</xdr:col>
      <xdr:colOff>511175</xdr:colOff>
      <xdr:row>96</xdr:row>
      <xdr:rowOff>141633</xdr:rowOff>
    </xdr:to>
    <xdr:cxnSp macro="">
      <xdr:nvCxnSpPr>
        <xdr:cNvPr id="463" name="直線コネクタ 462"/>
        <xdr:cNvCxnSpPr/>
      </xdr:nvCxnSpPr>
      <xdr:spPr>
        <a:xfrm>
          <a:off x="7861300" y="16267954"/>
          <a:ext cx="889000" cy="332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95</xdr:row>
      <xdr:rowOff>97101</xdr:rowOff>
    </xdr:from>
    <xdr:to>
      <xdr:col>12</xdr:col>
      <xdr:colOff>561975</xdr:colOff>
      <xdr:row>96</xdr:row>
      <xdr:rowOff>27251</xdr:rowOff>
    </xdr:to>
    <xdr:sp macro="" textlink="">
      <xdr:nvSpPr>
        <xdr:cNvPr id="464" name="フローチャート : 判断 463"/>
        <xdr:cNvSpPr/>
      </xdr:nvSpPr>
      <xdr:spPr>
        <a:xfrm>
          <a:off x="8699500" y="16384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43778</xdr:rowOff>
    </xdr:from>
    <xdr:ext cx="534377" cy="259045"/>
    <xdr:sp macro="" textlink="">
      <xdr:nvSpPr>
        <xdr:cNvPr id="465" name="テキスト ボックス 464"/>
        <xdr:cNvSpPr txBox="1"/>
      </xdr:nvSpPr>
      <xdr:spPr>
        <a:xfrm>
          <a:off x="8483111" y="16160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71,139</a:t>
          </a:r>
          <a:endParaRPr kumimoji="1" lang="ja-JP" altLang="en-US" sz="1000" b="1">
            <a:solidFill>
              <a:srgbClr val="000080"/>
            </a:solidFill>
            <a:latin typeface="ＭＳ Ｐゴシック"/>
          </a:endParaRPr>
        </a:p>
      </xdr:txBody>
    </xdr:sp>
    <xdr:clientData/>
  </xdr:oneCellAnchor>
  <xdr:twoCellAnchor>
    <xdr:from>
      <xdr:col>10</xdr:col>
      <xdr:colOff>104775</xdr:colOff>
      <xdr:row>94</xdr:row>
      <xdr:rowOff>151654</xdr:rowOff>
    </xdr:from>
    <xdr:to>
      <xdr:col>11</xdr:col>
      <xdr:colOff>307975</xdr:colOff>
      <xdr:row>95</xdr:row>
      <xdr:rowOff>8407</xdr:rowOff>
    </xdr:to>
    <xdr:cxnSp macro="">
      <xdr:nvCxnSpPr>
        <xdr:cNvPr id="466" name="直線コネクタ 465"/>
        <xdr:cNvCxnSpPr/>
      </xdr:nvCxnSpPr>
      <xdr:spPr>
        <a:xfrm flipV="1">
          <a:off x="6972300" y="16267954"/>
          <a:ext cx="889000" cy="28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26426</xdr:rowOff>
    </xdr:from>
    <xdr:to>
      <xdr:col>11</xdr:col>
      <xdr:colOff>358775</xdr:colOff>
      <xdr:row>96</xdr:row>
      <xdr:rowOff>128026</xdr:rowOff>
    </xdr:to>
    <xdr:sp macro="" textlink="">
      <xdr:nvSpPr>
        <xdr:cNvPr id="467" name="フローチャート : 判断 466"/>
        <xdr:cNvSpPr/>
      </xdr:nvSpPr>
      <xdr:spPr>
        <a:xfrm>
          <a:off x="7810500" y="16485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119153</xdr:rowOff>
    </xdr:from>
    <xdr:ext cx="534377" cy="259045"/>
    <xdr:sp macro="" textlink="">
      <xdr:nvSpPr>
        <xdr:cNvPr id="468" name="テキスト ボックス 467"/>
        <xdr:cNvSpPr txBox="1"/>
      </xdr:nvSpPr>
      <xdr:spPr>
        <a:xfrm>
          <a:off x="7594111" y="16578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60,559</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92053</xdr:rowOff>
    </xdr:from>
    <xdr:to>
      <xdr:col>10</xdr:col>
      <xdr:colOff>155575</xdr:colOff>
      <xdr:row>97</xdr:row>
      <xdr:rowOff>22203</xdr:rowOff>
    </xdr:to>
    <xdr:sp macro="" textlink="">
      <xdr:nvSpPr>
        <xdr:cNvPr id="469" name="フローチャート : 判断 468"/>
        <xdr:cNvSpPr/>
      </xdr:nvSpPr>
      <xdr:spPr>
        <a:xfrm>
          <a:off x="6921500" y="16551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13330</xdr:rowOff>
    </xdr:from>
    <xdr:ext cx="534377" cy="259045"/>
    <xdr:sp macro="" textlink="">
      <xdr:nvSpPr>
        <xdr:cNvPr id="470" name="テキスト ボックス 469"/>
        <xdr:cNvSpPr txBox="1"/>
      </xdr:nvSpPr>
      <xdr:spPr>
        <a:xfrm>
          <a:off x="6705111" y="16643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53,669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59106</xdr:rowOff>
    </xdr:from>
    <xdr:to>
      <xdr:col>15</xdr:col>
      <xdr:colOff>231775</xdr:colOff>
      <xdr:row>96</xdr:row>
      <xdr:rowOff>160706</xdr:rowOff>
    </xdr:to>
    <xdr:sp macro="" textlink="">
      <xdr:nvSpPr>
        <xdr:cNvPr id="476" name="円/楕円 475"/>
        <xdr:cNvSpPr/>
      </xdr:nvSpPr>
      <xdr:spPr>
        <a:xfrm>
          <a:off x="10426700" y="16518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81983</xdr:rowOff>
    </xdr:from>
    <xdr:ext cx="534377" cy="259045"/>
    <xdr:sp macro="" textlink="">
      <xdr:nvSpPr>
        <xdr:cNvPr id="477" name="土木費該当値テキスト"/>
        <xdr:cNvSpPr txBox="1"/>
      </xdr:nvSpPr>
      <xdr:spPr>
        <a:xfrm>
          <a:off x="10528300" y="16369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57,128</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67678</xdr:rowOff>
    </xdr:from>
    <xdr:to>
      <xdr:col>14</xdr:col>
      <xdr:colOff>79375</xdr:colOff>
      <xdr:row>96</xdr:row>
      <xdr:rowOff>169278</xdr:rowOff>
    </xdr:to>
    <xdr:sp macro="" textlink="">
      <xdr:nvSpPr>
        <xdr:cNvPr id="478" name="円/楕円 477"/>
        <xdr:cNvSpPr/>
      </xdr:nvSpPr>
      <xdr:spPr>
        <a:xfrm>
          <a:off x="9588500" y="16526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14355</xdr:rowOff>
    </xdr:from>
    <xdr:ext cx="534377" cy="259045"/>
    <xdr:sp macro="" textlink="">
      <xdr:nvSpPr>
        <xdr:cNvPr id="479" name="テキスト ボックス 478"/>
        <xdr:cNvSpPr txBox="1"/>
      </xdr:nvSpPr>
      <xdr:spPr>
        <a:xfrm>
          <a:off x="9372111" y="16302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56,228</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90833</xdr:rowOff>
    </xdr:from>
    <xdr:to>
      <xdr:col>12</xdr:col>
      <xdr:colOff>561975</xdr:colOff>
      <xdr:row>97</xdr:row>
      <xdr:rowOff>20983</xdr:rowOff>
    </xdr:to>
    <xdr:sp macro="" textlink="">
      <xdr:nvSpPr>
        <xdr:cNvPr id="480" name="円/楕円 479"/>
        <xdr:cNvSpPr/>
      </xdr:nvSpPr>
      <xdr:spPr>
        <a:xfrm>
          <a:off x="8699500" y="16550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12110</xdr:rowOff>
    </xdr:from>
    <xdr:ext cx="534377" cy="259045"/>
    <xdr:sp macro="" textlink="">
      <xdr:nvSpPr>
        <xdr:cNvPr id="481" name="テキスト ボックス 480"/>
        <xdr:cNvSpPr txBox="1"/>
      </xdr:nvSpPr>
      <xdr:spPr>
        <a:xfrm>
          <a:off x="8483111" y="16642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53,797</a:t>
          </a:r>
          <a:endParaRPr kumimoji="1" lang="ja-JP" altLang="en-US" sz="1000" b="1">
            <a:solidFill>
              <a:srgbClr val="FF0000"/>
            </a:solidFill>
            <a:latin typeface="ＭＳ Ｐゴシック"/>
          </a:endParaRPr>
        </a:p>
      </xdr:txBody>
    </xdr:sp>
    <xdr:clientData/>
  </xdr:oneCellAnchor>
  <xdr:twoCellAnchor>
    <xdr:from>
      <xdr:col>11</xdr:col>
      <xdr:colOff>257175</xdr:colOff>
      <xdr:row>94</xdr:row>
      <xdr:rowOff>100854</xdr:rowOff>
    </xdr:from>
    <xdr:to>
      <xdr:col>11</xdr:col>
      <xdr:colOff>358775</xdr:colOff>
      <xdr:row>95</xdr:row>
      <xdr:rowOff>31004</xdr:rowOff>
    </xdr:to>
    <xdr:sp macro="" textlink="">
      <xdr:nvSpPr>
        <xdr:cNvPr id="482" name="円/楕円 481"/>
        <xdr:cNvSpPr/>
      </xdr:nvSpPr>
      <xdr:spPr>
        <a:xfrm>
          <a:off x="7810500" y="16217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93</xdr:row>
      <xdr:rowOff>47531</xdr:rowOff>
    </xdr:from>
    <xdr:ext cx="534377" cy="259045"/>
    <xdr:sp macro="" textlink="">
      <xdr:nvSpPr>
        <xdr:cNvPr id="483" name="テキスト ボックス 482"/>
        <xdr:cNvSpPr txBox="1"/>
      </xdr:nvSpPr>
      <xdr:spPr>
        <a:xfrm>
          <a:off x="7594111" y="15992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88,745</a:t>
          </a:r>
          <a:endParaRPr kumimoji="1" lang="ja-JP" altLang="en-US" sz="1000" b="1">
            <a:solidFill>
              <a:srgbClr val="FF0000"/>
            </a:solidFill>
            <a:latin typeface="ＭＳ Ｐゴシック"/>
          </a:endParaRPr>
        </a:p>
      </xdr:txBody>
    </xdr:sp>
    <xdr:clientData/>
  </xdr:oneCellAnchor>
  <xdr:twoCellAnchor>
    <xdr:from>
      <xdr:col>10</xdr:col>
      <xdr:colOff>53975</xdr:colOff>
      <xdr:row>94</xdr:row>
      <xdr:rowOff>129057</xdr:rowOff>
    </xdr:from>
    <xdr:to>
      <xdr:col>10</xdr:col>
      <xdr:colOff>155575</xdr:colOff>
      <xdr:row>95</xdr:row>
      <xdr:rowOff>59207</xdr:rowOff>
    </xdr:to>
    <xdr:sp macro="" textlink="">
      <xdr:nvSpPr>
        <xdr:cNvPr id="484" name="円/楕円 483"/>
        <xdr:cNvSpPr/>
      </xdr:nvSpPr>
      <xdr:spPr>
        <a:xfrm>
          <a:off x="6921500" y="1624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93</xdr:row>
      <xdr:rowOff>75734</xdr:rowOff>
    </xdr:from>
    <xdr:ext cx="534377" cy="259045"/>
    <xdr:sp macro="" textlink="">
      <xdr:nvSpPr>
        <xdr:cNvPr id="485" name="テキスト ボックス 484"/>
        <xdr:cNvSpPr txBox="1"/>
      </xdr:nvSpPr>
      <xdr:spPr>
        <a:xfrm>
          <a:off x="6705111" y="16020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85,784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21/128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15,322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139700</xdr:rowOff>
    </xdr:from>
    <xdr:to>
      <xdr:col>24</xdr:col>
      <xdr:colOff>644525</xdr:colOff>
      <xdr:row>39</xdr:row>
      <xdr:rowOff>139700</xdr:rowOff>
    </xdr:to>
    <xdr:cxnSp macro="">
      <xdr:nvCxnSpPr>
        <xdr:cNvPr id="496" name="直線コネクタ 495"/>
        <xdr:cNvCxnSpPr/>
      </xdr:nvCxnSpPr>
      <xdr:spPr>
        <a:xfrm>
          <a:off x="12446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168927</xdr:rowOff>
    </xdr:from>
    <xdr:ext cx="248786" cy="259045"/>
    <xdr:sp macro="" textlink="">
      <xdr:nvSpPr>
        <xdr:cNvPr id="497" name="テキスト ボックス 496"/>
        <xdr:cNvSpPr txBox="1"/>
      </xdr:nvSpPr>
      <xdr:spPr>
        <a:xfrm>
          <a:off x="12197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25400</xdr:rowOff>
    </xdr:from>
    <xdr:to>
      <xdr:col>24</xdr:col>
      <xdr:colOff>644525</xdr:colOff>
      <xdr:row>38</xdr:row>
      <xdr:rowOff>25400</xdr:rowOff>
    </xdr:to>
    <xdr:cxnSp macro="">
      <xdr:nvCxnSpPr>
        <xdr:cNvPr id="498" name="直線コネクタ 497"/>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54627</xdr:rowOff>
    </xdr:from>
    <xdr:ext cx="531299" cy="259045"/>
    <xdr:sp macro="" textlink="">
      <xdr:nvSpPr>
        <xdr:cNvPr id="499" name="テキスト ボックス 498"/>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36</xdr:row>
      <xdr:rowOff>82550</xdr:rowOff>
    </xdr:from>
    <xdr:to>
      <xdr:col>24</xdr:col>
      <xdr:colOff>644525</xdr:colOff>
      <xdr:row>36</xdr:row>
      <xdr:rowOff>82550</xdr:rowOff>
    </xdr:to>
    <xdr:cxnSp macro="">
      <xdr:nvCxnSpPr>
        <xdr:cNvPr id="500" name="直線コネクタ 499"/>
        <xdr:cNvCxnSpPr/>
      </xdr:nvCxnSpPr>
      <xdr:spPr>
        <a:xfrm>
          <a:off x="12446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111777</xdr:rowOff>
    </xdr:from>
    <xdr:ext cx="531299" cy="259045"/>
    <xdr:sp macro="" textlink="">
      <xdr:nvSpPr>
        <xdr:cNvPr id="501" name="テキスト ボックス 500"/>
        <xdr:cNvSpPr txBox="1"/>
      </xdr:nvSpPr>
      <xdr:spPr>
        <a:xfrm>
          <a:off x="11914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2" name="直線コネクタ 50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3" name="テキスト ボックス 502"/>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33</xdr:row>
      <xdr:rowOff>25400</xdr:rowOff>
    </xdr:from>
    <xdr:to>
      <xdr:col>24</xdr:col>
      <xdr:colOff>644525</xdr:colOff>
      <xdr:row>33</xdr:row>
      <xdr:rowOff>25400</xdr:rowOff>
    </xdr:to>
    <xdr:cxnSp macro="">
      <xdr:nvCxnSpPr>
        <xdr:cNvPr id="504" name="直線コネクタ 503"/>
        <xdr:cNvCxnSpPr/>
      </xdr:nvCxnSpPr>
      <xdr:spPr>
        <a:xfrm>
          <a:off x="12446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54627</xdr:rowOff>
    </xdr:from>
    <xdr:ext cx="531299" cy="259045"/>
    <xdr:sp macro="" textlink="">
      <xdr:nvSpPr>
        <xdr:cNvPr id="505" name="テキスト ボックス 504"/>
        <xdr:cNvSpPr txBox="1"/>
      </xdr:nvSpPr>
      <xdr:spPr>
        <a:xfrm>
          <a:off x="11914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31</xdr:row>
      <xdr:rowOff>82550</xdr:rowOff>
    </xdr:from>
    <xdr:to>
      <xdr:col>24</xdr:col>
      <xdr:colOff>644525</xdr:colOff>
      <xdr:row>31</xdr:row>
      <xdr:rowOff>82550</xdr:rowOff>
    </xdr:to>
    <xdr:cxnSp macro="">
      <xdr:nvCxnSpPr>
        <xdr:cNvPr id="506" name="直線コネクタ 505"/>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30</xdr:row>
      <xdr:rowOff>111777</xdr:rowOff>
    </xdr:from>
    <xdr:ext cx="595419" cy="259045"/>
    <xdr:sp macro="" textlink="">
      <xdr:nvSpPr>
        <xdr:cNvPr id="507" name="テキスト ボックス 506"/>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29</xdr:row>
      <xdr:rowOff>139700</xdr:rowOff>
    </xdr:from>
    <xdr:to>
      <xdr:col>24</xdr:col>
      <xdr:colOff>644525</xdr:colOff>
      <xdr:row>29</xdr:row>
      <xdr:rowOff>139700</xdr:rowOff>
    </xdr:to>
    <xdr:cxnSp macro="">
      <xdr:nvCxnSpPr>
        <xdr:cNvPr id="508" name="直線コネクタ 507"/>
        <xdr:cNvCxnSpPr/>
      </xdr:nvCxnSpPr>
      <xdr:spPr>
        <a:xfrm>
          <a:off x="12446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28</xdr:row>
      <xdr:rowOff>168927</xdr:rowOff>
    </xdr:from>
    <xdr:ext cx="595419" cy="259045"/>
    <xdr:sp macro="" textlink="">
      <xdr:nvSpPr>
        <xdr:cNvPr id="509" name="テキスト ボックス 508"/>
        <xdr:cNvSpPr txBox="1"/>
      </xdr:nvSpPr>
      <xdr:spPr>
        <a:xfrm>
          <a:off x="11850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1" name="テキスト ボックス 51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152845</xdr:rowOff>
    </xdr:from>
    <xdr:to>
      <xdr:col>23</xdr:col>
      <xdr:colOff>516889</xdr:colOff>
      <xdr:row>38</xdr:row>
      <xdr:rowOff>170247</xdr:rowOff>
    </xdr:to>
    <xdr:cxnSp macro="">
      <xdr:nvCxnSpPr>
        <xdr:cNvPr id="513" name="直線コネクタ 512"/>
        <xdr:cNvCxnSpPr/>
      </xdr:nvCxnSpPr>
      <xdr:spPr>
        <a:xfrm flipV="1">
          <a:off x="16317595" y="5296345"/>
          <a:ext cx="1269" cy="1389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2624</xdr:rowOff>
    </xdr:from>
    <xdr:ext cx="469744" cy="259045"/>
    <xdr:sp macro="" textlink="">
      <xdr:nvSpPr>
        <xdr:cNvPr id="514" name="消防費最小値テキスト"/>
        <xdr:cNvSpPr txBox="1"/>
      </xdr:nvSpPr>
      <xdr:spPr>
        <a:xfrm>
          <a:off x="16370300" y="6689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9,862</a:t>
          </a:r>
          <a:endParaRPr kumimoji="1" lang="ja-JP" altLang="en-US" sz="1000" b="1">
            <a:latin typeface="ＭＳ Ｐゴシック"/>
          </a:endParaRPr>
        </a:p>
      </xdr:txBody>
    </xdr:sp>
    <xdr:clientData/>
  </xdr:oneCellAnchor>
  <xdr:twoCellAnchor>
    <xdr:from>
      <xdr:col>23</xdr:col>
      <xdr:colOff>428625</xdr:colOff>
      <xdr:row>38</xdr:row>
      <xdr:rowOff>170247</xdr:rowOff>
    </xdr:from>
    <xdr:to>
      <xdr:col>23</xdr:col>
      <xdr:colOff>606425</xdr:colOff>
      <xdr:row>38</xdr:row>
      <xdr:rowOff>170247</xdr:rowOff>
    </xdr:to>
    <xdr:cxnSp macro="">
      <xdr:nvCxnSpPr>
        <xdr:cNvPr id="515" name="直線コネクタ 514"/>
        <xdr:cNvCxnSpPr/>
      </xdr:nvCxnSpPr>
      <xdr:spPr>
        <a:xfrm>
          <a:off x="16230600" y="6685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99522</xdr:rowOff>
    </xdr:from>
    <xdr:ext cx="599010" cy="259045"/>
    <xdr:sp macro="" textlink="">
      <xdr:nvSpPr>
        <xdr:cNvPr id="516" name="消防費最大値テキスト"/>
        <xdr:cNvSpPr txBox="1"/>
      </xdr:nvSpPr>
      <xdr:spPr>
        <a:xfrm>
          <a:off x="16370300" y="5071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107,080</a:t>
          </a:r>
          <a:endParaRPr kumimoji="1" lang="ja-JP" altLang="en-US" sz="1000" b="1">
            <a:latin typeface="ＭＳ Ｐゴシック"/>
          </a:endParaRPr>
        </a:p>
      </xdr:txBody>
    </xdr:sp>
    <xdr:clientData/>
  </xdr:oneCellAnchor>
  <xdr:twoCellAnchor>
    <xdr:from>
      <xdr:col>23</xdr:col>
      <xdr:colOff>428625</xdr:colOff>
      <xdr:row>30</xdr:row>
      <xdr:rowOff>152845</xdr:rowOff>
    </xdr:from>
    <xdr:to>
      <xdr:col>23</xdr:col>
      <xdr:colOff>606425</xdr:colOff>
      <xdr:row>30</xdr:row>
      <xdr:rowOff>152845</xdr:rowOff>
    </xdr:to>
    <xdr:cxnSp macro="">
      <xdr:nvCxnSpPr>
        <xdr:cNvPr id="517" name="直線コネクタ 516"/>
        <xdr:cNvCxnSpPr/>
      </xdr:nvCxnSpPr>
      <xdr:spPr>
        <a:xfrm>
          <a:off x="16230600" y="5296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47331</xdr:rowOff>
    </xdr:from>
    <xdr:to>
      <xdr:col>23</xdr:col>
      <xdr:colOff>517525</xdr:colOff>
      <xdr:row>37</xdr:row>
      <xdr:rowOff>103924</xdr:rowOff>
    </xdr:to>
    <xdr:cxnSp macro="">
      <xdr:nvCxnSpPr>
        <xdr:cNvPr id="518" name="直線コネクタ 517"/>
        <xdr:cNvCxnSpPr/>
      </xdr:nvCxnSpPr>
      <xdr:spPr>
        <a:xfrm flipV="1">
          <a:off x="15481300" y="6390981"/>
          <a:ext cx="838200" cy="56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66641</xdr:rowOff>
    </xdr:from>
    <xdr:ext cx="534377" cy="259045"/>
    <xdr:sp macro="" textlink="">
      <xdr:nvSpPr>
        <xdr:cNvPr id="519" name="消防費平均値テキスト"/>
        <xdr:cNvSpPr txBox="1"/>
      </xdr:nvSpPr>
      <xdr:spPr>
        <a:xfrm>
          <a:off x="16370300" y="64102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24,048</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88214</xdr:rowOff>
    </xdr:from>
    <xdr:to>
      <xdr:col>23</xdr:col>
      <xdr:colOff>568325</xdr:colOff>
      <xdr:row>38</xdr:row>
      <xdr:rowOff>18365</xdr:rowOff>
    </xdr:to>
    <xdr:sp macro="" textlink="">
      <xdr:nvSpPr>
        <xdr:cNvPr id="520" name="フローチャート : 判断 519"/>
        <xdr:cNvSpPr/>
      </xdr:nvSpPr>
      <xdr:spPr>
        <a:xfrm>
          <a:off x="16268700" y="643186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94209</xdr:rowOff>
    </xdr:from>
    <xdr:to>
      <xdr:col>22</xdr:col>
      <xdr:colOff>365125</xdr:colOff>
      <xdr:row>37</xdr:row>
      <xdr:rowOff>103924</xdr:rowOff>
    </xdr:to>
    <xdr:cxnSp macro="">
      <xdr:nvCxnSpPr>
        <xdr:cNvPr id="521" name="直線コネクタ 520"/>
        <xdr:cNvCxnSpPr/>
      </xdr:nvCxnSpPr>
      <xdr:spPr>
        <a:xfrm>
          <a:off x="14592300" y="6437859"/>
          <a:ext cx="889000" cy="9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80870</xdr:rowOff>
    </xdr:from>
    <xdr:to>
      <xdr:col>22</xdr:col>
      <xdr:colOff>415925</xdr:colOff>
      <xdr:row>38</xdr:row>
      <xdr:rowOff>11020</xdr:rowOff>
    </xdr:to>
    <xdr:sp macro="" textlink="">
      <xdr:nvSpPr>
        <xdr:cNvPr id="522" name="フローチャート : 判断 521"/>
        <xdr:cNvSpPr/>
      </xdr:nvSpPr>
      <xdr:spPr>
        <a:xfrm>
          <a:off x="15430500" y="642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2147</xdr:rowOff>
    </xdr:from>
    <xdr:ext cx="534377" cy="259045"/>
    <xdr:sp macro="" textlink="">
      <xdr:nvSpPr>
        <xdr:cNvPr id="523" name="テキスト ボックス 522"/>
        <xdr:cNvSpPr txBox="1"/>
      </xdr:nvSpPr>
      <xdr:spPr>
        <a:xfrm>
          <a:off x="15214111" y="6517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24,562</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94209</xdr:rowOff>
    </xdr:from>
    <xdr:to>
      <xdr:col>21</xdr:col>
      <xdr:colOff>161925</xdr:colOff>
      <xdr:row>37</xdr:row>
      <xdr:rowOff>102295</xdr:rowOff>
    </xdr:to>
    <xdr:cxnSp macro="">
      <xdr:nvCxnSpPr>
        <xdr:cNvPr id="524" name="直線コネクタ 523"/>
        <xdr:cNvCxnSpPr/>
      </xdr:nvCxnSpPr>
      <xdr:spPr>
        <a:xfrm flipV="1">
          <a:off x="13703300" y="6437859"/>
          <a:ext cx="889000" cy="8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75684</xdr:rowOff>
    </xdr:from>
    <xdr:to>
      <xdr:col>21</xdr:col>
      <xdr:colOff>212725</xdr:colOff>
      <xdr:row>38</xdr:row>
      <xdr:rowOff>5834</xdr:rowOff>
    </xdr:to>
    <xdr:sp macro="" textlink="">
      <xdr:nvSpPr>
        <xdr:cNvPr id="525" name="フローチャート : 判断 524"/>
        <xdr:cNvSpPr/>
      </xdr:nvSpPr>
      <xdr:spPr>
        <a:xfrm>
          <a:off x="14541500" y="641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168411</xdr:rowOff>
    </xdr:from>
    <xdr:ext cx="534377" cy="259045"/>
    <xdr:sp macro="" textlink="">
      <xdr:nvSpPr>
        <xdr:cNvPr id="526" name="テキスト ボックス 525"/>
        <xdr:cNvSpPr txBox="1"/>
      </xdr:nvSpPr>
      <xdr:spPr>
        <a:xfrm>
          <a:off x="14325111" y="6512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24,925</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102295</xdr:rowOff>
    </xdr:from>
    <xdr:to>
      <xdr:col>19</xdr:col>
      <xdr:colOff>644525</xdr:colOff>
      <xdr:row>38</xdr:row>
      <xdr:rowOff>1883</xdr:rowOff>
    </xdr:to>
    <xdr:cxnSp macro="">
      <xdr:nvCxnSpPr>
        <xdr:cNvPr id="527" name="直線コネクタ 526"/>
        <xdr:cNvCxnSpPr/>
      </xdr:nvCxnSpPr>
      <xdr:spPr>
        <a:xfrm flipV="1">
          <a:off x="12814300" y="6445945"/>
          <a:ext cx="889000" cy="71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88243</xdr:rowOff>
    </xdr:from>
    <xdr:to>
      <xdr:col>20</xdr:col>
      <xdr:colOff>9525</xdr:colOff>
      <xdr:row>38</xdr:row>
      <xdr:rowOff>18393</xdr:rowOff>
    </xdr:to>
    <xdr:sp macro="" textlink="">
      <xdr:nvSpPr>
        <xdr:cNvPr id="528" name="フローチャート : 判断 527"/>
        <xdr:cNvSpPr/>
      </xdr:nvSpPr>
      <xdr:spPr>
        <a:xfrm>
          <a:off x="13652500" y="6431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9520</xdr:rowOff>
    </xdr:from>
    <xdr:ext cx="534377" cy="259045"/>
    <xdr:sp macro="" textlink="">
      <xdr:nvSpPr>
        <xdr:cNvPr id="529" name="テキスト ボックス 528"/>
        <xdr:cNvSpPr txBox="1"/>
      </xdr:nvSpPr>
      <xdr:spPr>
        <a:xfrm>
          <a:off x="13436111" y="6524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24,046</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118861</xdr:rowOff>
    </xdr:from>
    <xdr:to>
      <xdr:col>18</xdr:col>
      <xdr:colOff>492125</xdr:colOff>
      <xdr:row>38</xdr:row>
      <xdr:rowOff>49011</xdr:rowOff>
    </xdr:to>
    <xdr:sp macro="" textlink="">
      <xdr:nvSpPr>
        <xdr:cNvPr id="530" name="フローチャート : 判断 529"/>
        <xdr:cNvSpPr/>
      </xdr:nvSpPr>
      <xdr:spPr>
        <a:xfrm>
          <a:off x="12763500" y="6462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65538</xdr:rowOff>
    </xdr:from>
    <xdr:ext cx="534377" cy="259045"/>
    <xdr:sp macro="" textlink="">
      <xdr:nvSpPr>
        <xdr:cNvPr id="531" name="テキスト ボックス 530"/>
        <xdr:cNvSpPr txBox="1"/>
      </xdr:nvSpPr>
      <xdr:spPr>
        <a:xfrm>
          <a:off x="12547111" y="6237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21,903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36</xdr:row>
      <xdr:rowOff>167981</xdr:rowOff>
    </xdr:from>
    <xdr:to>
      <xdr:col>23</xdr:col>
      <xdr:colOff>568325</xdr:colOff>
      <xdr:row>37</xdr:row>
      <xdr:rowOff>98131</xdr:rowOff>
    </xdr:to>
    <xdr:sp macro="" textlink="">
      <xdr:nvSpPr>
        <xdr:cNvPr id="537" name="円/楕円 536"/>
        <xdr:cNvSpPr/>
      </xdr:nvSpPr>
      <xdr:spPr>
        <a:xfrm>
          <a:off x="16268700" y="6340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19408</xdr:rowOff>
    </xdr:from>
    <xdr:ext cx="534377" cy="259045"/>
    <xdr:sp macro="" textlink="">
      <xdr:nvSpPr>
        <xdr:cNvPr id="538" name="消防費該当値テキスト"/>
        <xdr:cNvSpPr txBox="1"/>
      </xdr:nvSpPr>
      <xdr:spPr>
        <a:xfrm>
          <a:off x="16370300" y="6191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30,465</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53124</xdr:rowOff>
    </xdr:from>
    <xdr:to>
      <xdr:col>22</xdr:col>
      <xdr:colOff>415925</xdr:colOff>
      <xdr:row>37</xdr:row>
      <xdr:rowOff>154724</xdr:rowOff>
    </xdr:to>
    <xdr:sp macro="" textlink="">
      <xdr:nvSpPr>
        <xdr:cNvPr id="539" name="円/楕円 538"/>
        <xdr:cNvSpPr/>
      </xdr:nvSpPr>
      <xdr:spPr>
        <a:xfrm>
          <a:off x="15430500" y="6396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171251</xdr:rowOff>
    </xdr:from>
    <xdr:ext cx="534377" cy="259045"/>
    <xdr:sp macro="" textlink="">
      <xdr:nvSpPr>
        <xdr:cNvPr id="540" name="テキスト ボックス 539"/>
        <xdr:cNvSpPr txBox="1"/>
      </xdr:nvSpPr>
      <xdr:spPr>
        <a:xfrm>
          <a:off x="15214111" y="6172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26,504</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43409</xdr:rowOff>
    </xdr:from>
    <xdr:to>
      <xdr:col>21</xdr:col>
      <xdr:colOff>212725</xdr:colOff>
      <xdr:row>37</xdr:row>
      <xdr:rowOff>145009</xdr:rowOff>
    </xdr:to>
    <xdr:sp macro="" textlink="">
      <xdr:nvSpPr>
        <xdr:cNvPr id="541" name="円/楕円 540"/>
        <xdr:cNvSpPr/>
      </xdr:nvSpPr>
      <xdr:spPr>
        <a:xfrm>
          <a:off x="14541500" y="6387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161536</xdr:rowOff>
    </xdr:from>
    <xdr:ext cx="534377" cy="259045"/>
    <xdr:sp macro="" textlink="">
      <xdr:nvSpPr>
        <xdr:cNvPr id="542" name="テキスト ボックス 541"/>
        <xdr:cNvSpPr txBox="1"/>
      </xdr:nvSpPr>
      <xdr:spPr>
        <a:xfrm>
          <a:off x="14325111" y="6162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27,184</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51495</xdr:rowOff>
    </xdr:from>
    <xdr:to>
      <xdr:col>20</xdr:col>
      <xdr:colOff>9525</xdr:colOff>
      <xdr:row>37</xdr:row>
      <xdr:rowOff>153095</xdr:rowOff>
    </xdr:to>
    <xdr:sp macro="" textlink="">
      <xdr:nvSpPr>
        <xdr:cNvPr id="543" name="円/楕円 542"/>
        <xdr:cNvSpPr/>
      </xdr:nvSpPr>
      <xdr:spPr>
        <a:xfrm>
          <a:off x="13652500" y="6395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169622</xdr:rowOff>
    </xdr:from>
    <xdr:ext cx="534377" cy="259045"/>
    <xdr:sp macro="" textlink="">
      <xdr:nvSpPr>
        <xdr:cNvPr id="544" name="テキスト ボックス 543"/>
        <xdr:cNvSpPr txBox="1"/>
      </xdr:nvSpPr>
      <xdr:spPr>
        <a:xfrm>
          <a:off x="13436111" y="6170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26,618</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122533</xdr:rowOff>
    </xdr:from>
    <xdr:to>
      <xdr:col>18</xdr:col>
      <xdr:colOff>492125</xdr:colOff>
      <xdr:row>38</xdr:row>
      <xdr:rowOff>52683</xdr:rowOff>
    </xdr:to>
    <xdr:sp macro="" textlink="">
      <xdr:nvSpPr>
        <xdr:cNvPr id="545" name="円/楕円 544"/>
        <xdr:cNvSpPr/>
      </xdr:nvSpPr>
      <xdr:spPr>
        <a:xfrm>
          <a:off x="12763500" y="6466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43810</xdr:rowOff>
    </xdr:from>
    <xdr:ext cx="534377" cy="259045"/>
    <xdr:sp macro="" textlink="">
      <xdr:nvSpPr>
        <xdr:cNvPr id="546" name="テキスト ボックス 545"/>
        <xdr:cNvSpPr txBox="1"/>
      </xdr:nvSpPr>
      <xdr:spPr>
        <a:xfrm>
          <a:off x="12547111" y="6558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21,646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31/128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40,660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57" name="直線コネクタ 556"/>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58" name="テキスト ボックス 557"/>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59" name="直線コネクタ 558"/>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0" name="テキスト ボックス 559"/>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1" name="直線コネクタ 56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168927</xdr:rowOff>
    </xdr:from>
    <xdr:ext cx="595419" cy="259045"/>
    <xdr:sp macro="" textlink="">
      <xdr:nvSpPr>
        <xdr:cNvPr id="562" name="テキスト ボックス 561"/>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3" name="直線コネクタ 562"/>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64" name="テキスト ボックス 563"/>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5" name="直線コネクタ 564"/>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6" name="テキスト ボックス 565"/>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7" name="直線コネクタ 56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8" name="テキスト ボックス 567"/>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128758</xdr:rowOff>
    </xdr:from>
    <xdr:to>
      <xdr:col>23</xdr:col>
      <xdr:colOff>516889</xdr:colOff>
      <xdr:row>58</xdr:row>
      <xdr:rowOff>88562</xdr:rowOff>
    </xdr:to>
    <xdr:cxnSp macro="">
      <xdr:nvCxnSpPr>
        <xdr:cNvPr id="570" name="直線コネクタ 569"/>
        <xdr:cNvCxnSpPr/>
      </xdr:nvCxnSpPr>
      <xdr:spPr>
        <a:xfrm flipV="1">
          <a:off x="16317595" y="8529808"/>
          <a:ext cx="1269" cy="15028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92389</xdr:rowOff>
    </xdr:from>
    <xdr:ext cx="534377" cy="259045"/>
    <xdr:sp macro="" textlink="">
      <xdr:nvSpPr>
        <xdr:cNvPr id="571" name="教育費最小値テキスト"/>
        <xdr:cNvSpPr txBox="1"/>
      </xdr:nvSpPr>
      <xdr:spPr>
        <a:xfrm>
          <a:off x="16370300" y="10036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16,711</a:t>
          </a:r>
          <a:endParaRPr kumimoji="1" lang="ja-JP" altLang="en-US" sz="1000" b="1">
            <a:latin typeface="ＭＳ Ｐゴシック"/>
          </a:endParaRPr>
        </a:p>
      </xdr:txBody>
    </xdr:sp>
    <xdr:clientData/>
  </xdr:oneCellAnchor>
  <xdr:twoCellAnchor>
    <xdr:from>
      <xdr:col>23</xdr:col>
      <xdr:colOff>428625</xdr:colOff>
      <xdr:row>58</xdr:row>
      <xdr:rowOff>88562</xdr:rowOff>
    </xdr:from>
    <xdr:to>
      <xdr:col>23</xdr:col>
      <xdr:colOff>606425</xdr:colOff>
      <xdr:row>58</xdr:row>
      <xdr:rowOff>88562</xdr:rowOff>
    </xdr:to>
    <xdr:cxnSp macro="">
      <xdr:nvCxnSpPr>
        <xdr:cNvPr id="572" name="直線コネクタ 571"/>
        <xdr:cNvCxnSpPr/>
      </xdr:nvCxnSpPr>
      <xdr:spPr>
        <a:xfrm>
          <a:off x="16230600" y="10032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75435</xdr:rowOff>
    </xdr:from>
    <xdr:ext cx="599010" cy="259045"/>
    <xdr:sp macro="" textlink="">
      <xdr:nvSpPr>
        <xdr:cNvPr id="573" name="教育費最大値テキスト"/>
        <xdr:cNvSpPr txBox="1"/>
      </xdr:nvSpPr>
      <xdr:spPr>
        <a:xfrm>
          <a:off x="16370300" y="8305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213,936</a:t>
          </a:r>
          <a:endParaRPr kumimoji="1" lang="ja-JP" altLang="en-US" sz="1000" b="1">
            <a:latin typeface="ＭＳ Ｐゴシック"/>
          </a:endParaRPr>
        </a:p>
      </xdr:txBody>
    </xdr:sp>
    <xdr:clientData/>
  </xdr:oneCellAnchor>
  <xdr:twoCellAnchor>
    <xdr:from>
      <xdr:col>23</xdr:col>
      <xdr:colOff>428625</xdr:colOff>
      <xdr:row>49</xdr:row>
      <xdr:rowOff>128758</xdr:rowOff>
    </xdr:from>
    <xdr:to>
      <xdr:col>23</xdr:col>
      <xdr:colOff>606425</xdr:colOff>
      <xdr:row>49</xdr:row>
      <xdr:rowOff>128758</xdr:rowOff>
    </xdr:to>
    <xdr:cxnSp macro="">
      <xdr:nvCxnSpPr>
        <xdr:cNvPr id="574" name="直線コネクタ 573"/>
        <xdr:cNvCxnSpPr/>
      </xdr:nvCxnSpPr>
      <xdr:spPr>
        <a:xfrm>
          <a:off x="16230600" y="8529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15532</xdr:rowOff>
    </xdr:from>
    <xdr:to>
      <xdr:col>23</xdr:col>
      <xdr:colOff>517525</xdr:colOff>
      <xdr:row>57</xdr:row>
      <xdr:rowOff>70343</xdr:rowOff>
    </xdr:to>
    <xdr:cxnSp macro="">
      <xdr:nvCxnSpPr>
        <xdr:cNvPr id="575" name="直線コネクタ 574"/>
        <xdr:cNvCxnSpPr/>
      </xdr:nvCxnSpPr>
      <xdr:spPr>
        <a:xfrm flipV="1">
          <a:off x="15481300" y="9616732"/>
          <a:ext cx="838200" cy="226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29440</xdr:rowOff>
    </xdr:from>
    <xdr:ext cx="534377" cy="259045"/>
    <xdr:sp macro="" textlink="">
      <xdr:nvSpPr>
        <xdr:cNvPr id="576" name="教育費平均値テキスト"/>
        <xdr:cNvSpPr txBox="1"/>
      </xdr:nvSpPr>
      <xdr:spPr>
        <a:xfrm>
          <a:off x="16370300" y="96306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59,972</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51013</xdr:rowOff>
    </xdr:from>
    <xdr:to>
      <xdr:col>23</xdr:col>
      <xdr:colOff>568325</xdr:colOff>
      <xdr:row>56</xdr:row>
      <xdr:rowOff>152613</xdr:rowOff>
    </xdr:to>
    <xdr:sp macro="" textlink="">
      <xdr:nvSpPr>
        <xdr:cNvPr id="577" name="フローチャート : 判断 576"/>
        <xdr:cNvSpPr/>
      </xdr:nvSpPr>
      <xdr:spPr>
        <a:xfrm>
          <a:off x="162687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28052</xdr:rowOff>
    </xdr:from>
    <xdr:to>
      <xdr:col>22</xdr:col>
      <xdr:colOff>365125</xdr:colOff>
      <xdr:row>57</xdr:row>
      <xdr:rowOff>70343</xdr:rowOff>
    </xdr:to>
    <xdr:cxnSp macro="">
      <xdr:nvCxnSpPr>
        <xdr:cNvPr id="578" name="直線コネクタ 577"/>
        <xdr:cNvCxnSpPr/>
      </xdr:nvCxnSpPr>
      <xdr:spPr>
        <a:xfrm>
          <a:off x="14592300" y="9800702"/>
          <a:ext cx="889000" cy="42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49292</xdr:rowOff>
    </xdr:from>
    <xdr:to>
      <xdr:col>22</xdr:col>
      <xdr:colOff>415925</xdr:colOff>
      <xdr:row>56</xdr:row>
      <xdr:rowOff>150892</xdr:rowOff>
    </xdr:to>
    <xdr:sp macro="" textlink="">
      <xdr:nvSpPr>
        <xdr:cNvPr id="579" name="フローチャート : 判断 578"/>
        <xdr:cNvSpPr/>
      </xdr:nvSpPr>
      <xdr:spPr>
        <a:xfrm>
          <a:off x="15430500" y="965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167419</xdr:rowOff>
    </xdr:from>
    <xdr:ext cx="534377" cy="259045"/>
    <xdr:sp macro="" textlink="">
      <xdr:nvSpPr>
        <xdr:cNvPr id="580" name="テキスト ボックス 579"/>
        <xdr:cNvSpPr txBox="1"/>
      </xdr:nvSpPr>
      <xdr:spPr>
        <a:xfrm>
          <a:off x="15214111" y="9425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60,198</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22375</xdr:rowOff>
    </xdr:from>
    <xdr:to>
      <xdr:col>21</xdr:col>
      <xdr:colOff>161925</xdr:colOff>
      <xdr:row>57</xdr:row>
      <xdr:rowOff>28052</xdr:rowOff>
    </xdr:to>
    <xdr:cxnSp macro="">
      <xdr:nvCxnSpPr>
        <xdr:cNvPr id="581" name="直線コネクタ 580"/>
        <xdr:cNvCxnSpPr/>
      </xdr:nvCxnSpPr>
      <xdr:spPr>
        <a:xfrm>
          <a:off x="13703300" y="9795025"/>
          <a:ext cx="889000" cy="5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45283</xdr:rowOff>
    </xdr:from>
    <xdr:to>
      <xdr:col>21</xdr:col>
      <xdr:colOff>212725</xdr:colOff>
      <xdr:row>56</xdr:row>
      <xdr:rowOff>146883</xdr:rowOff>
    </xdr:to>
    <xdr:sp macro="" textlink="">
      <xdr:nvSpPr>
        <xdr:cNvPr id="582" name="フローチャート : 判断 581"/>
        <xdr:cNvSpPr/>
      </xdr:nvSpPr>
      <xdr:spPr>
        <a:xfrm>
          <a:off x="14541500" y="9646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163410</xdr:rowOff>
    </xdr:from>
    <xdr:ext cx="534377" cy="259045"/>
    <xdr:sp macro="" textlink="">
      <xdr:nvSpPr>
        <xdr:cNvPr id="583" name="テキスト ボックス 582"/>
        <xdr:cNvSpPr txBox="1"/>
      </xdr:nvSpPr>
      <xdr:spPr>
        <a:xfrm>
          <a:off x="14325111" y="9421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60,724</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22375</xdr:rowOff>
    </xdr:from>
    <xdr:to>
      <xdr:col>19</xdr:col>
      <xdr:colOff>644525</xdr:colOff>
      <xdr:row>57</xdr:row>
      <xdr:rowOff>104580</xdr:rowOff>
    </xdr:to>
    <xdr:cxnSp macro="">
      <xdr:nvCxnSpPr>
        <xdr:cNvPr id="584" name="直線コネクタ 583"/>
        <xdr:cNvCxnSpPr/>
      </xdr:nvCxnSpPr>
      <xdr:spPr>
        <a:xfrm flipV="1">
          <a:off x="12814300" y="9795025"/>
          <a:ext cx="889000" cy="82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85783</xdr:rowOff>
    </xdr:from>
    <xdr:to>
      <xdr:col>20</xdr:col>
      <xdr:colOff>9525</xdr:colOff>
      <xdr:row>57</xdr:row>
      <xdr:rowOff>15933</xdr:rowOff>
    </xdr:to>
    <xdr:sp macro="" textlink="">
      <xdr:nvSpPr>
        <xdr:cNvPr id="585" name="フローチャート : 判断 584"/>
        <xdr:cNvSpPr/>
      </xdr:nvSpPr>
      <xdr:spPr>
        <a:xfrm>
          <a:off x="13652500" y="96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32460</xdr:rowOff>
    </xdr:from>
    <xdr:ext cx="534377" cy="259045"/>
    <xdr:sp macro="" textlink="">
      <xdr:nvSpPr>
        <xdr:cNvPr id="586" name="テキスト ボックス 585"/>
        <xdr:cNvSpPr txBox="1"/>
      </xdr:nvSpPr>
      <xdr:spPr>
        <a:xfrm>
          <a:off x="13436111" y="9462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55,409</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99392</xdr:rowOff>
    </xdr:from>
    <xdr:to>
      <xdr:col>18</xdr:col>
      <xdr:colOff>492125</xdr:colOff>
      <xdr:row>57</xdr:row>
      <xdr:rowOff>29542</xdr:rowOff>
    </xdr:to>
    <xdr:sp macro="" textlink="">
      <xdr:nvSpPr>
        <xdr:cNvPr id="587" name="フローチャート : 判断 586"/>
        <xdr:cNvSpPr/>
      </xdr:nvSpPr>
      <xdr:spPr>
        <a:xfrm>
          <a:off x="12763500" y="9700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46069</xdr:rowOff>
    </xdr:from>
    <xdr:ext cx="534377" cy="259045"/>
    <xdr:sp macro="" textlink="">
      <xdr:nvSpPr>
        <xdr:cNvPr id="588" name="テキスト ボックス 587"/>
        <xdr:cNvSpPr txBox="1"/>
      </xdr:nvSpPr>
      <xdr:spPr>
        <a:xfrm>
          <a:off x="12547111" y="9475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53,623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9" name="テキスト ボックス 58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0" name="テキスト ボックス 58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1" name="テキスト ボックス 59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2" name="テキスト ボックス 59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3" name="テキスト ボックス 59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55</xdr:row>
      <xdr:rowOff>136182</xdr:rowOff>
    </xdr:from>
    <xdr:to>
      <xdr:col>23</xdr:col>
      <xdr:colOff>568325</xdr:colOff>
      <xdr:row>56</xdr:row>
      <xdr:rowOff>66332</xdr:rowOff>
    </xdr:to>
    <xdr:sp macro="" textlink="">
      <xdr:nvSpPr>
        <xdr:cNvPr id="594" name="円/楕円 593"/>
        <xdr:cNvSpPr/>
      </xdr:nvSpPr>
      <xdr:spPr>
        <a:xfrm>
          <a:off x="16268700" y="9565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54</xdr:row>
      <xdr:rowOff>159059</xdr:rowOff>
    </xdr:from>
    <xdr:ext cx="534377" cy="259045"/>
    <xdr:sp macro="" textlink="">
      <xdr:nvSpPr>
        <xdr:cNvPr id="595" name="教育費該当値テキスト"/>
        <xdr:cNvSpPr txBox="1"/>
      </xdr:nvSpPr>
      <xdr:spPr>
        <a:xfrm>
          <a:off x="16370300" y="9417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71,295</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19543</xdr:rowOff>
    </xdr:from>
    <xdr:to>
      <xdr:col>22</xdr:col>
      <xdr:colOff>415925</xdr:colOff>
      <xdr:row>57</xdr:row>
      <xdr:rowOff>121143</xdr:rowOff>
    </xdr:to>
    <xdr:sp macro="" textlink="">
      <xdr:nvSpPr>
        <xdr:cNvPr id="596" name="円/楕円 595"/>
        <xdr:cNvSpPr/>
      </xdr:nvSpPr>
      <xdr:spPr>
        <a:xfrm>
          <a:off x="15430500" y="9792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112270</xdr:rowOff>
    </xdr:from>
    <xdr:ext cx="534377" cy="259045"/>
    <xdr:sp macro="" textlink="">
      <xdr:nvSpPr>
        <xdr:cNvPr id="597" name="テキスト ボックス 596"/>
        <xdr:cNvSpPr txBox="1"/>
      </xdr:nvSpPr>
      <xdr:spPr>
        <a:xfrm>
          <a:off x="15214111" y="9884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41,602</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148702</xdr:rowOff>
    </xdr:from>
    <xdr:to>
      <xdr:col>21</xdr:col>
      <xdr:colOff>212725</xdr:colOff>
      <xdr:row>57</xdr:row>
      <xdr:rowOff>78852</xdr:rowOff>
    </xdr:to>
    <xdr:sp macro="" textlink="">
      <xdr:nvSpPr>
        <xdr:cNvPr id="598" name="円/楕円 597"/>
        <xdr:cNvSpPr/>
      </xdr:nvSpPr>
      <xdr:spPr>
        <a:xfrm>
          <a:off x="14541500" y="9749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69979</xdr:rowOff>
    </xdr:from>
    <xdr:ext cx="534377" cy="259045"/>
    <xdr:sp macro="" textlink="">
      <xdr:nvSpPr>
        <xdr:cNvPr id="599" name="テキスト ボックス 598"/>
        <xdr:cNvSpPr txBox="1"/>
      </xdr:nvSpPr>
      <xdr:spPr>
        <a:xfrm>
          <a:off x="14325111" y="9842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47,152</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143025</xdr:rowOff>
    </xdr:from>
    <xdr:to>
      <xdr:col>20</xdr:col>
      <xdr:colOff>9525</xdr:colOff>
      <xdr:row>57</xdr:row>
      <xdr:rowOff>73175</xdr:rowOff>
    </xdr:to>
    <xdr:sp macro="" textlink="">
      <xdr:nvSpPr>
        <xdr:cNvPr id="600" name="円/楕円 599"/>
        <xdr:cNvSpPr/>
      </xdr:nvSpPr>
      <xdr:spPr>
        <a:xfrm>
          <a:off x="13652500" y="9744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64302</xdr:rowOff>
    </xdr:from>
    <xdr:ext cx="534377" cy="259045"/>
    <xdr:sp macro="" textlink="">
      <xdr:nvSpPr>
        <xdr:cNvPr id="601" name="テキスト ボックス 600"/>
        <xdr:cNvSpPr txBox="1"/>
      </xdr:nvSpPr>
      <xdr:spPr>
        <a:xfrm>
          <a:off x="13436111" y="9836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47,897</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53780</xdr:rowOff>
    </xdr:from>
    <xdr:to>
      <xdr:col>18</xdr:col>
      <xdr:colOff>492125</xdr:colOff>
      <xdr:row>57</xdr:row>
      <xdr:rowOff>155380</xdr:rowOff>
    </xdr:to>
    <xdr:sp macro="" textlink="">
      <xdr:nvSpPr>
        <xdr:cNvPr id="602" name="円/楕円 601"/>
        <xdr:cNvSpPr/>
      </xdr:nvSpPr>
      <xdr:spPr>
        <a:xfrm>
          <a:off x="12763500" y="9826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146507</xdr:rowOff>
    </xdr:from>
    <xdr:ext cx="534377" cy="259045"/>
    <xdr:sp macro="" textlink="">
      <xdr:nvSpPr>
        <xdr:cNvPr id="603" name="テキスト ボックス 602"/>
        <xdr:cNvSpPr txBox="1"/>
      </xdr:nvSpPr>
      <xdr:spPr>
        <a:xfrm>
          <a:off x="12547111" y="9919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37,109</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4" name="正方形/長方形 60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5" name="正方形/長方形 60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6" name="正方形/長方形 60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108/128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7" name="正方形/長方形 60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8" name="正方形/長方形 60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9" name="正方形/長方形 60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0" name="正方形/長方形 60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1" name="正方形/長方形 61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2" name="テキスト ボックス 61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3" name="直線コネクタ 61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4" name="直線コネクタ 613"/>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5" name="テキスト ボックス 614"/>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6" name="直線コネクタ 615"/>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617" name="テキスト ボックス 616"/>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18" name="直線コネクタ 617"/>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619" name="テキスト ボックス 618"/>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0" name="直線コネクタ 619"/>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168927</xdr:rowOff>
    </xdr:from>
    <xdr:ext cx="531299" cy="259045"/>
    <xdr:sp macro="" textlink="">
      <xdr:nvSpPr>
        <xdr:cNvPr id="621" name="テキスト ボックス 620"/>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2" name="直線コネクタ 62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3" name="テキスト ボックス 622"/>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101272</xdr:rowOff>
    </xdr:from>
    <xdr:to>
      <xdr:col>23</xdr:col>
      <xdr:colOff>516889</xdr:colOff>
      <xdr:row>78</xdr:row>
      <xdr:rowOff>139700</xdr:rowOff>
    </xdr:to>
    <xdr:cxnSp macro="">
      <xdr:nvCxnSpPr>
        <xdr:cNvPr id="625" name="直線コネクタ 624"/>
        <xdr:cNvCxnSpPr/>
      </xdr:nvCxnSpPr>
      <xdr:spPr>
        <a:xfrm flipV="1">
          <a:off x="16317595" y="12102772"/>
          <a:ext cx="1269" cy="1410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143527</xdr:rowOff>
    </xdr:from>
    <xdr:ext cx="249299" cy="259045"/>
    <xdr:sp macro="" textlink="">
      <xdr:nvSpPr>
        <xdr:cNvPr id="626"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27" name="直線コネクタ 626"/>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47949</xdr:rowOff>
    </xdr:from>
    <xdr:ext cx="534377" cy="259045"/>
    <xdr:sp macro="" textlink="">
      <xdr:nvSpPr>
        <xdr:cNvPr id="628" name="災害復旧費最大値テキスト"/>
        <xdr:cNvSpPr txBox="1"/>
      </xdr:nvSpPr>
      <xdr:spPr>
        <a:xfrm>
          <a:off x="16370300" y="11877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61,681</a:t>
          </a:r>
          <a:endParaRPr kumimoji="1" lang="ja-JP" altLang="en-US" sz="1000" b="1">
            <a:latin typeface="ＭＳ Ｐゴシック"/>
          </a:endParaRPr>
        </a:p>
      </xdr:txBody>
    </xdr:sp>
    <xdr:clientData/>
  </xdr:oneCellAnchor>
  <xdr:twoCellAnchor>
    <xdr:from>
      <xdr:col>23</xdr:col>
      <xdr:colOff>428625</xdr:colOff>
      <xdr:row>70</xdr:row>
      <xdr:rowOff>101272</xdr:rowOff>
    </xdr:from>
    <xdr:to>
      <xdr:col>23</xdr:col>
      <xdr:colOff>606425</xdr:colOff>
      <xdr:row>70</xdr:row>
      <xdr:rowOff>101272</xdr:rowOff>
    </xdr:to>
    <xdr:cxnSp macro="">
      <xdr:nvCxnSpPr>
        <xdr:cNvPr id="629" name="直線コネクタ 628"/>
        <xdr:cNvCxnSpPr/>
      </xdr:nvCxnSpPr>
      <xdr:spPr>
        <a:xfrm>
          <a:off x="16230600" y="12102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136247</xdr:rowOff>
    </xdr:from>
    <xdr:to>
      <xdr:col>23</xdr:col>
      <xdr:colOff>517525</xdr:colOff>
      <xdr:row>78</xdr:row>
      <xdr:rowOff>139700</xdr:rowOff>
    </xdr:to>
    <xdr:cxnSp macro="">
      <xdr:nvCxnSpPr>
        <xdr:cNvPr id="630" name="直線コネクタ 629"/>
        <xdr:cNvCxnSpPr/>
      </xdr:nvCxnSpPr>
      <xdr:spPr>
        <a:xfrm flipV="1">
          <a:off x="15481300" y="13509347"/>
          <a:ext cx="838200" cy="3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15811</xdr:rowOff>
    </xdr:from>
    <xdr:ext cx="469744" cy="259045"/>
    <xdr:sp macro="" textlink="">
      <xdr:nvSpPr>
        <xdr:cNvPr id="631" name="災害復旧費平均値テキスト"/>
        <xdr:cNvSpPr txBox="1"/>
      </xdr:nvSpPr>
      <xdr:spPr>
        <a:xfrm>
          <a:off x="16370300" y="132174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4,198</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164384</xdr:rowOff>
    </xdr:from>
    <xdr:to>
      <xdr:col>23</xdr:col>
      <xdr:colOff>568325</xdr:colOff>
      <xdr:row>78</xdr:row>
      <xdr:rowOff>94534</xdr:rowOff>
    </xdr:to>
    <xdr:sp macro="" textlink="">
      <xdr:nvSpPr>
        <xdr:cNvPr id="632" name="フローチャート : 判断 631"/>
        <xdr:cNvSpPr/>
      </xdr:nvSpPr>
      <xdr:spPr>
        <a:xfrm>
          <a:off x="16268700" y="13366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53426</xdr:rowOff>
    </xdr:from>
    <xdr:to>
      <xdr:col>22</xdr:col>
      <xdr:colOff>365125</xdr:colOff>
      <xdr:row>78</xdr:row>
      <xdr:rowOff>139700</xdr:rowOff>
    </xdr:to>
    <xdr:cxnSp macro="">
      <xdr:nvCxnSpPr>
        <xdr:cNvPr id="633" name="直線コネクタ 632"/>
        <xdr:cNvCxnSpPr/>
      </xdr:nvCxnSpPr>
      <xdr:spPr>
        <a:xfrm>
          <a:off x="14592300" y="13426526"/>
          <a:ext cx="889000" cy="86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146805</xdr:rowOff>
    </xdr:from>
    <xdr:to>
      <xdr:col>22</xdr:col>
      <xdr:colOff>415925</xdr:colOff>
      <xdr:row>78</xdr:row>
      <xdr:rowOff>76955</xdr:rowOff>
    </xdr:to>
    <xdr:sp macro="" textlink="">
      <xdr:nvSpPr>
        <xdr:cNvPr id="634" name="フローチャート : 判断 633"/>
        <xdr:cNvSpPr/>
      </xdr:nvSpPr>
      <xdr:spPr>
        <a:xfrm>
          <a:off x="15430500" y="13348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93482</xdr:rowOff>
    </xdr:from>
    <xdr:ext cx="469744" cy="259045"/>
    <xdr:sp macro="" textlink="">
      <xdr:nvSpPr>
        <xdr:cNvPr id="635" name="テキスト ボックス 634"/>
        <xdr:cNvSpPr txBox="1"/>
      </xdr:nvSpPr>
      <xdr:spPr>
        <a:xfrm>
          <a:off x="15246427" y="13123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4,967</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53426</xdr:rowOff>
    </xdr:from>
    <xdr:to>
      <xdr:col>21</xdr:col>
      <xdr:colOff>161925</xdr:colOff>
      <xdr:row>78</xdr:row>
      <xdr:rowOff>95238</xdr:rowOff>
    </xdr:to>
    <xdr:cxnSp macro="">
      <xdr:nvCxnSpPr>
        <xdr:cNvPr id="636" name="直線コネクタ 635"/>
        <xdr:cNvCxnSpPr/>
      </xdr:nvCxnSpPr>
      <xdr:spPr>
        <a:xfrm flipV="1">
          <a:off x="13703300" y="13426526"/>
          <a:ext cx="889000" cy="41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74932</xdr:rowOff>
    </xdr:from>
    <xdr:to>
      <xdr:col>21</xdr:col>
      <xdr:colOff>212725</xdr:colOff>
      <xdr:row>78</xdr:row>
      <xdr:rowOff>5082</xdr:rowOff>
    </xdr:to>
    <xdr:sp macro="" textlink="">
      <xdr:nvSpPr>
        <xdr:cNvPr id="637" name="フローチャート : 判断 636"/>
        <xdr:cNvSpPr/>
      </xdr:nvSpPr>
      <xdr:spPr>
        <a:xfrm>
          <a:off x="14541500" y="13276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21609</xdr:rowOff>
    </xdr:from>
    <xdr:ext cx="469744" cy="259045"/>
    <xdr:sp macro="" textlink="">
      <xdr:nvSpPr>
        <xdr:cNvPr id="638" name="テキスト ボックス 637"/>
        <xdr:cNvSpPr txBox="1"/>
      </xdr:nvSpPr>
      <xdr:spPr>
        <a:xfrm>
          <a:off x="14357427" y="13051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25743</xdr:rowOff>
    </xdr:from>
    <xdr:to>
      <xdr:col>19</xdr:col>
      <xdr:colOff>644525</xdr:colOff>
      <xdr:row>78</xdr:row>
      <xdr:rowOff>95238</xdr:rowOff>
    </xdr:to>
    <xdr:cxnSp macro="">
      <xdr:nvCxnSpPr>
        <xdr:cNvPr id="639" name="直線コネクタ 638"/>
        <xdr:cNvCxnSpPr/>
      </xdr:nvCxnSpPr>
      <xdr:spPr>
        <a:xfrm>
          <a:off x="12814300" y="13398843"/>
          <a:ext cx="889000" cy="69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79550</xdr:rowOff>
    </xdr:from>
    <xdr:to>
      <xdr:col>20</xdr:col>
      <xdr:colOff>9525</xdr:colOff>
      <xdr:row>78</xdr:row>
      <xdr:rowOff>9700</xdr:rowOff>
    </xdr:to>
    <xdr:sp macro="" textlink="">
      <xdr:nvSpPr>
        <xdr:cNvPr id="640" name="フローチャート : 判断 639"/>
        <xdr:cNvSpPr/>
      </xdr:nvSpPr>
      <xdr:spPr>
        <a:xfrm>
          <a:off x="13652500" y="1328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26227</xdr:rowOff>
    </xdr:from>
    <xdr:ext cx="469744" cy="259045"/>
    <xdr:sp macro="" textlink="">
      <xdr:nvSpPr>
        <xdr:cNvPr id="641" name="テキスト ボックス 640"/>
        <xdr:cNvSpPr txBox="1"/>
      </xdr:nvSpPr>
      <xdr:spPr>
        <a:xfrm>
          <a:off x="13468427" y="1305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4204</xdr:rowOff>
    </xdr:from>
    <xdr:to>
      <xdr:col>18</xdr:col>
      <xdr:colOff>492125</xdr:colOff>
      <xdr:row>77</xdr:row>
      <xdr:rowOff>105804</xdr:rowOff>
    </xdr:to>
    <xdr:sp macro="" textlink="">
      <xdr:nvSpPr>
        <xdr:cNvPr id="642" name="フローチャート : 判断 641"/>
        <xdr:cNvSpPr/>
      </xdr:nvSpPr>
      <xdr:spPr>
        <a:xfrm>
          <a:off x="12763500" y="13205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122331</xdr:rowOff>
    </xdr:from>
    <xdr:ext cx="534377" cy="259045"/>
    <xdr:sp macro="" textlink="">
      <xdr:nvSpPr>
        <xdr:cNvPr id="643" name="テキスト ボックス 642"/>
        <xdr:cNvSpPr txBox="1"/>
      </xdr:nvSpPr>
      <xdr:spPr>
        <a:xfrm>
          <a:off x="12547111" y="12981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4" name="テキスト ボックス 64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5" name="テキスト ボックス 64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6" name="テキスト ボックス 64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7" name="テキスト ボックス 64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8" name="テキスト ボックス 64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85447</xdr:rowOff>
    </xdr:from>
    <xdr:to>
      <xdr:col>23</xdr:col>
      <xdr:colOff>568325</xdr:colOff>
      <xdr:row>79</xdr:row>
      <xdr:rowOff>15597</xdr:rowOff>
    </xdr:to>
    <xdr:sp macro="" textlink="">
      <xdr:nvSpPr>
        <xdr:cNvPr id="649" name="円/楕円 648"/>
        <xdr:cNvSpPr/>
      </xdr:nvSpPr>
      <xdr:spPr>
        <a:xfrm>
          <a:off x="16268700" y="13458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374</xdr:rowOff>
    </xdr:from>
    <xdr:ext cx="378565" cy="259045"/>
    <xdr:sp macro="" textlink="">
      <xdr:nvSpPr>
        <xdr:cNvPr id="650" name="災害復旧費該当値テキスト"/>
        <xdr:cNvSpPr txBox="1"/>
      </xdr:nvSpPr>
      <xdr:spPr>
        <a:xfrm>
          <a:off x="16370300" y="133734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88900</xdr:rowOff>
    </xdr:from>
    <xdr:to>
      <xdr:col>22</xdr:col>
      <xdr:colOff>415925</xdr:colOff>
      <xdr:row>79</xdr:row>
      <xdr:rowOff>19050</xdr:rowOff>
    </xdr:to>
    <xdr:sp macro="" textlink="">
      <xdr:nvSpPr>
        <xdr:cNvPr id="651" name="円/楕円 650"/>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10177</xdr:rowOff>
    </xdr:from>
    <xdr:ext cx="249299" cy="259045"/>
    <xdr:sp macro="" textlink="">
      <xdr:nvSpPr>
        <xdr:cNvPr id="652" name="テキスト ボックス 651"/>
        <xdr:cNvSpPr txBox="1"/>
      </xdr:nvSpPr>
      <xdr:spPr>
        <a:xfrm>
          <a:off x="15356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2626</xdr:rowOff>
    </xdr:from>
    <xdr:to>
      <xdr:col>21</xdr:col>
      <xdr:colOff>212725</xdr:colOff>
      <xdr:row>78</xdr:row>
      <xdr:rowOff>104226</xdr:rowOff>
    </xdr:to>
    <xdr:sp macro="" textlink="">
      <xdr:nvSpPr>
        <xdr:cNvPr id="653" name="円/楕円 652"/>
        <xdr:cNvSpPr/>
      </xdr:nvSpPr>
      <xdr:spPr>
        <a:xfrm>
          <a:off x="14541500" y="13375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78</xdr:row>
      <xdr:rowOff>95353</xdr:rowOff>
    </xdr:from>
    <xdr:ext cx="469744" cy="259045"/>
    <xdr:sp macro="" textlink="">
      <xdr:nvSpPr>
        <xdr:cNvPr id="654" name="テキスト ボックス 653"/>
        <xdr:cNvSpPr txBox="1"/>
      </xdr:nvSpPr>
      <xdr:spPr>
        <a:xfrm>
          <a:off x="14357427" y="13468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3,774</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44438</xdr:rowOff>
    </xdr:from>
    <xdr:to>
      <xdr:col>20</xdr:col>
      <xdr:colOff>9525</xdr:colOff>
      <xdr:row>78</xdr:row>
      <xdr:rowOff>146038</xdr:rowOff>
    </xdr:to>
    <xdr:sp macro="" textlink="">
      <xdr:nvSpPr>
        <xdr:cNvPr id="655" name="円/楕円 654"/>
        <xdr:cNvSpPr/>
      </xdr:nvSpPr>
      <xdr:spPr>
        <a:xfrm>
          <a:off x="13652500" y="13417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78</xdr:row>
      <xdr:rowOff>137165</xdr:rowOff>
    </xdr:from>
    <xdr:ext cx="469744" cy="259045"/>
    <xdr:sp macro="" textlink="">
      <xdr:nvSpPr>
        <xdr:cNvPr id="656" name="テキスト ボックス 655"/>
        <xdr:cNvSpPr txBox="1"/>
      </xdr:nvSpPr>
      <xdr:spPr>
        <a:xfrm>
          <a:off x="13468427" y="13510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1,945</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146393</xdr:rowOff>
    </xdr:from>
    <xdr:to>
      <xdr:col>18</xdr:col>
      <xdr:colOff>492125</xdr:colOff>
      <xdr:row>78</xdr:row>
      <xdr:rowOff>76543</xdr:rowOff>
    </xdr:to>
    <xdr:sp macro="" textlink="">
      <xdr:nvSpPr>
        <xdr:cNvPr id="657" name="円/楕円 656"/>
        <xdr:cNvSpPr/>
      </xdr:nvSpPr>
      <xdr:spPr>
        <a:xfrm>
          <a:off x="12763500" y="1334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67670</xdr:rowOff>
    </xdr:from>
    <xdr:ext cx="469744" cy="259045"/>
    <xdr:sp macro="" textlink="">
      <xdr:nvSpPr>
        <xdr:cNvPr id="658" name="テキスト ボックス 657"/>
        <xdr:cNvSpPr txBox="1"/>
      </xdr:nvSpPr>
      <xdr:spPr>
        <a:xfrm>
          <a:off x="12579427" y="13440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4,985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9" name="正方形/長方形 65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0" name="正方形/長方形 65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1" name="正方形/長方形 66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39/128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2" name="正方形/長方形 66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3" name="正方形/長方形 66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4" name="正方形/長方形 66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5" name="正方形/長方形 66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52,080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6" name="正方形/長方形 66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7" name="テキスト ボックス 66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8" name="直線コネクタ 66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69" name="直線コネクタ 66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0" name="テキスト ボックス 66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1" name="直線コネクタ 67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72" name="テキスト ボックス 671"/>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3" name="直線コネクタ 67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4" name="テキスト ボックス 67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5" name="直線コネクタ 67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76" name="テキスト ボックス 67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7" name="直線コネクタ 67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78" name="テキスト ボックス 677"/>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0" name="テキスト ボックス 67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142771</xdr:rowOff>
    </xdr:from>
    <xdr:to>
      <xdr:col>23</xdr:col>
      <xdr:colOff>516889</xdr:colOff>
      <xdr:row>98</xdr:row>
      <xdr:rowOff>133296</xdr:rowOff>
    </xdr:to>
    <xdr:cxnSp macro="">
      <xdr:nvCxnSpPr>
        <xdr:cNvPr id="682" name="直線コネクタ 681"/>
        <xdr:cNvCxnSpPr/>
      </xdr:nvCxnSpPr>
      <xdr:spPr>
        <a:xfrm flipV="1">
          <a:off x="16317595" y="15401821"/>
          <a:ext cx="1269" cy="1533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137123</xdr:rowOff>
    </xdr:from>
    <xdr:ext cx="534377" cy="259045"/>
    <xdr:sp macro="" textlink="">
      <xdr:nvSpPr>
        <xdr:cNvPr id="683" name="公債費最小値テキスト"/>
        <xdr:cNvSpPr txBox="1"/>
      </xdr:nvSpPr>
      <xdr:spPr>
        <a:xfrm>
          <a:off x="16370300" y="16939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21,681</a:t>
          </a:r>
          <a:endParaRPr kumimoji="1" lang="ja-JP" altLang="en-US" sz="1000" b="1">
            <a:latin typeface="ＭＳ Ｐゴシック"/>
          </a:endParaRPr>
        </a:p>
      </xdr:txBody>
    </xdr:sp>
    <xdr:clientData/>
  </xdr:oneCellAnchor>
  <xdr:twoCellAnchor>
    <xdr:from>
      <xdr:col>23</xdr:col>
      <xdr:colOff>428625</xdr:colOff>
      <xdr:row>98</xdr:row>
      <xdr:rowOff>133296</xdr:rowOff>
    </xdr:from>
    <xdr:to>
      <xdr:col>23</xdr:col>
      <xdr:colOff>606425</xdr:colOff>
      <xdr:row>98</xdr:row>
      <xdr:rowOff>133296</xdr:rowOff>
    </xdr:to>
    <xdr:cxnSp macro="">
      <xdr:nvCxnSpPr>
        <xdr:cNvPr id="684" name="直線コネクタ 683"/>
        <xdr:cNvCxnSpPr/>
      </xdr:nvCxnSpPr>
      <xdr:spPr>
        <a:xfrm>
          <a:off x="16230600" y="16935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89448</xdr:rowOff>
    </xdr:from>
    <xdr:ext cx="599010" cy="259045"/>
    <xdr:sp macro="" textlink="">
      <xdr:nvSpPr>
        <xdr:cNvPr id="685" name="公債費最大値テキスト"/>
        <xdr:cNvSpPr txBox="1"/>
      </xdr:nvSpPr>
      <xdr:spPr>
        <a:xfrm>
          <a:off x="16370300" y="15177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424,194</a:t>
          </a:r>
          <a:endParaRPr kumimoji="1" lang="ja-JP" altLang="en-US" sz="1000" b="1">
            <a:latin typeface="ＭＳ Ｐゴシック"/>
          </a:endParaRPr>
        </a:p>
      </xdr:txBody>
    </xdr:sp>
    <xdr:clientData/>
  </xdr:oneCellAnchor>
  <xdr:twoCellAnchor>
    <xdr:from>
      <xdr:col>23</xdr:col>
      <xdr:colOff>428625</xdr:colOff>
      <xdr:row>89</xdr:row>
      <xdr:rowOff>142771</xdr:rowOff>
    </xdr:from>
    <xdr:to>
      <xdr:col>23</xdr:col>
      <xdr:colOff>606425</xdr:colOff>
      <xdr:row>89</xdr:row>
      <xdr:rowOff>142771</xdr:rowOff>
    </xdr:to>
    <xdr:cxnSp macro="">
      <xdr:nvCxnSpPr>
        <xdr:cNvPr id="686" name="直線コネクタ 685"/>
        <xdr:cNvCxnSpPr/>
      </xdr:nvCxnSpPr>
      <xdr:spPr>
        <a:xfrm>
          <a:off x="16230600" y="15401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46800</xdr:rowOff>
    </xdr:from>
    <xdr:to>
      <xdr:col>23</xdr:col>
      <xdr:colOff>517525</xdr:colOff>
      <xdr:row>97</xdr:row>
      <xdr:rowOff>51129</xdr:rowOff>
    </xdr:to>
    <xdr:cxnSp macro="">
      <xdr:nvCxnSpPr>
        <xdr:cNvPr id="687" name="直線コネクタ 686"/>
        <xdr:cNvCxnSpPr/>
      </xdr:nvCxnSpPr>
      <xdr:spPr>
        <a:xfrm>
          <a:off x="15481300" y="16677450"/>
          <a:ext cx="838200" cy="4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44856</xdr:rowOff>
    </xdr:from>
    <xdr:ext cx="534377" cy="259045"/>
    <xdr:sp macro="" textlink="">
      <xdr:nvSpPr>
        <xdr:cNvPr id="688" name="公債費平均値テキスト"/>
        <xdr:cNvSpPr txBox="1"/>
      </xdr:nvSpPr>
      <xdr:spPr>
        <a:xfrm>
          <a:off x="16370300" y="166755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70,898</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66429</xdr:rowOff>
    </xdr:from>
    <xdr:to>
      <xdr:col>23</xdr:col>
      <xdr:colOff>568325</xdr:colOff>
      <xdr:row>97</xdr:row>
      <xdr:rowOff>168029</xdr:rowOff>
    </xdr:to>
    <xdr:sp macro="" textlink="">
      <xdr:nvSpPr>
        <xdr:cNvPr id="689" name="フローチャート : 判断 688"/>
        <xdr:cNvSpPr/>
      </xdr:nvSpPr>
      <xdr:spPr>
        <a:xfrm>
          <a:off x="16268700" y="1669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46541</xdr:rowOff>
    </xdr:from>
    <xdr:to>
      <xdr:col>22</xdr:col>
      <xdr:colOff>365125</xdr:colOff>
      <xdr:row>97</xdr:row>
      <xdr:rowOff>46800</xdr:rowOff>
    </xdr:to>
    <xdr:cxnSp macro="">
      <xdr:nvCxnSpPr>
        <xdr:cNvPr id="690" name="直線コネクタ 689"/>
        <xdr:cNvCxnSpPr/>
      </xdr:nvCxnSpPr>
      <xdr:spPr>
        <a:xfrm>
          <a:off x="14592300" y="16677191"/>
          <a:ext cx="889000" cy="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67343</xdr:rowOff>
    </xdr:from>
    <xdr:to>
      <xdr:col>22</xdr:col>
      <xdr:colOff>415925</xdr:colOff>
      <xdr:row>97</xdr:row>
      <xdr:rowOff>168943</xdr:rowOff>
    </xdr:to>
    <xdr:sp macro="" textlink="">
      <xdr:nvSpPr>
        <xdr:cNvPr id="691" name="フローチャート : 判断 690"/>
        <xdr:cNvSpPr/>
      </xdr:nvSpPr>
      <xdr:spPr>
        <a:xfrm>
          <a:off x="15430500" y="1669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160070</xdr:rowOff>
    </xdr:from>
    <xdr:ext cx="534377" cy="259045"/>
    <xdr:sp macro="" textlink="">
      <xdr:nvSpPr>
        <xdr:cNvPr id="692" name="テキスト ボックス 691"/>
        <xdr:cNvSpPr txBox="1"/>
      </xdr:nvSpPr>
      <xdr:spPr>
        <a:xfrm>
          <a:off x="15214111" y="16790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70,658</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46541</xdr:rowOff>
    </xdr:from>
    <xdr:to>
      <xdr:col>21</xdr:col>
      <xdr:colOff>161925</xdr:colOff>
      <xdr:row>97</xdr:row>
      <xdr:rowOff>98194</xdr:rowOff>
    </xdr:to>
    <xdr:cxnSp macro="">
      <xdr:nvCxnSpPr>
        <xdr:cNvPr id="693" name="直線コネクタ 692"/>
        <xdr:cNvCxnSpPr/>
      </xdr:nvCxnSpPr>
      <xdr:spPr>
        <a:xfrm flipV="1">
          <a:off x="13703300" y="16677191"/>
          <a:ext cx="889000" cy="51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78144</xdr:rowOff>
    </xdr:from>
    <xdr:to>
      <xdr:col>21</xdr:col>
      <xdr:colOff>212725</xdr:colOff>
      <xdr:row>98</xdr:row>
      <xdr:rowOff>8294</xdr:rowOff>
    </xdr:to>
    <xdr:sp macro="" textlink="">
      <xdr:nvSpPr>
        <xdr:cNvPr id="694" name="フローチャート : 判断 693"/>
        <xdr:cNvSpPr/>
      </xdr:nvSpPr>
      <xdr:spPr>
        <a:xfrm>
          <a:off x="14541500" y="1670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170871</xdr:rowOff>
    </xdr:from>
    <xdr:ext cx="534377" cy="259045"/>
    <xdr:sp macro="" textlink="">
      <xdr:nvSpPr>
        <xdr:cNvPr id="695" name="テキスト ボックス 694"/>
        <xdr:cNvSpPr txBox="1"/>
      </xdr:nvSpPr>
      <xdr:spPr>
        <a:xfrm>
          <a:off x="14325111" y="16801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67,823</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58018</xdr:rowOff>
    </xdr:from>
    <xdr:to>
      <xdr:col>19</xdr:col>
      <xdr:colOff>644525</xdr:colOff>
      <xdr:row>97</xdr:row>
      <xdr:rowOff>98194</xdr:rowOff>
    </xdr:to>
    <xdr:cxnSp macro="">
      <xdr:nvCxnSpPr>
        <xdr:cNvPr id="696" name="直線コネクタ 695"/>
        <xdr:cNvCxnSpPr/>
      </xdr:nvCxnSpPr>
      <xdr:spPr>
        <a:xfrm>
          <a:off x="12814300" y="16688668"/>
          <a:ext cx="889000" cy="40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76144</xdr:rowOff>
    </xdr:from>
    <xdr:to>
      <xdr:col>20</xdr:col>
      <xdr:colOff>9525</xdr:colOff>
      <xdr:row>98</xdr:row>
      <xdr:rowOff>6294</xdr:rowOff>
    </xdr:to>
    <xdr:sp macro="" textlink="">
      <xdr:nvSpPr>
        <xdr:cNvPr id="697" name="フローチャート : 判断 696"/>
        <xdr:cNvSpPr/>
      </xdr:nvSpPr>
      <xdr:spPr>
        <a:xfrm>
          <a:off x="13652500" y="1670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168871</xdr:rowOff>
    </xdr:from>
    <xdr:ext cx="534377" cy="259045"/>
    <xdr:sp macro="" textlink="">
      <xdr:nvSpPr>
        <xdr:cNvPr id="698" name="テキスト ボックス 697"/>
        <xdr:cNvSpPr txBox="1"/>
      </xdr:nvSpPr>
      <xdr:spPr>
        <a:xfrm>
          <a:off x="13436111" y="16799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68,348</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75397</xdr:rowOff>
    </xdr:from>
    <xdr:to>
      <xdr:col>18</xdr:col>
      <xdr:colOff>492125</xdr:colOff>
      <xdr:row>98</xdr:row>
      <xdr:rowOff>5547</xdr:rowOff>
    </xdr:to>
    <xdr:sp macro="" textlink="">
      <xdr:nvSpPr>
        <xdr:cNvPr id="699" name="フローチャート : 判断 698"/>
        <xdr:cNvSpPr/>
      </xdr:nvSpPr>
      <xdr:spPr>
        <a:xfrm>
          <a:off x="12763500" y="16706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168124</xdr:rowOff>
    </xdr:from>
    <xdr:ext cx="534377" cy="259045"/>
    <xdr:sp macro="" textlink="">
      <xdr:nvSpPr>
        <xdr:cNvPr id="700" name="テキスト ボックス 699"/>
        <xdr:cNvSpPr txBox="1"/>
      </xdr:nvSpPr>
      <xdr:spPr>
        <a:xfrm>
          <a:off x="12547111" y="16798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68,544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329</xdr:rowOff>
    </xdr:from>
    <xdr:to>
      <xdr:col>23</xdr:col>
      <xdr:colOff>568325</xdr:colOff>
      <xdr:row>97</xdr:row>
      <xdr:rowOff>101929</xdr:rowOff>
    </xdr:to>
    <xdr:sp macro="" textlink="">
      <xdr:nvSpPr>
        <xdr:cNvPr id="706" name="円/楕円 705"/>
        <xdr:cNvSpPr/>
      </xdr:nvSpPr>
      <xdr:spPr>
        <a:xfrm>
          <a:off x="16268700" y="16630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23206</xdr:rowOff>
    </xdr:from>
    <xdr:ext cx="534377" cy="259045"/>
    <xdr:sp macro="" textlink="">
      <xdr:nvSpPr>
        <xdr:cNvPr id="707" name="公債費該当値テキスト"/>
        <xdr:cNvSpPr txBox="1"/>
      </xdr:nvSpPr>
      <xdr:spPr>
        <a:xfrm>
          <a:off x="16370300" y="16482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88,247</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167450</xdr:rowOff>
    </xdr:from>
    <xdr:to>
      <xdr:col>22</xdr:col>
      <xdr:colOff>415925</xdr:colOff>
      <xdr:row>97</xdr:row>
      <xdr:rowOff>97600</xdr:rowOff>
    </xdr:to>
    <xdr:sp macro="" textlink="">
      <xdr:nvSpPr>
        <xdr:cNvPr id="708" name="円/楕円 707"/>
        <xdr:cNvSpPr/>
      </xdr:nvSpPr>
      <xdr:spPr>
        <a:xfrm>
          <a:off x="15430500" y="1662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114127</xdr:rowOff>
    </xdr:from>
    <xdr:ext cx="534377" cy="259045"/>
    <xdr:sp macro="" textlink="">
      <xdr:nvSpPr>
        <xdr:cNvPr id="709" name="テキスト ボックス 708"/>
        <xdr:cNvSpPr txBox="1"/>
      </xdr:nvSpPr>
      <xdr:spPr>
        <a:xfrm>
          <a:off x="15214111" y="16401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89,383</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167191</xdr:rowOff>
    </xdr:from>
    <xdr:to>
      <xdr:col>21</xdr:col>
      <xdr:colOff>212725</xdr:colOff>
      <xdr:row>97</xdr:row>
      <xdr:rowOff>97341</xdr:rowOff>
    </xdr:to>
    <xdr:sp macro="" textlink="">
      <xdr:nvSpPr>
        <xdr:cNvPr id="710" name="円/楕円 709"/>
        <xdr:cNvSpPr/>
      </xdr:nvSpPr>
      <xdr:spPr>
        <a:xfrm>
          <a:off x="14541500" y="16626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113868</xdr:rowOff>
    </xdr:from>
    <xdr:ext cx="534377" cy="259045"/>
    <xdr:sp macro="" textlink="">
      <xdr:nvSpPr>
        <xdr:cNvPr id="711" name="テキスト ボックス 710"/>
        <xdr:cNvSpPr txBox="1"/>
      </xdr:nvSpPr>
      <xdr:spPr>
        <a:xfrm>
          <a:off x="14325111" y="16401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89,451</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47394</xdr:rowOff>
    </xdr:from>
    <xdr:to>
      <xdr:col>20</xdr:col>
      <xdr:colOff>9525</xdr:colOff>
      <xdr:row>97</xdr:row>
      <xdr:rowOff>148994</xdr:rowOff>
    </xdr:to>
    <xdr:sp macro="" textlink="">
      <xdr:nvSpPr>
        <xdr:cNvPr id="712" name="円/楕円 711"/>
        <xdr:cNvSpPr/>
      </xdr:nvSpPr>
      <xdr:spPr>
        <a:xfrm>
          <a:off x="13652500" y="16678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165521</xdr:rowOff>
    </xdr:from>
    <xdr:ext cx="534377" cy="259045"/>
    <xdr:sp macro="" textlink="">
      <xdr:nvSpPr>
        <xdr:cNvPr id="713" name="テキスト ボックス 712"/>
        <xdr:cNvSpPr txBox="1"/>
      </xdr:nvSpPr>
      <xdr:spPr>
        <a:xfrm>
          <a:off x="13436111" y="16453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75,894</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7218</xdr:rowOff>
    </xdr:from>
    <xdr:to>
      <xdr:col>18</xdr:col>
      <xdr:colOff>492125</xdr:colOff>
      <xdr:row>97</xdr:row>
      <xdr:rowOff>108818</xdr:rowOff>
    </xdr:to>
    <xdr:sp macro="" textlink="">
      <xdr:nvSpPr>
        <xdr:cNvPr id="714" name="円/楕円 713"/>
        <xdr:cNvSpPr/>
      </xdr:nvSpPr>
      <xdr:spPr>
        <a:xfrm>
          <a:off x="12763500" y="16637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125345</xdr:rowOff>
    </xdr:from>
    <xdr:ext cx="534377" cy="259045"/>
    <xdr:sp macro="" textlink="">
      <xdr:nvSpPr>
        <xdr:cNvPr id="715" name="テキスト ボックス 714"/>
        <xdr:cNvSpPr txBox="1"/>
      </xdr:nvSpPr>
      <xdr:spPr>
        <a:xfrm>
          <a:off x="12547111" y="16413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86,439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20/128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4,523</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26" name="直線コネクタ 72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27" name="テキスト ボックス 72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28" name="直線コネクタ 72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29" name="テキスト ボックス 728"/>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0" name="直線コネクタ 72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31" name="テキスト ボックス 730"/>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2" name="直線コネクタ 73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33" name="テキスト ボックス 732"/>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4" name="直線コネクタ 73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35" name="テキスト ボックス 734"/>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66548</xdr:rowOff>
    </xdr:from>
    <xdr:to>
      <xdr:col>32</xdr:col>
      <xdr:colOff>186689</xdr:colOff>
      <xdr:row>38</xdr:row>
      <xdr:rowOff>139700</xdr:rowOff>
    </xdr:to>
    <xdr:cxnSp macro="">
      <xdr:nvCxnSpPr>
        <xdr:cNvPr id="737" name="直線コネクタ 736"/>
        <xdr:cNvCxnSpPr/>
      </xdr:nvCxnSpPr>
      <xdr:spPr>
        <a:xfrm flipV="1">
          <a:off x="22159595" y="5381498"/>
          <a:ext cx="1269" cy="1273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165523</xdr:rowOff>
    </xdr:from>
    <xdr:ext cx="249299" cy="259045"/>
    <xdr:sp macro="" textlink="">
      <xdr:nvSpPr>
        <xdr:cNvPr id="738" name="諸支出金最小値テキスト"/>
        <xdr:cNvSpPr txBox="1"/>
      </xdr:nvSpPr>
      <xdr:spPr>
        <a:xfrm>
          <a:off x="22212300" y="66806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39" name="直線コネクタ 73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13225</xdr:rowOff>
    </xdr:from>
    <xdr:ext cx="469744" cy="259045"/>
    <xdr:sp macro="" textlink="">
      <xdr:nvSpPr>
        <xdr:cNvPr id="740" name="諸支出金最大値テキスト"/>
        <xdr:cNvSpPr txBox="1"/>
      </xdr:nvSpPr>
      <xdr:spPr>
        <a:xfrm>
          <a:off x="22212300" y="5156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5,570</a:t>
          </a:r>
          <a:endParaRPr kumimoji="1" lang="ja-JP" altLang="en-US" sz="1000" b="1">
            <a:latin typeface="ＭＳ Ｐゴシック"/>
          </a:endParaRPr>
        </a:p>
      </xdr:txBody>
    </xdr:sp>
    <xdr:clientData/>
  </xdr:oneCellAnchor>
  <xdr:twoCellAnchor>
    <xdr:from>
      <xdr:col>32</xdr:col>
      <xdr:colOff>98425</xdr:colOff>
      <xdr:row>31</xdr:row>
      <xdr:rowOff>66548</xdr:rowOff>
    </xdr:from>
    <xdr:to>
      <xdr:col>32</xdr:col>
      <xdr:colOff>276225</xdr:colOff>
      <xdr:row>31</xdr:row>
      <xdr:rowOff>66548</xdr:rowOff>
    </xdr:to>
    <xdr:cxnSp macro="">
      <xdr:nvCxnSpPr>
        <xdr:cNvPr id="741" name="直線コネクタ 740"/>
        <xdr:cNvCxnSpPr/>
      </xdr:nvCxnSpPr>
      <xdr:spPr>
        <a:xfrm>
          <a:off x="22072600" y="5381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42" name="直線コネクタ 741"/>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82973</xdr:rowOff>
    </xdr:from>
    <xdr:ext cx="378565" cy="259045"/>
    <xdr:sp macro="" textlink="">
      <xdr:nvSpPr>
        <xdr:cNvPr id="743" name="諸支出金平均値テキスト"/>
        <xdr:cNvSpPr txBox="1"/>
      </xdr:nvSpPr>
      <xdr:spPr>
        <a:xfrm>
          <a:off x="22212300" y="642662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60096</xdr:rowOff>
    </xdr:from>
    <xdr:to>
      <xdr:col>32</xdr:col>
      <xdr:colOff>238125</xdr:colOff>
      <xdr:row>38</xdr:row>
      <xdr:rowOff>161696</xdr:rowOff>
    </xdr:to>
    <xdr:sp macro="" textlink="">
      <xdr:nvSpPr>
        <xdr:cNvPr id="744" name="フローチャート : 判断 743"/>
        <xdr:cNvSpPr/>
      </xdr:nvSpPr>
      <xdr:spPr>
        <a:xfrm>
          <a:off x="22110700" y="657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45" name="直線コネクタ 744"/>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56438</xdr:rowOff>
    </xdr:from>
    <xdr:to>
      <xdr:col>31</xdr:col>
      <xdr:colOff>85725</xdr:colOff>
      <xdr:row>38</xdr:row>
      <xdr:rowOff>158038</xdr:rowOff>
    </xdr:to>
    <xdr:sp macro="" textlink="">
      <xdr:nvSpPr>
        <xdr:cNvPr id="746" name="フローチャート : 判断 745"/>
        <xdr:cNvSpPr/>
      </xdr:nvSpPr>
      <xdr:spPr>
        <a:xfrm>
          <a:off x="21272500" y="6571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3116</xdr:rowOff>
    </xdr:from>
    <xdr:ext cx="378565" cy="259045"/>
    <xdr:sp macro="" textlink="">
      <xdr:nvSpPr>
        <xdr:cNvPr id="747" name="テキスト ボックス 746"/>
        <xdr:cNvSpPr txBox="1"/>
      </xdr:nvSpPr>
      <xdr:spPr>
        <a:xfrm>
          <a:off x="21134017" y="63467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48" name="直線コネクタ 747"/>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33579</xdr:rowOff>
    </xdr:from>
    <xdr:to>
      <xdr:col>29</xdr:col>
      <xdr:colOff>568325</xdr:colOff>
      <xdr:row>38</xdr:row>
      <xdr:rowOff>135179</xdr:rowOff>
    </xdr:to>
    <xdr:sp macro="" textlink="">
      <xdr:nvSpPr>
        <xdr:cNvPr id="749" name="フローチャート : 判断 748"/>
        <xdr:cNvSpPr/>
      </xdr:nvSpPr>
      <xdr:spPr>
        <a:xfrm>
          <a:off x="20383500" y="6548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151706</xdr:rowOff>
    </xdr:from>
    <xdr:ext cx="378565" cy="259045"/>
    <xdr:sp macro="" textlink="">
      <xdr:nvSpPr>
        <xdr:cNvPr id="750" name="テキスト ボックス 749"/>
        <xdr:cNvSpPr txBox="1"/>
      </xdr:nvSpPr>
      <xdr:spPr>
        <a:xfrm>
          <a:off x="20245017" y="63239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51" name="直線コネクタ 750"/>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111303</xdr:rowOff>
    </xdr:from>
    <xdr:to>
      <xdr:col>28</xdr:col>
      <xdr:colOff>365125</xdr:colOff>
      <xdr:row>38</xdr:row>
      <xdr:rowOff>41453</xdr:rowOff>
    </xdr:to>
    <xdr:sp macro="" textlink="">
      <xdr:nvSpPr>
        <xdr:cNvPr id="752" name="フローチャート : 判断 751"/>
        <xdr:cNvSpPr/>
      </xdr:nvSpPr>
      <xdr:spPr>
        <a:xfrm>
          <a:off x="19494500" y="6454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57980</xdr:rowOff>
    </xdr:from>
    <xdr:ext cx="378565" cy="259045"/>
    <xdr:sp macro="" textlink="">
      <xdr:nvSpPr>
        <xdr:cNvPr id="753" name="テキスト ボックス 752"/>
        <xdr:cNvSpPr txBox="1"/>
      </xdr:nvSpPr>
      <xdr:spPr>
        <a:xfrm>
          <a:off x="19356017" y="62301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652</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145364</xdr:rowOff>
    </xdr:from>
    <xdr:to>
      <xdr:col>27</xdr:col>
      <xdr:colOff>161925</xdr:colOff>
      <xdr:row>38</xdr:row>
      <xdr:rowOff>75515</xdr:rowOff>
    </xdr:to>
    <xdr:sp macro="" textlink="">
      <xdr:nvSpPr>
        <xdr:cNvPr id="754" name="フローチャート : 判断 753"/>
        <xdr:cNvSpPr/>
      </xdr:nvSpPr>
      <xdr:spPr>
        <a:xfrm>
          <a:off x="18605500" y="648901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92041</xdr:rowOff>
    </xdr:from>
    <xdr:ext cx="378565" cy="259045"/>
    <xdr:sp macro="" textlink="">
      <xdr:nvSpPr>
        <xdr:cNvPr id="755" name="テキスト ボックス 754"/>
        <xdr:cNvSpPr txBox="1"/>
      </xdr:nvSpPr>
      <xdr:spPr>
        <a:xfrm>
          <a:off x="18467017" y="62642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6" name="テキスト ボックス 75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7" name="テキスト ボックス 75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8" name="テキスト ボックス 75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9" name="テキスト ボックス 75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0" name="テキスト ボックス 75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1" name="円/楕円 760"/>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38523</xdr:rowOff>
    </xdr:from>
    <xdr:ext cx="249299" cy="259045"/>
    <xdr:sp macro="" textlink="">
      <xdr:nvSpPr>
        <xdr:cNvPr id="762" name="諸支出金該当値テキスト"/>
        <xdr:cNvSpPr txBox="1"/>
      </xdr:nvSpPr>
      <xdr:spPr>
        <a:xfrm>
          <a:off x="22212300" y="65536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63" name="円/楕円 762"/>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64" name="テキスト ボックス 763"/>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65" name="円/楕円 764"/>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66" name="テキスト ボックス 765"/>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67" name="円/楕円 766"/>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68" name="テキスト ボックス 767"/>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69" name="円/楕円 768"/>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70" name="テキスト ボックス 769"/>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1" name="正方形/長方形 77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2" name="正方形/長方形 77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3" name="正方形/長方形 77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4" name="正方形/長方形 77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5" name="正方形/長方形 77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6" name="正方形/長方形 77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7" name="正方形/長方形 77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8" name="正方形/長方形 77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9" name="テキスト ボックス 77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0" name="直線コネクタ 77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81" name="直線コネクタ 780"/>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82" name="テキスト ボックス 781"/>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83" name="直線コネクタ 782"/>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35577</xdr:rowOff>
    </xdr:from>
    <xdr:ext cx="467179" cy="259045"/>
    <xdr:sp macro="" textlink="">
      <xdr:nvSpPr>
        <xdr:cNvPr id="784" name="テキスト ボックス 783"/>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85" name="直線コネクタ 78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53</xdr:row>
      <xdr:rowOff>168927</xdr:rowOff>
    </xdr:from>
    <xdr:ext cx="467179" cy="259045"/>
    <xdr:sp macro="" textlink="">
      <xdr:nvSpPr>
        <xdr:cNvPr id="786" name="テキスト ボックス 785"/>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87" name="直線コネクタ 786"/>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51</xdr:row>
      <xdr:rowOff>130827</xdr:rowOff>
    </xdr:from>
    <xdr:ext cx="467179" cy="259045"/>
    <xdr:sp macro="" textlink="">
      <xdr:nvSpPr>
        <xdr:cNvPr id="788" name="テキスト ボックス 787"/>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89" name="直線コネクタ 788"/>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90" name="テキスト ボックス 789"/>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92" name="テキスト ボックス 79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111252</xdr:rowOff>
    </xdr:from>
    <xdr:to>
      <xdr:col>32</xdr:col>
      <xdr:colOff>186689</xdr:colOff>
      <xdr:row>59</xdr:row>
      <xdr:rowOff>44450</xdr:rowOff>
    </xdr:to>
    <xdr:cxnSp macro="">
      <xdr:nvCxnSpPr>
        <xdr:cNvPr id="794" name="直線コネクタ 793"/>
        <xdr:cNvCxnSpPr/>
      </xdr:nvCxnSpPr>
      <xdr:spPr>
        <a:xfrm flipV="1">
          <a:off x="22159595" y="8855202"/>
          <a:ext cx="1269" cy="1304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92092</xdr:rowOff>
    </xdr:from>
    <xdr:ext cx="249299" cy="259045"/>
    <xdr:sp macro="" textlink="">
      <xdr:nvSpPr>
        <xdr:cNvPr id="795" name="前年度繰上充用金最小値テキスト"/>
        <xdr:cNvSpPr txBox="1"/>
      </xdr:nvSpPr>
      <xdr:spPr>
        <a:xfrm>
          <a:off x="22212300" y="102076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96" name="直線コネクタ 795"/>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57929</xdr:rowOff>
    </xdr:from>
    <xdr:ext cx="534377" cy="259045"/>
    <xdr:sp macro="" textlink="">
      <xdr:nvSpPr>
        <xdr:cNvPr id="797" name="前年度繰上充用金最大値テキスト"/>
        <xdr:cNvSpPr txBox="1"/>
      </xdr:nvSpPr>
      <xdr:spPr>
        <a:xfrm>
          <a:off x="22212300" y="8630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10,274</a:t>
          </a:r>
          <a:endParaRPr kumimoji="1" lang="ja-JP" altLang="en-US" sz="1000" b="1">
            <a:latin typeface="ＭＳ Ｐゴシック"/>
          </a:endParaRPr>
        </a:p>
      </xdr:txBody>
    </xdr:sp>
    <xdr:clientData/>
  </xdr:oneCellAnchor>
  <xdr:twoCellAnchor>
    <xdr:from>
      <xdr:col>32</xdr:col>
      <xdr:colOff>98425</xdr:colOff>
      <xdr:row>51</xdr:row>
      <xdr:rowOff>111252</xdr:rowOff>
    </xdr:from>
    <xdr:to>
      <xdr:col>32</xdr:col>
      <xdr:colOff>276225</xdr:colOff>
      <xdr:row>51</xdr:row>
      <xdr:rowOff>111252</xdr:rowOff>
    </xdr:to>
    <xdr:cxnSp macro="">
      <xdr:nvCxnSpPr>
        <xdr:cNvPr id="798" name="直線コネクタ 797"/>
        <xdr:cNvCxnSpPr/>
      </xdr:nvCxnSpPr>
      <xdr:spPr>
        <a:xfrm>
          <a:off x="22072600" y="8855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799" name="直線コネクタ 798"/>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9542</xdr:rowOff>
    </xdr:from>
    <xdr:ext cx="313932" cy="259045"/>
    <xdr:sp macro="" textlink="">
      <xdr:nvSpPr>
        <xdr:cNvPr id="800" name="前年度繰上充用金平均値テキスト"/>
        <xdr:cNvSpPr txBox="1"/>
      </xdr:nvSpPr>
      <xdr:spPr>
        <a:xfrm>
          <a:off x="22212300" y="995364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158115</xdr:rowOff>
    </xdr:from>
    <xdr:to>
      <xdr:col>32</xdr:col>
      <xdr:colOff>238125</xdr:colOff>
      <xdr:row>59</xdr:row>
      <xdr:rowOff>88265</xdr:rowOff>
    </xdr:to>
    <xdr:sp macro="" textlink="">
      <xdr:nvSpPr>
        <xdr:cNvPr id="801" name="フローチャート : 判断 800"/>
        <xdr:cNvSpPr/>
      </xdr:nvSpPr>
      <xdr:spPr>
        <a:xfrm>
          <a:off x="221107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802" name="直線コネクタ 801"/>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157861</xdr:rowOff>
    </xdr:from>
    <xdr:to>
      <xdr:col>31</xdr:col>
      <xdr:colOff>85725</xdr:colOff>
      <xdr:row>59</xdr:row>
      <xdr:rowOff>88011</xdr:rowOff>
    </xdr:to>
    <xdr:sp macro="" textlink="">
      <xdr:nvSpPr>
        <xdr:cNvPr id="803" name="フローチャート : 判断 802"/>
        <xdr:cNvSpPr/>
      </xdr:nvSpPr>
      <xdr:spPr>
        <a:xfrm>
          <a:off x="21272500" y="1010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57</xdr:row>
      <xdr:rowOff>104538</xdr:rowOff>
    </xdr:from>
    <xdr:ext cx="313932" cy="259045"/>
    <xdr:sp macro="" textlink="">
      <xdr:nvSpPr>
        <xdr:cNvPr id="804" name="テキスト ボックス 803"/>
        <xdr:cNvSpPr txBox="1"/>
      </xdr:nvSpPr>
      <xdr:spPr>
        <a:xfrm>
          <a:off x="21166333" y="9877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805" name="直線コネクタ 804"/>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160909</xdr:rowOff>
    </xdr:from>
    <xdr:to>
      <xdr:col>29</xdr:col>
      <xdr:colOff>568325</xdr:colOff>
      <xdr:row>59</xdr:row>
      <xdr:rowOff>91059</xdr:rowOff>
    </xdr:to>
    <xdr:sp macro="" textlink="">
      <xdr:nvSpPr>
        <xdr:cNvPr id="806" name="フローチャート : 判断 805"/>
        <xdr:cNvSpPr/>
      </xdr:nvSpPr>
      <xdr:spPr>
        <a:xfrm>
          <a:off x="20383500" y="10105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57</xdr:row>
      <xdr:rowOff>107586</xdr:rowOff>
    </xdr:from>
    <xdr:ext cx="313932" cy="259045"/>
    <xdr:sp macro="" textlink="">
      <xdr:nvSpPr>
        <xdr:cNvPr id="807" name="テキスト ボックス 806"/>
        <xdr:cNvSpPr txBox="1"/>
      </xdr:nvSpPr>
      <xdr:spPr>
        <a:xfrm>
          <a:off x="20277333" y="98802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808" name="直線コネクタ 807"/>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161798</xdr:rowOff>
    </xdr:from>
    <xdr:to>
      <xdr:col>28</xdr:col>
      <xdr:colOff>365125</xdr:colOff>
      <xdr:row>59</xdr:row>
      <xdr:rowOff>91948</xdr:rowOff>
    </xdr:to>
    <xdr:sp macro="" textlink="">
      <xdr:nvSpPr>
        <xdr:cNvPr id="809" name="フローチャート : 判断 808"/>
        <xdr:cNvSpPr/>
      </xdr:nvSpPr>
      <xdr:spPr>
        <a:xfrm>
          <a:off x="19494500" y="1010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57</xdr:row>
      <xdr:rowOff>108475</xdr:rowOff>
    </xdr:from>
    <xdr:ext cx="313932" cy="259045"/>
    <xdr:sp macro="" textlink="">
      <xdr:nvSpPr>
        <xdr:cNvPr id="810" name="テキスト ボックス 809"/>
        <xdr:cNvSpPr txBox="1"/>
      </xdr:nvSpPr>
      <xdr:spPr>
        <a:xfrm>
          <a:off x="19388333" y="98811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163068</xdr:rowOff>
    </xdr:from>
    <xdr:to>
      <xdr:col>27</xdr:col>
      <xdr:colOff>161925</xdr:colOff>
      <xdr:row>59</xdr:row>
      <xdr:rowOff>93218</xdr:rowOff>
    </xdr:to>
    <xdr:sp macro="" textlink="">
      <xdr:nvSpPr>
        <xdr:cNvPr id="811" name="フローチャート : 判断 810"/>
        <xdr:cNvSpPr/>
      </xdr:nvSpPr>
      <xdr:spPr>
        <a:xfrm>
          <a:off x="18605500" y="10107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57</xdr:row>
      <xdr:rowOff>109745</xdr:rowOff>
    </xdr:from>
    <xdr:ext cx="313932" cy="259045"/>
    <xdr:sp macro="" textlink="">
      <xdr:nvSpPr>
        <xdr:cNvPr id="812" name="テキスト ボックス 811"/>
        <xdr:cNvSpPr txBox="1"/>
      </xdr:nvSpPr>
      <xdr:spPr>
        <a:xfrm>
          <a:off x="18499333" y="98823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18" name="円/楕円 817"/>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136542</xdr:rowOff>
    </xdr:from>
    <xdr:ext cx="249299" cy="259045"/>
    <xdr:sp macro="" textlink="">
      <xdr:nvSpPr>
        <xdr:cNvPr id="819" name="前年度繰上充用金該当値テキスト"/>
        <xdr:cNvSpPr txBox="1"/>
      </xdr:nvSpPr>
      <xdr:spPr>
        <a:xfrm>
          <a:off x="22212300" y="100806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820" name="円/楕円 819"/>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821" name="テキスト ボックス 820"/>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822" name="円/楕円 821"/>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823" name="テキスト ボックス 822"/>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824" name="円/楕円 823"/>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825" name="テキスト ボックス 824"/>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26" name="円/楕円 825"/>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827" name="テキスト ボックス 826"/>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8" name="正方形/長方形 8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9" name="正方形/長方形 8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0" name="テキスト ボックス 8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・衛生費は、住民一人当たり</a:t>
          </a:r>
          <a:r>
            <a:rPr kumimoji="1" lang="en-US" altLang="ja-JP" sz="1300">
              <a:latin typeface="ＭＳ Ｐゴシック"/>
            </a:rPr>
            <a:t>67,910</a:t>
          </a:r>
          <a:r>
            <a:rPr kumimoji="1" lang="ja-JP" altLang="en-US" sz="1300">
              <a:latin typeface="ＭＳ Ｐゴシック"/>
            </a:rPr>
            <a:t>円となっている。類似団体と比較して一人当たりコストが高いのは、近隣</a:t>
          </a:r>
          <a:r>
            <a:rPr kumimoji="1" lang="en-US" altLang="ja-JP" sz="1300">
              <a:latin typeface="ＭＳ Ｐゴシック"/>
            </a:rPr>
            <a:t>2</a:t>
          </a:r>
          <a:r>
            <a:rPr kumimoji="1" lang="ja-JP" altLang="en-US" sz="1300">
              <a:latin typeface="ＭＳ Ｐゴシック"/>
            </a:rPr>
            <a:t>町のごみ処理の委託を受けていることが要因である。</a:t>
          </a:r>
        </a:p>
        <a:p>
          <a:r>
            <a:rPr kumimoji="1" lang="ja-JP" altLang="en-US" sz="1300">
              <a:latin typeface="ＭＳ Ｐゴシック"/>
            </a:rPr>
            <a:t>・公債費は、住民一人当たり</a:t>
          </a:r>
          <a:r>
            <a:rPr kumimoji="1" lang="en-US" altLang="ja-JP" sz="1300">
              <a:latin typeface="ＭＳ Ｐゴシック"/>
            </a:rPr>
            <a:t>88,247</a:t>
          </a:r>
          <a:r>
            <a:rPr kumimoji="1" lang="ja-JP" altLang="en-US" sz="1300">
              <a:latin typeface="ＭＳ Ｐゴシック"/>
            </a:rPr>
            <a:t>円となっている。市債残高は依然高く、類似団体と比べて多額の公債となっている。ごみ処理施設の更新等、大型事業が控えており、今後も公債費は高止まりすると考えられる。</a:t>
          </a:r>
          <a:endParaRPr kumimoji="1" lang="en-US" altLang="ja-JP" sz="1300">
            <a:latin typeface="ＭＳ Ｐゴシック"/>
          </a:endParaRPr>
        </a:p>
        <a:p>
          <a:r>
            <a:rPr kumimoji="1" lang="ja-JP" altLang="en-US" sz="1300">
              <a:latin typeface="ＭＳ Ｐゴシック"/>
            </a:rPr>
            <a:t>・教育費については、前年から住民一人当たりコストが大きく増加しているのは、小学校の改築工事に着手したことが要因であり、平成</a:t>
          </a:r>
          <a:r>
            <a:rPr kumimoji="1" lang="en-US" altLang="ja-JP" sz="1300">
              <a:latin typeface="ＭＳ Ｐゴシック"/>
            </a:rPr>
            <a:t>29</a:t>
          </a:r>
          <a:r>
            <a:rPr kumimoji="1" lang="ja-JP" altLang="en-US" sz="1300">
              <a:latin typeface="ＭＳ Ｐゴシック"/>
            </a:rPr>
            <a:t>年度も同様となる見込み。</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京都府宮津市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年度は財政調整基金に</a:t>
          </a:r>
          <a:r>
            <a:rPr kumimoji="1" lang="en-US" altLang="ja-JP" sz="1400">
              <a:latin typeface="ＭＳ ゴシック" pitchFamily="49" charset="-128"/>
              <a:ea typeface="ＭＳ ゴシック" pitchFamily="49" charset="-128"/>
            </a:rPr>
            <a:t>1</a:t>
          </a:r>
          <a:r>
            <a:rPr kumimoji="1" lang="ja-JP" altLang="en-US" sz="1400">
              <a:latin typeface="ＭＳ ゴシック" pitchFamily="49" charset="-128"/>
              <a:ea typeface="ＭＳ ゴシック" pitchFamily="49" charset="-128"/>
            </a:rPr>
            <a:t>百万円の決算積立にとどまったうえ、減債基金は</a:t>
          </a:r>
          <a:r>
            <a:rPr kumimoji="1" lang="en-US" altLang="ja-JP" sz="1400">
              <a:latin typeface="ＭＳ ゴシック" pitchFamily="49" charset="-128"/>
              <a:ea typeface="ＭＳ ゴシック" pitchFamily="49" charset="-128"/>
            </a:rPr>
            <a:t>1</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6</a:t>
          </a:r>
          <a:r>
            <a:rPr kumimoji="1" lang="ja-JP" altLang="en-US" sz="1400">
              <a:latin typeface="ＭＳ ゴシック" pitchFamily="49" charset="-128"/>
              <a:ea typeface="ＭＳ ゴシック" pitchFamily="49" charset="-128"/>
            </a:rPr>
            <a:t>千万円もの繰入を行っており、財政調整基金の残高もまだまだ将来の備えとしては不安が残るものであり、今後も財政運営は予断を許さない状況にある。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京都府宮津市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土地建物造成事業特別会計において実質赤字となったが、保有土地を時価評価した土地収入見込額が算定されたため黒字が確保できたことから、比率が算定されなかったもの。</a:t>
          </a:r>
        </a:p>
        <a:p>
          <a:r>
            <a:rPr kumimoji="1" lang="ja-JP" altLang="en-US" sz="1400">
              <a:latin typeface="ＭＳ ゴシック" pitchFamily="49" charset="-128"/>
              <a:ea typeface="ＭＳ ゴシック" pitchFamily="49" charset="-128"/>
            </a:rPr>
            <a:t>　今後も、公営企業等においては一層の経営の効率化、財政の健全化など、経営基盤強化への取組みを進め適正な経営・運営に努める。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590" t="s">
        <v>64</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591" t="s">
        <v>66</v>
      </c>
      <c r="C3" s="592"/>
      <c r="D3" s="592"/>
      <c r="E3" s="593"/>
      <c r="F3" s="593"/>
      <c r="G3" s="593"/>
      <c r="H3" s="593"/>
      <c r="I3" s="593"/>
      <c r="J3" s="593"/>
      <c r="K3" s="593"/>
      <c r="L3" s="593" t="s">
        <v>67</v>
      </c>
      <c r="M3" s="593"/>
      <c r="N3" s="593"/>
      <c r="O3" s="593"/>
      <c r="P3" s="593"/>
      <c r="Q3" s="593"/>
      <c r="R3" s="596"/>
      <c r="S3" s="596"/>
      <c r="T3" s="596"/>
      <c r="U3" s="596"/>
      <c r="V3" s="597"/>
      <c r="W3" s="494" t="s">
        <v>68</v>
      </c>
      <c r="X3" s="495"/>
      <c r="Y3" s="495"/>
      <c r="Z3" s="495"/>
      <c r="AA3" s="495"/>
      <c r="AB3" s="592"/>
      <c r="AC3" s="596" t="s">
        <v>69</v>
      </c>
      <c r="AD3" s="495"/>
      <c r="AE3" s="495"/>
      <c r="AF3" s="495"/>
      <c r="AG3" s="495"/>
      <c r="AH3" s="495"/>
      <c r="AI3" s="495"/>
      <c r="AJ3" s="495"/>
      <c r="AK3" s="495"/>
      <c r="AL3" s="558"/>
      <c r="AM3" s="494" t="s">
        <v>70</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71</v>
      </c>
      <c r="BO3" s="495"/>
      <c r="BP3" s="495"/>
      <c r="BQ3" s="495"/>
      <c r="BR3" s="495"/>
      <c r="BS3" s="495"/>
      <c r="BT3" s="495"/>
      <c r="BU3" s="558"/>
      <c r="BV3" s="494" t="s">
        <v>72</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73</v>
      </c>
      <c r="CU3" s="495"/>
      <c r="CV3" s="495"/>
      <c r="CW3" s="495"/>
      <c r="CX3" s="495"/>
      <c r="CY3" s="495"/>
      <c r="CZ3" s="495"/>
      <c r="DA3" s="558"/>
      <c r="DB3" s="494" t="s">
        <v>74</v>
      </c>
      <c r="DC3" s="495"/>
      <c r="DD3" s="495"/>
      <c r="DE3" s="495"/>
      <c r="DF3" s="495"/>
      <c r="DG3" s="495"/>
      <c r="DH3" s="495"/>
      <c r="DI3" s="558"/>
      <c r="DJ3" s="139"/>
      <c r="DK3" s="139"/>
      <c r="DL3" s="139"/>
      <c r="DM3" s="139"/>
      <c r="DN3" s="139"/>
      <c r="DO3" s="139"/>
    </row>
    <row r="4" spans="1:119" ht="18.75" customHeight="1" x14ac:dyDescent="0.15">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75</v>
      </c>
      <c r="AZ4" s="408"/>
      <c r="BA4" s="408"/>
      <c r="BB4" s="408"/>
      <c r="BC4" s="408"/>
      <c r="BD4" s="408"/>
      <c r="BE4" s="408"/>
      <c r="BF4" s="408"/>
      <c r="BG4" s="408"/>
      <c r="BH4" s="408"/>
      <c r="BI4" s="408"/>
      <c r="BJ4" s="408"/>
      <c r="BK4" s="408"/>
      <c r="BL4" s="408"/>
      <c r="BM4" s="409"/>
      <c r="BN4" s="410">
        <v>12226410</v>
      </c>
      <c r="BO4" s="411"/>
      <c r="BP4" s="411"/>
      <c r="BQ4" s="411"/>
      <c r="BR4" s="411"/>
      <c r="BS4" s="411"/>
      <c r="BT4" s="411"/>
      <c r="BU4" s="412"/>
      <c r="BV4" s="410">
        <v>11361650</v>
      </c>
      <c r="BW4" s="411"/>
      <c r="BX4" s="411"/>
      <c r="BY4" s="411"/>
      <c r="BZ4" s="411"/>
      <c r="CA4" s="411"/>
      <c r="CB4" s="411"/>
      <c r="CC4" s="412"/>
      <c r="CD4" s="584" t="s">
        <v>76</v>
      </c>
      <c r="CE4" s="585"/>
      <c r="CF4" s="585"/>
      <c r="CG4" s="585"/>
      <c r="CH4" s="585"/>
      <c r="CI4" s="585"/>
      <c r="CJ4" s="585"/>
      <c r="CK4" s="585"/>
      <c r="CL4" s="585"/>
      <c r="CM4" s="585"/>
      <c r="CN4" s="585"/>
      <c r="CO4" s="585"/>
      <c r="CP4" s="585"/>
      <c r="CQ4" s="585"/>
      <c r="CR4" s="585"/>
      <c r="CS4" s="586"/>
      <c r="CT4" s="587">
        <v>1.6</v>
      </c>
      <c r="CU4" s="588"/>
      <c r="CV4" s="588"/>
      <c r="CW4" s="588"/>
      <c r="CX4" s="588"/>
      <c r="CY4" s="588"/>
      <c r="CZ4" s="588"/>
      <c r="DA4" s="589"/>
      <c r="DB4" s="587">
        <v>1.5</v>
      </c>
      <c r="DC4" s="588"/>
      <c r="DD4" s="588"/>
      <c r="DE4" s="588"/>
      <c r="DF4" s="588"/>
      <c r="DG4" s="588"/>
      <c r="DH4" s="588"/>
      <c r="DI4" s="589"/>
      <c r="DJ4" s="139"/>
      <c r="DK4" s="139"/>
      <c r="DL4" s="139"/>
      <c r="DM4" s="139"/>
      <c r="DN4" s="139"/>
      <c r="DO4" s="139"/>
    </row>
    <row r="5" spans="1:119" ht="18.75" customHeight="1" x14ac:dyDescent="0.15">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77</v>
      </c>
      <c r="AN5" s="389"/>
      <c r="AO5" s="389"/>
      <c r="AP5" s="389"/>
      <c r="AQ5" s="389"/>
      <c r="AR5" s="389"/>
      <c r="AS5" s="389"/>
      <c r="AT5" s="390"/>
      <c r="AU5" s="472" t="s">
        <v>78</v>
      </c>
      <c r="AV5" s="473"/>
      <c r="AW5" s="473"/>
      <c r="AX5" s="473"/>
      <c r="AY5" s="395" t="s">
        <v>79</v>
      </c>
      <c r="AZ5" s="396"/>
      <c r="BA5" s="396"/>
      <c r="BB5" s="396"/>
      <c r="BC5" s="396"/>
      <c r="BD5" s="396"/>
      <c r="BE5" s="396"/>
      <c r="BF5" s="396"/>
      <c r="BG5" s="396"/>
      <c r="BH5" s="396"/>
      <c r="BI5" s="396"/>
      <c r="BJ5" s="396"/>
      <c r="BK5" s="396"/>
      <c r="BL5" s="396"/>
      <c r="BM5" s="397"/>
      <c r="BN5" s="415">
        <v>12002971</v>
      </c>
      <c r="BO5" s="416"/>
      <c r="BP5" s="416"/>
      <c r="BQ5" s="416"/>
      <c r="BR5" s="416"/>
      <c r="BS5" s="416"/>
      <c r="BT5" s="416"/>
      <c r="BU5" s="417"/>
      <c r="BV5" s="415">
        <v>11265332</v>
      </c>
      <c r="BW5" s="416"/>
      <c r="BX5" s="416"/>
      <c r="BY5" s="416"/>
      <c r="BZ5" s="416"/>
      <c r="CA5" s="416"/>
      <c r="CB5" s="416"/>
      <c r="CC5" s="417"/>
      <c r="CD5" s="424" t="s">
        <v>80</v>
      </c>
      <c r="CE5" s="425"/>
      <c r="CF5" s="425"/>
      <c r="CG5" s="425"/>
      <c r="CH5" s="425"/>
      <c r="CI5" s="425"/>
      <c r="CJ5" s="425"/>
      <c r="CK5" s="425"/>
      <c r="CL5" s="425"/>
      <c r="CM5" s="425"/>
      <c r="CN5" s="425"/>
      <c r="CO5" s="425"/>
      <c r="CP5" s="425"/>
      <c r="CQ5" s="425"/>
      <c r="CR5" s="425"/>
      <c r="CS5" s="426"/>
      <c r="CT5" s="385">
        <v>98.8</v>
      </c>
      <c r="CU5" s="386"/>
      <c r="CV5" s="386"/>
      <c r="CW5" s="386"/>
      <c r="CX5" s="386"/>
      <c r="CY5" s="386"/>
      <c r="CZ5" s="386"/>
      <c r="DA5" s="387"/>
      <c r="DB5" s="385">
        <v>96</v>
      </c>
      <c r="DC5" s="386"/>
      <c r="DD5" s="386"/>
      <c r="DE5" s="386"/>
      <c r="DF5" s="386"/>
      <c r="DG5" s="386"/>
      <c r="DH5" s="386"/>
      <c r="DI5" s="387"/>
      <c r="DJ5" s="139"/>
      <c r="DK5" s="139"/>
      <c r="DL5" s="139"/>
      <c r="DM5" s="139"/>
      <c r="DN5" s="139"/>
      <c r="DO5" s="139"/>
    </row>
    <row r="6" spans="1:119" ht="18.75" customHeight="1" x14ac:dyDescent="0.15">
      <c r="A6" s="140"/>
      <c r="B6" s="564" t="s">
        <v>81</v>
      </c>
      <c r="C6" s="429"/>
      <c r="D6" s="429"/>
      <c r="E6" s="565"/>
      <c r="F6" s="565"/>
      <c r="G6" s="565"/>
      <c r="H6" s="565"/>
      <c r="I6" s="565"/>
      <c r="J6" s="565"/>
      <c r="K6" s="565"/>
      <c r="L6" s="565" t="s">
        <v>82</v>
      </c>
      <c r="M6" s="565"/>
      <c r="N6" s="565"/>
      <c r="O6" s="565"/>
      <c r="P6" s="565"/>
      <c r="Q6" s="565"/>
      <c r="R6" s="453"/>
      <c r="S6" s="453"/>
      <c r="T6" s="453"/>
      <c r="U6" s="453"/>
      <c r="V6" s="571"/>
      <c r="W6" s="504" t="s">
        <v>83</v>
      </c>
      <c r="X6" s="428"/>
      <c r="Y6" s="428"/>
      <c r="Z6" s="428"/>
      <c r="AA6" s="428"/>
      <c r="AB6" s="429"/>
      <c r="AC6" s="576" t="s">
        <v>84</v>
      </c>
      <c r="AD6" s="577"/>
      <c r="AE6" s="577"/>
      <c r="AF6" s="577"/>
      <c r="AG6" s="577"/>
      <c r="AH6" s="577"/>
      <c r="AI6" s="577"/>
      <c r="AJ6" s="577"/>
      <c r="AK6" s="577"/>
      <c r="AL6" s="578"/>
      <c r="AM6" s="484" t="s">
        <v>85</v>
      </c>
      <c r="AN6" s="389"/>
      <c r="AO6" s="389"/>
      <c r="AP6" s="389"/>
      <c r="AQ6" s="389"/>
      <c r="AR6" s="389"/>
      <c r="AS6" s="389"/>
      <c r="AT6" s="390"/>
      <c r="AU6" s="472" t="s">
        <v>78</v>
      </c>
      <c r="AV6" s="473"/>
      <c r="AW6" s="473"/>
      <c r="AX6" s="473"/>
      <c r="AY6" s="395" t="s">
        <v>86</v>
      </c>
      <c r="AZ6" s="396"/>
      <c r="BA6" s="396"/>
      <c r="BB6" s="396"/>
      <c r="BC6" s="396"/>
      <c r="BD6" s="396"/>
      <c r="BE6" s="396"/>
      <c r="BF6" s="396"/>
      <c r="BG6" s="396"/>
      <c r="BH6" s="396"/>
      <c r="BI6" s="396"/>
      <c r="BJ6" s="396"/>
      <c r="BK6" s="396"/>
      <c r="BL6" s="396"/>
      <c r="BM6" s="397"/>
      <c r="BN6" s="415">
        <v>223439</v>
      </c>
      <c r="BO6" s="416"/>
      <c r="BP6" s="416"/>
      <c r="BQ6" s="416"/>
      <c r="BR6" s="416"/>
      <c r="BS6" s="416"/>
      <c r="BT6" s="416"/>
      <c r="BU6" s="417"/>
      <c r="BV6" s="415">
        <v>96318</v>
      </c>
      <c r="BW6" s="416"/>
      <c r="BX6" s="416"/>
      <c r="BY6" s="416"/>
      <c r="BZ6" s="416"/>
      <c r="CA6" s="416"/>
      <c r="CB6" s="416"/>
      <c r="CC6" s="417"/>
      <c r="CD6" s="424" t="s">
        <v>87</v>
      </c>
      <c r="CE6" s="425"/>
      <c r="CF6" s="425"/>
      <c r="CG6" s="425"/>
      <c r="CH6" s="425"/>
      <c r="CI6" s="425"/>
      <c r="CJ6" s="425"/>
      <c r="CK6" s="425"/>
      <c r="CL6" s="425"/>
      <c r="CM6" s="425"/>
      <c r="CN6" s="425"/>
      <c r="CO6" s="425"/>
      <c r="CP6" s="425"/>
      <c r="CQ6" s="425"/>
      <c r="CR6" s="425"/>
      <c r="CS6" s="426"/>
      <c r="CT6" s="561">
        <v>103.9</v>
      </c>
      <c r="CU6" s="562"/>
      <c r="CV6" s="562"/>
      <c r="CW6" s="562"/>
      <c r="CX6" s="562"/>
      <c r="CY6" s="562"/>
      <c r="CZ6" s="562"/>
      <c r="DA6" s="563"/>
      <c r="DB6" s="561">
        <v>102.1</v>
      </c>
      <c r="DC6" s="562"/>
      <c r="DD6" s="562"/>
      <c r="DE6" s="562"/>
      <c r="DF6" s="562"/>
      <c r="DG6" s="562"/>
      <c r="DH6" s="562"/>
      <c r="DI6" s="563"/>
      <c r="DJ6" s="139"/>
      <c r="DK6" s="139"/>
      <c r="DL6" s="139"/>
      <c r="DM6" s="139"/>
      <c r="DN6" s="139"/>
      <c r="DO6" s="139"/>
    </row>
    <row r="7" spans="1:119" ht="18.75" customHeight="1" x14ac:dyDescent="0.15">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88</v>
      </c>
      <c r="AN7" s="389"/>
      <c r="AO7" s="389"/>
      <c r="AP7" s="389"/>
      <c r="AQ7" s="389"/>
      <c r="AR7" s="389"/>
      <c r="AS7" s="389"/>
      <c r="AT7" s="390"/>
      <c r="AU7" s="472" t="s">
        <v>89</v>
      </c>
      <c r="AV7" s="473"/>
      <c r="AW7" s="473"/>
      <c r="AX7" s="473"/>
      <c r="AY7" s="395" t="s">
        <v>90</v>
      </c>
      <c r="AZ7" s="396"/>
      <c r="BA7" s="396"/>
      <c r="BB7" s="396"/>
      <c r="BC7" s="396"/>
      <c r="BD7" s="396"/>
      <c r="BE7" s="396"/>
      <c r="BF7" s="396"/>
      <c r="BG7" s="396"/>
      <c r="BH7" s="396"/>
      <c r="BI7" s="396"/>
      <c r="BJ7" s="396"/>
      <c r="BK7" s="396"/>
      <c r="BL7" s="396"/>
      <c r="BM7" s="397"/>
      <c r="BN7" s="415">
        <v>121479</v>
      </c>
      <c r="BO7" s="416"/>
      <c r="BP7" s="416"/>
      <c r="BQ7" s="416"/>
      <c r="BR7" s="416"/>
      <c r="BS7" s="416"/>
      <c r="BT7" s="416"/>
      <c r="BU7" s="417"/>
      <c r="BV7" s="415">
        <v>1051</v>
      </c>
      <c r="BW7" s="416"/>
      <c r="BX7" s="416"/>
      <c r="BY7" s="416"/>
      <c r="BZ7" s="416"/>
      <c r="CA7" s="416"/>
      <c r="CB7" s="416"/>
      <c r="CC7" s="417"/>
      <c r="CD7" s="424" t="s">
        <v>91</v>
      </c>
      <c r="CE7" s="425"/>
      <c r="CF7" s="425"/>
      <c r="CG7" s="425"/>
      <c r="CH7" s="425"/>
      <c r="CI7" s="425"/>
      <c r="CJ7" s="425"/>
      <c r="CK7" s="425"/>
      <c r="CL7" s="425"/>
      <c r="CM7" s="425"/>
      <c r="CN7" s="425"/>
      <c r="CO7" s="425"/>
      <c r="CP7" s="425"/>
      <c r="CQ7" s="425"/>
      <c r="CR7" s="425"/>
      <c r="CS7" s="426"/>
      <c r="CT7" s="415">
        <v>6231328</v>
      </c>
      <c r="CU7" s="416"/>
      <c r="CV7" s="416"/>
      <c r="CW7" s="416"/>
      <c r="CX7" s="416"/>
      <c r="CY7" s="416"/>
      <c r="CZ7" s="416"/>
      <c r="DA7" s="417"/>
      <c r="DB7" s="415">
        <v>6306092</v>
      </c>
      <c r="DC7" s="416"/>
      <c r="DD7" s="416"/>
      <c r="DE7" s="416"/>
      <c r="DF7" s="416"/>
      <c r="DG7" s="416"/>
      <c r="DH7" s="416"/>
      <c r="DI7" s="417"/>
      <c r="DJ7" s="139"/>
      <c r="DK7" s="139"/>
      <c r="DL7" s="139"/>
      <c r="DM7" s="139"/>
      <c r="DN7" s="139"/>
      <c r="DO7" s="139"/>
    </row>
    <row r="8" spans="1:119" ht="18.75" customHeight="1" thickBot="1" x14ac:dyDescent="0.2">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92</v>
      </c>
      <c r="AN8" s="389"/>
      <c r="AO8" s="389"/>
      <c r="AP8" s="389"/>
      <c r="AQ8" s="389"/>
      <c r="AR8" s="389"/>
      <c r="AS8" s="389"/>
      <c r="AT8" s="390"/>
      <c r="AU8" s="472" t="s">
        <v>93</v>
      </c>
      <c r="AV8" s="473"/>
      <c r="AW8" s="473"/>
      <c r="AX8" s="473"/>
      <c r="AY8" s="395" t="s">
        <v>94</v>
      </c>
      <c r="AZ8" s="396"/>
      <c r="BA8" s="396"/>
      <c r="BB8" s="396"/>
      <c r="BC8" s="396"/>
      <c r="BD8" s="396"/>
      <c r="BE8" s="396"/>
      <c r="BF8" s="396"/>
      <c r="BG8" s="396"/>
      <c r="BH8" s="396"/>
      <c r="BI8" s="396"/>
      <c r="BJ8" s="396"/>
      <c r="BK8" s="396"/>
      <c r="BL8" s="396"/>
      <c r="BM8" s="397"/>
      <c r="BN8" s="415">
        <v>101960</v>
      </c>
      <c r="BO8" s="416"/>
      <c r="BP8" s="416"/>
      <c r="BQ8" s="416"/>
      <c r="BR8" s="416"/>
      <c r="BS8" s="416"/>
      <c r="BT8" s="416"/>
      <c r="BU8" s="417"/>
      <c r="BV8" s="415">
        <v>95267</v>
      </c>
      <c r="BW8" s="416"/>
      <c r="BX8" s="416"/>
      <c r="BY8" s="416"/>
      <c r="BZ8" s="416"/>
      <c r="CA8" s="416"/>
      <c r="CB8" s="416"/>
      <c r="CC8" s="417"/>
      <c r="CD8" s="424" t="s">
        <v>95</v>
      </c>
      <c r="CE8" s="425"/>
      <c r="CF8" s="425"/>
      <c r="CG8" s="425"/>
      <c r="CH8" s="425"/>
      <c r="CI8" s="425"/>
      <c r="CJ8" s="425"/>
      <c r="CK8" s="425"/>
      <c r="CL8" s="425"/>
      <c r="CM8" s="425"/>
      <c r="CN8" s="425"/>
      <c r="CO8" s="425"/>
      <c r="CP8" s="425"/>
      <c r="CQ8" s="425"/>
      <c r="CR8" s="425"/>
      <c r="CS8" s="426"/>
      <c r="CT8" s="524">
        <v>0.41</v>
      </c>
      <c r="CU8" s="525"/>
      <c r="CV8" s="525"/>
      <c r="CW8" s="525"/>
      <c r="CX8" s="525"/>
      <c r="CY8" s="525"/>
      <c r="CZ8" s="525"/>
      <c r="DA8" s="526"/>
      <c r="DB8" s="524">
        <v>0.41</v>
      </c>
      <c r="DC8" s="525"/>
      <c r="DD8" s="525"/>
      <c r="DE8" s="525"/>
      <c r="DF8" s="525"/>
      <c r="DG8" s="525"/>
      <c r="DH8" s="525"/>
      <c r="DI8" s="526"/>
      <c r="DJ8" s="139"/>
      <c r="DK8" s="139"/>
      <c r="DL8" s="139"/>
      <c r="DM8" s="139"/>
      <c r="DN8" s="139"/>
      <c r="DO8" s="139"/>
    </row>
    <row r="9" spans="1:119" ht="18.75" customHeight="1" thickBot="1" x14ac:dyDescent="0.2">
      <c r="A9" s="140"/>
      <c r="B9" s="550" t="s">
        <v>96</v>
      </c>
      <c r="C9" s="551"/>
      <c r="D9" s="551"/>
      <c r="E9" s="551"/>
      <c r="F9" s="551"/>
      <c r="G9" s="551"/>
      <c r="H9" s="551"/>
      <c r="I9" s="551"/>
      <c r="J9" s="551"/>
      <c r="K9" s="478"/>
      <c r="L9" s="552" t="s">
        <v>97</v>
      </c>
      <c r="M9" s="553"/>
      <c r="N9" s="553"/>
      <c r="O9" s="553"/>
      <c r="P9" s="553"/>
      <c r="Q9" s="554"/>
      <c r="R9" s="555">
        <v>18426</v>
      </c>
      <c r="S9" s="556"/>
      <c r="T9" s="556"/>
      <c r="U9" s="556"/>
      <c r="V9" s="557"/>
      <c r="W9" s="494" t="s">
        <v>98</v>
      </c>
      <c r="X9" s="495"/>
      <c r="Y9" s="495"/>
      <c r="Z9" s="495"/>
      <c r="AA9" s="495"/>
      <c r="AB9" s="495"/>
      <c r="AC9" s="495"/>
      <c r="AD9" s="495"/>
      <c r="AE9" s="495"/>
      <c r="AF9" s="495"/>
      <c r="AG9" s="495"/>
      <c r="AH9" s="495"/>
      <c r="AI9" s="495"/>
      <c r="AJ9" s="495"/>
      <c r="AK9" s="495"/>
      <c r="AL9" s="558"/>
      <c r="AM9" s="484" t="s">
        <v>99</v>
      </c>
      <c r="AN9" s="389"/>
      <c r="AO9" s="389"/>
      <c r="AP9" s="389"/>
      <c r="AQ9" s="389"/>
      <c r="AR9" s="389"/>
      <c r="AS9" s="389"/>
      <c r="AT9" s="390"/>
      <c r="AU9" s="472" t="s">
        <v>100</v>
      </c>
      <c r="AV9" s="473"/>
      <c r="AW9" s="473"/>
      <c r="AX9" s="473"/>
      <c r="AY9" s="395" t="s">
        <v>101</v>
      </c>
      <c r="AZ9" s="396"/>
      <c r="BA9" s="396"/>
      <c r="BB9" s="396"/>
      <c r="BC9" s="396"/>
      <c r="BD9" s="396"/>
      <c r="BE9" s="396"/>
      <c r="BF9" s="396"/>
      <c r="BG9" s="396"/>
      <c r="BH9" s="396"/>
      <c r="BI9" s="396"/>
      <c r="BJ9" s="396"/>
      <c r="BK9" s="396"/>
      <c r="BL9" s="396"/>
      <c r="BM9" s="397"/>
      <c r="BN9" s="415">
        <v>6693</v>
      </c>
      <c r="BO9" s="416"/>
      <c r="BP9" s="416"/>
      <c r="BQ9" s="416"/>
      <c r="BR9" s="416"/>
      <c r="BS9" s="416"/>
      <c r="BT9" s="416"/>
      <c r="BU9" s="417"/>
      <c r="BV9" s="415">
        <v>32675</v>
      </c>
      <c r="BW9" s="416"/>
      <c r="BX9" s="416"/>
      <c r="BY9" s="416"/>
      <c r="BZ9" s="416"/>
      <c r="CA9" s="416"/>
      <c r="CB9" s="416"/>
      <c r="CC9" s="417"/>
      <c r="CD9" s="424" t="s">
        <v>102</v>
      </c>
      <c r="CE9" s="425"/>
      <c r="CF9" s="425"/>
      <c r="CG9" s="425"/>
      <c r="CH9" s="425"/>
      <c r="CI9" s="425"/>
      <c r="CJ9" s="425"/>
      <c r="CK9" s="425"/>
      <c r="CL9" s="425"/>
      <c r="CM9" s="425"/>
      <c r="CN9" s="425"/>
      <c r="CO9" s="425"/>
      <c r="CP9" s="425"/>
      <c r="CQ9" s="425"/>
      <c r="CR9" s="425"/>
      <c r="CS9" s="426"/>
      <c r="CT9" s="385">
        <v>20.7</v>
      </c>
      <c r="CU9" s="386"/>
      <c r="CV9" s="386"/>
      <c r="CW9" s="386"/>
      <c r="CX9" s="386"/>
      <c r="CY9" s="386"/>
      <c r="CZ9" s="386"/>
      <c r="DA9" s="387"/>
      <c r="DB9" s="385">
        <v>21.1</v>
      </c>
      <c r="DC9" s="386"/>
      <c r="DD9" s="386"/>
      <c r="DE9" s="386"/>
      <c r="DF9" s="386"/>
      <c r="DG9" s="386"/>
      <c r="DH9" s="386"/>
      <c r="DI9" s="387"/>
      <c r="DJ9" s="139"/>
      <c r="DK9" s="139"/>
      <c r="DL9" s="139"/>
      <c r="DM9" s="139"/>
      <c r="DN9" s="139"/>
      <c r="DO9" s="139"/>
    </row>
    <row r="10" spans="1:119" ht="18.75" customHeight="1" thickBot="1" x14ac:dyDescent="0.2">
      <c r="A10" s="140"/>
      <c r="B10" s="550"/>
      <c r="C10" s="551"/>
      <c r="D10" s="551"/>
      <c r="E10" s="551"/>
      <c r="F10" s="551"/>
      <c r="G10" s="551"/>
      <c r="H10" s="551"/>
      <c r="I10" s="551"/>
      <c r="J10" s="551"/>
      <c r="K10" s="478"/>
      <c r="L10" s="388" t="s">
        <v>103</v>
      </c>
      <c r="M10" s="389"/>
      <c r="N10" s="389"/>
      <c r="O10" s="389"/>
      <c r="P10" s="389"/>
      <c r="Q10" s="390"/>
      <c r="R10" s="391">
        <v>19948</v>
      </c>
      <c r="S10" s="392"/>
      <c r="T10" s="392"/>
      <c r="U10" s="392"/>
      <c r="V10" s="394"/>
      <c r="W10" s="559"/>
      <c r="X10" s="377"/>
      <c r="Y10" s="377"/>
      <c r="Z10" s="377"/>
      <c r="AA10" s="377"/>
      <c r="AB10" s="377"/>
      <c r="AC10" s="377"/>
      <c r="AD10" s="377"/>
      <c r="AE10" s="377"/>
      <c r="AF10" s="377"/>
      <c r="AG10" s="377"/>
      <c r="AH10" s="377"/>
      <c r="AI10" s="377"/>
      <c r="AJ10" s="377"/>
      <c r="AK10" s="377"/>
      <c r="AL10" s="560"/>
      <c r="AM10" s="484" t="s">
        <v>104</v>
      </c>
      <c r="AN10" s="389"/>
      <c r="AO10" s="389"/>
      <c r="AP10" s="389"/>
      <c r="AQ10" s="389"/>
      <c r="AR10" s="389"/>
      <c r="AS10" s="389"/>
      <c r="AT10" s="390"/>
      <c r="AU10" s="472" t="s">
        <v>105</v>
      </c>
      <c r="AV10" s="473"/>
      <c r="AW10" s="473"/>
      <c r="AX10" s="473"/>
      <c r="AY10" s="395" t="s">
        <v>106</v>
      </c>
      <c r="AZ10" s="396"/>
      <c r="BA10" s="396"/>
      <c r="BB10" s="396"/>
      <c r="BC10" s="396"/>
      <c r="BD10" s="396"/>
      <c r="BE10" s="396"/>
      <c r="BF10" s="396"/>
      <c r="BG10" s="396"/>
      <c r="BH10" s="396"/>
      <c r="BI10" s="396"/>
      <c r="BJ10" s="396"/>
      <c r="BK10" s="396"/>
      <c r="BL10" s="396"/>
      <c r="BM10" s="397"/>
      <c r="BN10" s="415">
        <v>1043</v>
      </c>
      <c r="BO10" s="416"/>
      <c r="BP10" s="416"/>
      <c r="BQ10" s="416"/>
      <c r="BR10" s="416"/>
      <c r="BS10" s="416"/>
      <c r="BT10" s="416"/>
      <c r="BU10" s="417"/>
      <c r="BV10" s="415">
        <v>120223</v>
      </c>
      <c r="BW10" s="416"/>
      <c r="BX10" s="416"/>
      <c r="BY10" s="416"/>
      <c r="BZ10" s="416"/>
      <c r="CA10" s="416"/>
      <c r="CB10" s="416"/>
      <c r="CC10" s="417"/>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550"/>
      <c r="C11" s="551"/>
      <c r="D11" s="551"/>
      <c r="E11" s="551"/>
      <c r="F11" s="551"/>
      <c r="G11" s="551"/>
      <c r="H11" s="551"/>
      <c r="I11" s="551"/>
      <c r="J11" s="551"/>
      <c r="K11" s="478"/>
      <c r="L11" s="461" t="s">
        <v>108</v>
      </c>
      <c r="M11" s="462"/>
      <c r="N11" s="462"/>
      <c r="O11" s="462"/>
      <c r="P11" s="462"/>
      <c r="Q11" s="463"/>
      <c r="R11" s="547" t="s">
        <v>109</v>
      </c>
      <c r="S11" s="548"/>
      <c r="T11" s="548"/>
      <c r="U11" s="548"/>
      <c r="V11" s="549"/>
      <c r="W11" s="559"/>
      <c r="X11" s="377"/>
      <c r="Y11" s="377"/>
      <c r="Z11" s="377"/>
      <c r="AA11" s="377"/>
      <c r="AB11" s="377"/>
      <c r="AC11" s="377"/>
      <c r="AD11" s="377"/>
      <c r="AE11" s="377"/>
      <c r="AF11" s="377"/>
      <c r="AG11" s="377"/>
      <c r="AH11" s="377"/>
      <c r="AI11" s="377"/>
      <c r="AJ11" s="377"/>
      <c r="AK11" s="377"/>
      <c r="AL11" s="560"/>
      <c r="AM11" s="484" t="s">
        <v>110</v>
      </c>
      <c r="AN11" s="389"/>
      <c r="AO11" s="389"/>
      <c r="AP11" s="389"/>
      <c r="AQ11" s="389"/>
      <c r="AR11" s="389"/>
      <c r="AS11" s="389"/>
      <c r="AT11" s="390"/>
      <c r="AU11" s="472" t="s">
        <v>111</v>
      </c>
      <c r="AV11" s="473"/>
      <c r="AW11" s="473"/>
      <c r="AX11" s="473"/>
      <c r="AY11" s="395" t="s">
        <v>112</v>
      </c>
      <c r="AZ11" s="396"/>
      <c r="BA11" s="396"/>
      <c r="BB11" s="396"/>
      <c r="BC11" s="396"/>
      <c r="BD11" s="396"/>
      <c r="BE11" s="396"/>
      <c r="BF11" s="396"/>
      <c r="BG11" s="396"/>
      <c r="BH11" s="396"/>
      <c r="BI11" s="396"/>
      <c r="BJ11" s="396"/>
      <c r="BK11" s="396"/>
      <c r="BL11" s="396"/>
      <c r="BM11" s="397"/>
      <c r="BN11" s="415" t="s">
        <v>113</v>
      </c>
      <c r="BO11" s="416"/>
      <c r="BP11" s="416"/>
      <c r="BQ11" s="416"/>
      <c r="BR11" s="416"/>
      <c r="BS11" s="416"/>
      <c r="BT11" s="416"/>
      <c r="BU11" s="417"/>
      <c r="BV11" s="415" t="s">
        <v>113</v>
      </c>
      <c r="BW11" s="416"/>
      <c r="BX11" s="416"/>
      <c r="BY11" s="416"/>
      <c r="BZ11" s="416"/>
      <c r="CA11" s="416"/>
      <c r="CB11" s="416"/>
      <c r="CC11" s="417"/>
      <c r="CD11" s="424" t="s">
        <v>114</v>
      </c>
      <c r="CE11" s="425"/>
      <c r="CF11" s="425"/>
      <c r="CG11" s="425"/>
      <c r="CH11" s="425"/>
      <c r="CI11" s="425"/>
      <c r="CJ11" s="425"/>
      <c r="CK11" s="425"/>
      <c r="CL11" s="425"/>
      <c r="CM11" s="425"/>
      <c r="CN11" s="425"/>
      <c r="CO11" s="425"/>
      <c r="CP11" s="425"/>
      <c r="CQ11" s="425"/>
      <c r="CR11" s="425"/>
      <c r="CS11" s="426"/>
      <c r="CT11" s="524" t="s">
        <v>113</v>
      </c>
      <c r="CU11" s="525"/>
      <c r="CV11" s="525"/>
      <c r="CW11" s="525"/>
      <c r="CX11" s="525"/>
      <c r="CY11" s="525"/>
      <c r="CZ11" s="525"/>
      <c r="DA11" s="526"/>
      <c r="DB11" s="524" t="s">
        <v>113</v>
      </c>
      <c r="DC11" s="525"/>
      <c r="DD11" s="525"/>
      <c r="DE11" s="525"/>
      <c r="DF11" s="525"/>
      <c r="DG11" s="525"/>
      <c r="DH11" s="525"/>
      <c r="DI11" s="526"/>
      <c r="DJ11" s="139"/>
      <c r="DK11" s="139"/>
      <c r="DL11" s="139"/>
      <c r="DM11" s="139"/>
      <c r="DN11" s="139"/>
      <c r="DO11" s="139"/>
    </row>
    <row r="12" spans="1:119" ht="18.75" customHeight="1" x14ac:dyDescent="0.15">
      <c r="A12" s="140"/>
      <c r="B12" s="527" t="s">
        <v>115</v>
      </c>
      <c r="C12" s="528"/>
      <c r="D12" s="528"/>
      <c r="E12" s="528"/>
      <c r="F12" s="528"/>
      <c r="G12" s="528"/>
      <c r="H12" s="528"/>
      <c r="I12" s="528"/>
      <c r="J12" s="528"/>
      <c r="K12" s="529"/>
      <c r="L12" s="536" t="s">
        <v>116</v>
      </c>
      <c r="M12" s="537"/>
      <c r="N12" s="537"/>
      <c r="O12" s="537"/>
      <c r="P12" s="537"/>
      <c r="Q12" s="538"/>
      <c r="R12" s="539">
        <v>18743</v>
      </c>
      <c r="S12" s="540"/>
      <c r="T12" s="540"/>
      <c r="U12" s="540"/>
      <c r="V12" s="541"/>
      <c r="W12" s="542" t="s">
        <v>1</v>
      </c>
      <c r="X12" s="473"/>
      <c r="Y12" s="473"/>
      <c r="Z12" s="473"/>
      <c r="AA12" s="473"/>
      <c r="AB12" s="543"/>
      <c r="AC12" s="472" t="s">
        <v>117</v>
      </c>
      <c r="AD12" s="473"/>
      <c r="AE12" s="473"/>
      <c r="AF12" s="473"/>
      <c r="AG12" s="543"/>
      <c r="AH12" s="472" t="s">
        <v>118</v>
      </c>
      <c r="AI12" s="473"/>
      <c r="AJ12" s="473"/>
      <c r="AK12" s="473"/>
      <c r="AL12" s="544"/>
      <c r="AM12" s="484" t="s">
        <v>119</v>
      </c>
      <c r="AN12" s="389"/>
      <c r="AO12" s="389"/>
      <c r="AP12" s="389"/>
      <c r="AQ12" s="389"/>
      <c r="AR12" s="389"/>
      <c r="AS12" s="389"/>
      <c r="AT12" s="390"/>
      <c r="AU12" s="472" t="s">
        <v>120</v>
      </c>
      <c r="AV12" s="473"/>
      <c r="AW12" s="473"/>
      <c r="AX12" s="473"/>
      <c r="AY12" s="395" t="s">
        <v>121</v>
      </c>
      <c r="AZ12" s="396"/>
      <c r="BA12" s="396"/>
      <c r="BB12" s="396"/>
      <c r="BC12" s="396"/>
      <c r="BD12" s="396"/>
      <c r="BE12" s="396"/>
      <c r="BF12" s="396"/>
      <c r="BG12" s="396"/>
      <c r="BH12" s="396"/>
      <c r="BI12" s="396"/>
      <c r="BJ12" s="396"/>
      <c r="BK12" s="396"/>
      <c r="BL12" s="396"/>
      <c r="BM12" s="397"/>
      <c r="BN12" s="415" t="s">
        <v>122</v>
      </c>
      <c r="BO12" s="416"/>
      <c r="BP12" s="416"/>
      <c r="BQ12" s="416"/>
      <c r="BR12" s="416"/>
      <c r="BS12" s="416"/>
      <c r="BT12" s="416"/>
      <c r="BU12" s="417"/>
      <c r="BV12" s="415" t="s">
        <v>122</v>
      </c>
      <c r="BW12" s="416"/>
      <c r="BX12" s="416"/>
      <c r="BY12" s="416"/>
      <c r="BZ12" s="416"/>
      <c r="CA12" s="416"/>
      <c r="CB12" s="416"/>
      <c r="CC12" s="417"/>
      <c r="CD12" s="424" t="s">
        <v>123</v>
      </c>
      <c r="CE12" s="425"/>
      <c r="CF12" s="425"/>
      <c r="CG12" s="425"/>
      <c r="CH12" s="425"/>
      <c r="CI12" s="425"/>
      <c r="CJ12" s="425"/>
      <c r="CK12" s="425"/>
      <c r="CL12" s="425"/>
      <c r="CM12" s="425"/>
      <c r="CN12" s="425"/>
      <c r="CO12" s="425"/>
      <c r="CP12" s="425"/>
      <c r="CQ12" s="425"/>
      <c r="CR12" s="425"/>
      <c r="CS12" s="426"/>
      <c r="CT12" s="524" t="s">
        <v>122</v>
      </c>
      <c r="CU12" s="525"/>
      <c r="CV12" s="525"/>
      <c r="CW12" s="525"/>
      <c r="CX12" s="525"/>
      <c r="CY12" s="525"/>
      <c r="CZ12" s="525"/>
      <c r="DA12" s="526"/>
      <c r="DB12" s="524" t="s">
        <v>122</v>
      </c>
      <c r="DC12" s="525"/>
      <c r="DD12" s="525"/>
      <c r="DE12" s="525"/>
      <c r="DF12" s="525"/>
      <c r="DG12" s="525"/>
      <c r="DH12" s="525"/>
      <c r="DI12" s="526"/>
      <c r="DJ12" s="139"/>
      <c r="DK12" s="139"/>
      <c r="DL12" s="139"/>
      <c r="DM12" s="139"/>
      <c r="DN12" s="139"/>
      <c r="DO12" s="139"/>
    </row>
    <row r="13" spans="1:119" ht="18.75" customHeight="1" x14ac:dyDescent="0.15">
      <c r="A13" s="140"/>
      <c r="B13" s="530"/>
      <c r="C13" s="531"/>
      <c r="D13" s="531"/>
      <c r="E13" s="531"/>
      <c r="F13" s="531"/>
      <c r="G13" s="531"/>
      <c r="H13" s="531"/>
      <c r="I13" s="531"/>
      <c r="J13" s="531"/>
      <c r="K13" s="532"/>
      <c r="L13" s="150"/>
      <c r="M13" s="513" t="s">
        <v>124</v>
      </c>
      <c r="N13" s="514"/>
      <c r="O13" s="514"/>
      <c r="P13" s="514"/>
      <c r="Q13" s="515"/>
      <c r="R13" s="516">
        <v>18614</v>
      </c>
      <c r="S13" s="517"/>
      <c r="T13" s="517"/>
      <c r="U13" s="517"/>
      <c r="V13" s="518"/>
      <c r="W13" s="504" t="s">
        <v>125</v>
      </c>
      <c r="X13" s="428"/>
      <c r="Y13" s="428"/>
      <c r="Z13" s="428"/>
      <c r="AA13" s="428"/>
      <c r="AB13" s="429"/>
      <c r="AC13" s="391">
        <v>666</v>
      </c>
      <c r="AD13" s="392"/>
      <c r="AE13" s="392"/>
      <c r="AF13" s="392"/>
      <c r="AG13" s="393"/>
      <c r="AH13" s="391">
        <v>711</v>
      </c>
      <c r="AI13" s="392"/>
      <c r="AJ13" s="392"/>
      <c r="AK13" s="392"/>
      <c r="AL13" s="394"/>
      <c r="AM13" s="484" t="s">
        <v>126</v>
      </c>
      <c r="AN13" s="389"/>
      <c r="AO13" s="389"/>
      <c r="AP13" s="389"/>
      <c r="AQ13" s="389"/>
      <c r="AR13" s="389"/>
      <c r="AS13" s="389"/>
      <c r="AT13" s="390"/>
      <c r="AU13" s="472" t="s">
        <v>127</v>
      </c>
      <c r="AV13" s="473"/>
      <c r="AW13" s="473"/>
      <c r="AX13" s="473"/>
      <c r="AY13" s="395" t="s">
        <v>128</v>
      </c>
      <c r="AZ13" s="396"/>
      <c r="BA13" s="396"/>
      <c r="BB13" s="396"/>
      <c r="BC13" s="396"/>
      <c r="BD13" s="396"/>
      <c r="BE13" s="396"/>
      <c r="BF13" s="396"/>
      <c r="BG13" s="396"/>
      <c r="BH13" s="396"/>
      <c r="BI13" s="396"/>
      <c r="BJ13" s="396"/>
      <c r="BK13" s="396"/>
      <c r="BL13" s="396"/>
      <c r="BM13" s="397"/>
      <c r="BN13" s="415">
        <v>7736</v>
      </c>
      <c r="BO13" s="416"/>
      <c r="BP13" s="416"/>
      <c r="BQ13" s="416"/>
      <c r="BR13" s="416"/>
      <c r="BS13" s="416"/>
      <c r="BT13" s="416"/>
      <c r="BU13" s="417"/>
      <c r="BV13" s="415">
        <v>152898</v>
      </c>
      <c r="BW13" s="416"/>
      <c r="BX13" s="416"/>
      <c r="BY13" s="416"/>
      <c r="BZ13" s="416"/>
      <c r="CA13" s="416"/>
      <c r="CB13" s="416"/>
      <c r="CC13" s="417"/>
      <c r="CD13" s="424" t="s">
        <v>129</v>
      </c>
      <c r="CE13" s="425"/>
      <c r="CF13" s="425"/>
      <c r="CG13" s="425"/>
      <c r="CH13" s="425"/>
      <c r="CI13" s="425"/>
      <c r="CJ13" s="425"/>
      <c r="CK13" s="425"/>
      <c r="CL13" s="425"/>
      <c r="CM13" s="425"/>
      <c r="CN13" s="425"/>
      <c r="CO13" s="425"/>
      <c r="CP13" s="425"/>
      <c r="CQ13" s="425"/>
      <c r="CR13" s="425"/>
      <c r="CS13" s="426"/>
      <c r="CT13" s="385">
        <v>19</v>
      </c>
      <c r="CU13" s="386"/>
      <c r="CV13" s="386"/>
      <c r="CW13" s="386"/>
      <c r="CX13" s="386"/>
      <c r="CY13" s="386"/>
      <c r="CZ13" s="386"/>
      <c r="DA13" s="387"/>
      <c r="DB13" s="385">
        <v>16.100000000000001</v>
      </c>
      <c r="DC13" s="386"/>
      <c r="DD13" s="386"/>
      <c r="DE13" s="386"/>
      <c r="DF13" s="386"/>
      <c r="DG13" s="386"/>
      <c r="DH13" s="386"/>
      <c r="DI13" s="387"/>
      <c r="DJ13" s="139"/>
      <c r="DK13" s="139"/>
      <c r="DL13" s="139"/>
      <c r="DM13" s="139"/>
      <c r="DN13" s="139"/>
      <c r="DO13" s="139"/>
    </row>
    <row r="14" spans="1:119" ht="18.75" customHeight="1" thickBot="1" x14ac:dyDescent="0.2">
      <c r="A14" s="140"/>
      <c r="B14" s="530"/>
      <c r="C14" s="531"/>
      <c r="D14" s="531"/>
      <c r="E14" s="531"/>
      <c r="F14" s="531"/>
      <c r="G14" s="531"/>
      <c r="H14" s="531"/>
      <c r="I14" s="531"/>
      <c r="J14" s="531"/>
      <c r="K14" s="532"/>
      <c r="L14" s="506" t="s">
        <v>130</v>
      </c>
      <c r="M14" s="545"/>
      <c r="N14" s="545"/>
      <c r="O14" s="545"/>
      <c r="P14" s="545"/>
      <c r="Q14" s="546"/>
      <c r="R14" s="516">
        <v>19116</v>
      </c>
      <c r="S14" s="517"/>
      <c r="T14" s="517"/>
      <c r="U14" s="517"/>
      <c r="V14" s="518"/>
      <c r="W14" s="519"/>
      <c r="X14" s="431"/>
      <c r="Y14" s="431"/>
      <c r="Z14" s="431"/>
      <c r="AA14" s="431"/>
      <c r="AB14" s="432"/>
      <c r="AC14" s="509">
        <v>7.9</v>
      </c>
      <c r="AD14" s="510"/>
      <c r="AE14" s="510"/>
      <c r="AF14" s="510"/>
      <c r="AG14" s="511"/>
      <c r="AH14" s="509">
        <v>8</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131</v>
      </c>
      <c r="CE14" s="422"/>
      <c r="CF14" s="422"/>
      <c r="CG14" s="422"/>
      <c r="CH14" s="422"/>
      <c r="CI14" s="422"/>
      <c r="CJ14" s="422"/>
      <c r="CK14" s="422"/>
      <c r="CL14" s="422"/>
      <c r="CM14" s="422"/>
      <c r="CN14" s="422"/>
      <c r="CO14" s="422"/>
      <c r="CP14" s="422"/>
      <c r="CQ14" s="422"/>
      <c r="CR14" s="422"/>
      <c r="CS14" s="423"/>
      <c r="CT14" s="520">
        <v>169</v>
      </c>
      <c r="CU14" s="488"/>
      <c r="CV14" s="488"/>
      <c r="CW14" s="488"/>
      <c r="CX14" s="488"/>
      <c r="CY14" s="488"/>
      <c r="CZ14" s="488"/>
      <c r="DA14" s="489"/>
      <c r="DB14" s="520">
        <v>152.80000000000001</v>
      </c>
      <c r="DC14" s="488"/>
      <c r="DD14" s="488"/>
      <c r="DE14" s="488"/>
      <c r="DF14" s="488"/>
      <c r="DG14" s="488"/>
      <c r="DH14" s="488"/>
      <c r="DI14" s="489"/>
      <c r="DJ14" s="139"/>
      <c r="DK14" s="139"/>
      <c r="DL14" s="139"/>
      <c r="DM14" s="139"/>
      <c r="DN14" s="139"/>
      <c r="DO14" s="139"/>
    </row>
    <row r="15" spans="1:119" ht="18.75" customHeight="1" x14ac:dyDescent="0.15">
      <c r="A15" s="140"/>
      <c r="B15" s="530"/>
      <c r="C15" s="531"/>
      <c r="D15" s="531"/>
      <c r="E15" s="531"/>
      <c r="F15" s="531"/>
      <c r="G15" s="531"/>
      <c r="H15" s="531"/>
      <c r="I15" s="531"/>
      <c r="J15" s="531"/>
      <c r="K15" s="532"/>
      <c r="L15" s="150"/>
      <c r="M15" s="513" t="s">
        <v>124</v>
      </c>
      <c r="N15" s="514"/>
      <c r="O15" s="514"/>
      <c r="P15" s="514"/>
      <c r="Q15" s="515"/>
      <c r="R15" s="516">
        <v>18994</v>
      </c>
      <c r="S15" s="517"/>
      <c r="T15" s="517"/>
      <c r="U15" s="517"/>
      <c r="V15" s="518"/>
      <c r="W15" s="504" t="s">
        <v>132</v>
      </c>
      <c r="X15" s="428"/>
      <c r="Y15" s="428"/>
      <c r="Z15" s="428"/>
      <c r="AA15" s="428"/>
      <c r="AB15" s="429"/>
      <c r="AC15" s="391">
        <v>1611</v>
      </c>
      <c r="AD15" s="392"/>
      <c r="AE15" s="392"/>
      <c r="AF15" s="392"/>
      <c r="AG15" s="393"/>
      <c r="AH15" s="391">
        <v>1864</v>
      </c>
      <c r="AI15" s="392"/>
      <c r="AJ15" s="392"/>
      <c r="AK15" s="392"/>
      <c r="AL15" s="394"/>
      <c r="AM15" s="484"/>
      <c r="AN15" s="389"/>
      <c r="AO15" s="389"/>
      <c r="AP15" s="389"/>
      <c r="AQ15" s="389"/>
      <c r="AR15" s="389"/>
      <c r="AS15" s="389"/>
      <c r="AT15" s="390"/>
      <c r="AU15" s="472"/>
      <c r="AV15" s="473"/>
      <c r="AW15" s="473"/>
      <c r="AX15" s="473"/>
      <c r="AY15" s="407" t="s">
        <v>133</v>
      </c>
      <c r="AZ15" s="408"/>
      <c r="BA15" s="408"/>
      <c r="BB15" s="408"/>
      <c r="BC15" s="408"/>
      <c r="BD15" s="408"/>
      <c r="BE15" s="408"/>
      <c r="BF15" s="408"/>
      <c r="BG15" s="408"/>
      <c r="BH15" s="408"/>
      <c r="BI15" s="408"/>
      <c r="BJ15" s="408"/>
      <c r="BK15" s="408"/>
      <c r="BL15" s="408"/>
      <c r="BM15" s="409"/>
      <c r="BN15" s="410">
        <v>2221222</v>
      </c>
      <c r="BO15" s="411"/>
      <c r="BP15" s="411"/>
      <c r="BQ15" s="411"/>
      <c r="BR15" s="411"/>
      <c r="BS15" s="411"/>
      <c r="BT15" s="411"/>
      <c r="BU15" s="412"/>
      <c r="BV15" s="410">
        <v>2207290</v>
      </c>
      <c r="BW15" s="411"/>
      <c r="BX15" s="411"/>
      <c r="BY15" s="411"/>
      <c r="BZ15" s="411"/>
      <c r="CA15" s="411"/>
      <c r="CB15" s="411"/>
      <c r="CC15" s="412"/>
      <c r="CD15" s="521" t="s">
        <v>134</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530"/>
      <c r="C16" s="531"/>
      <c r="D16" s="531"/>
      <c r="E16" s="531"/>
      <c r="F16" s="531"/>
      <c r="G16" s="531"/>
      <c r="H16" s="531"/>
      <c r="I16" s="531"/>
      <c r="J16" s="531"/>
      <c r="K16" s="532"/>
      <c r="L16" s="506" t="s">
        <v>135</v>
      </c>
      <c r="M16" s="507"/>
      <c r="N16" s="507"/>
      <c r="O16" s="507"/>
      <c r="P16" s="507"/>
      <c r="Q16" s="508"/>
      <c r="R16" s="501" t="s">
        <v>136</v>
      </c>
      <c r="S16" s="502"/>
      <c r="T16" s="502"/>
      <c r="U16" s="502"/>
      <c r="V16" s="503"/>
      <c r="W16" s="519"/>
      <c r="X16" s="431"/>
      <c r="Y16" s="431"/>
      <c r="Z16" s="431"/>
      <c r="AA16" s="431"/>
      <c r="AB16" s="432"/>
      <c r="AC16" s="509">
        <v>19.100000000000001</v>
      </c>
      <c r="AD16" s="510"/>
      <c r="AE16" s="510"/>
      <c r="AF16" s="510"/>
      <c r="AG16" s="511"/>
      <c r="AH16" s="509">
        <v>21.1</v>
      </c>
      <c r="AI16" s="510"/>
      <c r="AJ16" s="510"/>
      <c r="AK16" s="510"/>
      <c r="AL16" s="512"/>
      <c r="AM16" s="484"/>
      <c r="AN16" s="389"/>
      <c r="AO16" s="389"/>
      <c r="AP16" s="389"/>
      <c r="AQ16" s="389"/>
      <c r="AR16" s="389"/>
      <c r="AS16" s="389"/>
      <c r="AT16" s="390"/>
      <c r="AU16" s="472"/>
      <c r="AV16" s="473"/>
      <c r="AW16" s="473"/>
      <c r="AX16" s="473"/>
      <c r="AY16" s="395" t="s">
        <v>137</v>
      </c>
      <c r="AZ16" s="396"/>
      <c r="BA16" s="396"/>
      <c r="BB16" s="396"/>
      <c r="BC16" s="396"/>
      <c r="BD16" s="396"/>
      <c r="BE16" s="396"/>
      <c r="BF16" s="396"/>
      <c r="BG16" s="396"/>
      <c r="BH16" s="396"/>
      <c r="BI16" s="396"/>
      <c r="BJ16" s="396"/>
      <c r="BK16" s="396"/>
      <c r="BL16" s="396"/>
      <c r="BM16" s="397"/>
      <c r="BN16" s="415">
        <v>5301820</v>
      </c>
      <c r="BO16" s="416"/>
      <c r="BP16" s="416"/>
      <c r="BQ16" s="416"/>
      <c r="BR16" s="416"/>
      <c r="BS16" s="416"/>
      <c r="BT16" s="416"/>
      <c r="BU16" s="417"/>
      <c r="BV16" s="415">
        <v>5343071</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x14ac:dyDescent="0.2">
      <c r="A17" s="140"/>
      <c r="B17" s="533"/>
      <c r="C17" s="534"/>
      <c r="D17" s="534"/>
      <c r="E17" s="534"/>
      <c r="F17" s="534"/>
      <c r="G17" s="534"/>
      <c r="H17" s="534"/>
      <c r="I17" s="534"/>
      <c r="J17" s="534"/>
      <c r="K17" s="535"/>
      <c r="L17" s="155"/>
      <c r="M17" s="498" t="s">
        <v>138</v>
      </c>
      <c r="N17" s="499"/>
      <c r="O17" s="499"/>
      <c r="P17" s="499"/>
      <c r="Q17" s="500"/>
      <c r="R17" s="501" t="s">
        <v>136</v>
      </c>
      <c r="S17" s="502"/>
      <c r="T17" s="502"/>
      <c r="U17" s="502"/>
      <c r="V17" s="503"/>
      <c r="W17" s="504" t="s">
        <v>139</v>
      </c>
      <c r="X17" s="428"/>
      <c r="Y17" s="428"/>
      <c r="Z17" s="428"/>
      <c r="AA17" s="428"/>
      <c r="AB17" s="429"/>
      <c r="AC17" s="391">
        <v>6137</v>
      </c>
      <c r="AD17" s="392"/>
      <c r="AE17" s="392"/>
      <c r="AF17" s="392"/>
      <c r="AG17" s="393"/>
      <c r="AH17" s="391">
        <v>6259</v>
      </c>
      <c r="AI17" s="392"/>
      <c r="AJ17" s="392"/>
      <c r="AK17" s="392"/>
      <c r="AL17" s="394"/>
      <c r="AM17" s="484"/>
      <c r="AN17" s="389"/>
      <c r="AO17" s="389"/>
      <c r="AP17" s="389"/>
      <c r="AQ17" s="389"/>
      <c r="AR17" s="389"/>
      <c r="AS17" s="389"/>
      <c r="AT17" s="390"/>
      <c r="AU17" s="472"/>
      <c r="AV17" s="473"/>
      <c r="AW17" s="473"/>
      <c r="AX17" s="473"/>
      <c r="AY17" s="395" t="s">
        <v>140</v>
      </c>
      <c r="AZ17" s="396"/>
      <c r="BA17" s="396"/>
      <c r="BB17" s="396"/>
      <c r="BC17" s="396"/>
      <c r="BD17" s="396"/>
      <c r="BE17" s="396"/>
      <c r="BF17" s="396"/>
      <c r="BG17" s="396"/>
      <c r="BH17" s="396"/>
      <c r="BI17" s="396"/>
      <c r="BJ17" s="396"/>
      <c r="BK17" s="396"/>
      <c r="BL17" s="396"/>
      <c r="BM17" s="397"/>
      <c r="BN17" s="415">
        <v>2835618</v>
      </c>
      <c r="BO17" s="416"/>
      <c r="BP17" s="416"/>
      <c r="BQ17" s="416"/>
      <c r="BR17" s="416"/>
      <c r="BS17" s="416"/>
      <c r="BT17" s="416"/>
      <c r="BU17" s="417"/>
      <c r="BV17" s="415">
        <v>2810115</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x14ac:dyDescent="0.2">
      <c r="A18" s="140"/>
      <c r="B18" s="477" t="s">
        <v>141</v>
      </c>
      <c r="C18" s="478"/>
      <c r="D18" s="478"/>
      <c r="E18" s="479"/>
      <c r="F18" s="479"/>
      <c r="G18" s="479"/>
      <c r="H18" s="479"/>
      <c r="I18" s="479"/>
      <c r="J18" s="479"/>
      <c r="K18" s="479"/>
      <c r="L18" s="480">
        <v>172.74</v>
      </c>
      <c r="M18" s="480"/>
      <c r="N18" s="480"/>
      <c r="O18" s="480"/>
      <c r="P18" s="480"/>
      <c r="Q18" s="480"/>
      <c r="R18" s="481"/>
      <c r="S18" s="481"/>
      <c r="T18" s="481"/>
      <c r="U18" s="481"/>
      <c r="V18" s="482"/>
      <c r="W18" s="496"/>
      <c r="X18" s="497"/>
      <c r="Y18" s="497"/>
      <c r="Z18" s="497"/>
      <c r="AA18" s="497"/>
      <c r="AB18" s="505"/>
      <c r="AC18" s="379">
        <v>72.900000000000006</v>
      </c>
      <c r="AD18" s="380"/>
      <c r="AE18" s="380"/>
      <c r="AF18" s="380"/>
      <c r="AG18" s="483"/>
      <c r="AH18" s="379">
        <v>70.900000000000006</v>
      </c>
      <c r="AI18" s="380"/>
      <c r="AJ18" s="380"/>
      <c r="AK18" s="380"/>
      <c r="AL18" s="381"/>
      <c r="AM18" s="484"/>
      <c r="AN18" s="389"/>
      <c r="AO18" s="389"/>
      <c r="AP18" s="389"/>
      <c r="AQ18" s="389"/>
      <c r="AR18" s="389"/>
      <c r="AS18" s="389"/>
      <c r="AT18" s="390"/>
      <c r="AU18" s="472"/>
      <c r="AV18" s="473"/>
      <c r="AW18" s="473"/>
      <c r="AX18" s="473"/>
      <c r="AY18" s="395" t="s">
        <v>142</v>
      </c>
      <c r="AZ18" s="396"/>
      <c r="BA18" s="396"/>
      <c r="BB18" s="396"/>
      <c r="BC18" s="396"/>
      <c r="BD18" s="396"/>
      <c r="BE18" s="396"/>
      <c r="BF18" s="396"/>
      <c r="BG18" s="396"/>
      <c r="BH18" s="396"/>
      <c r="BI18" s="396"/>
      <c r="BJ18" s="396"/>
      <c r="BK18" s="396"/>
      <c r="BL18" s="396"/>
      <c r="BM18" s="397"/>
      <c r="BN18" s="415">
        <v>6385765</v>
      </c>
      <c r="BO18" s="416"/>
      <c r="BP18" s="416"/>
      <c r="BQ18" s="416"/>
      <c r="BR18" s="416"/>
      <c r="BS18" s="416"/>
      <c r="BT18" s="416"/>
      <c r="BU18" s="417"/>
      <c r="BV18" s="415">
        <v>6379637</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x14ac:dyDescent="0.2">
      <c r="A19" s="140"/>
      <c r="B19" s="477" t="s">
        <v>143</v>
      </c>
      <c r="C19" s="478"/>
      <c r="D19" s="478"/>
      <c r="E19" s="479"/>
      <c r="F19" s="479"/>
      <c r="G19" s="479"/>
      <c r="H19" s="479"/>
      <c r="I19" s="479"/>
      <c r="J19" s="479"/>
      <c r="K19" s="479"/>
      <c r="L19" s="485">
        <v>107</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144</v>
      </c>
      <c r="AZ19" s="396"/>
      <c r="BA19" s="396"/>
      <c r="BB19" s="396"/>
      <c r="BC19" s="396"/>
      <c r="BD19" s="396"/>
      <c r="BE19" s="396"/>
      <c r="BF19" s="396"/>
      <c r="BG19" s="396"/>
      <c r="BH19" s="396"/>
      <c r="BI19" s="396"/>
      <c r="BJ19" s="396"/>
      <c r="BK19" s="396"/>
      <c r="BL19" s="396"/>
      <c r="BM19" s="397"/>
      <c r="BN19" s="415">
        <v>7650345</v>
      </c>
      <c r="BO19" s="416"/>
      <c r="BP19" s="416"/>
      <c r="BQ19" s="416"/>
      <c r="BR19" s="416"/>
      <c r="BS19" s="416"/>
      <c r="BT19" s="416"/>
      <c r="BU19" s="417"/>
      <c r="BV19" s="415">
        <v>7724287</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x14ac:dyDescent="0.2">
      <c r="A20" s="140"/>
      <c r="B20" s="477" t="s">
        <v>145</v>
      </c>
      <c r="C20" s="478"/>
      <c r="D20" s="478"/>
      <c r="E20" s="479"/>
      <c r="F20" s="479"/>
      <c r="G20" s="479"/>
      <c r="H20" s="479"/>
      <c r="I20" s="479"/>
      <c r="J20" s="479"/>
      <c r="K20" s="479"/>
      <c r="L20" s="485">
        <v>7738</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x14ac:dyDescent="0.15">
      <c r="A21" s="140"/>
      <c r="B21" s="474" t="s">
        <v>146</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x14ac:dyDescent="0.2">
      <c r="A22" s="140"/>
      <c r="B22" s="444" t="s">
        <v>147</v>
      </c>
      <c r="C22" s="445"/>
      <c r="D22" s="446"/>
      <c r="E22" s="453" t="s">
        <v>1</v>
      </c>
      <c r="F22" s="428"/>
      <c r="G22" s="428"/>
      <c r="H22" s="428"/>
      <c r="I22" s="428"/>
      <c r="J22" s="428"/>
      <c r="K22" s="429"/>
      <c r="L22" s="453" t="s">
        <v>148</v>
      </c>
      <c r="M22" s="428"/>
      <c r="N22" s="428"/>
      <c r="O22" s="428"/>
      <c r="P22" s="429"/>
      <c r="Q22" s="438" t="s">
        <v>149</v>
      </c>
      <c r="R22" s="439"/>
      <c r="S22" s="439"/>
      <c r="T22" s="439"/>
      <c r="U22" s="439"/>
      <c r="V22" s="454"/>
      <c r="W22" s="456" t="s">
        <v>150</v>
      </c>
      <c r="X22" s="445"/>
      <c r="Y22" s="446"/>
      <c r="Z22" s="453" t="s">
        <v>1</v>
      </c>
      <c r="AA22" s="428"/>
      <c r="AB22" s="428"/>
      <c r="AC22" s="428"/>
      <c r="AD22" s="428"/>
      <c r="AE22" s="428"/>
      <c r="AF22" s="428"/>
      <c r="AG22" s="429"/>
      <c r="AH22" s="427" t="s">
        <v>151</v>
      </c>
      <c r="AI22" s="428"/>
      <c r="AJ22" s="428"/>
      <c r="AK22" s="428"/>
      <c r="AL22" s="429"/>
      <c r="AM22" s="427" t="s">
        <v>152</v>
      </c>
      <c r="AN22" s="433"/>
      <c r="AO22" s="433"/>
      <c r="AP22" s="433"/>
      <c r="AQ22" s="433"/>
      <c r="AR22" s="434"/>
      <c r="AS22" s="438" t="s">
        <v>149</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x14ac:dyDescent="0.15">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153</v>
      </c>
      <c r="AZ23" s="408"/>
      <c r="BA23" s="408"/>
      <c r="BB23" s="408"/>
      <c r="BC23" s="408"/>
      <c r="BD23" s="408"/>
      <c r="BE23" s="408"/>
      <c r="BF23" s="408"/>
      <c r="BG23" s="408"/>
      <c r="BH23" s="408"/>
      <c r="BI23" s="408"/>
      <c r="BJ23" s="408"/>
      <c r="BK23" s="408"/>
      <c r="BL23" s="408"/>
      <c r="BM23" s="409"/>
      <c r="BN23" s="415">
        <v>12588351</v>
      </c>
      <c r="BO23" s="416"/>
      <c r="BP23" s="416"/>
      <c r="BQ23" s="416"/>
      <c r="BR23" s="416"/>
      <c r="BS23" s="416"/>
      <c r="BT23" s="416"/>
      <c r="BU23" s="417"/>
      <c r="BV23" s="415">
        <v>12617516</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x14ac:dyDescent="0.2">
      <c r="A24" s="140"/>
      <c r="B24" s="447"/>
      <c r="C24" s="448"/>
      <c r="D24" s="449"/>
      <c r="E24" s="388" t="s">
        <v>154</v>
      </c>
      <c r="F24" s="389"/>
      <c r="G24" s="389"/>
      <c r="H24" s="389"/>
      <c r="I24" s="389"/>
      <c r="J24" s="389"/>
      <c r="K24" s="390"/>
      <c r="L24" s="391">
        <v>1</v>
      </c>
      <c r="M24" s="392"/>
      <c r="N24" s="392"/>
      <c r="O24" s="392"/>
      <c r="P24" s="393"/>
      <c r="Q24" s="391">
        <v>6750</v>
      </c>
      <c r="R24" s="392"/>
      <c r="S24" s="392"/>
      <c r="T24" s="392"/>
      <c r="U24" s="392"/>
      <c r="V24" s="393"/>
      <c r="W24" s="457"/>
      <c r="X24" s="448"/>
      <c r="Y24" s="449"/>
      <c r="Z24" s="388" t="s">
        <v>155</v>
      </c>
      <c r="AA24" s="389"/>
      <c r="AB24" s="389"/>
      <c r="AC24" s="389"/>
      <c r="AD24" s="389"/>
      <c r="AE24" s="389"/>
      <c r="AF24" s="389"/>
      <c r="AG24" s="390"/>
      <c r="AH24" s="391">
        <v>197</v>
      </c>
      <c r="AI24" s="392"/>
      <c r="AJ24" s="392"/>
      <c r="AK24" s="392"/>
      <c r="AL24" s="393"/>
      <c r="AM24" s="391">
        <v>635719</v>
      </c>
      <c r="AN24" s="392"/>
      <c r="AO24" s="392"/>
      <c r="AP24" s="392"/>
      <c r="AQ24" s="392"/>
      <c r="AR24" s="393"/>
      <c r="AS24" s="391">
        <v>3227</v>
      </c>
      <c r="AT24" s="392"/>
      <c r="AU24" s="392"/>
      <c r="AV24" s="392"/>
      <c r="AW24" s="392"/>
      <c r="AX24" s="394"/>
      <c r="AY24" s="382" t="s">
        <v>156</v>
      </c>
      <c r="AZ24" s="383"/>
      <c r="BA24" s="383"/>
      <c r="BB24" s="383"/>
      <c r="BC24" s="383"/>
      <c r="BD24" s="383"/>
      <c r="BE24" s="383"/>
      <c r="BF24" s="383"/>
      <c r="BG24" s="383"/>
      <c r="BH24" s="383"/>
      <c r="BI24" s="383"/>
      <c r="BJ24" s="383"/>
      <c r="BK24" s="383"/>
      <c r="BL24" s="383"/>
      <c r="BM24" s="384"/>
      <c r="BN24" s="415">
        <v>6576255</v>
      </c>
      <c r="BO24" s="416"/>
      <c r="BP24" s="416"/>
      <c r="BQ24" s="416"/>
      <c r="BR24" s="416"/>
      <c r="BS24" s="416"/>
      <c r="BT24" s="416"/>
      <c r="BU24" s="417"/>
      <c r="BV24" s="415">
        <v>6402677</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x14ac:dyDescent="0.15">
      <c r="A25" s="140"/>
      <c r="B25" s="447"/>
      <c r="C25" s="448"/>
      <c r="D25" s="449"/>
      <c r="E25" s="388" t="s">
        <v>157</v>
      </c>
      <c r="F25" s="389"/>
      <c r="G25" s="389"/>
      <c r="H25" s="389"/>
      <c r="I25" s="389"/>
      <c r="J25" s="389"/>
      <c r="K25" s="390"/>
      <c r="L25" s="391">
        <v>1</v>
      </c>
      <c r="M25" s="392"/>
      <c r="N25" s="392"/>
      <c r="O25" s="392"/>
      <c r="P25" s="393"/>
      <c r="Q25" s="391">
        <v>5840</v>
      </c>
      <c r="R25" s="392"/>
      <c r="S25" s="392"/>
      <c r="T25" s="392"/>
      <c r="U25" s="392"/>
      <c r="V25" s="393"/>
      <c r="W25" s="457"/>
      <c r="X25" s="448"/>
      <c r="Y25" s="449"/>
      <c r="Z25" s="388" t="s">
        <v>158</v>
      </c>
      <c r="AA25" s="389"/>
      <c r="AB25" s="389"/>
      <c r="AC25" s="389"/>
      <c r="AD25" s="389"/>
      <c r="AE25" s="389"/>
      <c r="AF25" s="389"/>
      <c r="AG25" s="390"/>
      <c r="AH25" s="391" t="s">
        <v>122</v>
      </c>
      <c r="AI25" s="392"/>
      <c r="AJ25" s="392"/>
      <c r="AK25" s="392"/>
      <c r="AL25" s="393"/>
      <c r="AM25" s="391" t="s">
        <v>122</v>
      </c>
      <c r="AN25" s="392"/>
      <c r="AO25" s="392"/>
      <c r="AP25" s="392"/>
      <c r="AQ25" s="392"/>
      <c r="AR25" s="393"/>
      <c r="AS25" s="391" t="s">
        <v>122</v>
      </c>
      <c r="AT25" s="392"/>
      <c r="AU25" s="392"/>
      <c r="AV25" s="392"/>
      <c r="AW25" s="392"/>
      <c r="AX25" s="394"/>
      <c r="AY25" s="407" t="s">
        <v>159</v>
      </c>
      <c r="AZ25" s="408"/>
      <c r="BA25" s="408"/>
      <c r="BB25" s="408"/>
      <c r="BC25" s="408"/>
      <c r="BD25" s="408"/>
      <c r="BE25" s="408"/>
      <c r="BF25" s="408"/>
      <c r="BG25" s="408"/>
      <c r="BH25" s="408"/>
      <c r="BI25" s="408"/>
      <c r="BJ25" s="408"/>
      <c r="BK25" s="408"/>
      <c r="BL25" s="408"/>
      <c r="BM25" s="409"/>
      <c r="BN25" s="410">
        <v>1636515</v>
      </c>
      <c r="BO25" s="411"/>
      <c r="BP25" s="411"/>
      <c r="BQ25" s="411"/>
      <c r="BR25" s="411"/>
      <c r="BS25" s="411"/>
      <c r="BT25" s="411"/>
      <c r="BU25" s="412"/>
      <c r="BV25" s="410">
        <v>877330</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x14ac:dyDescent="0.15">
      <c r="A26" s="140"/>
      <c r="B26" s="447"/>
      <c r="C26" s="448"/>
      <c r="D26" s="449"/>
      <c r="E26" s="388" t="s">
        <v>160</v>
      </c>
      <c r="F26" s="389"/>
      <c r="G26" s="389"/>
      <c r="H26" s="389"/>
      <c r="I26" s="389"/>
      <c r="J26" s="389"/>
      <c r="K26" s="390"/>
      <c r="L26" s="391">
        <v>1</v>
      </c>
      <c r="M26" s="392"/>
      <c r="N26" s="392"/>
      <c r="O26" s="392"/>
      <c r="P26" s="393"/>
      <c r="Q26" s="391">
        <v>5280</v>
      </c>
      <c r="R26" s="392"/>
      <c r="S26" s="392"/>
      <c r="T26" s="392"/>
      <c r="U26" s="392"/>
      <c r="V26" s="393"/>
      <c r="W26" s="457"/>
      <c r="X26" s="448"/>
      <c r="Y26" s="449"/>
      <c r="Z26" s="388" t="s">
        <v>161</v>
      </c>
      <c r="AA26" s="470"/>
      <c r="AB26" s="470"/>
      <c r="AC26" s="470"/>
      <c r="AD26" s="470"/>
      <c r="AE26" s="470"/>
      <c r="AF26" s="470"/>
      <c r="AG26" s="471"/>
      <c r="AH26" s="391">
        <v>13</v>
      </c>
      <c r="AI26" s="392"/>
      <c r="AJ26" s="392"/>
      <c r="AK26" s="392"/>
      <c r="AL26" s="393"/>
      <c r="AM26" s="391">
        <v>44421</v>
      </c>
      <c r="AN26" s="392"/>
      <c r="AO26" s="392"/>
      <c r="AP26" s="392"/>
      <c r="AQ26" s="392"/>
      <c r="AR26" s="393"/>
      <c r="AS26" s="391">
        <v>3417</v>
      </c>
      <c r="AT26" s="392"/>
      <c r="AU26" s="392"/>
      <c r="AV26" s="392"/>
      <c r="AW26" s="392"/>
      <c r="AX26" s="394"/>
      <c r="AY26" s="424" t="s">
        <v>162</v>
      </c>
      <c r="AZ26" s="425"/>
      <c r="BA26" s="425"/>
      <c r="BB26" s="425"/>
      <c r="BC26" s="425"/>
      <c r="BD26" s="425"/>
      <c r="BE26" s="425"/>
      <c r="BF26" s="425"/>
      <c r="BG26" s="425"/>
      <c r="BH26" s="425"/>
      <c r="BI26" s="425"/>
      <c r="BJ26" s="425"/>
      <c r="BK26" s="425"/>
      <c r="BL26" s="425"/>
      <c r="BM26" s="426"/>
      <c r="BN26" s="415" t="s">
        <v>122</v>
      </c>
      <c r="BO26" s="416"/>
      <c r="BP26" s="416"/>
      <c r="BQ26" s="416"/>
      <c r="BR26" s="416"/>
      <c r="BS26" s="416"/>
      <c r="BT26" s="416"/>
      <c r="BU26" s="417"/>
      <c r="BV26" s="415" t="s">
        <v>122</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x14ac:dyDescent="0.2">
      <c r="A27" s="140"/>
      <c r="B27" s="447"/>
      <c r="C27" s="448"/>
      <c r="D27" s="449"/>
      <c r="E27" s="388" t="s">
        <v>163</v>
      </c>
      <c r="F27" s="389"/>
      <c r="G27" s="389"/>
      <c r="H27" s="389"/>
      <c r="I27" s="389"/>
      <c r="J27" s="389"/>
      <c r="K27" s="390"/>
      <c r="L27" s="391">
        <v>1</v>
      </c>
      <c r="M27" s="392"/>
      <c r="N27" s="392"/>
      <c r="O27" s="392"/>
      <c r="P27" s="393"/>
      <c r="Q27" s="391">
        <v>4300</v>
      </c>
      <c r="R27" s="392"/>
      <c r="S27" s="392"/>
      <c r="T27" s="392"/>
      <c r="U27" s="392"/>
      <c r="V27" s="393"/>
      <c r="W27" s="457"/>
      <c r="X27" s="448"/>
      <c r="Y27" s="449"/>
      <c r="Z27" s="388" t="s">
        <v>164</v>
      </c>
      <c r="AA27" s="389"/>
      <c r="AB27" s="389"/>
      <c r="AC27" s="389"/>
      <c r="AD27" s="389"/>
      <c r="AE27" s="389"/>
      <c r="AF27" s="389"/>
      <c r="AG27" s="390"/>
      <c r="AH27" s="391">
        <v>6</v>
      </c>
      <c r="AI27" s="392"/>
      <c r="AJ27" s="392"/>
      <c r="AK27" s="392"/>
      <c r="AL27" s="393"/>
      <c r="AM27" s="391">
        <v>22212</v>
      </c>
      <c r="AN27" s="392"/>
      <c r="AO27" s="392"/>
      <c r="AP27" s="392"/>
      <c r="AQ27" s="392"/>
      <c r="AR27" s="393"/>
      <c r="AS27" s="391">
        <v>3702</v>
      </c>
      <c r="AT27" s="392"/>
      <c r="AU27" s="392"/>
      <c r="AV27" s="392"/>
      <c r="AW27" s="392"/>
      <c r="AX27" s="394"/>
      <c r="AY27" s="421" t="s">
        <v>165</v>
      </c>
      <c r="AZ27" s="422"/>
      <c r="BA27" s="422"/>
      <c r="BB27" s="422"/>
      <c r="BC27" s="422"/>
      <c r="BD27" s="422"/>
      <c r="BE27" s="422"/>
      <c r="BF27" s="422"/>
      <c r="BG27" s="422"/>
      <c r="BH27" s="422"/>
      <c r="BI27" s="422"/>
      <c r="BJ27" s="422"/>
      <c r="BK27" s="422"/>
      <c r="BL27" s="422"/>
      <c r="BM27" s="423"/>
      <c r="BN27" s="418">
        <v>49748</v>
      </c>
      <c r="BO27" s="419"/>
      <c r="BP27" s="419"/>
      <c r="BQ27" s="419"/>
      <c r="BR27" s="419"/>
      <c r="BS27" s="419"/>
      <c r="BT27" s="419"/>
      <c r="BU27" s="420"/>
      <c r="BV27" s="418">
        <v>228760</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x14ac:dyDescent="0.15">
      <c r="A28" s="140"/>
      <c r="B28" s="447"/>
      <c r="C28" s="448"/>
      <c r="D28" s="449"/>
      <c r="E28" s="388" t="s">
        <v>166</v>
      </c>
      <c r="F28" s="389"/>
      <c r="G28" s="389"/>
      <c r="H28" s="389"/>
      <c r="I28" s="389"/>
      <c r="J28" s="389"/>
      <c r="K28" s="390"/>
      <c r="L28" s="391">
        <v>1</v>
      </c>
      <c r="M28" s="392"/>
      <c r="N28" s="392"/>
      <c r="O28" s="392"/>
      <c r="P28" s="393"/>
      <c r="Q28" s="391">
        <v>3700</v>
      </c>
      <c r="R28" s="392"/>
      <c r="S28" s="392"/>
      <c r="T28" s="392"/>
      <c r="U28" s="392"/>
      <c r="V28" s="393"/>
      <c r="W28" s="457"/>
      <c r="X28" s="448"/>
      <c r="Y28" s="449"/>
      <c r="Z28" s="388" t="s">
        <v>167</v>
      </c>
      <c r="AA28" s="389"/>
      <c r="AB28" s="389"/>
      <c r="AC28" s="389"/>
      <c r="AD28" s="389"/>
      <c r="AE28" s="389"/>
      <c r="AF28" s="389"/>
      <c r="AG28" s="390"/>
      <c r="AH28" s="391" t="s">
        <v>122</v>
      </c>
      <c r="AI28" s="392"/>
      <c r="AJ28" s="392"/>
      <c r="AK28" s="392"/>
      <c r="AL28" s="393"/>
      <c r="AM28" s="391" t="s">
        <v>122</v>
      </c>
      <c r="AN28" s="392"/>
      <c r="AO28" s="392"/>
      <c r="AP28" s="392"/>
      <c r="AQ28" s="392"/>
      <c r="AR28" s="393"/>
      <c r="AS28" s="391" t="s">
        <v>122</v>
      </c>
      <c r="AT28" s="392"/>
      <c r="AU28" s="392"/>
      <c r="AV28" s="392"/>
      <c r="AW28" s="392"/>
      <c r="AX28" s="394"/>
      <c r="AY28" s="398" t="s">
        <v>168</v>
      </c>
      <c r="AZ28" s="399"/>
      <c r="BA28" s="399"/>
      <c r="BB28" s="400"/>
      <c r="BC28" s="407" t="s">
        <v>169</v>
      </c>
      <c r="BD28" s="408"/>
      <c r="BE28" s="408"/>
      <c r="BF28" s="408"/>
      <c r="BG28" s="408"/>
      <c r="BH28" s="408"/>
      <c r="BI28" s="408"/>
      <c r="BJ28" s="408"/>
      <c r="BK28" s="408"/>
      <c r="BL28" s="408"/>
      <c r="BM28" s="409"/>
      <c r="BN28" s="410">
        <v>521733</v>
      </c>
      <c r="BO28" s="411"/>
      <c r="BP28" s="411"/>
      <c r="BQ28" s="411"/>
      <c r="BR28" s="411"/>
      <c r="BS28" s="411"/>
      <c r="BT28" s="411"/>
      <c r="BU28" s="412"/>
      <c r="BV28" s="410">
        <v>520690</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x14ac:dyDescent="0.15">
      <c r="A29" s="140"/>
      <c r="B29" s="447"/>
      <c r="C29" s="448"/>
      <c r="D29" s="449"/>
      <c r="E29" s="388" t="s">
        <v>170</v>
      </c>
      <c r="F29" s="389"/>
      <c r="G29" s="389"/>
      <c r="H29" s="389"/>
      <c r="I29" s="389"/>
      <c r="J29" s="389"/>
      <c r="K29" s="390"/>
      <c r="L29" s="391">
        <v>14</v>
      </c>
      <c r="M29" s="392"/>
      <c r="N29" s="392"/>
      <c r="O29" s="392"/>
      <c r="P29" s="393"/>
      <c r="Q29" s="391">
        <v>3500</v>
      </c>
      <c r="R29" s="392"/>
      <c r="S29" s="392"/>
      <c r="T29" s="392"/>
      <c r="U29" s="392"/>
      <c r="V29" s="393"/>
      <c r="W29" s="458"/>
      <c r="X29" s="459"/>
      <c r="Y29" s="460"/>
      <c r="Z29" s="388" t="s">
        <v>171</v>
      </c>
      <c r="AA29" s="389"/>
      <c r="AB29" s="389"/>
      <c r="AC29" s="389"/>
      <c r="AD29" s="389"/>
      <c r="AE29" s="389"/>
      <c r="AF29" s="389"/>
      <c r="AG29" s="390"/>
      <c r="AH29" s="391">
        <v>203</v>
      </c>
      <c r="AI29" s="392"/>
      <c r="AJ29" s="392"/>
      <c r="AK29" s="392"/>
      <c r="AL29" s="393"/>
      <c r="AM29" s="391">
        <v>657931</v>
      </c>
      <c r="AN29" s="392"/>
      <c r="AO29" s="392"/>
      <c r="AP29" s="392"/>
      <c r="AQ29" s="392"/>
      <c r="AR29" s="393"/>
      <c r="AS29" s="391">
        <v>3241</v>
      </c>
      <c r="AT29" s="392"/>
      <c r="AU29" s="392"/>
      <c r="AV29" s="392"/>
      <c r="AW29" s="392"/>
      <c r="AX29" s="394"/>
      <c r="AY29" s="401"/>
      <c r="AZ29" s="402"/>
      <c r="BA29" s="402"/>
      <c r="BB29" s="403"/>
      <c r="BC29" s="395" t="s">
        <v>172</v>
      </c>
      <c r="BD29" s="396"/>
      <c r="BE29" s="396"/>
      <c r="BF29" s="396"/>
      <c r="BG29" s="396"/>
      <c r="BH29" s="396"/>
      <c r="BI29" s="396"/>
      <c r="BJ29" s="396"/>
      <c r="BK29" s="396"/>
      <c r="BL29" s="396"/>
      <c r="BM29" s="397"/>
      <c r="BN29" s="415">
        <v>299257</v>
      </c>
      <c r="BO29" s="416"/>
      <c r="BP29" s="416"/>
      <c r="BQ29" s="416"/>
      <c r="BR29" s="416"/>
      <c r="BS29" s="416"/>
      <c r="BT29" s="416"/>
      <c r="BU29" s="417"/>
      <c r="BV29" s="415">
        <v>458978</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x14ac:dyDescent="0.2">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173</v>
      </c>
      <c r="X30" s="468"/>
      <c r="Y30" s="468"/>
      <c r="Z30" s="468"/>
      <c r="AA30" s="468"/>
      <c r="AB30" s="468"/>
      <c r="AC30" s="468"/>
      <c r="AD30" s="468"/>
      <c r="AE30" s="468"/>
      <c r="AF30" s="468"/>
      <c r="AG30" s="469"/>
      <c r="AH30" s="379">
        <v>97.5</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174</v>
      </c>
      <c r="BD30" s="383"/>
      <c r="BE30" s="383"/>
      <c r="BF30" s="383"/>
      <c r="BG30" s="383"/>
      <c r="BH30" s="383"/>
      <c r="BI30" s="383"/>
      <c r="BJ30" s="383"/>
      <c r="BK30" s="383"/>
      <c r="BL30" s="383"/>
      <c r="BM30" s="384"/>
      <c r="BN30" s="418">
        <v>944726</v>
      </c>
      <c r="BO30" s="419"/>
      <c r="BP30" s="419"/>
      <c r="BQ30" s="419"/>
      <c r="BR30" s="419"/>
      <c r="BS30" s="419"/>
      <c r="BT30" s="419"/>
      <c r="BU30" s="420"/>
      <c r="BV30" s="418">
        <v>986082</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175</v>
      </c>
      <c r="D32" s="167"/>
      <c r="E32" s="167"/>
      <c r="F32" s="164"/>
      <c r="G32" s="164"/>
      <c r="H32" s="164"/>
      <c r="I32" s="164"/>
      <c r="J32" s="164"/>
      <c r="K32" s="164"/>
      <c r="L32" s="164"/>
      <c r="M32" s="164"/>
      <c r="N32" s="164"/>
      <c r="O32" s="164"/>
      <c r="P32" s="164"/>
      <c r="Q32" s="164"/>
      <c r="R32" s="164"/>
      <c r="S32" s="164"/>
      <c r="T32" s="164"/>
      <c r="U32" s="164" t="s">
        <v>176</v>
      </c>
      <c r="V32" s="164"/>
      <c r="W32" s="164"/>
      <c r="X32" s="164"/>
      <c r="Y32" s="164"/>
      <c r="Z32" s="164"/>
      <c r="AA32" s="164"/>
      <c r="AB32" s="164"/>
      <c r="AC32" s="164"/>
      <c r="AD32" s="164"/>
      <c r="AE32" s="164"/>
      <c r="AF32" s="164"/>
      <c r="AG32" s="164"/>
      <c r="AH32" s="164"/>
      <c r="AI32" s="164"/>
      <c r="AJ32" s="164"/>
      <c r="AK32" s="164"/>
      <c r="AL32" s="164"/>
      <c r="AM32" s="168" t="s">
        <v>177</v>
      </c>
      <c r="AN32" s="164"/>
      <c r="AO32" s="164"/>
      <c r="AP32" s="164"/>
      <c r="AQ32" s="164"/>
      <c r="AR32" s="164"/>
      <c r="AS32" s="168"/>
      <c r="AT32" s="168"/>
      <c r="AU32" s="168"/>
      <c r="AV32" s="168"/>
      <c r="AW32" s="168"/>
      <c r="AX32" s="168"/>
      <c r="AY32" s="168"/>
      <c r="AZ32" s="168"/>
      <c r="BA32" s="168"/>
      <c r="BB32" s="164"/>
      <c r="BC32" s="168"/>
      <c r="BD32" s="164"/>
      <c r="BE32" s="168" t="s">
        <v>178</v>
      </c>
      <c r="BF32" s="164"/>
      <c r="BG32" s="164"/>
      <c r="BH32" s="164"/>
      <c r="BI32" s="164"/>
      <c r="BJ32" s="168"/>
      <c r="BK32" s="168"/>
      <c r="BL32" s="168"/>
      <c r="BM32" s="168"/>
      <c r="BN32" s="168"/>
      <c r="BO32" s="168"/>
      <c r="BP32" s="168"/>
      <c r="BQ32" s="168"/>
      <c r="BR32" s="164"/>
      <c r="BS32" s="164"/>
      <c r="BT32" s="164"/>
      <c r="BU32" s="164"/>
      <c r="BV32" s="164"/>
      <c r="BW32" s="164" t="s">
        <v>179</v>
      </c>
      <c r="BX32" s="164"/>
      <c r="BY32" s="164"/>
      <c r="BZ32" s="164"/>
      <c r="CA32" s="164"/>
      <c r="CB32" s="168"/>
      <c r="CC32" s="168"/>
      <c r="CD32" s="168"/>
      <c r="CE32" s="168"/>
      <c r="CF32" s="168"/>
      <c r="CG32" s="168"/>
      <c r="CH32" s="168"/>
      <c r="CI32" s="168"/>
      <c r="CJ32" s="168"/>
      <c r="CK32" s="168"/>
      <c r="CL32" s="168"/>
      <c r="CM32" s="168"/>
      <c r="CN32" s="168"/>
      <c r="CO32" s="168" t="s">
        <v>180</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378" t="s">
        <v>181</v>
      </c>
      <c r="D33" s="378"/>
      <c r="E33" s="377" t="s">
        <v>182</v>
      </c>
      <c r="F33" s="377"/>
      <c r="G33" s="377"/>
      <c r="H33" s="377"/>
      <c r="I33" s="377"/>
      <c r="J33" s="377"/>
      <c r="K33" s="377"/>
      <c r="L33" s="377"/>
      <c r="M33" s="377"/>
      <c r="N33" s="377"/>
      <c r="O33" s="377"/>
      <c r="P33" s="377"/>
      <c r="Q33" s="377"/>
      <c r="R33" s="377"/>
      <c r="S33" s="377"/>
      <c r="T33" s="169"/>
      <c r="U33" s="378" t="s">
        <v>181</v>
      </c>
      <c r="V33" s="378"/>
      <c r="W33" s="377" t="s">
        <v>182</v>
      </c>
      <c r="X33" s="377"/>
      <c r="Y33" s="377"/>
      <c r="Z33" s="377"/>
      <c r="AA33" s="377"/>
      <c r="AB33" s="377"/>
      <c r="AC33" s="377"/>
      <c r="AD33" s="377"/>
      <c r="AE33" s="377"/>
      <c r="AF33" s="377"/>
      <c r="AG33" s="377"/>
      <c r="AH33" s="377"/>
      <c r="AI33" s="377"/>
      <c r="AJ33" s="377"/>
      <c r="AK33" s="377"/>
      <c r="AL33" s="169"/>
      <c r="AM33" s="378" t="s">
        <v>181</v>
      </c>
      <c r="AN33" s="378"/>
      <c r="AO33" s="377" t="s">
        <v>182</v>
      </c>
      <c r="AP33" s="377"/>
      <c r="AQ33" s="377"/>
      <c r="AR33" s="377"/>
      <c r="AS33" s="377"/>
      <c r="AT33" s="377"/>
      <c r="AU33" s="377"/>
      <c r="AV33" s="377"/>
      <c r="AW33" s="377"/>
      <c r="AX33" s="377"/>
      <c r="AY33" s="377"/>
      <c r="AZ33" s="377"/>
      <c r="BA33" s="377"/>
      <c r="BB33" s="377"/>
      <c r="BC33" s="377"/>
      <c r="BD33" s="170"/>
      <c r="BE33" s="377" t="s">
        <v>183</v>
      </c>
      <c r="BF33" s="377"/>
      <c r="BG33" s="377" t="s">
        <v>184</v>
      </c>
      <c r="BH33" s="377"/>
      <c r="BI33" s="377"/>
      <c r="BJ33" s="377"/>
      <c r="BK33" s="377"/>
      <c r="BL33" s="377"/>
      <c r="BM33" s="377"/>
      <c r="BN33" s="377"/>
      <c r="BO33" s="377"/>
      <c r="BP33" s="377"/>
      <c r="BQ33" s="377"/>
      <c r="BR33" s="377"/>
      <c r="BS33" s="377"/>
      <c r="BT33" s="377"/>
      <c r="BU33" s="377"/>
      <c r="BV33" s="170"/>
      <c r="BW33" s="378" t="s">
        <v>183</v>
      </c>
      <c r="BX33" s="378"/>
      <c r="BY33" s="377" t="s">
        <v>185</v>
      </c>
      <c r="BZ33" s="377"/>
      <c r="CA33" s="377"/>
      <c r="CB33" s="377"/>
      <c r="CC33" s="377"/>
      <c r="CD33" s="377"/>
      <c r="CE33" s="377"/>
      <c r="CF33" s="377"/>
      <c r="CG33" s="377"/>
      <c r="CH33" s="377"/>
      <c r="CI33" s="377"/>
      <c r="CJ33" s="377"/>
      <c r="CK33" s="377"/>
      <c r="CL33" s="377"/>
      <c r="CM33" s="377"/>
      <c r="CN33" s="169"/>
      <c r="CO33" s="378" t="s">
        <v>181</v>
      </c>
      <c r="CP33" s="378"/>
      <c r="CQ33" s="377" t="s">
        <v>186</v>
      </c>
      <c r="CR33" s="377"/>
      <c r="CS33" s="377"/>
      <c r="CT33" s="377"/>
      <c r="CU33" s="377"/>
      <c r="CV33" s="377"/>
      <c r="CW33" s="377"/>
      <c r="CX33" s="377"/>
      <c r="CY33" s="377"/>
      <c r="CZ33" s="377"/>
      <c r="DA33" s="377"/>
      <c r="DB33" s="377"/>
      <c r="DC33" s="377"/>
      <c r="DD33" s="377"/>
      <c r="DE33" s="377"/>
      <c r="DF33" s="169"/>
      <c r="DG33" s="377" t="s">
        <v>187</v>
      </c>
      <c r="DH33" s="377"/>
      <c r="DI33" s="171"/>
      <c r="DJ33" s="139"/>
      <c r="DK33" s="139"/>
      <c r="DL33" s="139"/>
      <c r="DM33" s="139"/>
      <c r="DN33" s="139"/>
      <c r="DO33" s="139"/>
    </row>
    <row r="34" spans="1:119" ht="32.25" customHeight="1" x14ac:dyDescent="0.15">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3</v>
      </c>
      <c r="V34" s="375"/>
      <c r="W34" s="374" t="str">
        <f>IF('各会計、関係団体の財政状況及び健全化判断比率'!B28="","",'各会計、関係団体の財政状況及び健全化判断比率'!B28)</f>
        <v>国民健康保険事業特別会計</v>
      </c>
      <c r="X34" s="374"/>
      <c r="Y34" s="374"/>
      <c r="Z34" s="374"/>
      <c r="AA34" s="374"/>
      <c r="AB34" s="374"/>
      <c r="AC34" s="374"/>
      <c r="AD34" s="374"/>
      <c r="AE34" s="374"/>
      <c r="AF34" s="374"/>
      <c r="AG34" s="374"/>
      <c r="AH34" s="374"/>
      <c r="AI34" s="374"/>
      <c r="AJ34" s="374"/>
      <c r="AK34" s="374"/>
      <c r="AL34" s="167"/>
      <c r="AM34" s="375">
        <f>IF(AO34="","",MAX(C34:D43,U34:V43)+1)</f>
        <v>7</v>
      </c>
      <c r="AN34" s="375"/>
      <c r="AO34" s="374" t="str">
        <f>IF('各会計、関係団体の財政状況及び健全化判断比率'!B32="","",'各会計、関係団体の財政状況及び健全化判断比率'!B32)</f>
        <v>水道事業会計</v>
      </c>
      <c r="AP34" s="374"/>
      <c r="AQ34" s="374"/>
      <c r="AR34" s="374"/>
      <c r="AS34" s="374"/>
      <c r="AT34" s="374"/>
      <c r="AU34" s="374"/>
      <c r="AV34" s="374"/>
      <c r="AW34" s="374"/>
      <c r="AX34" s="374"/>
      <c r="AY34" s="374"/>
      <c r="AZ34" s="374"/>
      <c r="BA34" s="374"/>
      <c r="BB34" s="374"/>
      <c r="BC34" s="374"/>
      <c r="BD34" s="167"/>
      <c r="BE34" s="375">
        <f>IF(BG34="","",MAX(C34:D43,U34:V43,AM34:AN43)+1)</f>
        <v>8</v>
      </c>
      <c r="BF34" s="375"/>
      <c r="BG34" s="374" t="str">
        <f>IF('各会計、関係団体の財政状況及び健全化判断比率'!B33="","",'各会計、関係団体の財政状況及び健全化判断比率'!B33)</f>
        <v>簡易水道事業会計</v>
      </c>
      <c r="BH34" s="374"/>
      <c r="BI34" s="374"/>
      <c r="BJ34" s="374"/>
      <c r="BK34" s="374"/>
      <c r="BL34" s="374"/>
      <c r="BM34" s="374"/>
      <c r="BN34" s="374"/>
      <c r="BO34" s="374"/>
      <c r="BP34" s="374"/>
      <c r="BQ34" s="374"/>
      <c r="BR34" s="374"/>
      <c r="BS34" s="374"/>
      <c r="BT34" s="374"/>
      <c r="BU34" s="374"/>
      <c r="BV34" s="167"/>
      <c r="BW34" s="375">
        <f>IF(BY34="","",MAX(C34:D43,U34:V43,AM34:AN43,BE34:BF43)+1)</f>
        <v>11</v>
      </c>
      <c r="BX34" s="375"/>
      <c r="BY34" s="374" t="str">
        <f>IF('各会計、関係団体の財政状況及び健全化判断比率'!B68="","",'各会計、関係団体の財政状況及び健全化判断比率'!B68)</f>
        <v>宮津与謝消防組合</v>
      </c>
      <c r="BZ34" s="374"/>
      <c r="CA34" s="374"/>
      <c r="CB34" s="374"/>
      <c r="CC34" s="374"/>
      <c r="CD34" s="374"/>
      <c r="CE34" s="374"/>
      <c r="CF34" s="374"/>
      <c r="CG34" s="374"/>
      <c r="CH34" s="374"/>
      <c r="CI34" s="374"/>
      <c r="CJ34" s="374"/>
      <c r="CK34" s="374"/>
      <c r="CL34" s="374"/>
      <c r="CM34" s="374"/>
      <c r="CN34" s="167"/>
      <c r="CO34" s="375">
        <f>IF(CQ34="","",MAX(C34:D43,U34:V43,AM34:AN43,BE34:BF43,BW34:BX43)+1)</f>
        <v>21</v>
      </c>
      <c r="CP34" s="375"/>
      <c r="CQ34" s="374" t="str">
        <f>IF('各会計、関係団体の財政状況及び健全化判断比率'!BS7="","",'各会計、関係団体の財政状況及び健全化判断比率'!BS7)</f>
        <v>丹後地区土地開発公社</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v>
      </c>
      <c r="DH34" s="376"/>
      <c r="DI34" s="171"/>
      <c r="DJ34" s="139"/>
      <c r="DK34" s="139"/>
      <c r="DL34" s="139"/>
      <c r="DM34" s="139"/>
      <c r="DN34" s="139"/>
      <c r="DO34" s="139"/>
    </row>
    <row r="35" spans="1:119" ht="32.25" customHeight="1" x14ac:dyDescent="0.15">
      <c r="A35" s="140"/>
      <c r="B35" s="166"/>
      <c r="C35" s="375">
        <f>IF(E35="","",C34+1)</f>
        <v>2</v>
      </c>
      <c r="D35" s="375"/>
      <c r="E35" s="374" t="str">
        <f>IF('各会計、関係団体の財政状況及び健全化判断比率'!B8="","",'各会計、関係団体の財政状況及び健全化判断比率'!B8)</f>
        <v>休日応急診療所事業特別会計</v>
      </c>
      <c r="F35" s="374"/>
      <c r="G35" s="374"/>
      <c r="H35" s="374"/>
      <c r="I35" s="374"/>
      <c r="J35" s="374"/>
      <c r="K35" s="374"/>
      <c r="L35" s="374"/>
      <c r="M35" s="374"/>
      <c r="N35" s="374"/>
      <c r="O35" s="374"/>
      <c r="P35" s="374"/>
      <c r="Q35" s="374"/>
      <c r="R35" s="374"/>
      <c r="S35" s="374"/>
      <c r="T35" s="167"/>
      <c r="U35" s="375">
        <f>IF(W35="","",U34+1)</f>
        <v>4</v>
      </c>
      <c r="V35" s="375"/>
      <c r="W35" s="374" t="str">
        <f>IF('各会計、関係団体の財政状況及び健全化判断比率'!B29="","",'各会計、関係団体の財政状況及び健全化判断比率'!B29)</f>
        <v>介護保険事業特別会計</v>
      </c>
      <c r="X35" s="374"/>
      <c r="Y35" s="374"/>
      <c r="Z35" s="374"/>
      <c r="AA35" s="374"/>
      <c r="AB35" s="374"/>
      <c r="AC35" s="374"/>
      <c r="AD35" s="374"/>
      <c r="AE35" s="374"/>
      <c r="AF35" s="374"/>
      <c r="AG35" s="374"/>
      <c r="AH35" s="374"/>
      <c r="AI35" s="374"/>
      <c r="AJ35" s="374"/>
      <c r="AK35" s="374"/>
      <c r="AL35" s="167"/>
      <c r="AM35" s="375" t="str">
        <f t="shared" ref="AM35:AM43" si="0">IF(AO35="","",AM34+1)</f>
        <v/>
      </c>
      <c r="AN35" s="375"/>
      <c r="AO35" s="374"/>
      <c r="AP35" s="374"/>
      <c r="AQ35" s="374"/>
      <c r="AR35" s="374"/>
      <c r="AS35" s="374"/>
      <c r="AT35" s="374"/>
      <c r="AU35" s="374"/>
      <c r="AV35" s="374"/>
      <c r="AW35" s="374"/>
      <c r="AX35" s="374"/>
      <c r="AY35" s="374"/>
      <c r="AZ35" s="374"/>
      <c r="BA35" s="374"/>
      <c r="BB35" s="374"/>
      <c r="BC35" s="374"/>
      <c r="BD35" s="167"/>
      <c r="BE35" s="375">
        <f t="shared" ref="BE35:BE43" si="1">IF(BG35="","",BE34+1)</f>
        <v>9</v>
      </c>
      <c r="BF35" s="375"/>
      <c r="BG35" s="374" t="str">
        <f>IF('各会計、関係団体の財政状況及び健全化判断比率'!B34="","",'各会計、関係団体の財政状況及び健全化判断比率'!B34)</f>
        <v>下水道事業特別会計</v>
      </c>
      <c r="BH35" s="374"/>
      <c r="BI35" s="374"/>
      <c r="BJ35" s="374"/>
      <c r="BK35" s="374"/>
      <c r="BL35" s="374"/>
      <c r="BM35" s="374"/>
      <c r="BN35" s="374"/>
      <c r="BO35" s="374"/>
      <c r="BP35" s="374"/>
      <c r="BQ35" s="374"/>
      <c r="BR35" s="374"/>
      <c r="BS35" s="374"/>
      <c r="BT35" s="374"/>
      <c r="BU35" s="374"/>
      <c r="BV35" s="167"/>
      <c r="BW35" s="375">
        <f t="shared" ref="BW35:BW43" si="2">IF(BY35="","",BW34+1)</f>
        <v>12</v>
      </c>
      <c r="BX35" s="375"/>
      <c r="BY35" s="374" t="str">
        <f>IF('各会計、関係団体の財政状況及び健全化判断比率'!B69="","",'各会計、関係団体の財政状況及び健全化判断比率'!B69)</f>
        <v>与謝野町宮津市中学校組合</v>
      </c>
      <c r="BZ35" s="374"/>
      <c r="CA35" s="374"/>
      <c r="CB35" s="374"/>
      <c r="CC35" s="374"/>
      <c r="CD35" s="374"/>
      <c r="CE35" s="374"/>
      <c r="CF35" s="374"/>
      <c r="CG35" s="374"/>
      <c r="CH35" s="374"/>
      <c r="CI35" s="374"/>
      <c r="CJ35" s="374"/>
      <c r="CK35" s="374"/>
      <c r="CL35" s="374"/>
      <c r="CM35" s="374"/>
      <c r="CN35" s="167"/>
      <c r="CO35" s="375">
        <f t="shared" ref="CO35:CO43" si="3">IF(CQ35="","",CO34+1)</f>
        <v>22</v>
      </c>
      <c r="CP35" s="375"/>
      <c r="CQ35" s="374" t="str">
        <f>IF('各会計、関係団体の財政状況及び健全化判断比率'!BS8="","",'各会計、関係団体の財政状況及び健全化判断比率'!BS8)</f>
        <v>宮津市民実践活動センター</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x14ac:dyDescent="0.15">
      <c r="A36" s="140"/>
      <c r="B36" s="166"/>
      <c r="C36" s="375" t="str">
        <f>IF(E36="","",C35+1)</f>
        <v/>
      </c>
      <c r="D36" s="375"/>
      <c r="E36" s="374" t="str">
        <f>IF('各会計、関係団体の財政状況及び健全化判断比率'!B9="","",'各会計、関係団体の財政状況及び健全化判断比率'!B9)</f>
        <v/>
      </c>
      <c r="F36" s="374"/>
      <c r="G36" s="374"/>
      <c r="H36" s="374"/>
      <c r="I36" s="374"/>
      <c r="J36" s="374"/>
      <c r="K36" s="374"/>
      <c r="L36" s="374"/>
      <c r="M36" s="374"/>
      <c r="N36" s="374"/>
      <c r="O36" s="374"/>
      <c r="P36" s="374"/>
      <c r="Q36" s="374"/>
      <c r="R36" s="374"/>
      <c r="S36" s="374"/>
      <c r="T36" s="167"/>
      <c r="U36" s="375">
        <f t="shared" ref="U36:U43" si="4">IF(W36="","",U35+1)</f>
        <v>5</v>
      </c>
      <c r="V36" s="375"/>
      <c r="W36" s="374" t="str">
        <f>IF('各会計、関係団体の財政状況及び健全化判断比率'!B30="","",'各会計、関係団体の財政状況及び健全化判断比率'!B30)</f>
        <v>後期高齢者医療特別会計</v>
      </c>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f t="shared" si="1"/>
        <v>10</v>
      </c>
      <c r="BF36" s="375"/>
      <c r="BG36" s="374" t="str">
        <f>IF('各会計、関係団体の財政状況及び健全化判断比率'!B35="","",'各会計、関係団体の財政状況及び健全化判断比率'!B35)</f>
        <v>土地建物造成事業特別会計</v>
      </c>
      <c r="BH36" s="374"/>
      <c r="BI36" s="374"/>
      <c r="BJ36" s="374"/>
      <c r="BK36" s="374"/>
      <c r="BL36" s="374"/>
      <c r="BM36" s="374"/>
      <c r="BN36" s="374"/>
      <c r="BO36" s="374"/>
      <c r="BP36" s="374"/>
      <c r="BQ36" s="374"/>
      <c r="BR36" s="374"/>
      <c r="BS36" s="374"/>
      <c r="BT36" s="374"/>
      <c r="BU36" s="374"/>
      <c r="BV36" s="167"/>
      <c r="BW36" s="375">
        <f t="shared" si="2"/>
        <v>13</v>
      </c>
      <c r="BX36" s="375"/>
      <c r="BY36" s="374" t="str">
        <f>IF('各会計、関係団体の財政状況及び健全化判断比率'!B70="","",'各会計、関係団体の財政状況及び健全化判断比率'!B70)</f>
        <v>京都府自治会館管理組合</v>
      </c>
      <c r="BZ36" s="374"/>
      <c r="CA36" s="374"/>
      <c r="CB36" s="374"/>
      <c r="CC36" s="374"/>
      <c r="CD36" s="374"/>
      <c r="CE36" s="374"/>
      <c r="CF36" s="374"/>
      <c r="CG36" s="374"/>
      <c r="CH36" s="374"/>
      <c r="CI36" s="374"/>
      <c r="CJ36" s="374"/>
      <c r="CK36" s="374"/>
      <c r="CL36" s="374"/>
      <c r="CM36" s="374"/>
      <c r="CN36" s="167"/>
      <c r="CO36" s="375" t="str">
        <f t="shared" si="3"/>
        <v/>
      </c>
      <c r="CP36" s="375"/>
      <c r="CQ36" s="374" t="str">
        <f>IF('各会計、関係団体の財政状況及び健全化判断比率'!BS9="","",'各会計、関係団体の財政状況及び健全化判断比率'!BS9)</f>
        <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x14ac:dyDescent="0.15">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f t="shared" si="4"/>
        <v>6</v>
      </c>
      <c r="V37" s="375"/>
      <c r="W37" s="374" t="str">
        <f>IF('各会計、関係団体の財政状況及び健全化判断比率'!B31="","",'各会計、関係団体の財政状況及び健全化判断比率'!B31)</f>
        <v>介護予防支援事業特別会計</v>
      </c>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f t="shared" si="2"/>
        <v>14</v>
      </c>
      <c r="BX37" s="375"/>
      <c r="BY37" s="374" t="str">
        <f>IF('各会計、関係団体の財政状況及び健全化判断比率'!B71="","",'各会計、関係団体の財政状況及び健全化判断比率'!B71)</f>
        <v>京都府住宅新築資金等貸付事業管理組合（一般会計）</v>
      </c>
      <c r="BZ37" s="374"/>
      <c r="CA37" s="374"/>
      <c r="CB37" s="374"/>
      <c r="CC37" s="374"/>
      <c r="CD37" s="374"/>
      <c r="CE37" s="374"/>
      <c r="CF37" s="374"/>
      <c r="CG37" s="374"/>
      <c r="CH37" s="374"/>
      <c r="CI37" s="374"/>
      <c r="CJ37" s="374"/>
      <c r="CK37" s="374"/>
      <c r="CL37" s="374"/>
      <c r="CM37" s="374"/>
      <c r="CN37" s="167"/>
      <c r="CO37" s="375" t="str">
        <f t="shared" si="3"/>
        <v/>
      </c>
      <c r="CP37" s="375"/>
      <c r="CQ37" s="374" t="str">
        <f>IF('各会計、関係団体の財政状況及び健全化判断比率'!BS10="","",'各会計、関係団体の財政状況及び健全化判断比率'!BS10)</f>
        <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x14ac:dyDescent="0.15">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f t="shared" si="2"/>
        <v>15</v>
      </c>
      <c r="BX38" s="375"/>
      <c r="BY38" s="374" t="str">
        <f>IF('各会計、関係団体の財政状況及び健全化判断比率'!B72="","",'各会計、関係団体の財政状況及び健全化判断比率'!B72)</f>
        <v>京都府住宅新築資金等貸付事業管理組合（特別会計）</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x14ac:dyDescent="0.15">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f t="shared" si="2"/>
        <v>16</v>
      </c>
      <c r="BX39" s="375"/>
      <c r="BY39" s="374" t="str">
        <f>IF('各会計、関係団体の財政状況及び健全化判断比率'!B73="","",'各会計、関係団体の財政状況及び健全化判断比率'!B73)</f>
        <v>京都府市町村職員退職手当組合</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x14ac:dyDescent="0.15">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f t="shared" si="2"/>
        <v>17</v>
      </c>
      <c r="BX40" s="375"/>
      <c r="BY40" s="374" t="str">
        <f>IF('各会計、関係団体の財政状況及び健全化判断比率'!B74="","",'各会計、関係団体の財政状況及び健全化判断比率'!B74)</f>
        <v>京都府後期高齢者医療広域連合（一般会計）</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x14ac:dyDescent="0.15">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f t="shared" si="2"/>
        <v>18</v>
      </c>
      <c r="BX41" s="375"/>
      <c r="BY41" s="374" t="str">
        <f>IF('各会計、関係団体の財政状況及び健全化判断比率'!B75="","",'各会計、関係団体の財政状況及び健全化判断比率'!B75)</f>
        <v>京都府後期高齢者医療広域連合（特別会計）</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x14ac:dyDescent="0.15">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f t="shared" si="2"/>
        <v>19</v>
      </c>
      <c r="BX42" s="375"/>
      <c r="BY42" s="374" t="str">
        <f>IF('各会計、関係団体の財政状況及び健全化判断比率'!B76="","",'各会計、関係団体の財政状況及び健全化判断比率'!B76)</f>
        <v>京都地方税機構</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x14ac:dyDescent="0.15">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f t="shared" si="2"/>
        <v>20</v>
      </c>
      <c r="BX43" s="375"/>
      <c r="BY43" s="374" t="str">
        <f>IF('各会計、関係団体の財政状況及び健全化判断比率'!B77="","",'各会計、関係団体の財政状況及び健全化判断比率'!B77)</f>
        <v>宮津与謝環境組合</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188</v>
      </c>
      <c r="C46" s="139"/>
      <c r="D46" s="139"/>
      <c r="E46" s="139" t="s">
        <v>189</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190</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191</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192</v>
      </c>
    </row>
    <row r="50" spans="5:5" x14ac:dyDescent="0.15">
      <c r="E50" s="141" t="s">
        <v>193</v>
      </c>
    </row>
    <row r="51" spans="5:5" x14ac:dyDescent="0.15">
      <c r="E51" s="141" t="s">
        <v>194</v>
      </c>
    </row>
    <row r="52" spans="5:5" x14ac:dyDescent="0.15">
      <c r="E52" s="141" t="s">
        <v>195</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31"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530</v>
      </c>
      <c r="G33" s="29" t="s">
        <v>531</v>
      </c>
      <c r="H33" s="29" t="s">
        <v>532</v>
      </c>
      <c r="I33" s="29" t="s">
        <v>533</v>
      </c>
      <c r="J33" s="30" t="s">
        <v>534</v>
      </c>
      <c r="K33" s="22"/>
      <c r="L33" s="22"/>
      <c r="M33" s="22"/>
      <c r="N33" s="22"/>
      <c r="O33" s="22"/>
      <c r="P33" s="22"/>
    </row>
    <row r="34" spans="1:16" ht="39" customHeight="1" x14ac:dyDescent="0.15">
      <c r="A34" s="22"/>
      <c r="B34" s="31"/>
      <c r="C34" s="1184" t="s">
        <v>535</v>
      </c>
      <c r="D34" s="1184"/>
      <c r="E34" s="1185"/>
      <c r="F34" s="32">
        <v>3</v>
      </c>
      <c r="G34" s="33">
        <v>3.48</v>
      </c>
      <c r="H34" s="33">
        <v>3.98</v>
      </c>
      <c r="I34" s="33">
        <v>2.73</v>
      </c>
      <c r="J34" s="34">
        <v>2.82</v>
      </c>
      <c r="K34" s="22"/>
      <c r="L34" s="22"/>
      <c r="M34" s="22"/>
      <c r="N34" s="22"/>
      <c r="O34" s="22"/>
      <c r="P34" s="22"/>
    </row>
    <row r="35" spans="1:16" ht="39" customHeight="1" x14ac:dyDescent="0.15">
      <c r="A35" s="22"/>
      <c r="B35" s="35"/>
      <c r="C35" s="1178" t="s">
        <v>536</v>
      </c>
      <c r="D35" s="1179"/>
      <c r="E35" s="1180"/>
      <c r="F35" s="36">
        <v>1.92</v>
      </c>
      <c r="G35" s="37">
        <v>2.06</v>
      </c>
      <c r="H35" s="37">
        <v>2.15</v>
      </c>
      <c r="I35" s="37">
        <v>0.61</v>
      </c>
      <c r="J35" s="38">
        <v>2.2400000000000002</v>
      </c>
      <c r="K35" s="22"/>
      <c r="L35" s="22"/>
      <c r="M35" s="22"/>
      <c r="N35" s="22"/>
      <c r="O35" s="22"/>
      <c r="P35" s="22"/>
    </row>
    <row r="36" spans="1:16" ht="39" customHeight="1" x14ac:dyDescent="0.15">
      <c r="A36" s="22"/>
      <c r="B36" s="35"/>
      <c r="C36" s="1178" t="s">
        <v>537</v>
      </c>
      <c r="D36" s="1179"/>
      <c r="E36" s="1180"/>
      <c r="F36" s="36">
        <v>0.15</v>
      </c>
      <c r="G36" s="37">
        <v>1.49</v>
      </c>
      <c r="H36" s="37">
        <v>0.97</v>
      </c>
      <c r="I36" s="37">
        <v>1.47</v>
      </c>
      <c r="J36" s="38">
        <v>1.59</v>
      </c>
      <c r="K36" s="22"/>
      <c r="L36" s="22"/>
      <c r="M36" s="22"/>
      <c r="N36" s="22"/>
      <c r="O36" s="22"/>
      <c r="P36" s="22"/>
    </row>
    <row r="37" spans="1:16" ht="39" customHeight="1" x14ac:dyDescent="0.15">
      <c r="A37" s="22"/>
      <c r="B37" s="35"/>
      <c r="C37" s="1178" t="s">
        <v>538</v>
      </c>
      <c r="D37" s="1179"/>
      <c r="E37" s="1180"/>
      <c r="F37" s="36">
        <v>1.01</v>
      </c>
      <c r="G37" s="37">
        <v>0.84</v>
      </c>
      <c r="H37" s="37">
        <v>0.12</v>
      </c>
      <c r="I37" s="37">
        <v>1.06</v>
      </c>
      <c r="J37" s="38">
        <v>1.57</v>
      </c>
      <c r="K37" s="22"/>
      <c r="L37" s="22"/>
      <c r="M37" s="22"/>
      <c r="N37" s="22"/>
      <c r="O37" s="22"/>
      <c r="P37" s="22"/>
    </row>
    <row r="38" spans="1:16" ht="39" customHeight="1" x14ac:dyDescent="0.15">
      <c r="A38" s="22"/>
      <c r="B38" s="35"/>
      <c r="C38" s="1178" t="s">
        <v>539</v>
      </c>
      <c r="D38" s="1179"/>
      <c r="E38" s="1180"/>
      <c r="F38" s="36">
        <v>0.16</v>
      </c>
      <c r="G38" s="37">
        <v>0.04</v>
      </c>
      <c r="H38" s="37">
        <v>0.01</v>
      </c>
      <c r="I38" s="37">
        <v>0.02</v>
      </c>
      <c r="J38" s="38">
        <v>0.8</v>
      </c>
      <c r="K38" s="22"/>
      <c r="L38" s="22"/>
      <c r="M38" s="22"/>
      <c r="N38" s="22"/>
      <c r="O38" s="22"/>
      <c r="P38" s="22"/>
    </row>
    <row r="39" spans="1:16" ht="39" customHeight="1" x14ac:dyDescent="0.15">
      <c r="A39" s="22"/>
      <c r="B39" s="35"/>
      <c r="C39" s="1178" t="s">
        <v>540</v>
      </c>
      <c r="D39" s="1179"/>
      <c r="E39" s="1180"/>
      <c r="F39" s="36">
        <v>0.2</v>
      </c>
      <c r="G39" s="37">
        <v>0.15</v>
      </c>
      <c r="H39" s="37">
        <v>0.06</v>
      </c>
      <c r="I39" s="37">
        <v>0.06</v>
      </c>
      <c r="J39" s="38">
        <v>0.13</v>
      </c>
      <c r="K39" s="22"/>
      <c r="L39" s="22"/>
      <c r="M39" s="22"/>
      <c r="N39" s="22"/>
      <c r="O39" s="22"/>
      <c r="P39" s="22"/>
    </row>
    <row r="40" spans="1:16" ht="39" customHeight="1" x14ac:dyDescent="0.15">
      <c r="A40" s="22"/>
      <c r="B40" s="35"/>
      <c r="C40" s="1178" t="s">
        <v>541</v>
      </c>
      <c r="D40" s="1179"/>
      <c r="E40" s="1180"/>
      <c r="F40" s="36">
        <v>0.09</v>
      </c>
      <c r="G40" s="37">
        <v>0.11</v>
      </c>
      <c r="H40" s="37">
        <v>0.08</v>
      </c>
      <c r="I40" s="37">
        <v>0.09</v>
      </c>
      <c r="J40" s="38">
        <v>0.09</v>
      </c>
      <c r="K40" s="22"/>
      <c r="L40" s="22"/>
      <c r="M40" s="22"/>
      <c r="N40" s="22"/>
      <c r="O40" s="22"/>
      <c r="P40" s="22"/>
    </row>
    <row r="41" spans="1:16" ht="39" customHeight="1" x14ac:dyDescent="0.15">
      <c r="A41" s="22"/>
      <c r="B41" s="35"/>
      <c r="C41" s="1178" t="s">
        <v>542</v>
      </c>
      <c r="D41" s="1179"/>
      <c r="E41" s="1180"/>
      <c r="F41" s="36">
        <v>0.04</v>
      </c>
      <c r="G41" s="37">
        <v>0.03</v>
      </c>
      <c r="H41" s="37">
        <v>0.02</v>
      </c>
      <c r="I41" s="37">
        <v>0.03</v>
      </c>
      <c r="J41" s="38">
        <v>0.03</v>
      </c>
      <c r="K41" s="22"/>
      <c r="L41" s="22"/>
      <c r="M41" s="22"/>
      <c r="N41" s="22"/>
      <c r="O41" s="22"/>
      <c r="P41" s="22"/>
    </row>
    <row r="42" spans="1:16" ht="39" customHeight="1" x14ac:dyDescent="0.15">
      <c r="A42" s="22"/>
      <c r="B42" s="39"/>
      <c r="C42" s="1178" t="s">
        <v>543</v>
      </c>
      <c r="D42" s="1179"/>
      <c r="E42" s="1180"/>
      <c r="F42" s="36" t="s">
        <v>490</v>
      </c>
      <c r="G42" s="37" t="s">
        <v>490</v>
      </c>
      <c r="H42" s="37" t="s">
        <v>490</v>
      </c>
      <c r="I42" s="37" t="s">
        <v>490</v>
      </c>
      <c r="J42" s="38" t="s">
        <v>490</v>
      </c>
      <c r="K42" s="22"/>
      <c r="L42" s="22"/>
      <c r="M42" s="22"/>
      <c r="N42" s="22"/>
      <c r="O42" s="22"/>
      <c r="P42" s="22"/>
    </row>
    <row r="43" spans="1:16" ht="39" customHeight="1" thickBot="1" x14ac:dyDescent="0.2">
      <c r="A43" s="22"/>
      <c r="B43" s="40"/>
      <c r="C43" s="1181" t="s">
        <v>544</v>
      </c>
      <c r="D43" s="1182"/>
      <c r="E43" s="1183"/>
      <c r="F43" s="41">
        <v>0</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A28"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530</v>
      </c>
      <c r="L44" s="56" t="s">
        <v>531</v>
      </c>
      <c r="M44" s="56" t="s">
        <v>532</v>
      </c>
      <c r="N44" s="56" t="s">
        <v>533</v>
      </c>
      <c r="O44" s="57" t="s">
        <v>534</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1634</v>
      </c>
      <c r="L45" s="60">
        <v>1503</v>
      </c>
      <c r="M45" s="60">
        <v>1740</v>
      </c>
      <c r="N45" s="60">
        <v>1709</v>
      </c>
      <c r="O45" s="61">
        <v>1654</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490</v>
      </c>
      <c r="L46" s="64" t="s">
        <v>490</v>
      </c>
      <c r="M46" s="64" t="s">
        <v>490</v>
      </c>
      <c r="N46" s="64" t="s">
        <v>490</v>
      </c>
      <c r="O46" s="65" t="s">
        <v>490</v>
      </c>
      <c r="P46" s="48"/>
      <c r="Q46" s="48"/>
      <c r="R46" s="48"/>
      <c r="S46" s="48"/>
      <c r="T46" s="48"/>
      <c r="U46" s="48"/>
    </row>
    <row r="47" spans="1:21" ht="30.75" customHeight="1" x14ac:dyDescent="0.15">
      <c r="A47" s="48"/>
      <c r="B47" s="1196"/>
      <c r="C47" s="1197"/>
      <c r="D47" s="62"/>
      <c r="E47" s="1188" t="s">
        <v>14</v>
      </c>
      <c r="F47" s="1188"/>
      <c r="G47" s="1188"/>
      <c r="H47" s="1188"/>
      <c r="I47" s="1188"/>
      <c r="J47" s="1189"/>
      <c r="K47" s="63" t="s">
        <v>490</v>
      </c>
      <c r="L47" s="64" t="s">
        <v>490</v>
      </c>
      <c r="M47" s="64" t="s">
        <v>490</v>
      </c>
      <c r="N47" s="64" t="s">
        <v>490</v>
      </c>
      <c r="O47" s="65" t="s">
        <v>490</v>
      </c>
      <c r="P47" s="48"/>
      <c r="Q47" s="48"/>
      <c r="R47" s="48"/>
      <c r="S47" s="48"/>
      <c r="T47" s="48"/>
      <c r="U47" s="48"/>
    </row>
    <row r="48" spans="1:21" ht="30.75" customHeight="1" x14ac:dyDescent="0.15">
      <c r="A48" s="48"/>
      <c r="B48" s="1196"/>
      <c r="C48" s="1197"/>
      <c r="D48" s="62"/>
      <c r="E48" s="1188" t="s">
        <v>15</v>
      </c>
      <c r="F48" s="1188"/>
      <c r="G48" s="1188"/>
      <c r="H48" s="1188"/>
      <c r="I48" s="1188"/>
      <c r="J48" s="1189"/>
      <c r="K48" s="63">
        <v>384</v>
      </c>
      <c r="L48" s="64">
        <v>342</v>
      </c>
      <c r="M48" s="64">
        <v>384</v>
      </c>
      <c r="N48" s="64">
        <v>415</v>
      </c>
      <c r="O48" s="65">
        <v>531</v>
      </c>
      <c r="P48" s="48"/>
      <c r="Q48" s="48"/>
      <c r="R48" s="48"/>
      <c r="S48" s="48"/>
      <c r="T48" s="48"/>
      <c r="U48" s="48"/>
    </row>
    <row r="49" spans="1:21" ht="30.75" customHeight="1" x14ac:dyDescent="0.15">
      <c r="A49" s="48"/>
      <c r="B49" s="1196"/>
      <c r="C49" s="1197"/>
      <c r="D49" s="62"/>
      <c r="E49" s="1188" t="s">
        <v>16</v>
      </c>
      <c r="F49" s="1188"/>
      <c r="G49" s="1188"/>
      <c r="H49" s="1188"/>
      <c r="I49" s="1188"/>
      <c r="J49" s="1189"/>
      <c r="K49" s="63">
        <v>10</v>
      </c>
      <c r="L49" s="64">
        <v>9</v>
      </c>
      <c r="M49" s="64">
        <v>11</v>
      </c>
      <c r="N49" s="64">
        <v>11</v>
      </c>
      <c r="O49" s="65">
        <v>20</v>
      </c>
      <c r="P49" s="48"/>
      <c r="Q49" s="48"/>
      <c r="R49" s="48"/>
      <c r="S49" s="48"/>
      <c r="T49" s="48"/>
      <c r="U49" s="48"/>
    </row>
    <row r="50" spans="1:21" ht="30.75" customHeight="1" x14ac:dyDescent="0.15">
      <c r="A50" s="48"/>
      <c r="B50" s="1196"/>
      <c r="C50" s="1197"/>
      <c r="D50" s="62"/>
      <c r="E50" s="1188" t="s">
        <v>17</v>
      </c>
      <c r="F50" s="1188"/>
      <c r="G50" s="1188"/>
      <c r="H50" s="1188"/>
      <c r="I50" s="1188"/>
      <c r="J50" s="1189"/>
      <c r="K50" s="63">
        <v>34</v>
      </c>
      <c r="L50" s="64">
        <v>34</v>
      </c>
      <c r="M50" s="64">
        <v>33</v>
      </c>
      <c r="N50" s="64">
        <v>33</v>
      </c>
      <c r="O50" s="65">
        <v>33</v>
      </c>
      <c r="P50" s="48"/>
      <c r="Q50" s="48"/>
      <c r="R50" s="48"/>
      <c r="S50" s="48"/>
      <c r="T50" s="48"/>
      <c r="U50" s="48"/>
    </row>
    <row r="51" spans="1:21" ht="30.75" customHeight="1" x14ac:dyDescent="0.15">
      <c r="A51" s="48"/>
      <c r="B51" s="1198"/>
      <c r="C51" s="1199"/>
      <c r="D51" s="66"/>
      <c r="E51" s="1188" t="s">
        <v>18</v>
      </c>
      <c r="F51" s="1188"/>
      <c r="G51" s="1188"/>
      <c r="H51" s="1188"/>
      <c r="I51" s="1188"/>
      <c r="J51" s="1189"/>
      <c r="K51" s="63" t="s">
        <v>490</v>
      </c>
      <c r="L51" s="64" t="s">
        <v>490</v>
      </c>
      <c r="M51" s="64" t="s">
        <v>490</v>
      </c>
      <c r="N51" s="64">
        <v>0</v>
      </c>
      <c r="O51" s="65">
        <v>0</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1253</v>
      </c>
      <c r="L52" s="64">
        <v>1237</v>
      </c>
      <c r="M52" s="64">
        <v>1276</v>
      </c>
      <c r="N52" s="64">
        <v>1188</v>
      </c>
      <c r="O52" s="65">
        <v>1134</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809</v>
      </c>
      <c r="L53" s="69">
        <v>651</v>
      </c>
      <c r="M53" s="69">
        <v>892</v>
      </c>
      <c r="N53" s="69">
        <v>980</v>
      </c>
      <c r="O53" s="70">
        <v>1104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headerFooter alignWithMargins="0">
    <oddFooter>&amp;C&amp;P/&amp;N</oddFooter>
  </headerFooter>
  <rowBreaks count="1" manualBreakCount="1">
    <brk id="56"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I1"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530</v>
      </c>
      <c r="J40" s="79" t="s">
        <v>531</v>
      </c>
      <c r="K40" s="79" t="s">
        <v>532</v>
      </c>
      <c r="L40" s="79" t="s">
        <v>533</v>
      </c>
      <c r="M40" s="80" t="s">
        <v>534</v>
      </c>
    </row>
    <row r="41" spans="2:13" ht="27.75" customHeight="1" x14ac:dyDescent="0.15">
      <c r="B41" s="1214" t="s">
        <v>24</v>
      </c>
      <c r="C41" s="1215"/>
      <c r="D41" s="81"/>
      <c r="E41" s="1216" t="s">
        <v>25</v>
      </c>
      <c r="F41" s="1216"/>
      <c r="G41" s="1216"/>
      <c r="H41" s="1217"/>
      <c r="I41" s="82">
        <v>14035</v>
      </c>
      <c r="J41" s="83">
        <v>13870</v>
      </c>
      <c r="K41" s="83">
        <v>13183</v>
      </c>
      <c r="L41" s="83">
        <v>12618</v>
      </c>
      <c r="M41" s="84">
        <v>12588</v>
      </c>
    </row>
    <row r="42" spans="2:13" ht="27.75" customHeight="1" x14ac:dyDescent="0.15">
      <c r="B42" s="1204"/>
      <c r="C42" s="1205"/>
      <c r="D42" s="85"/>
      <c r="E42" s="1208" t="s">
        <v>26</v>
      </c>
      <c r="F42" s="1208"/>
      <c r="G42" s="1208"/>
      <c r="H42" s="1209"/>
      <c r="I42" s="86">
        <v>766</v>
      </c>
      <c r="J42" s="87">
        <v>701</v>
      </c>
      <c r="K42" s="87">
        <v>768</v>
      </c>
      <c r="L42" s="87">
        <v>726</v>
      </c>
      <c r="M42" s="88">
        <v>522</v>
      </c>
    </row>
    <row r="43" spans="2:13" ht="27.75" customHeight="1" x14ac:dyDescent="0.15">
      <c r="B43" s="1204"/>
      <c r="C43" s="1205"/>
      <c r="D43" s="85"/>
      <c r="E43" s="1208" t="s">
        <v>27</v>
      </c>
      <c r="F43" s="1208"/>
      <c r="G43" s="1208"/>
      <c r="H43" s="1209"/>
      <c r="I43" s="86">
        <v>8756</v>
      </c>
      <c r="J43" s="87">
        <v>8146</v>
      </c>
      <c r="K43" s="87">
        <v>8183</v>
      </c>
      <c r="L43" s="87">
        <v>8254</v>
      </c>
      <c r="M43" s="88">
        <v>9130</v>
      </c>
    </row>
    <row r="44" spans="2:13" ht="27.75" customHeight="1" x14ac:dyDescent="0.15">
      <c r="B44" s="1204"/>
      <c r="C44" s="1205"/>
      <c r="D44" s="85"/>
      <c r="E44" s="1208" t="s">
        <v>28</v>
      </c>
      <c r="F44" s="1208"/>
      <c r="G44" s="1208"/>
      <c r="H44" s="1209"/>
      <c r="I44" s="86">
        <v>55</v>
      </c>
      <c r="J44" s="87">
        <v>69</v>
      </c>
      <c r="K44" s="87">
        <v>55</v>
      </c>
      <c r="L44" s="87">
        <v>149</v>
      </c>
      <c r="M44" s="88">
        <v>171</v>
      </c>
    </row>
    <row r="45" spans="2:13" ht="27.75" customHeight="1" x14ac:dyDescent="0.15">
      <c r="B45" s="1204"/>
      <c r="C45" s="1205"/>
      <c r="D45" s="85"/>
      <c r="E45" s="1208" t="s">
        <v>29</v>
      </c>
      <c r="F45" s="1208"/>
      <c r="G45" s="1208"/>
      <c r="H45" s="1209"/>
      <c r="I45" s="86">
        <v>2052</v>
      </c>
      <c r="J45" s="87">
        <v>1888</v>
      </c>
      <c r="K45" s="87">
        <v>1652</v>
      </c>
      <c r="L45" s="87">
        <v>1622</v>
      </c>
      <c r="M45" s="88">
        <v>1562</v>
      </c>
    </row>
    <row r="46" spans="2:13" ht="27.75" customHeight="1" x14ac:dyDescent="0.15">
      <c r="B46" s="1204"/>
      <c r="C46" s="1205"/>
      <c r="D46" s="89"/>
      <c r="E46" s="1208" t="s">
        <v>30</v>
      </c>
      <c r="F46" s="1208"/>
      <c r="G46" s="1208"/>
      <c r="H46" s="1209"/>
      <c r="I46" s="86">
        <v>453</v>
      </c>
      <c r="J46" s="87" t="s">
        <v>490</v>
      </c>
      <c r="K46" s="87" t="s">
        <v>490</v>
      </c>
      <c r="L46" s="87" t="s">
        <v>490</v>
      </c>
      <c r="M46" s="88" t="s">
        <v>490</v>
      </c>
    </row>
    <row r="47" spans="2:13" ht="27.75" customHeight="1" x14ac:dyDescent="0.15">
      <c r="B47" s="1204"/>
      <c r="C47" s="1205"/>
      <c r="D47" s="90"/>
      <c r="E47" s="1218" t="s">
        <v>31</v>
      </c>
      <c r="F47" s="1219"/>
      <c r="G47" s="1219"/>
      <c r="H47" s="1220"/>
      <c r="I47" s="86" t="s">
        <v>490</v>
      </c>
      <c r="J47" s="87" t="s">
        <v>490</v>
      </c>
      <c r="K47" s="87" t="s">
        <v>490</v>
      </c>
      <c r="L47" s="87" t="s">
        <v>490</v>
      </c>
      <c r="M47" s="88" t="s">
        <v>490</v>
      </c>
    </row>
    <row r="48" spans="2:13" ht="27.75" customHeight="1" x14ac:dyDescent="0.15">
      <c r="B48" s="1204"/>
      <c r="C48" s="1205"/>
      <c r="D48" s="85"/>
      <c r="E48" s="1208" t="s">
        <v>32</v>
      </c>
      <c r="F48" s="1208"/>
      <c r="G48" s="1208"/>
      <c r="H48" s="1209"/>
      <c r="I48" s="86" t="s">
        <v>490</v>
      </c>
      <c r="J48" s="87" t="s">
        <v>490</v>
      </c>
      <c r="K48" s="87" t="s">
        <v>490</v>
      </c>
      <c r="L48" s="87" t="s">
        <v>490</v>
      </c>
      <c r="M48" s="88" t="s">
        <v>490</v>
      </c>
    </row>
    <row r="49" spans="2:13" ht="27.75" customHeight="1" x14ac:dyDescent="0.15">
      <c r="B49" s="1206"/>
      <c r="C49" s="1207"/>
      <c r="D49" s="85"/>
      <c r="E49" s="1208" t="s">
        <v>33</v>
      </c>
      <c r="F49" s="1208"/>
      <c r="G49" s="1208"/>
      <c r="H49" s="1209"/>
      <c r="I49" s="86" t="s">
        <v>490</v>
      </c>
      <c r="J49" s="87" t="s">
        <v>490</v>
      </c>
      <c r="K49" s="87" t="s">
        <v>490</v>
      </c>
      <c r="L49" s="87" t="s">
        <v>490</v>
      </c>
      <c r="M49" s="88" t="s">
        <v>490</v>
      </c>
    </row>
    <row r="50" spans="2:13" ht="27.75" customHeight="1" x14ac:dyDescent="0.15">
      <c r="B50" s="1202" t="s">
        <v>34</v>
      </c>
      <c r="C50" s="1203"/>
      <c r="D50" s="91"/>
      <c r="E50" s="1208" t="s">
        <v>35</v>
      </c>
      <c r="F50" s="1208"/>
      <c r="G50" s="1208"/>
      <c r="H50" s="1209"/>
      <c r="I50" s="86">
        <v>1815</v>
      </c>
      <c r="J50" s="87">
        <v>1786</v>
      </c>
      <c r="K50" s="87">
        <v>1710</v>
      </c>
      <c r="L50" s="87">
        <v>1677</v>
      </c>
      <c r="M50" s="88">
        <v>1522</v>
      </c>
    </row>
    <row r="51" spans="2:13" ht="27.75" customHeight="1" x14ac:dyDescent="0.15">
      <c r="B51" s="1204"/>
      <c r="C51" s="1205"/>
      <c r="D51" s="85"/>
      <c r="E51" s="1208" t="s">
        <v>36</v>
      </c>
      <c r="F51" s="1208"/>
      <c r="G51" s="1208"/>
      <c r="H51" s="1209"/>
      <c r="I51" s="86">
        <v>1739</v>
      </c>
      <c r="J51" s="87">
        <v>1879</v>
      </c>
      <c r="K51" s="87">
        <v>1867</v>
      </c>
      <c r="L51" s="87">
        <v>1866</v>
      </c>
      <c r="M51" s="88">
        <v>1678</v>
      </c>
    </row>
    <row r="52" spans="2:13" ht="27.75" customHeight="1" x14ac:dyDescent="0.15">
      <c r="B52" s="1206"/>
      <c r="C52" s="1207"/>
      <c r="D52" s="85"/>
      <c r="E52" s="1208" t="s">
        <v>37</v>
      </c>
      <c r="F52" s="1208"/>
      <c r="G52" s="1208"/>
      <c r="H52" s="1209"/>
      <c r="I52" s="86">
        <v>11492</v>
      </c>
      <c r="J52" s="87">
        <v>11849</v>
      </c>
      <c r="K52" s="87">
        <v>11719</v>
      </c>
      <c r="L52" s="87">
        <v>11787</v>
      </c>
      <c r="M52" s="88">
        <v>11925</v>
      </c>
    </row>
    <row r="53" spans="2:13" ht="27.75" customHeight="1" thickBot="1" x14ac:dyDescent="0.2">
      <c r="B53" s="1210" t="s">
        <v>21</v>
      </c>
      <c r="C53" s="1211"/>
      <c r="D53" s="92"/>
      <c r="E53" s="1212" t="s">
        <v>38</v>
      </c>
      <c r="F53" s="1212"/>
      <c r="G53" s="1212"/>
      <c r="H53" s="1213"/>
      <c r="I53" s="93">
        <v>11072</v>
      </c>
      <c r="J53" s="94">
        <v>9160</v>
      </c>
      <c r="K53" s="94">
        <v>8545</v>
      </c>
      <c r="L53" s="94">
        <v>8037</v>
      </c>
      <c r="M53" s="95">
        <v>8849</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election activeCell="A68" sqref="A68"/>
    </sheetView>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562</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562</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563</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564</v>
      </c>
      <c r="I42" s="354"/>
      <c r="J42" s="354"/>
      <c r="K42" s="354"/>
      <c r="L42" s="246"/>
      <c r="M42" s="246"/>
      <c r="N42" s="246"/>
      <c r="O42" s="246"/>
    </row>
    <row r="43" spans="2:17" x14ac:dyDescent="0.15">
      <c r="B43" s="250"/>
      <c r="C43" s="246"/>
      <c r="D43" s="246"/>
      <c r="E43" s="246"/>
      <c r="F43" s="246"/>
      <c r="G43" s="1235"/>
      <c r="H43" s="1236"/>
      <c r="I43" s="1236"/>
      <c r="J43" s="1236"/>
      <c r="K43" s="1236"/>
      <c r="L43" s="1236"/>
      <c r="M43" s="1236"/>
      <c r="N43" s="1236"/>
      <c r="O43" s="1237"/>
    </row>
    <row r="44" spans="2:17" x14ac:dyDescent="0.15">
      <c r="B44" s="250"/>
      <c r="C44" s="246"/>
      <c r="D44" s="246"/>
      <c r="E44" s="246"/>
      <c r="F44" s="246"/>
      <c r="G44" s="1238"/>
      <c r="H44" s="1239"/>
      <c r="I44" s="1239"/>
      <c r="J44" s="1239"/>
      <c r="K44" s="1239"/>
      <c r="L44" s="1239"/>
      <c r="M44" s="1239"/>
      <c r="N44" s="1239"/>
      <c r="O44" s="1240"/>
    </row>
    <row r="45" spans="2:17" x14ac:dyDescent="0.15">
      <c r="B45" s="250"/>
      <c r="C45" s="246"/>
      <c r="D45" s="246"/>
      <c r="E45" s="246"/>
      <c r="F45" s="246"/>
      <c r="G45" s="1238"/>
      <c r="H45" s="1239"/>
      <c r="I45" s="1239"/>
      <c r="J45" s="1239"/>
      <c r="K45" s="1239"/>
      <c r="L45" s="1239"/>
      <c r="M45" s="1239"/>
      <c r="N45" s="1239"/>
      <c r="O45" s="1240"/>
    </row>
    <row r="46" spans="2:17" x14ac:dyDescent="0.15">
      <c r="B46" s="250"/>
      <c r="C46" s="246"/>
      <c r="D46" s="246"/>
      <c r="E46" s="246"/>
      <c r="F46" s="246"/>
      <c r="G46" s="1238"/>
      <c r="H46" s="1239"/>
      <c r="I46" s="1239"/>
      <c r="J46" s="1239"/>
      <c r="K46" s="1239"/>
      <c r="L46" s="1239"/>
      <c r="M46" s="1239"/>
      <c r="N46" s="1239"/>
      <c r="O46" s="1240"/>
    </row>
    <row r="47" spans="2:17" x14ac:dyDescent="0.15">
      <c r="B47" s="250"/>
      <c r="C47" s="246"/>
      <c r="D47" s="246"/>
      <c r="E47" s="246"/>
      <c r="F47" s="246"/>
      <c r="G47" s="1241"/>
      <c r="H47" s="1242"/>
      <c r="I47" s="1242"/>
      <c r="J47" s="1242"/>
      <c r="K47" s="1242"/>
      <c r="L47" s="1242"/>
      <c r="M47" s="1242"/>
      <c r="N47" s="1242"/>
      <c r="O47" s="1243"/>
    </row>
    <row r="48" spans="2:17" x14ac:dyDescent="0.15">
      <c r="B48" s="250"/>
      <c r="C48" s="246"/>
      <c r="D48" s="246"/>
      <c r="E48" s="246"/>
      <c r="F48" s="246"/>
      <c r="G48" s="246"/>
      <c r="H48" s="355"/>
      <c r="I48" s="355"/>
      <c r="J48" s="355"/>
    </row>
    <row r="49" spans="1:17" x14ac:dyDescent="0.15">
      <c r="B49" s="250"/>
      <c r="C49" s="246"/>
      <c r="D49" s="246"/>
      <c r="E49" s="246"/>
      <c r="F49" s="246"/>
      <c r="G49" s="245" t="s">
        <v>565</v>
      </c>
    </row>
    <row r="50" spans="1:17" x14ac:dyDescent="0.15">
      <c r="B50" s="250"/>
      <c r="C50" s="246"/>
      <c r="D50" s="246"/>
      <c r="E50" s="246"/>
      <c r="F50" s="246"/>
      <c r="G50" s="1244"/>
      <c r="H50" s="1245"/>
      <c r="I50" s="1245"/>
      <c r="J50" s="1246"/>
      <c r="K50" s="356" t="s">
        <v>530</v>
      </c>
      <c r="L50" s="356" t="s">
        <v>531</v>
      </c>
      <c r="M50" s="356" t="s">
        <v>532</v>
      </c>
      <c r="N50" s="356" t="s">
        <v>533</v>
      </c>
      <c r="O50" s="356" t="s">
        <v>534</v>
      </c>
    </row>
    <row r="51" spans="1:17" x14ac:dyDescent="0.15">
      <c r="B51" s="250"/>
      <c r="C51" s="246"/>
      <c r="D51" s="246"/>
      <c r="E51" s="246"/>
      <c r="F51" s="246"/>
      <c r="G51" s="1247" t="s">
        <v>566</v>
      </c>
      <c r="H51" s="1248"/>
      <c r="I51" s="1253" t="s">
        <v>567</v>
      </c>
      <c r="J51" s="1253"/>
      <c r="K51" s="1255"/>
      <c r="L51" s="1255"/>
      <c r="M51" s="1255"/>
      <c r="N51" s="1221">
        <v>152.80000000000001</v>
      </c>
      <c r="O51" s="1255"/>
    </row>
    <row r="52" spans="1:17" x14ac:dyDescent="0.15">
      <c r="B52" s="250"/>
      <c r="C52" s="246"/>
      <c r="D52" s="246"/>
      <c r="E52" s="246"/>
      <c r="F52" s="246"/>
      <c r="G52" s="1249"/>
      <c r="H52" s="1250"/>
      <c r="I52" s="1254"/>
      <c r="J52" s="1254"/>
      <c r="K52" s="1221"/>
      <c r="L52" s="1221"/>
      <c r="M52" s="1221"/>
      <c r="N52" s="1221"/>
      <c r="O52" s="1221"/>
    </row>
    <row r="53" spans="1:17" x14ac:dyDescent="0.15">
      <c r="A53" s="357"/>
      <c r="B53" s="250"/>
      <c r="C53" s="246"/>
      <c r="D53" s="246"/>
      <c r="E53" s="246"/>
      <c r="F53" s="246"/>
      <c r="G53" s="1249"/>
      <c r="H53" s="1250"/>
      <c r="I53" s="1233" t="s">
        <v>568</v>
      </c>
      <c r="J53" s="1233"/>
      <c r="K53" s="1256"/>
      <c r="L53" s="1256"/>
      <c r="M53" s="1256"/>
      <c r="N53" s="1225">
        <v>57.1</v>
      </c>
      <c r="O53" s="1256"/>
    </row>
    <row r="54" spans="1:17" x14ac:dyDescent="0.15">
      <c r="A54" s="357"/>
      <c r="B54" s="250"/>
      <c r="C54" s="246"/>
      <c r="D54" s="246"/>
      <c r="E54" s="246"/>
      <c r="F54" s="246"/>
      <c r="G54" s="1251"/>
      <c r="H54" s="1252"/>
      <c r="I54" s="1233"/>
      <c r="J54" s="1233"/>
      <c r="K54" s="1226"/>
      <c r="L54" s="1226"/>
      <c r="M54" s="1226"/>
      <c r="N54" s="1226"/>
      <c r="O54" s="1226"/>
    </row>
    <row r="55" spans="1:17" x14ac:dyDescent="0.15">
      <c r="A55" s="357"/>
      <c r="B55" s="250"/>
      <c r="C55" s="246"/>
      <c r="D55" s="246"/>
      <c r="E55" s="246"/>
      <c r="F55" s="246"/>
      <c r="G55" s="1227" t="s">
        <v>569</v>
      </c>
      <c r="H55" s="1228"/>
      <c r="I55" s="1233" t="s">
        <v>567</v>
      </c>
      <c r="J55" s="1233"/>
      <c r="K55" s="1255"/>
      <c r="L55" s="1255"/>
      <c r="M55" s="1255"/>
      <c r="N55" s="1221">
        <v>58.5</v>
      </c>
      <c r="O55" s="1255"/>
    </row>
    <row r="56" spans="1:17" x14ac:dyDescent="0.15">
      <c r="A56" s="357"/>
      <c r="B56" s="250"/>
      <c r="C56" s="246"/>
      <c r="D56" s="246"/>
      <c r="E56" s="246"/>
      <c r="F56" s="246"/>
      <c r="G56" s="1229"/>
      <c r="H56" s="1230"/>
      <c r="I56" s="1233"/>
      <c r="J56" s="1233"/>
      <c r="K56" s="1221"/>
      <c r="L56" s="1221"/>
      <c r="M56" s="1221"/>
      <c r="N56" s="1221"/>
      <c r="O56" s="1221"/>
    </row>
    <row r="57" spans="1:17" s="357" customFormat="1" x14ac:dyDescent="0.15">
      <c r="B57" s="358"/>
      <c r="C57" s="354"/>
      <c r="D57" s="354"/>
      <c r="E57" s="354"/>
      <c r="F57" s="354"/>
      <c r="G57" s="1229"/>
      <c r="H57" s="1230"/>
      <c r="I57" s="1223" t="s">
        <v>568</v>
      </c>
      <c r="J57" s="1223"/>
      <c r="K57" s="1256"/>
      <c r="L57" s="1256"/>
      <c r="M57" s="1256"/>
      <c r="N57" s="1225">
        <v>49.4</v>
      </c>
      <c r="O57" s="1256"/>
      <c r="P57" s="359"/>
      <c r="Q57" s="358"/>
    </row>
    <row r="58" spans="1:17" s="357" customFormat="1" x14ac:dyDescent="0.15">
      <c r="A58" s="245"/>
      <c r="B58" s="358"/>
      <c r="C58" s="354"/>
      <c r="D58" s="354"/>
      <c r="E58" s="354"/>
      <c r="F58" s="354"/>
      <c r="G58" s="1231"/>
      <c r="H58" s="1232"/>
      <c r="I58" s="1223"/>
      <c r="J58" s="1223"/>
      <c r="K58" s="1226"/>
      <c r="L58" s="1226"/>
      <c r="M58" s="1226"/>
      <c r="N58" s="1226"/>
      <c r="O58" s="1226"/>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570</v>
      </c>
      <c r="C63" s="246"/>
      <c r="D63" s="246"/>
      <c r="E63" s="246"/>
      <c r="F63" s="246"/>
      <c r="G63" s="246"/>
      <c r="H63" s="246"/>
      <c r="I63" s="246"/>
      <c r="J63" s="246"/>
      <c r="K63" s="246"/>
      <c r="L63" s="246"/>
      <c r="M63" s="246"/>
      <c r="N63" s="246"/>
      <c r="O63" s="246"/>
    </row>
    <row r="64" spans="1:17" x14ac:dyDescent="0.15">
      <c r="B64" s="250"/>
      <c r="C64" s="246"/>
      <c r="D64" s="246"/>
      <c r="E64" s="246"/>
      <c r="F64" s="246"/>
      <c r="G64" s="353" t="s">
        <v>564</v>
      </c>
      <c r="I64" s="354"/>
      <c r="J64" s="354"/>
      <c r="K64" s="354"/>
      <c r="L64" s="246"/>
      <c r="M64" s="246"/>
      <c r="N64" s="246"/>
      <c r="O64" s="246"/>
    </row>
    <row r="65" spans="2:30" x14ac:dyDescent="0.15">
      <c r="B65" s="250"/>
      <c r="C65" s="246"/>
      <c r="D65" s="246"/>
      <c r="E65" s="246"/>
      <c r="F65" s="246"/>
      <c r="G65" s="1235" t="s">
        <v>571</v>
      </c>
      <c r="H65" s="1236"/>
      <c r="I65" s="1236"/>
      <c r="J65" s="1236"/>
      <c r="K65" s="1236"/>
      <c r="L65" s="1236"/>
      <c r="M65" s="1236"/>
      <c r="N65" s="1236"/>
      <c r="O65" s="1237"/>
    </row>
    <row r="66" spans="2:30" x14ac:dyDescent="0.15">
      <c r="B66" s="250"/>
      <c r="C66" s="246"/>
      <c r="D66" s="246"/>
      <c r="E66" s="246"/>
      <c r="F66" s="246"/>
      <c r="G66" s="1238"/>
      <c r="H66" s="1239"/>
      <c r="I66" s="1239"/>
      <c r="J66" s="1239"/>
      <c r="K66" s="1239"/>
      <c r="L66" s="1239"/>
      <c r="M66" s="1239"/>
      <c r="N66" s="1239"/>
      <c r="O66" s="1240"/>
    </row>
    <row r="67" spans="2:30" x14ac:dyDescent="0.15">
      <c r="B67" s="250"/>
      <c r="C67" s="246"/>
      <c r="D67" s="246"/>
      <c r="E67" s="246"/>
      <c r="F67" s="246"/>
      <c r="G67" s="1238"/>
      <c r="H67" s="1239"/>
      <c r="I67" s="1239"/>
      <c r="J67" s="1239"/>
      <c r="K67" s="1239"/>
      <c r="L67" s="1239"/>
      <c r="M67" s="1239"/>
      <c r="N67" s="1239"/>
      <c r="O67" s="1240"/>
    </row>
    <row r="68" spans="2:30" x14ac:dyDescent="0.15">
      <c r="B68" s="250"/>
      <c r="C68" s="246"/>
      <c r="D68" s="246"/>
      <c r="E68" s="246"/>
      <c r="F68" s="246"/>
      <c r="G68" s="1238"/>
      <c r="H68" s="1239"/>
      <c r="I68" s="1239"/>
      <c r="J68" s="1239"/>
      <c r="K68" s="1239"/>
      <c r="L68" s="1239"/>
      <c r="M68" s="1239"/>
      <c r="N68" s="1239"/>
      <c r="O68" s="1240"/>
    </row>
    <row r="69" spans="2:30" x14ac:dyDescent="0.15">
      <c r="B69" s="250"/>
      <c r="C69" s="246"/>
      <c r="D69" s="246"/>
      <c r="E69" s="246"/>
      <c r="F69" s="246"/>
      <c r="G69" s="1241"/>
      <c r="H69" s="1242"/>
      <c r="I69" s="1242"/>
      <c r="J69" s="1242"/>
      <c r="K69" s="1242"/>
      <c r="L69" s="1242"/>
      <c r="M69" s="1242"/>
      <c r="N69" s="1242"/>
      <c r="O69" s="1243"/>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572</v>
      </c>
      <c r="I71" s="370"/>
      <c r="J71" s="366"/>
      <c r="K71" s="366"/>
      <c r="L71" s="367"/>
      <c r="M71" s="366"/>
      <c r="N71" s="367"/>
      <c r="O71" s="368"/>
    </row>
    <row r="72" spans="2:30" x14ac:dyDescent="0.15">
      <c r="B72" s="250"/>
      <c r="C72" s="246"/>
      <c r="D72" s="246"/>
      <c r="E72" s="246"/>
      <c r="F72" s="246"/>
      <c r="G72" s="1244"/>
      <c r="H72" s="1245"/>
      <c r="I72" s="1245"/>
      <c r="J72" s="1246"/>
      <c r="K72" s="356" t="s">
        <v>530</v>
      </c>
      <c r="L72" s="356" t="s">
        <v>531</v>
      </c>
      <c r="M72" s="356" t="s">
        <v>532</v>
      </c>
      <c r="N72" s="356" t="s">
        <v>533</v>
      </c>
      <c r="O72" s="356" t="s">
        <v>534</v>
      </c>
    </row>
    <row r="73" spans="2:30" x14ac:dyDescent="0.15">
      <c r="B73" s="250"/>
      <c r="C73" s="246"/>
      <c r="D73" s="246"/>
      <c r="E73" s="246"/>
      <c r="F73" s="246"/>
      <c r="G73" s="1247" t="s">
        <v>566</v>
      </c>
      <c r="H73" s="1248"/>
      <c r="I73" s="1253" t="s">
        <v>567</v>
      </c>
      <c r="J73" s="1253"/>
      <c r="K73" s="1234">
        <v>214.1</v>
      </c>
      <c r="L73" s="1234">
        <v>175.5</v>
      </c>
      <c r="M73" s="1221">
        <v>166.7</v>
      </c>
      <c r="N73" s="1221">
        <v>152.80000000000001</v>
      </c>
      <c r="O73" s="1221">
        <v>169</v>
      </c>
      <c r="S73" s="245">
        <v>9.9</v>
      </c>
    </row>
    <row r="74" spans="2:30" x14ac:dyDescent="0.15">
      <c r="B74" s="250"/>
      <c r="C74" s="246"/>
      <c r="D74" s="246"/>
      <c r="E74" s="246"/>
      <c r="F74" s="246"/>
      <c r="G74" s="1249"/>
      <c r="H74" s="1250"/>
      <c r="I74" s="1254"/>
      <c r="J74" s="1254"/>
      <c r="K74" s="1234"/>
      <c r="L74" s="1234"/>
      <c r="M74" s="1221"/>
      <c r="N74" s="1221"/>
      <c r="O74" s="1221"/>
    </row>
    <row r="75" spans="2:30" x14ac:dyDescent="0.15">
      <c r="B75" s="250"/>
      <c r="C75" s="246"/>
      <c r="D75" s="246"/>
      <c r="E75" s="246"/>
      <c r="F75" s="246"/>
      <c r="G75" s="1249"/>
      <c r="H75" s="1250"/>
      <c r="I75" s="1233" t="s">
        <v>573</v>
      </c>
      <c r="J75" s="1233"/>
      <c r="K75" s="1225">
        <v>15.6</v>
      </c>
      <c r="L75" s="1225">
        <v>14.7</v>
      </c>
      <c r="M75" s="1225">
        <v>15.1</v>
      </c>
      <c r="N75" s="1225">
        <v>16.100000000000001</v>
      </c>
      <c r="O75" s="1225">
        <v>19</v>
      </c>
      <c r="U75" s="245">
        <v>81.2</v>
      </c>
      <c r="W75" s="245">
        <v>87.2</v>
      </c>
      <c r="Y75" s="245">
        <v>99.8</v>
      </c>
      <c r="AA75" s="245">
        <v>109.5</v>
      </c>
      <c r="AC75" s="245">
        <v>115.2</v>
      </c>
    </row>
    <row r="76" spans="2:30" x14ac:dyDescent="0.15">
      <c r="B76" s="250"/>
      <c r="C76" s="246"/>
      <c r="D76" s="246"/>
      <c r="E76" s="246"/>
      <c r="F76" s="246"/>
      <c r="G76" s="1251"/>
      <c r="H76" s="1252"/>
      <c r="I76" s="1233"/>
      <c r="J76" s="1233"/>
      <c r="K76" s="1226"/>
      <c r="L76" s="1226"/>
      <c r="M76" s="1226"/>
      <c r="N76" s="1226"/>
      <c r="O76" s="1226"/>
    </row>
    <row r="77" spans="2:30" x14ac:dyDescent="0.15">
      <c r="B77" s="250"/>
      <c r="C77" s="246"/>
      <c r="D77" s="246"/>
      <c r="E77" s="246"/>
      <c r="F77" s="246"/>
      <c r="G77" s="1227" t="s">
        <v>569</v>
      </c>
      <c r="H77" s="1228"/>
      <c r="I77" s="1233" t="s">
        <v>567</v>
      </c>
      <c r="J77" s="1233"/>
      <c r="K77" s="1234">
        <v>76.2</v>
      </c>
      <c r="L77" s="1234">
        <v>65.3</v>
      </c>
      <c r="M77" s="1221">
        <v>60.8</v>
      </c>
      <c r="N77" s="1221">
        <v>58.5</v>
      </c>
      <c r="O77" s="1221">
        <v>54.6</v>
      </c>
      <c r="R77" s="245">
        <v>12.3</v>
      </c>
      <c r="T77" s="245">
        <v>11.1</v>
      </c>
    </row>
    <row r="78" spans="2:30" x14ac:dyDescent="0.15">
      <c r="B78" s="250"/>
      <c r="C78" s="246"/>
      <c r="D78" s="246"/>
      <c r="E78" s="246"/>
      <c r="F78" s="246"/>
      <c r="G78" s="1229"/>
      <c r="H78" s="1230"/>
      <c r="I78" s="1233"/>
      <c r="J78" s="1233"/>
      <c r="K78" s="1234"/>
      <c r="L78" s="1234"/>
      <c r="M78" s="1221"/>
      <c r="N78" s="1221"/>
      <c r="O78" s="1221"/>
    </row>
    <row r="79" spans="2:30" x14ac:dyDescent="0.15">
      <c r="B79" s="250"/>
      <c r="C79" s="246"/>
      <c r="D79" s="246"/>
      <c r="E79" s="246"/>
      <c r="F79" s="246"/>
      <c r="G79" s="1229"/>
      <c r="H79" s="1230"/>
      <c r="I79" s="1222" t="s">
        <v>573</v>
      </c>
      <c r="J79" s="1223"/>
      <c r="K79" s="1224">
        <v>12.8</v>
      </c>
      <c r="L79" s="1224">
        <v>12</v>
      </c>
      <c r="M79" s="1224">
        <v>11.1</v>
      </c>
      <c r="N79" s="1224">
        <v>10.7</v>
      </c>
      <c r="O79" s="1224">
        <v>10</v>
      </c>
      <c r="V79" s="245">
        <v>53.5</v>
      </c>
      <c r="X79" s="245">
        <v>48.2</v>
      </c>
      <c r="Z79" s="245">
        <v>34.200000000000003</v>
      </c>
      <c r="AB79" s="245">
        <v>30.3</v>
      </c>
      <c r="AD79" s="245">
        <v>28.9</v>
      </c>
    </row>
    <row r="80" spans="2:30" x14ac:dyDescent="0.15">
      <c r="B80" s="250"/>
      <c r="C80" s="246"/>
      <c r="D80" s="246"/>
      <c r="E80" s="246"/>
      <c r="F80" s="246"/>
      <c r="G80" s="1231"/>
      <c r="H80" s="1232"/>
      <c r="I80" s="1223"/>
      <c r="J80" s="1223"/>
      <c r="K80" s="1224"/>
      <c r="L80" s="1224"/>
      <c r="M80" s="1224"/>
      <c r="N80" s="1224"/>
      <c r="O80" s="1224"/>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6"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Q1" zoomScaleNormal="100" zoomScaleSheetLayoutView="70" workbookViewId="0">
      <selection activeCell="A68" sqref="A68"/>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election activeCell="A68" sqref="A68"/>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529</v>
      </c>
      <c r="G2" s="113"/>
      <c r="H2" s="114"/>
    </row>
    <row r="3" spans="1:8" x14ac:dyDescent="0.15">
      <c r="A3" s="110" t="s">
        <v>522</v>
      </c>
      <c r="B3" s="115"/>
      <c r="C3" s="116"/>
      <c r="D3" s="117">
        <v>37846</v>
      </c>
      <c r="E3" s="118"/>
      <c r="F3" s="119">
        <v>75709</v>
      </c>
      <c r="G3" s="120"/>
      <c r="H3" s="121"/>
    </row>
    <row r="4" spans="1:8" x14ac:dyDescent="0.15">
      <c r="A4" s="122"/>
      <c r="B4" s="123"/>
      <c r="C4" s="124"/>
      <c r="D4" s="125">
        <v>25962</v>
      </c>
      <c r="E4" s="126"/>
      <c r="F4" s="127">
        <v>35212</v>
      </c>
      <c r="G4" s="128"/>
      <c r="H4" s="129"/>
    </row>
    <row r="5" spans="1:8" x14ac:dyDescent="0.15">
      <c r="A5" s="110" t="s">
        <v>524</v>
      </c>
      <c r="B5" s="115"/>
      <c r="C5" s="116"/>
      <c r="D5" s="117">
        <v>92682</v>
      </c>
      <c r="E5" s="118"/>
      <c r="F5" s="119">
        <v>90961</v>
      </c>
      <c r="G5" s="120"/>
      <c r="H5" s="121"/>
    </row>
    <row r="6" spans="1:8" x14ac:dyDescent="0.15">
      <c r="A6" s="122"/>
      <c r="B6" s="123"/>
      <c r="C6" s="124"/>
      <c r="D6" s="125">
        <v>35326</v>
      </c>
      <c r="E6" s="126"/>
      <c r="F6" s="127">
        <v>37720</v>
      </c>
      <c r="G6" s="128"/>
      <c r="H6" s="129"/>
    </row>
    <row r="7" spans="1:8" x14ac:dyDescent="0.15">
      <c r="A7" s="110" t="s">
        <v>525</v>
      </c>
      <c r="B7" s="115"/>
      <c r="C7" s="116"/>
      <c r="D7" s="117">
        <v>70410</v>
      </c>
      <c r="E7" s="118"/>
      <c r="F7" s="119">
        <v>106614</v>
      </c>
      <c r="G7" s="120"/>
      <c r="H7" s="121"/>
    </row>
    <row r="8" spans="1:8" x14ac:dyDescent="0.15">
      <c r="A8" s="122"/>
      <c r="B8" s="123"/>
      <c r="C8" s="124"/>
      <c r="D8" s="125">
        <v>38125</v>
      </c>
      <c r="E8" s="126"/>
      <c r="F8" s="127">
        <v>45545</v>
      </c>
      <c r="G8" s="128"/>
      <c r="H8" s="129"/>
    </row>
    <row r="9" spans="1:8" x14ac:dyDescent="0.15">
      <c r="A9" s="110" t="s">
        <v>526</v>
      </c>
      <c r="B9" s="115"/>
      <c r="C9" s="116"/>
      <c r="D9" s="117">
        <v>64345</v>
      </c>
      <c r="E9" s="118"/>
      <c r="F9" s="119">
        <v>85459</v>
      </c>
      <c r="G9" s="120"/>
      <c r="H9" s="121"/>
    </row>
    <row r="10" spans="1:8" x14ac:dyDescent="0.15">
      <c r="A10" s="122"/>
      <c r="B10" s="123"/>
      <c r="C10" s="124"/>
      <c r="D10" s="125">
        <v>32980</v>
      </c>
      <c r="E10" s="126"/>
      <c r="F10" s="127">
        <v>44378</v>
      </c>
      <c r="G10" s="128"/>
      <c r="H10" s="129"/>
    </row>
    <row r="11" spans="1:8" x14ac:dyDescent="0.15">
      <c r="A11" s="110" t="s">
        <v>527</v>
      </c>
      <c r="B11" s="115"/>
      <c r="C11" s="116"/>
      <c r="D11" s="117">
        <v>100166</v>
      </c>
      <c r="E11" s="118"/>
      <c r="F11" s="119">
        <v>83280</v>
      </c>
      <c r="G11" s="120"/>
      <c r="H11" s="121"/>
    </row>
    <row r="12" spans="1:8" x14ac:dyDescent="0.15">
      <c r="A12" s="122"/>
      <c r="B12" s="123"/>
      <c r="C12" s="130"/>
      <c r="D12" s="125">
        <v>52607</v>
      </c>
      <c r="E12" s="126"/>
      <c r="F12" s="127">
        <v>43123</v>
      </c>
      <c r="G12" s="128"/>
      <c r="H12" s="129"/>
    </row>
    <row r="13" spans="1:8" x14ac:dyDescent="0.15">
      <c r="A13" s="110"/>
      <c r="B13" s="115"/>
      <c r="C13" s="131"/>
      <c r="D13" s="132">
        <v>73090</v>
      </c>
      <c r="E13" s="133"/>
      <c r="F13" s="134">
        <v>88405</v>
      </c>
      <c r="G13" s="135"/>
      <c r="H13" s="121"/>
    </row>
    <row r="14" spans="1:8" x14ac:dyDescent="0.15">
      <c r="A14" s="122"/>
      <c r="B14" s="123"/>
      <c r="C14" s="124"/>
      <c r="D14" s="125">
        <v>37000</v>
      </c>
      <c r="E14" s="126"/>
      <c r="F14" s="127">
        <v>41196</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0.19</v>
      </c>
      <c r="C19" s="136">
        <f>ROUND(VALUE(SUBSTITUTE(実質収支比率等に係る経年分析!G$48,"▲","-")),2)</f>
        <v>1.53</v>
      </c>
      <c r="D19" s="136">
        <f>ROUND(VALUE(SUBSTITUTE(実質収支比率等に係る経年分析!H$48,"▲","-")),2)</f>
        <v>1</v>
      </c>
      <c r="E19" s="136">
        <f>ROUND(VALUE(SUBSTITUTE(実質収支比率等に係る経年分析!I$48,"▲","-")),2)</f>
        <v>1.51</v>
      </c>
      <c r="F19" s="136">
        <f>ROUND(VALUE(SUBSTITUTE(実質収支比率等に係る経年分析!J$48,"▲","-")),2)</f>
        <v>1.64</v>
      </c>
    </row>
    <row r="20" spans="1:11" x14ac:dyDescent="0.15">
      <c r="A20" s="136" t="s">
        <v>43</v>
      </c>
      <c r="B20" s="136">
        <f>ROUND(VALUE(SUBSTITUTE(実質収支比率等に係る経年分析!F$47,"▲","-")),2)</f>
        <v>0.68</v>
      </c>
      <c r="C20" s="136">
        <f>ROUND(VALUE(SUBSTITUTE(実質収支比率等に係る経年分析!G$47,"▲","-")),2)</f>
        <v>4.49</v>
      </c>
      <c r="D20" s="136">
        <f>ROUND(VALUE(SUBSTITUTE(実質収支比率等に係る経年分析!H$47,"▲","-")),2)</f>
        <v>6.4</v>
      </c>
      <c r="E20" s="136">
        <f>ROUND(VALUE(SUBSTITUTE(実質収支比率等に係る経年分析!I$47,"▲","-")),2)</f>
        <v>8.26</v>
      </c>
      <c r="F20" s="136">
        <f>ROUND(VALUE(SUBSTITUTE(実質収支比率等に係る経年分析!J$47,"▲","-")),2)</f>
        <v>8.3699999999999992</v>
      </c>
    </row>
    <row r="21" spans="1:11" x14ac:dyDescent="0.15">
      <c r="A21" s="136" t="s">
        <v>44</v>
      </c>
      <c r="B21" s="136">
        <f>IF(ISNUMBER(VALUE(SUBSTITUTE(実質収支比率等に係る経年分析!F$49,"▲","-"))),ROUND(VALUE(SUBSTITUTE(実質収支比率等に係る経年分析!F$49,"▲","-")),2),NA())</f>
        <v>2.2200000000000002</v>
      </c>
      <c r="C21" s="136">
        <f>IF(ISNUMBER(VALUE(SUBSTITUTE(実質収支比率等に係る経年分析!G$49,"▲","-"))),ROUND(VALUE(SUBSTITUTE(実質収支比率等に係る経年分析!G$49,"▲","-")),2),NA())</f>
        <v>5.14</v>
      </c>
      <c r="D21" s="136">
        <f>IF(ISNUMBER(VALUE(SUBSTITUTE(実質収支比率等に係る経年分析!H$49,"▲","-"))),ROUND(VALUE(SUBSTITUTE(実質収支比率等に係る経年分析!H$49,"▲","-")),2),NA())</f>
        <v>0.28999999999999998</v>
      </c>
      <c r="E21" s="136">
        <f>IF(ISNUMBER(VALUE(SUBSTITUTE(実質収支比率等に係る経年分析!I$49,"▲","-"))),ROUND(VALUE(SUBSTITUTE(実質収支比率等に係る経年分析!I$49,"▲","-")),2),NA())</f>
        <v>2.42</v>
      </c>
      <c r="F21" s="136">
        <f>IF(ISNUMBER(VALUE(SUBSTITUTE(実質収支比率等に係る経年分析!J$49,"▲","-"))),ROUND(VALUE(SUBSTITUTE(実質収支比率等に係る経年分析!J$49,"▲","-")),2),NA())</f>
        <v>0.12</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休日応急診療所事業特別会計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0.04</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0.03</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0.02</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0.03</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0.03</v>
      </c>
    </row>
    <row r="30" spans="1:11" x14ac:dyDescent="0.15">
      <c r="A30" s="137" t="str">
        <f>IF(連結実質赤字比率に係る赤字・黒字の構成分析!C$40="",NA(),連結実質赤字比率に係る赤字・黒字の構成分析!C$40)</f>
        <v>後期高齢者医療特別会計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0.09</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0.11</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0.08</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0.09</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0.09</v>
      </c>
    </row>
    <row r="31" spans="1:11" x14ac:dyDescent="0.15">
      <c r="A31" s="137" t="str">
        <f>IF(連結実質赤字比率に係る赤字・黒字の構成分析!C$39="",NA(),連結実質赤字比率に係る赤字・黒字の構成分析!C$39)</f>
        <v>介護予防支援事業特別会計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0.2</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0.15</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0.06</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0.06</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0.13</v>
      </c>
    </row>
    <row r="32" spans="1:11" x14ac:dyDescent="0.15">
      <c r="A32" s="137" t="str">
        <f>IF(連結実質赤字比率に係る赤字・黒字の構成分析!C$38="",NA(),連結実質赤字比率に係る赤字・黒字の構成分析!C$38)</f>
        <v>国民健康保険事業特別会計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0.16</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0.04</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0.01</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0.02</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0.8</v>
      </c>
    </row>
    <row r="33" spans="1:16" x14ac:dyDescent="0.15">
      <c r="A33" s="137" t="str">
        <f>IF(連結実質赤字比率に係る赤字・黒字の構成分析!C$37="",NA(),連結実質赤字比率に係る赤字・黒字の構成分析!C$37)</f>
        <v>介護保険事業特別会計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1.01</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0.84</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0.12</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1.06</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1.57</v>
      </c>
    </row>
    <row r="34" spans="1:16" x14ac:dyDescent="0.15">
      <c r="A34" s="137" t="str">
        <f>IF(連結実質赤字比率に係る赤字・黒字の構成分析!C$36="",NA(),連結実質赤字比率に係る赤字・黒字の構成分析!C$36)</f>
        <v>一般会計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0.15</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1.49</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0.97</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1.47</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1.59</v>
      </c>
    </row>
    <row r="35" spans="1:16" x14ac:dyDescent="0.15">
      <c r="A35" s="137" t="str">
        <f>IF(連結実質赤字比率に係る赤字・黒字の構成分析!C$35="",NA(),連結実質赤字比率に係る赤字・黒字の構成分析!C$35)</f>
        <v>土地建物造成事業特別会計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1.92</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2.06</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2.15</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0.61</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2.2400000000000002</v>
      </c>
    </row>
    <row r="36" spans="1:16" x14ac:dyDescent="0.15">
      <c r="A36" s="137" t="str">
        <f>IF(連結実質赤字比率に係る赤字・黒字の構成分析!C$34="",NA(),連結実質赤字比率に係る赤字・黒字の構成分析!C$34)</f>
        <v>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3</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3.48</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3.98</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2.73</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2.82</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1253</v>
      </c>
      <c r="E42" s="138"/>
      <c r="F42" s="138"/>
      <c r="G42" s="138">
        <f>'実質公債費比率（分子）の構造'!L$52</f>
        <v>1237</v>
      </c>
      <c r="H42" s="138"/>
      <c r="I42" s="138"/>
      <c r="J42" s="138">
        <f>'実質公債費比率（分子）の構造'!M$52</f>
        <v>1276</v>
      </c>
      <c r="K42" s="138"/>
      <c r="L42" s="138"/>
      <c r="M42" s="138">
        <f>'実質公債費比率（分子）の構造'!N$52</f>
        <v>1188</v>
      </c>
      <c r="N42" s="138"/>
      <c r="O42" s="138"/>
      <c r="P42" s="138">
        <f>'実質公債費比率（分子）の構造'!O$52</f>
        <v>1134</v>
      </c>
    </row>
    <row r="43" spans="1:16" x14ac:dyDescent="0.15">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f>'実質公債費比率（分子）の構造'!N$51</f>
        <v>0</v>
      </c>
      <c r="L43" s="138"/>
      <c r="M43" s="138"/>
      <c r="N43" s="138">
        <f>'実質公債費比率（分子）の構造'!O$51</f>
        <v>0</v>
      </c>
      <c r="O43" s="138"/>
      <c r="P43" s="138"/>
    </row>
    <row r="44" spans="1:16" x14ac:dyDescent="0.15">
      <c r="A44" s="138" t="s">
        <v>53</v>
      </c>
      <c r="B44" s="138">
        <f>'実質公債費比率（分子）の構造'!K$50</f>
        <v>34</v>
      </c>
      <c r="C44" s="138"/>
      <c r="D44" s="138"/>
      <c r="E44" s="138">
        <f>'実質公債費比率（分子）の構造'!L$50</f>
        <v>34</v>
      </c>
      <c r="F44" s="138"/>
      <c r="G44" s="138"/>
      <c r="H44" s="138">
        <f>'実質公債費比率（分子）の構造'!M$50</f>
        <v>33</v>
      </c>
      <c r="I44" s="138"/>
      <c r="J44" s="138"/>
      <c r="K44" s="138">
        <f>'実質公債費比率（分子）の構造'!N$50</f>
        <v>33</v>
      </c>
      <c r="L44" s="138"/>
      <c r="M44" s="138"/>
      <c r="N44" s="138">
        <f>'実質公債費比率（分子）の構造'!O$50</f>
        <v>33</v>
      </c>
      <c r="O44" s="138"/>
      <c r="P44" s="138"/>
    </row>
    <row r="45" spans="1:16" x14ac:dyDescent="0.15">
      <c r="A45" s="138" t="s">
        <v>54</v>
      </c>
      <c r="B45" s="138">
        <f>'実質公債費比率（分子）の構造'!K$49</f>
        <v>10</v>
      </c>
      <c r="C45" s="138"/>
      <c r="D45" s="138"/>
      <c r="E45" s="138">
        <f>'実質公債費比率（分子）の構造'!L$49</f>
        <v>9</v>
      </c>
      <c r="F45" s="138"/>
      <c r="G45" s="138"/>
      <c r="H45" s="138">
        <f>'実質公債費比率（分子）の構造'!M$49</f>
        <v>11</v>
      </c>
      <c r="I45" s="138"/>
      <c r="J45" s="138"/>
      <c r="K45" s="138">
        <f>'実質公債費比率（分子）の構造'!N$49</f>
        <v>11</v>
      </c>
      <c r="L45" s="138"/>
      <c r="M45" s="138"/>
      <c r="N45" s="138">
        <f>'実質公債費比率（分子）の構造'!O$49</f>
        <v>20</v>
      </c>
      <c r="O45" s="138"/>
      <c r="P45" s="138"/>
    </row>
    <row r="46" spans="1:16" x14ac:dyDescent="0.15">
      <c r="A46" s="138" t="s">
        <v>55</v>
      </c>
      <c r="B46" s="138">
        <f>'実質公債費比率（分子）の構造'!K$48</f>
        <v>384</v>
      </c>
      <c r="C46" s="138"/>
      <c r="D46" s="138"/>
      <c r="E46" s="138">
        <f>'実質公債費比率（分子）の構造'!L$48</f>
        <v>342</v>
      </c>
      <c r="F46" s="138"/>
      <c r="G46" s="138"/>
      <c r="H46" s="138">
        <f>'実質公債費比率（分子）の構造'!M$48</f>
        <v>384</v>
      </c>
      <c r="I46" s="138"/>
      <c r="J46" s="138"/>
      <c r="K46" s="138">
        <f>'実質公債費比率（分子）の構造'!N$48</f>
        <v>415</v>
      </c>
      <c r="L46" s="138"/>
      <c r="M46" s="138"/>
      <c r="N46" s="138">
        <f>'実質公債費比率（分子）の構造'!O$48</f>
        <v>531</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1634</v>
      </c>
      <c r="C49" s="138"/>
      <c r="D49" s="138"/>
      <c r="E49" s="138">
        <f>'実質公債費比率（分子）の構造'!L$45</f>
        <v>1503</v>
      </c>
      <c r="F49" s="138"/>
      <c r="G49" s="138"/>
      <c r="H49" s="138">
        <f>'実質公債費比率（分子）の構造'!M$45</f>
        <v>1740</v>
      </c>
      <c r="I49" s="138"/>
      <c r="J49" s="138"/>
      <c r="K49" s="138">
        <f>'実質公債費比率（分子）の構造'!N$45</f>
        <v>1709</v>
      </c>
      <c r="L49" s="138"/>
      <c r="M49" s="138"/>
      <c r="N49" s="138">
        <f>'実質公債費比率（分子）の構造'!O$45</f>
        <v>1654</v>
      </c>
      <c r="O49" s="138"/>
      <c r="P49" s="138"/>
    </row>
    <row r="50" spans="1:16" x14ac:dyDescent="0.15">
      <c r="A50" s="138" t="s">
        <v>59</v>
      </c>
      <c r="B50" s="138" t="e">
        <f>NA()</f>
        <v>#N/A</v>
      </c>
      <c r="C50" s="138">
        <f>IF(ISNUMBER('実質公債費比率（分子）の構造'!K$53),'実質公債費比率（分子）の構造'!K$53,NA())</f>
        <v>809</v>
      </c>
      <c r="D50" s="138" t="e">
        <f>NA()</f>
        <v>#N/A</v>
      </c>
      <c r="E50" s="138" t="e">
        <f>NA()</f>
        <v>#N/A</v>
      </c>
      <c r="F50" s="138">
        <f>IF(ISNUMBER('実質公債費比率（分子）の構造'!L$53),'実質公債費比率（分子）の構造'!L$53,NA())</f>
        <v>651</v>
      </c>
      <c r="G50" s="138" t="e">
        <f>NA()</f>
        <v>#N/A</v>
      </c>
      <c r="H50" s="138" t="e">
        <f>NA()</f>
        <v>#N/A</v>
      </c>
      <c r="I50" s="138">
        <f>IF(ISNUMBER('実質公債費比率（分子）の構造'!M$53),'実質公債費比率（分子）の構造'!M$53,NA())</f>
        <v>892</v>
      </c>
      <c r="J50" s="138" t="e">
        <f>NA()</f>
        <v>#N/A</v>
      </c>
      <c r="K50" s="138" t="e">
        <f>NA()</f>
        <v>#N/A</v>
      </c>
      <c r="L50" s="138">
        <f>IF(ISNUMBER('実質公債費比率（分子）の構造'!N$53),'実質公債費比率（分子）の構造'!N$53,NA())</f>
        <v>980</v>
      </c>
      <c r="M50" s="138" t="e">
        <f>NA()</f>
        <v>#N/A</v>
      </c>
      <c r="N50" s="138" t="e">
        <f>NA()</f>
        <v>#N/A</v>
      </c>
      <c r="O50" s="138">
        <f>IF(ISNUMBER('実質公債費比率（分子）の構造'!O$53),'実質公債費比率（分子）の構造'!O$53,NA())</f>
        <v>1104</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11492</v>
      </c>
      <c r="E56" s="137"/>
      <c r="F56" s="137"/>
      <c r="G56" s="137">
        <f>'将来負担比率（分子）の構造'!J$52</f>
        <v>11849</v>
      </c>
      <c r="H56" s="137"/>
      <c r="I56" s="137"/>
      <c r="J56" s="137">
        <f>'将来負担比率（分子）の構造'!K$52</f>
        <v>11719</v>
      </c>
      <c r="K56" s="137"/>
      <c r="L56" s="137"/>
      <c r="M56" s="137">
        <f>'将来負担比率（分子）の構造'!L$52</f>
        <v>11787</v>
      </c>
      <c r="N56" s="137"/>
      <c r="O56" s="137"/>
      <c r="P56" s="137">
        <f>'将来負担比率（分子）の構造'!M$52</f>
        <v>11925</v>
      </c>
    </row>
    <row r="57" spans="1:16" x14ac:dyDescent="0.15">
      <c r="A57" s="137" t="s">
        <v>36</v>
      </c>
      <c r="B57" s="137"/>
      <c r="C57" s="137"/>
      <c r="D57" s="137">
        <f>'将来負担比率（分子）の構造'!I$51</f>
        <v>1739</v>
      </c>
      <c r="E57" s="137"/>
      <c r="F57" s="137"/>
      <c r="G57" s="137">
        <f>'将来負担比率（分子）の構造'!J$51</f>
        <v>1879</v>
      </c>
      <c r="H57" s="137"/>
      <c r="I57" s="137"/>
      <c r="J57" s="137">
        <f>'将来負担比率（分子）の構造'!K$51</f>
        <v>1867</v>
      </c>
      <c r="K57" s="137"/>
      <c r="L57" s="137"/>
      <c r="M57" s="137">
        <f>'将来負担比率（分子）の構造'!L$51</f>
        <v>1866</v>
      </c>
      <c r="N57" s="137"/>
      <c r="O57" s="137"/>
      <c r="P57" s="137">
        <f>'将来負担比率（分子）の構造'!M$51</f>
        <v>1678</v>
      </c>
    </row>
    <row r="58" spans="1:16" x14ac:dyDescent="0.15">
      <c r="A58" s="137" t="s">
        <v>35</v>
      </c>
      <c r="B58" s="137"/>
      <c r="C58" s="137"/>
      <c r="D58" s="137">
        <f>'将来負担比率（分子）の構造'!I$50</f>
        <v>1815</v>
      </c>
      <c r="E58" s="137"/>
      <c r="F58" s="137"/>
      <c r="G58" s="137">
        <f>'将来負担比率（分子）の構造'!J$50</f>
        <v>1786</v>
      </c>
      <c r="H58" s="137"/>
      <c r="I58" s="137"/>
      <c r="J58" s="137">
        <f>'将来負担比率（分子）の構造'!K$50</f>
        <v>1710</v>
      </c>
      <c r="K58" s="137"/>
      <c r="L58" s="137"/>
      <c r="M58" s="137">
        <f>'将来負担比率（分子）の構造'!L$50</f>
        <v>1677</v>
      </c>
      <c r="N58" s="137"/>
      <c r="O58" s="137"/>
      <c r="P58" s="137">
        <f>'将来負担比率（分子）の構造'!M$50</f>
        <v>1522</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f>'将来負担比率（分子）の構造'!I$46</f>
        <v>453</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2052</v>
      </c>
      <c r="C62" s="137"/>
      <c r="D62" s="137"/>
      <c r="E62" s="137">
        <f>'将来負担比率（分子）の構造'!J$45</f>
        <v>1888</v>
      </c>
      <c r="F62" s="137"/>
      <c r="G62" s="137"/>
      <c r="H62" s="137">
        <f>'将来負担比率（分子）の構造'!K$45</f>
        <v>1652</v>
      </c>
      <c r="I62" s="137"/>
      <c r="J62" s="137"/>
      <c r="K62" s="137">
        <f>'将来負担比率（分子）の構造'!L$45</f>
        <v>1622</v>
      </c>
      <c r="L62" s="137"/>
      <c r="M62" s="137"/>
      <c r="N62" s="137">
        <f>'将来負担比率（分子）の構造'!M$45</f>
        <v>1562</v>
      </c>
      <c r="O62" s="137"/>
      <c r="P62" s="137"/>
    </row>
    <row r="63" spans="1:16" x14ac:dyDescent="0.15">
      <c r="A63" s="137" t="s">
        <v>28</v>
      </c>
      <c r="B63" s="137">
        <f>'将来負担比率（分子）の構造'!I$44</f>
        <v>55</v>
      </c>
      <c r="C63" s="137"/>
      <c r="D63" s="137"/>
      <c r="E63" s="137">
        <f>'将来負担比率（分子）の構造'!J$44</f>
        <v>69</v>
      </c>
      <c r="F63" s="137"/>
      <c r="G63" s="137"/>
      <c r="H63" s="137">
        <f>'将来負担比率（分子）の構造'!K$44</f>
        <v>55</v>
      </c>
      <c r="I63" s="137"/>
      <c r="J63" s="137"/>
      <c r="K63" s="137">
        <f>'将来負担比率（分子）の構造'!L$44</f>
        <v>149</v>
      </c>
      <c r="L63" s="137"/>
      <c r="M63" s="137"/>
      <c r="N63" s="137">
        <f>'将来負担比率（分子）の構造'!M$44</f>
        <v>171</v>
      </c>
      <c r="O63" s="137"/>
      <c r="P63" s="137"/>
    </row>
    <row r="64" spans="1:16" x14ac:dyDescent="0.15">
      <c r="A64" s="137" t="s">
        <v>27</v>
      </c>
      <c r="B64" s="137">
        <f>'将来負担比率（分子）の構造'!I$43</f>
        <v>8756</v>
      </c>
      <c r="C64" s="137"/>
      <c r="D64" s="137"/>
      <c r="E64" s="137">
        <f>'将来負担比率（分子）の構造'!J$43</f>
        <v>8146</v>
      </c>
      <c r="F64" s="137"/>
      <c r="G64" s="137"/>
      <c r="H64" s="137">
        <f>'将来負担比率（分子）の構造'!K$43</f>
        <v>8183</v>
      </c>
      <c r="I64" s="137"/>
      <c r="J64" s="137"/>
      <c r="K64" s="137">
        <f>'将来負担比率（分子）の構造'!L$43</f>
        <v>8254</v>
      </c>
      <c r="L64" s="137"/>
      <c r="M64" s="137"/>
      <c r="N64" s="137">
        <f>'将来負担比率（分子）の構造'!M$43</f>
        <v>9130</v>
      </c>
      <c r="O64" s="137"/>
      <c r="P64" s="137"/>
    </row>
    <row r="65" spans="1:16" x14ac:dyDescent="0.15">
      <c r="A65" s="137" t="s">
        <v>26</v>
      </c>
      <c r="B65" s="137">
        <f>'将来負担比率（分子）の構造'!I$42</f>
        <v>766</v>
      </c>
      <c r="C65" s="137"/>
      <c r="D65" s="137"/>
      <c r="E65" s="137">
        <f>'将来負担比率（分子）の構造'!J$42</f>
        <v>701</v>
      </c>
      <c r="F65" s="137"/>
      <c r="G65" s="137"/>
      <c r="H65" s="137">
        <f>'将来負担比率（分子）の構造'!K$42</f>
        <v>768</v>
      </c>
      <c r="I65" s="137"/>
      <c r="J65" s="137"/>
      <c r="K65" s="137">
        <f>'将来負担比率（分子）の構造'!L$42</f>
        <v>726</v>
      </c>
      <c r="L65" s="137"/>
      <c r="M65" s="137"/>
      <c r="N65" s="137">
        <f>'将来負担比率（分子）の構造'!M$42</f>
        <v>522</v>
      </c>
      <c r="O65" s="137"/>
      <c r="P65" s="137"/>
    </row>
    <row r="66" spans="1:16" x14ac:dyDescent="0.15">
      <c r="A66" s="137" t="s">
        <v>25</v>
      </c>
      <c r="B66" s="137">
        <f>'将来負担比率（分子）の構造'!I$41</f>
        <v>14035</v>
      </c>
      <c r="C66" s="137"/>
      <c r="D66" s="137"/>
      <c r="E66" s="137">
        <f>'将来負担比率（分子）の構造'!J$41</f>
        <v>13870</v>
      </c>
      <c r="F66" s="137"/>
      <c r="G66" s="137"/>
      <c r="H66" s="137">
        <f>'将来負担比率（分子）の構造'!K$41</f>
        <v>13183</v>
      </c>
      <c r="I66" s="137"/>
      <c r="J66" s="137"/>
      <c r="K66" s="137">
        <f>'将来負担比率（分子）の構造'!L$41</f>
        <v>12618</v>
      </c>
      <c r="L66" s="137"/>
      <c r="M66" s="137"/>
      <c r="N66" s="137">
        <f>'将来負担比率（分子）の構造'!M$41</f>
        <v>12588</v>
      </c>
      <c r="O66" s="137"/>
      <c r="P66" s="137"/>
    </row>
    <row r="67" spans="1:16" x14ac:dyDescent="0.15">
      <c r="A67" s="137" t="s">
        <v>63</v>
      </c>
      <c r="B67" s="137" t="e">
        <f>NA()</f>
        <v>#N/A</v>
      </c>
      <c r="C67" s="137">
        <f>IF(ISNUMBER('将来負担比率（分子）の構造'!I$53), IF('将来負担比率（分子）の構造'!I$53 &lt; 0, 0, '将来負担比率（分子）の構造'!I$53), NA())</f>
        <v>11072</v>
      </c>
      <c r="D67" s="137" t="e">
        <f>NA()</f>
        <v>#N/A</v>
      </c>
      <c r="E67" s="137" t="e">
        <f>NA()</f>
        <v>#N/A</v>
      </c>
      <c r="F67" s="137">
        <f>IF(ISNUMBER('将来負担比率（分子）の構造'!J$53), IF('将来負担比率（分子）の構造'!J$53 &lt; 0, 0, '将来負担比率（分子）の構造'!J$53), NA())</f>
        <v>9160</v>
      </c>
      <c r="G67" s="137" t="e">
        <f>NA()</f>
        <v>#N/A</v>
      </c>
      <c r="H67" s="137" t="e">
        <f>NA()</f>
        <v>#N/A</v>
      </c>
      <c r="I67" s="137">
        <f>IF(ISNUMBER('将来負担比率（分子）の構造'!K$53), IF('将来負担比率（分子）の構造'!K$53 &lt; 0, 0, '将来負担比率（分子）の構造'!K$53), NA())</f>
        <v>8545</v>
      </c>
      <c r="J67" s="137" t="e">
        <f>NA()</f>
        <v>#N/A</v>
      </c>
      <c r="K67" s="137" t="e">
        <f>NA()</f>
        <v>#N/A</v>
      </c>
      <c r="L67" s="137">
        <f>IF(ISNUMBER('将来負担比率（分子）の構造'!L$53), IF('将来負担比率（分子）の構造'!L$53 &lt; 0, 0, '将来負担比率（分子）の構造'!L$53), NA())</f>
        <v>8037</v>
      </c>
      <c r="M67" s="137" t="e">
        <f>NA()</f>
        <v>#N/A</v>
      </c>
      <c r="N67" s="137" t="e">
        <f>NA()</f>
        <v>#N/A</v>
      </c>
      <c r="O67" s="137">
        <f>IF(ISNUMBER('将来負担比率（分子）の構造'!M$53), IF('将来負担比率（分子）の構造'!M$53 &lt; 0, 0, '将来負担比率（分子）の構造'!M$53), NA())</f>
        <v>8849</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196</v>
      </c>
      <c r="DI1" s="734"/>
      <c r="DJ1" s="734"/>
      <c r="DK1" s="734"/>
      <c r="DL1" s="734"/>
      <c r="DM1" s="734"/>
      <c r="DN1" s="735"/>
      <c r="DP1" s="733" t="s">
        <v>197</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x14ac:dyDescent="0.15">
      <c r="B2" s="180" t="s">
        <v>198</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80" t="s">
        <v>199</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200</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201</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x14ac:dyDescent="0.15">
      <c r="B4" s="680" t="s">
        <v>1</v>
      </c>
      <c r="C4" s="681"/>
      <c r="D4" s="681"/>
      <c r="E4" s="681"/>
      <c r="F4" s="681"/>
      <c r="G4" s="681"/>
      <c r="H4" s="681"/>
      <c r="I4" s="681"/>
      <c r="J4" s="681"/>
      <c r="K4" s="681"/>
      <c r="L4" s="681"/>
      <c r="M4" s="681"/>
      <c r="N4" s="681"/>
      <c r="O4" s="681"/>
      <c r="P4" s="681"/>
      <c r="Q4" s="682"/>
      <c r="R4" s="680" t="s">
        <v>202</v>
      </c>
      <c r="S4" s="681"/>
      <c r="T4" s="681"/>
      <c r="U4" s="681"/>
      <c r="V4" s="681"/>
      <c r="W4" s="681"/>
      <c r="X4" s="681"/>
      <c r="Y4" s="682"/>
      <c r="Z4" s="680" t="s">
        <v>203</v>
      </c>
      <c r="AA4" s="681"/>
      <c r="AB4" s="681"/>
      <c r="AC4" s="682"/>
      <c r="AD4" s="680" t="s">
        <v>204</v>
      </c>
      <c r="AE4" s="681"/>
      <c r="AF4" s="681"/>
      <c r="AG4" s="681"/>
      <c r="AH4" s="681"/>
      <c r="AI4" s="681"/>
      <c r="AJ4" s="681"/>
      <c r="AK4" s="682"/>
      <c r="AL4" s="680" t="s">
        <v>203</v>
      </c>
      <c r="AM4" s="681"/>
      <c r="AN4" s="681"/>
      <c r="AO4" s="682"/>
      <c r="AP4" s="736" t="s">
        <v>205</v>
      </c>
      <c r="AQ4" s="736"/>
      <c r="AR4" s="736"/>
      <c r="AS4" s="736"/>
      <c r="AT4" s="736"/>
      <c r="AU4" s="736"/>
      <c r="AV4" s="736"/>
      <c r="AW4" s="736"/>
      <c r="AX4" s="736"/>
      <c r="AY4" s="736"/>
      <c r="AZ4" s="736"/>
      <c r="BA4" s="736"/>
      <c r="BB4" s="736"/>
      <c r="BC4" s="736"/>
      <c r="BD4" s="736"/>
      <c r="BE4" s="736"/>
      <c r="BF4" s="736"/>
      <c r="BG4" s="736" t="s">
        <v>206</v>
      </c>
      <c r="BH4" s="736"/>
      <c r="BI4" s="736"/>
      <c r="BJ4" s="736"/>
      <c r="BK4" s="736"/>
      <c r="BL4" s="736"/>
      <c r="BM4" s="736"/>
      <c r="BN4" s="736"/>
      <c r="BO4" s="736" t="s">
        <v>203</v>
      </c>
      <c r="BP4" s="736"/>
      <c r="BQ4" s="736"/>
      <c r="BR4" s="736"/>
      <c r="BS4" s="736" t="s">
        <v>207</v>
      </c>
      <c r="BT4" s="736"/>
      <c r="BU4" s="736"/>
      <c r="BV4" s="736"/>
      <c r="BW4" s="736"/>
      <c r="BX4" s="736"/>
      <c r="BY4" s="736"/>
      <c r="BZ4" s="736"/>
      <c r="CA4" s="736"/>
      <c r="CB4" s="736"/>
      <c r="CD4" s="725" t="s">
        <v>208</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x14ac:dyDescent="0.15">
      <c r="B5" s="707" t="s">
        <v>209</v>
      </c>
      <c r="C5" s="708"/>
      <c r="D5" s="708"/>
      <c r="E5" s="708"/>
      <c r="F5" s="708"/>
      <c r="G5" s="708"/>
      <c r="H5" s="708"/>
      <c r="I5" s="708"/>
      <c r="J5" s="708"/>
      <c r="K5" s="708"/>
      <c r="L5" s="708"/>
      <c r="M5" s="708"/>
      <c r="N5" s="708"/>
      <c r="O5" s="708"/>
      <c r="P5" s="708"/>
      <c r="Q5" s="709"/>
      <c r="R5" s="670">
        <v>2564439</v>
      </c>
      <c r="S5" s="671"/>
      <c r="T5" s="671"/>
      <c r="U5" s="671"/>
      <c r="V5" s="671"/>
      <c r="W5" s="671"/>
      <c r="X5" s="671"/>
      <c r="Y5" s="718"/>
      <c r="Z5" s="731">
        <v>21</v>
      </c>
      <c r="AA5" s="731"/>
      <c r="AB5" s="731"/>
      <c r="AC5" s="731"/>
      <c r="AD5" s="732">
        <v>2488702</v>
      </c>
      <c r="AE5" s="732"/>
      <c r="AF5" s="732"/>
      <c r="AG5" s="732"/>
      <c r="AH5" s="732"/>
      <c r="AI5" s="732"/>
      <c r="AJ5" s="732"/>
      <c r="AK5" s="732"/>
      <c r="AL5" s="719">
        <v>40.5</v>
      </c>
      <c r="AM5" s="688"/>
      <c r="AN5" s="688"/>
      <c r="AO5" s="720"/>
      <c r="AP5" s="707" t="s">
        <v>210</v>
      </c>
      <c r="AQ5" s="708"/>
      <c r="AR5" s="708"/>
      <c r="AS5" s="708"/>
      <c r="AT5" s="708"/>
      <c r="AU5" s="708"/>
      <c r="AV5" s="708"/>
      <c r="AW5" s="708"/>
      <c r="AX5" s="708"/>
      <c r="AY5" s="708"/>
      <c r="AZ5" s="708"/>
      <c r="BA5" s="708"/>
      <c r="BB5" s="708"/>
      <c r="BC5" s="708"/>
      <c r="BD5" s="708"/>
      <c r="BE5" s="708"/>
      <c r="BF5" s="709"/>
      <c r="BG5" s="620">
        <v>2452372</v>
      </c>
      <c r="BH5" s="621"/>
      <c r="BI5" s="621"/>
      <c r="BJ5" s="621"/>
      <c r="BK5" s="621"/>
      <c r="BL5" s="621"/>
      <c r="BM5" s="621"/>
      <c r="BN5" s="622"/>
      <c r="BO5" s="673">
        <v>95.6</v>
      </c>
      <c r="BP5" s="673"/>
      <c r="BQ5" s="673"/>
      <c r="BR5" s="673"/>
      <c r="BS5" s="674">
        <v>123649</v>
      </c>
      <c r="BT5" s="674"/>
      <c r="BU5" s="674"/>
      <c r="BV5" s="674"/>
      <c r="BW5" s="674"/>
      <c r="BX5" s="674"/>
      <c r="BY5" s="674"/>
      <c r="BZ5" s="674"/>
      <c r="CA5" s="674"/>
      <c r="CB5" s="710"/>
      <c r="CD5" s="725" t="s">
        <v>205</v>
      </c>
      <c r="CE5" s="726"/>
      <c r="CF5" s="726"/>
      <c r="CG5" s="726"/>
      <c r="CH5" s="726"/>
      <c r="CI5" s="726"/>
      <c r="CJ5" s="726"/>
      <c r="CK5" s="726"/>
      <c r="CL5" s="726"/>
      <c r="CM5" s="726"/>
      <c r="CN5" s="726"/>
      <c r="CO5" s="726"/>
      <c r="CP5" s="726"/>
      <c r="CQ5" s="727"/>
      <c r="CR5" s="725" t="s">
        <v>211</v>
      </c>
      <c r="CS5" s="726"/>
      <c r="CT5" s="726"/>
      <c r="CU5" s="726"/>
      <c r="CV5" s="726"/>
      <c r="CW5" s="726"/>
      <c r="CX5" s="726"/>
      <c r="CY5" s="727"/>
      <c r="CZ5" s="725" t="s">
        <v>203</v>
      </c>
      <c r="DA5" s="726"/>
      <c r="DB5" s="726"/>
      <c r="DC5" s="727"/>
      <c r="DD5" s="725" t="s">
        <v>212</v>
      </c>
      <c r="DE5" s="726"/>
      <c r="DF5" s="726"/>
      <c r="DG5" s="726"/>
      <c r="DH5" s="726"/>
      <c r="DI5" s="726"/>
      <c r="DJ5" s="726"/>
      <c r="DK5" s="726"/>
      <c r="DL5" s="726"/>
      <c r="DM5" s="726"/>
      <c r="DN5" s="726"/>
      <c r="DO5" s="726"/>
      <c r="DP5" s="727"/>
      <c r="DQ5" s="725" t="s">
        <v>213</v>
      </c>
      <c r="DR5" s="726"/>
      <c r="DS5" s="726"/>
      <c r="DT5" s="726"/>
      <c r="DU5" s="726"/>
      <c r="DV5" s="726"/>
      <c r="DW5" s="726"/>
      <c r="DX5" s="726"/>
      <c r="DY5" s="726"/>
      <c r="DZ5" s="726"/>
      <c r="EA5" s="726"/>
      <c r="EB5" s="726"/>
      <c r="EC5" s="727"/>
    </row>
    <row r="6" spans="2:143" ht="11.25" customHeight="1" x14ac:dyDescent="0.15">
      <c r="B6" s="617" t="s">
        <v>214</v>
      </c>
      <c r="C6" s="618"/>
      <c r="D6" s="618"/>
      <c r="E6" s="618"/>
      <c r="F6" s="618"/>
      <c r="G6" s="618"/>
      <c r="H6" s="618"/>
      <c r="I6" s="618"/>
      <c r="J6" s="618"/>
      <c r="K6" s="618"/>
      <c r="L6" s="618"/>
      <c r="M6" s="618"/>
      <c r="N6" s="618"/>
      <c r="O6" s="618"/>
      <c r="P6" s="618"/>
      <c r="Q6" s="619"/>
      <c r="R6" s="620">
        <v>72751</v>
      </c>
      <c r="S6" s="621"/>
      <c r="T6" s="621"/>
      <c r="U6" s="621"/>
      <c r="V6" s="621"/>
      <c r="W6" s="621"/>
      <c r="X6" s="621"/>
      <c r="Y6" s="622"/>
      <c r="Z6" s="673">
        <v>0.6</v>
      </c>
      <c r="AA6" s="673"/>
      <c r="AB6" s="673"/>
      <c r="AC6" s="673"/>
      <c r="AD6" s="674">
        <v>72751</v>
      </c>
      <c r="AE6" s="674"/>
      <c r="AF6" s="674"/>
      <c r="AG6" s="674"/>
      <c r="AH6" s="674"/>
      <c r="AI6" s="674"/>
      <c r="AJ6" s="674"/>
      <c r="AK6" s="674"/>
      <c r="AL6" s="643">
        <v>1.2</v>
      </c>
      <c r="AM6" s="675"/>
      <c r="AN6" s="675"/>
      <c r="AO6" s="676"/>
      <c r="AP6" s="617" t="s">
        <v>215</v>
      </c>
      <c r="AQ6" s="618"/>
      <c r="AR6" s="618"/>
      <c r="AS6" s="618"/>
      <c r="AT6" s="618"/>
      <c r="AU6" s="618"/>
      <c r="AV6" s="618"/>
      <c r="AW6" s="618"/>
      <c r="AX6" s="618"/>
      <c r="AY6" s="618"/>
      <c r="AZ6" s="618"/>
      <c r="BA6" s="618"/>
      <c r="BB6" s="618"/>
      <c r="BC6" s="618"/>
      <c r="BD6" s="618"/>
      <c r="BE6" s="618"/>
      <c r="BF6" s="619"/>
      <c r="BG6" s="620">
        <v>2452372</v>
      </c>
      <c r="BH6" s="621"/>
      <c r="BI6" s="621"/>
      <c r="BJ6" s="621"/>
      <c r="BK6" s="621"/>
      <c r="BL6" s="621"/>
      <c r="BM6" s="621"/>
      <c r="BN6" s="622"/>
      <c r="BO6" s="673">
        <v>95.6</v>
      </c>
      <c r="BP6" s="673"/>
      <c r="BQ6" s="673"/>
      <c r="BR6" s="673"/>
      <c r="BS6" s="674">
        <v>123649</v>
      </c>
      <c r="BT6" s="674"/>
      <c r="BU6" s="674"/>
      <c r="BV6" s="674"/>
      <c r="BW6" s="674"/>
      <c r="BX6" s="674"/>
      <c r="BY6" s="674"/>
      <c r="BZ6" s="674"/>
      <c r="CA6" s="674"/>
      <c r="CB6" s="710"/>
      <c r="CD6" s="677" t="s">
        <v>216</v>
      </c>
      <c r="CE6" s="678"/>
      <c r="CF6" s="678"/>
      <c r="CG6" s="678"/>
      <c r="CH6" s="678"/>
      <c r="CI6" s="678"/>
      <c r="CJ6" s="678"/>
      <c r="CK6" s="678"/>
      <c r="CL6" s="678"/>
      <c r="CM6" s="678"/>
      <c r="CN6" s="678"/>
      <c r="CO6" s="678"/>
      <c r="CP6" s="678"/>
      <c r="CQ6" s="679"/>
      <c r="CR6" s="620">
        <v>159549</v>
      </c>
      <c r="CS6" s="621"/>
      <c r="CT6" s="621"/>
      <c r="CU6" s="621"/>
      <c r="CV6" s="621"/>
      <c r="CW6" s="621"/>
      <c r="CX6" s="621"/>
      <c r="CY6" s="622"/>
      <c r="CZ6" s="673">
        <v>1.3</v>
      </c>
      <c r="DA6" s="673"/>
      <c r="DB6" s="673"/>
      <c r="DC6" s="673"/>
      <c r="DD6" s="626" t="s">
        <v>217</v>
      </c>
      <c r="DE6" s="621"/>
      <c r="DF6" s="621"/>
      <c r="DG6" s="621"/>
      <c r="DH6" s="621"/>
      <c r="DI6" s="621"/>
      <c r="DJ6" s="621"/>
      <c r="DK6" s="621"/>
      <c r="DL6" s="621"/>
      <c r="DM6" s="621"/>
      <c r="DN6" s="621"/>
      <c r="DO6" s="621"/>
      <c r="DP6" s="622"/>
      <c r="DQ6" s="626">
        <v>159549</v>
      </c>
      <c r="DR6" s="621"/>
      <c r="DS6" s="621"/>
      <c r="DT6" s="621"/>
      <c r="DU6" s="621"/>
      <c r="DV6" s="621"/>
      <c r="DW6" s="621"/>
      <c r="DX6" s="621"/>
      <c r="DY6" s="621"/>
      <c r="DZ6" s="621"/>
      <c r="EA6" s="621"/>
      <c r="EB6" s="621"/>
      <c r="EC6" s="656"/>
    </row>
    <row r="7" spans="2:143" ht="11.25" customHeight="1" x14ac:dyDescent="0.15">
      <c r="B7" s="617" t="s">
        <v>218</v>
      </c>
      <c r="C7" s="618"/>
      <c r="D7" s="618"/>
      <c r="E7" s="618"/>
      <c r="F7" s="618"/>
      <c r="G7" s="618"/>
      <c r="H7" s="618"/>
      <c r="I7" s="618"/>
      <c r="J7" s="618"/>
      <c r="K7" s="618"/>
      <c r="L7" s="618"/>
      <c r="M7" s="618"/>
      <c r="N7" s="618"/>
      <c r="O7" s="618"/>
      <c r="P7" s="618"/>
      <c r="Q7" s="619"/>
      <c r="R7" s="620">
        <v>3028</v>
      </c>
      <c r="S7" s="621"/>
      <c r="T7" s="621"/>
      <c r="U7" s="621"/>
      <c r="V7" s="621"/>
      <c r="W7" s="621"/>
      <c r="X7" s="621"/>
      <c r="Y7" s="622"/>
      <c r="Z7" s="673">
        <v>0</v>
      </c>
      <c r="AA7" s="673"/>
      <c r="AB7" s="673"/>
      <c r="AC7" s="673"/>
      <c r="AD7" s="674">
        <v>3028</v>
      </c>
      <c r="AE7" s="674"/>
      <c r="AF7" s="674"/>
      <c r="AG7" s="674"/>
      <c r="AH7" s="674"/>
      <c r="AI7" s="674"/>
      <c r="AJ7" s="674"/>
      <c r="AK7" s="674"/>
      <c r="AL7" s="643">
        <v>0</v>
      </c>
      <c r="AM7" s="675"/>
      <c r="AN7" s="675"/>
      <c r="AO7" s="676"/>
      <c r="AP7" s="617" t="s">
        <v>219</v>
      </c>
      <c r="AQ7" s="618"/>
      <c r="AR7" s="618"/>
      <c r="AS7" s="618"/>
      <c r="AT7" s="618"/>
      <c r="AU7" s="618"/>
      <c r="AV7" s="618"/>
      <c r="AW7" s="618"/>
      <c r="AX7" s="618"/>
      <c r="AY7" s="618"/>
      <c r="AZ7" s="618"/>
      <c r="BA7" s="618"/>
      <c r="BB7" s="618"/>
      <c r="BC7" s="618"/>
      <c r="BD7" s="618"/>
      <c r="BE7" s="618"/>
      <c r="BF7" s="619"/>
      <c r="BG7" s="620">
        <v>889610</v>
      </c>
      <c r="BH7" s="621"/>
      <c r="BI7" s="621"/>
      <c r="BJ7" s="621"/>
      <c r="BK7" s="621"/>
      <c r="BL7" s="621"/>
      <c r="BM7" s="621"/>
      <c r="BN7" s="622"/>
      <c r="BO7" s="673">
        <v>34.700000000000003</v>
      </c>
      <c r="BP7" s="673"/>
      <c r="BQ7" s="673"/>
      <c r="BR7" s="673"/>
      <c r="BS7" s="674">
        <v>31681</v>
      </c>
      <c r="BT7" s="674"/>
      <c r="BU7" s="674"/>
      <c r="BV7" s="674"/>
      <c r="BW7" s="674"/>
      <c r="BX7" s="674"/>
      <c r="BY7" s="674"/>
      <c r="BZ7" s="674"/>
      <c r="CA7" s="674"/>
      <c r="CB7" s="710"/>
      <c r="CD7" s="657" t="s">
        <v>220</v>
      </c>
      <c r="CE7" s="654"/>
      <c r="CF7" s="654"/>
      <c r="CG7" s="654"/>
      <c r="CH7" s="654"/>
      <c r="CI7" s="654"/>
      <c r="CJ7" s="654"/>
      <c r="CK7" s="654"/>
      <c r="CL7" s="654"/>
      <c r="CM7" s="654"/>
      <c r="CN7" s="654"/>
      <c r="CO7" s="654"/>
      <c r="CP7" s="654"/>
      <c r="CQ7" s="655"/>
      <c r="CR7" s="620">
        <v>1918098</v>
      </c>
      <c r="CS7" s="621"/>
      <c r="CT7" s="621"/>
      <c r="CU7" s="621"/>
      <c r="CV7" s="621"/>
      <c r="CW7" s="621"/>
      <c r="CX7" s="621"/>
      <c r="CY7" s="622"/>
      <c r="CZ7" s="673">
        <v>16</v>
      </c>
      <c r="DA7" s="673"/>
      <c r="DB7" s="673"/>
      <c r="DC7" s="673"/>
      <c r="DD7" s="626">
        <v>345617</v>
      </c>
      <c r="DE7" s="621"/>
      <c r="DF7" s="621"/>
      <c r="DG7" s="621"/>
      <c r="DH7" s="621"/>
      <c r="DI7" s="621"/>
      <c r="DJ7" s="621"/>
      <c r="DK7" s="621"/>
      <c r="DL7" s="621"/>
      <c r="DM7" s="621"/>
      <c r="DN7" s="621"/>
      <c r="DO7" s="621"/>
      <c r="DP7" s="622"/>
      <c r="DQ7" s="626">
        <v>1119581</v>
      </c>
      <c r="DR7" s="621"/>
      <c r="DS7" s="621"/>
      <c r="DT7" s="621"/>
      <c r="DU7" s="621"/>
      <c r="DV7" s="621"/>
      <c r="DW7" s="621"/>
      <c r="DX7" s="621"/>
      <c r="DY7" s="621"/>
      <c r="DZ7" s="621"/>
      <c r="EA7" s="621"/>
      <c r="EB7" s="621"/>
      <c r="EC7" s="656"/>
    </row>
    <row r="8" spans="2:143" ht="11.25" customHeight="1" x14ac:dyDescent="0.15">
      <c r="B8" s="617" t="s">
        <v>221</v>
      </c>
      <c r="C8" s="618"/>
      <c r="D8" s="618"/>
      <c r="E8" s="618"/>
      <c r="F8" s="618"/>
      <c r="G8" s="618"/>
      <c r="H8" s="618"/>
      <c r="I8" s="618"/>
      <c r="J8" s="618"/>
      <c r="K8" s="618"/>
      <c r="L8" s="618"/>
      <c r="M8" s="618"/>
      <c r="N8" s="618"/>
      <c r="O8" s="618"/>
      <c r="P8" s="618"/>
      <c r="Q8" s="619"/>
      <c r="R8" s="620">
        <v>9844</v>
      </c>
      <c r="S8" s="621"/>
      <c r="T8" s="621"/>
      <c r="U8" s="621"/>
      <c r="V8" s="621"/>
      <c r="W8" s="621"/>
      <c r="X8" s="621"/>
      <c r="Y8" s="622"/>
      <c r="Z8" s="673">
        <v>0.1</v>
      </c>
      <c r="AA8" s="673"/>
      <c r="AB8" s="673"/>
      <c r="AC8" s="673"/>
      <c r="AD8" s="674">
        <v>9844</v>
      </c>
      <c r="AE8" s="674"/>
      <c r="AF8" s="674"/>
      <c r="AG8" s="674"/>
      <c r="AH8" s="674"/>
      <c r="AI8" s="674"/>
      <c r="AJ8" s="674"/>
      <c r="AK8" s="674"/>
      <c r="AL8" s="643">
        <v>0.2</v>
      </c>
      <c r="AM8" s="675"/>
      <c r="AN8" s="675"/>
      <c r="AO8" s="676"/>
      <c r="AP8" s="617" t="s">
        <v>222</v>
      </c>
      <c r="AQ8" s="618"/>
      <c r="AR8" s="618"/>
      <c r="AS8" s="618"/>
      <c r="AT8" s="618"/>
      <c r="AU8" s="618"/>
      <c r="AV8" s="618"/>
      <c r="AW8" s="618"/>
      <c r="AX8" s="618"/>
      <c r="AY8" s="618"/>
      <c r="AZ8" s="618"/>
      <c r="BA8" s="618"/>
      <c r="BB8" s="618"/>
      <c r="BC8" s="618"/>
      <c r="BD8" s="618"/>
      <c r="BE8" s="618"/>
      <c r="BF8" s="619"/>
      <c r="BG8" s="620">
        <v>32102</v>
      </c>
      <c r="BH8" s="621"/>
      <c r="BI8" s="621"/>
      <c r="BJ8" s="621"/>
      <c r="BK8" s="621"/>
      <c r="BL8" s="621"/>
      <c r="BM8" s="621"/>
      <c r="BN8" s="622"/>
      <c r="BO8" s="673">
        <v>1.3</v>
      </c>
      <c r="BP8" s="673"/>
      <c r="BQ8" s="673"/>
      <c r="BR8" s="673"/>
      <c r="BS8" s="626" t="s">
        <v>113</v>
      </c>
      <c r="BT8" s="621"/>
      <c r="BU8" s="621"/>
      <c r="BV8" s="621"/>
      <c r="BW8" s="621"/>
      <c r="BX8" s="621"/>
      <c r="BY8" s="621"/>
      <c r="BZ8" s="621"/>
      <c r="CA8" s="621"/>
      <c r="CB8" s="656"/>
      <c r="CD8" s="657" t="s">
        <v>223</v>
      </c>
      <c r="CE8" s="654"/>
      <c r="CF8" s="654"/>
      <c r="CG8" s="654"/>
      <c r="CH8" s="654"/>
      <c r="CI8" s="654"/>
      <c r="CJ8" s="654"/>
      <c r="CK8" s="654"/>
      <c r="CL8" s="654"/>
      <c r="CM8" s="654"/>
      <c r="CN8" s="654"/>
      <c r="CO8" s="654"/>
      <c r="CP8" s="654"/>
      <c r="CQ8" s="655"/>
      <c r="CR8" s="620">
        <v>3333293</v>
      </c>
      <c r="CS8" s="621"/>
      <c r="CT8" s="621"/>
      <c r="CU8" s="621"/>
      <c r="CV8" s="621"/>
      <c r="CW8" s="621"/>
      <c r="CX8" s="621"/>
      <c r="CY8" s="622"/>
      <c r="CZ8" s="673">
        <v>27.8</v>
      </c>
      <c r="DA8" s="673"/>
      <c r="DB8" s="673"/>
      <c r="DC8" s="673"/>
      <c r="DD8" s="626">
        <v>85084</v>
      </c>
      <c r="DE8" s="621"/>
      <c r="DF8" s="621"/>
      <c r="DG8" s="621"/>
      <c r="DH8" s="621"/>
      <c r="DI8" s="621"/>
      <c r="DJ8" s="621"/>
      <c r="DK8" s="621"/>
      <c r="DL8" s="621"/>
      <c r="DM8" s="621"/>
      <c r="DN8" s="621"/>
      <c r="DO8" s="621"/>
      <c r="DP8" s="622"/>
      <c r="DQ8" s="626">
        <v>1690294</v>
      </c>
      <c r="DR8" s="621"/>
      <c r="DS8" s="621"/>
      <c r="DT8" s="621"/>
      <c r="DU8" s="621"/>
      <c r="DV8" s="621"/>
      <c r="DW8" s="621"/>
      <c r="DX8" s="621"/>
      <c r="DY8" s="621"/>
      <c r="DZ8" s="621"/>
      <c r="EA8" s="621"/>
      <c r="EB8" s="621"/>
      <c r="EC8" s="656"/>
    </row>
    <row r="9" spans="2:143" ht="11.25" customHeight="1" x14ac:dyDescent="0.15">
      <c r="B9" s="617" t="s">
        <v>224</v>
      </c>
      <c r="C9" s="618"/>
      <c r="D9" s="618"/>
      <c r="E9" s="618"/>
      <c r="F9" s="618"/>
      <c r="G9" s="618"/>
      <c r="H9" s="618"/>
      <c r="I9" s="618"/>
      <c r="J9" s="618"/>
      <c r="K9" s="618"/>
      <c r="L9" s="618"/>
      <c r="M9" s="618"/>
      <c r="N9" s="618"/>
      <c r="O9" s="618"/>
      <c r="P9" s="618"/>
      <c r="Q9" s="619"/>
      <c r="R9" s="620">
        <v>5765</v>
      </c>
      <c r="S9" s="621"/>
      <c r="T9" s="621"/>
      <c r="U9" s="621"/>
      <c r="V9" s="621"/>
      <c r="W9" s="621"/>
      <c r="X9" s="621"/>
      <c r="Y9" s="622"/>
      <c r="Z9" s="673">
        <v>0</v>
      </c>
      <c r="AA9" s="673"/>
      <c r="AB9" s="673"/>
      <c r="AC9" s="673"/>
      <c r="AD9" s="674">
        <v>5765</v>
      </c>
      <c r="AE9" s="674"/>
      <c r="AF9" s="674"/>
      <c r="AG9" s="674"/>
      <c r="AH9" s="674"/>
      <c r="AI9" s="674"/>
      <c r="AJ9" s="674"/>
      <c r="AK9" s="674"/>
      <c r="AL9" s="643">
        <v>0.1</v>
      </c>
      <c r="AM9" s="675"/>
      <c r="AN9" s="675"/>
      <c r="AO9" s="676"/>
      <c r="AP9" s="617" t="s">
        <v>225</v>
      </c>
      <c r="AQ9" s="618"/>
      <c r="AR9" s="618"/>
      <c r="AS9" s="618"/>
      <c r="AT9" s="618"/>
      <c r="AU9" s="618"/>
      <c r="AV9" s="618"/>
      <c r="AW9" s="618"/>
      <c r="AX9" s="618"/>
      <c r="AY9" s="618"/>
      <c r="AZ9" s="618"/>
      <c r="BA9" s="618"/>
      <c r="BB9" s="618"/>
      <c r="BC9" s="618"/>
      <c r="BD9" s="618"/>
      <c r="BE9" s="618"/>
      <c r="BF9" s="619"/>
      <c r="BG9" s="620">
        <v>679699</v>
      </c>
      <c r="BH9" s="621"/>
      <c r="BI9" s="621"/>
      <c r="BJ9" s="621"/>
      <c r="BK9" s="621"/>
      <c r="BL9" s="621"/>
      <c r="BM9" s="621"/>
      <c r="BN9" s="622"/>
      <c r="BO9" s="673">
        <v>26.5</v>
      </c>
      <c r="BP9" s="673"/>
      <c r="BQ9" s="673"/>
      <c r="BR9" s="673"/>
      <c r="BS9" s="626" t="s">
        <v>113</v>
      </c>
      <c r="BT9" s="621"/>
      <c r="BU9" s="621"/>
      <c r="BV9" s="621"/>
      <c r="BW9" s="621"/>
      <c r="BX9" s="621"/>
      <c r="BY9" s="621"/>
      <c r="BZ9" s="621"/>
      <c r="CA9" s="621"/>
      <c r="CB9" s="656"/>
      <c r="CD9" s="657" t="s">
        <v>226</v>
      </c>
      <c r="CE9" s="654"/>
      <c r="CF9" s="654"/>
      <c r="CG9" s="654"/>
      <c r="CH9" s="654"/>
      <c r="CI9" s="654"/>
      <c r="CJ9" s="654"/>
      <c r="CK9" s="654"/>
      <c r="CL9" s="654"/>
      <c r="CM9" s="654"/>
      <c r="CN9" s="654"/>
      <c r="CO9" s="654"/>
      <c r="CP9" s="654"/>
      <c r="CQ9" s="655"/>
      <c r="CR9" s="620">
        <v>1272837</v>
      </c>
      <c r="CS9" s="621"/>
      <c r="CT9" s="621"/>
      <c r="CU9" s="621"/>
      <c r="CV9" s="621"/>
      <c r="CW9" s="621"/>
      <c r="CX9" s="621"/>
      <c r="CY9" s="622"/>
      <c r="CZ9" s="673">
        <v>10.6</v>
      </c>
      <c r="DA9" s="673"/>
      <c r="DB9" s="673"/>
      <c r="DC9" s="673"/>
      <c r="DD9" s="626">
        <v>261726</v>
      </c>
      <c r="DE9" s="621"/>
      <c r="DF9" s="621"/>
      <c r="DG9" s="621"/>
      <c r="DH9" s="621"/>
      <c r="DI9" s="621"/>
      <c r="DJ9" s="621"/>
      <c r="DK9" s="621"/>
      <c r="DL9" s="621"/>
      <c r="DM9" s="621"/>
      <c r="DN9" s="621"/>
      <c r="DO9" s="621"/>
      <c r="DP9" s="622"/>
      <c r="DQ9" s="626">
        <v>660621</v>
      </c>
      <c r="DR9" s="621"/>
      <c r="DS9" s="621"/>
      <c r="DT9" s="621"/>
      <c r="DU9" s="621"/>
      <c r="DV9" s="621"/>
      <c r="DW9" s="621"/>
      <c r="DX9" s="621"/>
      <c r="DY9" s="621"/>
      <c r="DZ9" s="621"/>
      <c r="EA9" s="621"/>
      <c r="EB9" s="621"/>
      <c r="EC9" s="656"/>
    </row>
    <row r="10" spans="2:143" ht="11.25" customHeight="1" x14ac:dyDescent="0.15">
      <c r="B10" s="617" t="s">
        <v>227</v>
      </c>
      <c r="C10" s="618"/>
      <c r="D10" s="618"/>
      <c r="E10" s="618"/>
      <c r="F10" s="618"/>
      <c r="G10" s="618"/>
      <c r="H10" s="618"/>
      <c r="I10" s="618"/>
      <c r="J10" s="618"/>
      <c r="K10" s="618"/>
      <c r="L10" s="618"/>
      <c r="M10" s="618"/>
      <c r="N10" s="618"/>
      <c r="O10" s="618"/>
      <c r="P10" s="618"/>
      <c r="Q10" s="619"/>
      <c r="R10" s="620">
        <v>357410</v>
      </c>
      <c r="S10" s="621"/>
      <c r="T10" s="621"/>
      <c r="U10" s="621"/>
      <c r="V10" s="621"/>
      <c r="W10" s="621"/>
      <c r="X10" s="621"/>
      <c r="Y10" s="622"/>
      <c r="Z10" s="673">
        <v>2.9</v>
      </c>
      <c r="AA10" s="673"/>
      <c r="AB10" s="673"/>
      <c r="AC10" s="673"/>
      <c r="AD10" s="674">
        <v>357410</v>
      </c>
      <c r="AE10" s="674"/>
      <c r="AF10" s="674"/>
      <c r="AG10" s="674"/>
      <c r="AH10" s="674"/>
      <c r="AI10" s="674"/>
      <c r="AJ10" s="674"/>
      <c r="AK10" s="674"/>
      <c r="AL10" s="643">
        <v>5.8</v>
      </c>
      <c r="AM10" s="675"/>
      <c r="AN10" s="675"/>
      <c r="AO10" s="676"/>
      <c r="AP10" s="617" t="s">
        <v>228</v>
      </c>
      <c r="AQ10" s="618"/>
      <c r="AR10" s="618"/>
      <c r="AS10" s="618"/>
      <c r="AT10" s="618"/>
      <c r="AU10" s="618"/>
      <c r="AV10" s="618"/>
      <c r="AW10" s="618"/>
      <c r="AX10" s="618"/>
      <c r="AY10" s="618"/>
      <c r="AZ10" s="618"/>
      <c r="BA10" s="618"/>
      <c r="BB10" s="618"/>
      <c r="BC10" s="618"/>
      <c r="BD10" s="618"/>
      <c r="BE10" s="618"/>
      <c r="BF10" s="619"/>
      <c r="BG10" s="620">
        <v>110492</v>
      </c>
      <c r="BH10" s="621"/>
      <c r="BI10" s="621"/>
      <c r="BJ10" s="621"/>
      <c r="BK10" s="621"/>
      <c r="BL10" s="621"/>
      <c r="BM10" s="621"/>
      <c r="BN10" s="622"/>
      <c r="BO10" s="673">
        <v>4.3</v>
      </c>
      <c r="BP10" s="673"/>
      <c r="BQ10" s="673"/>
      <c r="BR10" s="673"/>
      <c r="BS10" s="626">
        <v>18331</v>
      </c>
      <c r="BT10" s="621"/>
      <c r="BU10" s="621"/>
      <c r="BV10" s="621"/>
      <c r="BW10" s="621"/>
      <c r="BX10" s="621"/>
      <c r="BY10" s="621"/>
      <c r="BZ10" s="621"/>
      <c r="CA10" s="621"/>
      <c r="CB10" s="656"/>
      <c r="CD10" s="657" t="s">
        <v>229</v>
      </c>
      <c r="CE10" s="654"/>
      <c r="CF10" s="654"/>
      <c r="CG10" s="654"/>
      <c r="CH10" s="654"/>
      <c r="CI10" s="654"/>
      <c r="CJ10" s="654"/>
      <c r="CK10" s="654"/>
      <c r="CL10" s="654"/>
      <c r="CM10" s="654"/>
      <c r="CN10" s="654"/>
      <c r="CO10" s="654"/>
      <c r="CP10" s="654"/>
      <c r="CQ10" s="655"/>
      <c r="CR10" s="620">
        <v>15989</v>
      </c>
      <c r="CS10" s="621"/>
      <c r="CT10" s="621"/>
      <c r="CU10" s="621"/>
      <c r="CV10" s="621"/>
      <c r="CW10" s="621"/>
      <c r="CX10" s="621"/>
      <c r="CY10" s="622"/>
      <c r="CZ10" s="673">
        <v>0.1</v>
      </c>
      <c r="DA10" s="673"/>
      <c r="DB10" s="673"/>
      <c r="DC10" s="673"/>
      <c r="DD10" s="626" t="s">
        <v>113</v>
      </c>
      <c r="DE10" s="621"/>
      <c r="DF10" s="621"/>
      <c r="DG10" s="621"/>
      <c r="DH10" s="621"/>
      <c r="DI10" s="621"/>
      <c r="DJ10" s="621"/>
      <c r="DK10" s="621"/>
      <c r="DL10" s="621"/>
      <c r="DM10" s="621"/>
      <c r="DN10" s="621"/>
      <c r="DO10" s="621"/>
      <c r="DP10" s="622"/>
      <c r="DQ10" s="626">
        <v>15989</v>
      </c>
      <c r="DR10" s="621"/>
      <c r="DS10" s="621"/>
      <c r="DT10" s="621"/>
      <c r="DU10" s="621"/>
      <c r="DV10" s="621"/>
      <c r="DW10" s="621"/>
      <c r="DX10" s="621"/>
      <c r="DY10" s="621"/>
      <c r="DZ10" s="621"/>
      <c r="EA10" s="621"/>
      <c r="EB10" s="621"/>
      <c r="EC10" s="656"/>
    </row>
    <row r="11" spans="2:143" ht="11.25" customHeight="1" x14ac:dyDescent="0.15">
      <c r="B11" s="617" t="s">
        <v>230</v>
      </c>
      <c r="C11" s="618"/>
      <c r="D11" s="618"/>
      <c r="E11" s="618"/>
      <c r="F11" s="618"/>
      <c r="G11" s="618"/>
      <c r="H11" s="618"/>
      <c r="I11" s="618"/>
      <c r="J11" s="618"/>
      <c r="K11" s="618"/>
      <c r="L11" s="618"/>
      <c r="M11" s="618"/>
      <c r="N11" s="618"/>
      <c r="O11" s="618"/>
      <c r="P11" s="618"/>
      <c r="Q11" s="619"/>
      <c r="R11" s="620">
        <v>8954</v>
      </c>
      <c r="S11" s="621"/>
      <c r="T11" s="621"/>
      <c r="U11" s="621"/>
      <c r="V11" s="621"/>
      <c r="W11" s="621"/>
      <c r="X11" s="621"/>
      <c r="Y11" s="622"/>
      <c r="Z11" s="673">
        <v>0.1</v>
      </c>
      <c r="AA11" s="673"/>
      <c r="AB11" s="673"/>
      <c r="AC11" s="673"/>
      <c r="AD11" s="674">
        <v>8954</v>
      </c>
      <c r="AE11" s="674"/>
      <c r="AF11" s="674"/>
      <c r="AG11" s="674"/>
      <c r="AH11" s="674"/>
      <c r="AI11" s="674"/>
      <c r="AJ11" s="674"/>
      <c r="AK11" s="674"/>
      <c r="AL11" s="643">
        <v>0.1</v>
      </c>
      <c r="AM11" s="675"/>
      <c r="AN11" s="675"/>
      <c r="AO11" s="676"/>
      <c r="AP11" s="617" t="s">
        <v>231</v>
      </c>
      <c r="AQ11" s="618"/>
      <c r="AR11" s="618"/>
      <c r="AS11" s="618"/>
      <c r="AT11" s="618"/>
      <c r="AU11" s="618"/>
      <c r="AV11" s="618"/>
      <c r="AW11" s="618"/>
      <c r="AX11" s="618"/>
      <c r="AY11" s="618"/>
      <c r="AZ11" s="618"/>
      <c r="BA11" s="618"/>
      <c r="BB11" s="618"/>
      <c r="BC11" s="618"/>
      <c r="BD11" s="618"/>
      <c r="BE11" s="618"/>
      <c r="BF11" s="619"/>
      <c r="BG11" s="620">
        <v>67317</v>
      </c>
      <c r="BH11" s="621"/>
      <c r="BI11" s="621"/>
      <c r="BJ11" s="621"/>
      <c r="BK11" s="621"/>
      <c r="BL11" s="621"/>
      <c r="BM11" s="621"/>
      <c r="BN11" s="622"/>
      <c r="BO11" s="673">
        <v>2.6</v>
      </c>
      <c r="BP11" s="673"/>
      <c r="BQ11" s="673"/>
      <c r="BR11" s="673"/>
      <c r="BS11" s="626">
        <v>13350</v>
      </c>
      <c r="BT11" s="621"/>
      <c r="BU11" s="621"/>
      <c r="BV11" s="621"/>
      <c r="BW11" s="621"/>
      <c r="BX11" s="621"/>
      <c r="BY11" s="621"/>
      <c r="BZ11" s="621"/>
      <c r="CA11" s="621"/>
      <c r="CB11" s="656"/>
      <c r="CD11" s="657" t="s">
        <v>232</v>
      </c>
      <c r="CE11" s="654"/>
      <c r="CF11" s="654"/>
      <c r="CG11" s="654"/>
      <c r="CH11" s="654"/>
      <c r="CI11" s="654"/>
      <c r="CJ11" s="654"/>
      <c r="CK11" s="654"/>
      <c r="CL11" s="654"/>
      <c r="CM11" s="654"/>
      <c r="CN11" s="654"/>
      <c r="CO11" s="654"/>
      <c r="CP11" s="654"/>
      <c r="CQ11" s="655"/>
      <c r="CR11" s="620">
        <v>390996</v>
      </c>
      <c r="CS11" s="621"/>
      <c r="CT11" s="621"/>
      <c r="CU11" s="621"/>
      <c r="CV11" s="621"/>
      <c r="CW11" s="621"/>
      <c r="CX11" s="621"/>
      <c r="CY11" s="622"/>
      <c r="CZ11" s="673">
        <v>3.3</v>
      </c>
      <c r="DA11" s="673"/>
      <c r="DB11" s="673"/>
      <c r="DC11" s="673"/>
      <c r="DD11" s="626">
        <v>136762</v>
      </c>
      <c r="DE11" s="621"/>
      <c r="DF11" s="621"/>
      <c r="DG11" s="621"/>
      <c r="DH11" s="621"/>
      <c r="DI11" s="621"/>
      <c r="DJ11" s="621"/>
      <c r="DK11" s="621"/>
      <c r="DL11" s="621"/>
      <c r="DM11" s="621"/>
      <c r="DN11" s="621"/>
      <c r="DO11" s="621"/>
      <c r="DP11" s="622"/>
      <c r="DQ11" s="626">
        <v>161179</v>
      </c>
      <c r="DR11" s="621"/>
      <c r="DS11" s="621"/>
      <c r="DT11" s="621"/>
      <c r="DU11" s="621"/>
      <c r="DV11" s="621"/>
      <c r="DW11" s="621"/>
      <c r="DX11" s="621"/>
      <c r="DY11" s="621"/>
      <c r="DZ11" s="621"/>
      <c r="EA11" s="621"/>
      <c r="EB11" s="621"/>
      <c r="EC11" s="656"/>
    </row>
    <row r="12" spans="2:143" ht="11.25" customHeight="1" x14ac:dyDescent="0.15">
      <c r="B12" s="617" t="s">
        <v>233</v>
      </c>
      <c r="C12" s="618"/>
      <c r="D12" s="618"/>
      <c r="E12" s="618"/>
      <c r="F12" s="618"/>
      <c r="G12" s="618"/>
      <c r="H12" s="618"/>
      <c r="I12" s="618"/>
      <c r="J12" s="618"/>
      <c r="K12" s="618"/>
      <c r="L12" s="618"/>
      <c r="M12" s="618"/>
      <c r="N12" s="618"/>
      <c r="O12" s="618"/>
      <c r="P12" s="618"/>
      <c r="Q12" s="619"/>
      <c r="R12" s="620" t="s">
        <v>113</v>
      </c>
      <c r="S12" s="621"/>
      <c r="T12" s="621"/>
      <c r="U12" s="621"/>
      <c r="V12" s="621"/>
      <c r="W12" s="621"/>
      <c r="X12" s="621"/>
      <c r="Y12" s="622"/>
      <c r="Z12" s="673" t="s">
        <v>113</v>
      </c>
      <c r="AA12" s="673"/>
      <c r="AB12" s="673"/>
      <c r="AC12" s="673"/>
      <c r="AD12" s="674" t="s">
        <v>113</v>
      </c>
      <c r="AE12" s="674"/>
      <c r="AF12" s="674"/>
      <c r="AG12" s="674"/>
      <c r="AH12" s="674"/>
      <c r="AI12" s="674"/>
      <c r="AJ12" s="674"/>
      <c r="AK12" s="674"/>
      <c r="AL12" s="643" t="s">
        <v>113</v>
      </c>
      <c r="AM12" s="675"/>
      <c r="AN12" s="675"/>
      <c r="AO12" s="676"/>
      <c r="AP12" s="617" t="s">
        <v>234</v>
      </c>
      <c r="AQ12" s="618"/>
      <c r="AR12" s="618"/>
      <c r="AS12" s="618"/>
      <c r="AT12" s="618"/>
      <c r="AU12" s="618"/>
      <c r="AV12" s="618"/>
      <c r="AW12" s="618"/>
      <c r="AX12" s="618"/>
      <c r="AY12" s="618"/>
      <c r="AZ12" s="618"/>
      <c r="BA12" s="618"/>
      <c r="BB12" s="618"/>
      <c r="BC12" s="618"/>
      <c r="BD12" s="618"/>
      <c r="BE12" s="618"/>
      <c r="BF12" s="619"/>
      <c r="BG12" s="620">
        <v>1391194</v>
      </c>
      <c r="BH12" s="621"/>
      <c r="BI12" s="621"/>
      <c r="BJ12" s="621"/>
      <c r="BK12" s="621"/>
      <c r="BL12" s="621"/>
      <c r="BM12" s="621"/>
      <c r="BN12" s="622"/>
      <c r="BO12" s="673">
        <v>54.2</v>
      </c>
      <c r="BP12" s="673"/>
      <c r="BQ12" s="673"/>
      <c r="BR12" s="673"/>
      <c r="BS12" s="626">
        <v>91968</v>
      </c>
      <c r="BT12" s="621"/>
      <c r="BU12" s="621"/>
      <c r="BV12" s="621"/>
      <c r="BW12" s="621"/>
      <c r="BX12" s="621"/>
      <c r="BY12" s="621"/>
      <c r="BZ12" s="621"/>
      <c r="CA12" s="621"/>
      <c r="CB12" s="656"/>
      <c r="CD12" s="657" t="s">
        <v>235</v>
      </c>
      <c r="CE12" s="654"/>
      <c r="CF12" s="654"/>
      <c r="CG12" s="654"/>
      <c r="CH12" s="654"/>
      <c r="CI12" s="654"/>
      <c r="CJ12" s="654"/>
      <c r="CK12" s="654"/>
      <c r="CL12" s="654"/>
      <c r="CM12" s="654"/>
      <c r="CN12" s="654"/>
      <c r="CO12" s="654"/>
      <c r="CP12" s="654"/>
      <c r="CQ12" s="655"/>
      <c r="CR12" s="620">
        <v>277326</v>
      </c>
      <c r="CS12" s="621"/>
      <c r="CT12" s="621"/>
      <c r="CU12" s="621"/>
      <c r="CV12" s="621"/>
      <c r="CW12" s="621"/>
      <c r="CX12" s="621"/>
      <c r="CY12" s="622"/>
      <c r="CZ12" s="673">
        <v>2.2999999999999998</v>
      </c>
      <c r="DA12" s="673"/>
      <c r="DB12" s="673"/>
      <c r="DC12" s="673"/>
      <c r="DD12" s="626">
        <v>22142</v>
      </c>
      <c r="DE12" s="621"/>
      <c r="DF12" s="621"/>
      <c r="DG12" s="621"/>
      <c r="DH12" s="621"/>
      <c r="DI12" s="621"/>
      <c r="DJ12" s="621"/>
      <c r="DK12" s="621"/>
      <c r="DL12" s="621"/>
      <c r="DM12" s="621"/>
      <c r="DN12" s="621"/>
      <c r="DO12" s="621"/>
      <c r="DP12" s="622"/>
      <c r="DQ12" s="626">
        <v>165609</v>
      </c>
      <c r="DR12" s="621"/>
      <c r="DS12" s="621"/>
      <c r="DT12" s="621"/>
      <c r="DU12" s="621"/>
      <c r="DV12" s="621"/>
      <c r="DW12" s="621"/>
      <c r="DX12" s="621"/>
      <c r="DY12" s="621"/>
      <c r="DZ12" s="621"/>
      <c r="EA12" s="621"/>
      <c r="EB12" s="621"/>
      <c r="EC12" s="656"/>
    </row>
    <row r="13" spans="2:143" ht="11.25" customHeight="1" x14ac:dyDescent="0.15">
      <c r="B13" s="617" t="s">
        <v>236</v>
      </c>
      <c r="C13" s="618"/>
      <c r="D13" s="618"/>
      <c r="E13" s="618"/>
      <c r="F13" s="618"/>
      <c r="G13" s="618"/>
      <c r="H13" s="618"/>
      <c r="I13" s="618"/>
      <c r="J13" s="618"/>
      <c r="K13" s="618"/>
      <c r="L13" s="618"/>
      <c r="M13" s="618"/>
      <c r="N13" s="618"/>
      <c r="O13" s="618"/>
      <c r="P13" s="618"/>
      <c r="Q13" s="619"/>
      <c r="R13" s="620">
        <v>22832</v>
      </c>
      <c r="S13" s="621"/>
      <c r="T13" s="621"/>
      <c r="U13" s="621"/>
      <c r="V13" s="621"/>
      <c r="W13" s="621"/>
      <c r="X13" s="621"/>
      <c r="Y13" s="622"/>
      <c r="Z13" s="673">
        <v>0.2</v>
      </c>
      <c r="AA13" s="673"/>
      <c r="AB13" s="673"/>
      <c r="AC13" s="673"/>
      <c r="AD13" s="674">
        <v>22832</v>
      </c>
      <c r="AE13" s="674"/>
      <c r="AF13" s="674"/>
      <c r="AG13" s="674"/>
      <c r="AH13" s="674"/>
      <c r="AI13" s="674"/>
      <c r="AJ13" s="674"/>
      <c r="AK13" s="674"/>
      <c r="AL13" s="643">
        <v>0.4</v>
      </c>
      <c r="AM13" s="675"/>
      <c r="AN13" s="675"/>
      <c r="AO13" s="676"/>
      <c r="AP13" s="617" t="s">
        <v>237</v>
      </c>
      <c r="AQ13" s="618"/>
      <c r="AR13" s="618"/>
      <c r="AS13" s="618"/>
      <c r="AT13" s="618"/>
      <c r="AU13" s="618"/>
      <c r="AV13" s="618"/>
      <c r="AW13" s="618"/>
      <c r="AX13" s="618"/>
      <c r="AY13" s="618"/>
      <c r="AZ13" s="618"/>
      <c r="BA13" s="618"/>
      <c r="BB13" s="618"/>
      <c r="BC13" s="618"/>
      <c r="BD13" s="618"/>
      <c r="BE13" s="618"/>
      <c r="BF13" s="619"/>
      <c r="BG13" s="620">
        <v>1384241</v>
      </c>
      <c r="BH13" s="621"/>
      <c r="BI13" s="621"/>
      <c r="BJ13" s="621"/>
      <c r="BK13" s="621"/>
      <c r="BL13" s="621"/>
      <c r="BM13" s="621"/>
      <c r="BN13" s="622"/>
      <c r="BO13" s="673">
        <v>54</v>
      </c>
      <c r="BP13" s="673"/>
      <c r="BQ13" s="673"/>
      <c r="BR13" s="673"/>
      <c r="BS13" s="626">
        <v>91968</v>
      </c>
      <c r="BT13" s="621"/>
      <c r="BU13" s="621"/>
      <c r="BV13" s="621"/>
      <c r="BW13" s="621"/>
      <c r="BX13" s="621"/>
      <c r="BY13" s="621"/>
      <c r="BZ13" s="621"/>
      <c r="CA13" s="621"/>
      <c r="CB13" s="656"/>
      <c r="CD13" s="657" t="s">
        <v>238</v>
      </c>
      <c r="CE13" s="654"/>
      <c r="CF13" s="654"/>
      <c r="CG13" s="654"/>
      <c r="CH13" s="654"/>
      <c r="CI13" s="654"/>
      <c r="CJ13" s="654"/>
      <c r="CK13" s="654"/>
      <c r="CL13" s="654"/>
      <c r="CM13" s="654"/>
      <c r="CN13" s="654"/>
      <c r="CO13" s="654"/>
      <c r="CP13" s="654"/>
      <c r="CQ13" s="655"/>
      <c r="CR13" s="620">
        <v>1070754</v>
      </c>
      <c r="CS13" s="621"/>
      <c r="CT13" s="621"/>
      <c r="CU13" s="621"/>
      <c r="CV13" s="621"/>
      <c r="CW13" s="621"/>
      <c r="CX13" s="621"/>
      <c r="CY13" s="622"/>
      <c r="CZ13" s="673">
        <v>8.9</v>
      </c>
      <c r="DA13" s="673"/>
      <c r="DB13" s="673"/>
      <c r="DC13" s="673"/>
      <c r="DD13" s="626">
        <v>277256</v>
      </c>
      <c r="DE13" s="621"/>
      <c r="DF13" s="621"/>
      <c r="DG13" s="621"/>
      <c r="DH13" s="621"/>
      <c r="DI13" s="621"/>
      <c r="DJ13" s="621"/>
      <c r="DK13" s="621"/>
      <c r="DL13" s="621"/>
      <c r="DM13" s="621"/>
      <c r="DN13" s="621"/>
      <c r="DO13" s="621"/>
      <c r="DP13" s="622"/>
      <c r="DQ13" s="626">
        <v>781332</v>
      </c>
      <c r="DR13" s="621"/>
      <c r="DS13" s="621"/>
      <c r="DT13" s="621"/>
      <c r="DU13" s="621"/>
      <c r="DV13" s="621"/>
      <c r="DW13" s="621"/>
      <c r="DX13" s="621"/>
      <c r="DY13" s="621"/>
      <c r="DZ13" s="621"/>
      <c r="EA13" s="621"/>
      <c r="EB13" s="621"/>
      <c r="EC13" s="656"/>
    </row>
    <row r="14" spans="2:143" ht="11.25" customHeight="1" x14ac:dyDescent="0.15">
      <c r="B14" s="617" t="s">
        <v>239</v>
      </c>
      <c r="C14" s="618"/>
      <c r="D14" s="618"/>
      <c r="E14" s="618"/>
      <c r="F14" s="618"/>
      <c r="G14" s="618"/>
      <c r="H14" s="618"/>
      <c r="I14" s="618"/>
      <c r="J14" s="618"/>
      <c r="K14" s="618"/>
      <c r="L14" s="618"/>
      <c r="M14" s="618"/>
      <c r="N14" s="618"/>
      <c r="O14" s="618"/>
      <c r="P14" s="618"/>
      <c r="Q14" s="619"/>
      <c r="R14" s="620" t="s">
        <v>113</v>
      </c>
      <c r="S14" s="621"/>
      <c r="T14" s="621"/>
      <c r="U14" s="621"/>
      <c r="V14" s="621"/>
      <c r="W14" s="621"/>
      <c r="X14" s="621"/>
      <c r="Y14" s="622"/>
      <c r="Z14" s="673" t="s">
        <v>113</v>
      </c>
      <c r="AA14" s="673"/>
      <c r="AB14" s="673"/>
      <c r="AC14" s="673"/>
      <c r="AD14" s="674" t="s">
        <v>113</v>
      </c>
      <c r="AE14" s="674"/>
      <c r="AF14" s="674"/>
      <c r="AG14" s="674"/>
      <c r="AH14" s="674"/>
      <c r="AI14" s="674"/>
      <c r="AJ14" s="674"/>
      <c r="AK14" s="674"/>
      <c r="AL14" s="643" t="s">
        <v>113</v>
      </c>
      <c r="AM14" s="675"/>
      <c r="AN14" s="675"/>
      <c r="AO14" s="676"/>
      <c r="AP14" s="617" t="s">
        <v>240</v>
      </c>
      <c r="AQ14" s="618"/>
      <c r="AR14" s="618"/>
      <c r="AS14" s="618"/>
      <c r="AT14" s="618"/>
      <c r="AU14" s="618"/>
      <c r="AV14" s="618"/>
      <c r="AW14" s="618"/>
      <c r="AX14" s="618"/>
      <c r="AY14" s="618"/>
      <c r="AZ14" s="618"/>
      <c r="BA14" s="618"/>
      <c r="BB14" s="618"/>
      <c r="BC14" s="618"/>
      <c r="BD14" s="618"/>
      <c r="BE14" s="618"/>
      <c r="BF14" s="619"/>
      <c r="BG14" s="620">
        <v>56195</v>
      </c>
      <c r="BH14" s="621"/>
      <c r="BI14" s="621"/>
      <c r="BJ14" s="621"/>
      <c r="BK14" s="621"/>
      <c r="BL14" s="621"/>
      <c r="BM14" s="621"/>
      <c r="BN14" s="622"/>
      <c r="BO14" s="673">
        <v>2.2000000000000002</v>
      </c>
      <c r="BP14" s="673"/>
      <c r="BQ14" s="673"/>
      <c r="BR14" s="673"/>
      <c r="BS14" s="626" t="s">
        <v>113</v>
      </c>
      <c r="BT14" s="621"/>
      <c r="BU14" s="621"/>
      <c r="BV14" s="621"/>
      <c r="BW14" s="621"/>
      <c r="BX14" s="621"/>
      <c r="BY14" s="621"/>
      <c r="BZ14" s="621"/>
      <c r="CA14" s="621"/>
      <c r="CB14" s="656"/>
      <c r="CD14" s="657" t="s">
        <v>241</v>
      </c>
      <c r="CE14" s="654"/>
      <c r="CF14" s="654"/>
      <c r="CG14" s="654"/>
      <c r="CH14" s="654"/>
      <c r="CI14" s="654"/>
      <c r="CJ14" s="654"/>
      <c r="CK14" s="654"/>
      <c r="CL14" s="654"/>
      <c r="CM14" s="654"/>
      <c r="CN14" s="654"/>
      <c r="CO14" s="654"/>
      <c r="CP14" s="654"/>
      <c r="CQ14" s="655"/>
      <c r="CR14" s="620">
        <v>571011</v>
      </c>
      <c r="CS14" s="621"/>
      <c r="CT14" s="621"/>
      <c r="CU14" s="621"/>
      <c r="CV14" s="621"/>
      <c r="CW14" s="621"/>
      <c r="CX14" s="621"/>
      <c r="CY14" s="622"/>
      <c r="CZ14" s="673">
        <v>4.8</v>
      </c>
      <c r="DA14" s="673"/>
      <c r="DB14" s="673"/>
      <c r="DC14" s="673"/>
      <c r="DD14" s="626">
        <v>115170</v>
      </c>
      <c r="DE14" s="621"/>
      <c r="DF14" s="621"/>
      <c r="DG14" s="621"/>
      <c r="DH14" s="621"/>
      <c r="DI14" s="621"/>
      <c r="DJ14" s="621"/>
      <c r="DK14" s="621"/>
      <c r="DL14" s="621"/>
      <c r="DM14" s="621"/>
      <c r="DN14" s="621"/>
      <c r="DO14" s="621"/>
      <c r="DP14" s="622"/>
      <c r="DQ14" s="626">
        <v>440628</v>
      </c>
      <c r="DR14" s="621"/>
      <c r="DS14" s="621"/>
      <c r="DT14" s="621"/>
      <c r="DU14" s="621"/>
      <c r="DV14" s="621"/>
      <c r="DW14" s="621"/>
      <c r="DX14" s="621"/>
      <c r="DY14" s="621"/>
      <c r="DZ14" s="621"/>
      <c r="EA14" s="621"/>
      <c r="EB14" s="621"/>
      <c r="EC14" s="656"/>
    </row>
    <row r="15" spans="2:143" ht="11.25" customHeight="1" x14ac:dyDescent="0.15">
      <c r="B15" s="617" t="s">
        <v>242</v>
      </c>
      <c r="C15" s="618"/>
      <c r="D15" s="618"/>
      <c r="E15" s="618"/>
      <c r="F15" s="618"/>
      <c r="G15" s="618"/>
      <c r="H15" s="618"/>
      <c r="I15" s="618"/>
      <c r="J15" s="618"/>
      <c r="K15" s="618"/>
      <c r="L15" s="618"/>
      <c r="M15" s="618"/>
      <c r="N15" s="618"/>
      <c r="O15" s="618"/>
      <c r="P15" s="618"/>
      <c r="Q15" s="619"/>
      <c r="R15" s="620">
        <v>3114</v>
      </c>
      <c r="S15" s="621"/>
      <c r="T15" s="621"/>
      <c r="U15" s="621"/>
      <c r="V15" s="621"/>
      <c r="W15" s="621"/>
      <c r="X15" s="621"/>
      <c r="Y15" s="622"/>
      <c r="Z15" s="673">
        <v>0</v>
      </c>
      <c r="AA15" s="673"/>
      <c r="AB15" s="673"/>
      <c r="AC15" s="673"/>
      <c r="AD15" s="674">
        <v>3114</v>
      </c>
      <c r="AE15" s="674"/>
      <c r="AF15" s="674"/>
      <c r="AG15" s="674"/>
      <c r="AH15" s="674"/>
      <c r="AI15" s="674"/>
      <c r="AJ15" s="674"/>
      <c r="AK15" s="674"/>
      <c r="AL15" s="643">
        <v>0.1</v>
      </c>
      <c r="AM15" s="675"/>
      <c r="AN15" s="675"/>
      <c r="AO15" s="676"/>
      <c r="AP15" s="617" t="s">
        <v>243</v>
      </c>
      <c r="AQ15" s="618"/>
      <c r="AR15" s="618"/>
      <c r="AS15" s="618"/>
      <c r="AT15" s="618"/>
      <c r="AU15" s="618"/>
      <c r="AV15" s="618"/>
      <c r="AW15" s="618"/>
      <c r="AX15" s="618"/>
      <c r="AY15" s="618"/>
      <c r="AZ15" s="618"/>
      <c r="BA15" s="618"/>
      <c r="BB15" s="618"/>
      <c r="BC15" s="618"/>
      <c r="BD15" s="618"/>
      <c r="BE15" s="618"/>
      <c r="BF15" s="619"/>
      <c r="BG15" s="620">
        <v>115373</v>
      </c>
      <c r="BH15" s="621"/>
      <c r="BI15" s="621"/>
      <c r="BJ15" s="621"/>
      <c r="BK15" s="621"/>
      <c r="BL15" s="621"/>
      <c r="BM15" s="621"/>
      <c r="BN15" s="622"/>
      <c r="BO15" s="673">
        <v>4.5</v>
      </c>
      <c r="BP15" s="673"/>
      <c r="BQ15" s="673"/>
      <c r="BR15" s="673"/>
      <c r="BS15" s="626" t="s">
        <v>113</v>
      </c>
      <c r="BT15" s="621"/>
      <c r="BU15" s="621"/>
      <c r="BV15" s="621"/>
      <c r="BW15" s="621"/>
      <c r="BX15" s="621"/>
      <c r="BY15" s="621"/>
      <c r="BZ15" s="621"/>
      <c r="CA15" s="621"/>
      <c r="CB15" s="656"/>
      <c r="CD15" s="657" t="s">
        <v>244</v>
      </c>
      <c r="CE15" s="654"/>
      <c r="CF15" s="654"/>
      <c r="CG15" s="654"/>
      <c r="CH15" s="654"/>
      <c r="CI15" s="654"/>
      <c r="CJ15" s="654"/>
      <c r="CK15" s="654"/>
      <c r="CL15" s="654"/>
      <c r="CM15" s="654"/>
      <c r="CN15" s="654"/>
      <c r="CO15" s="654"/>
      <c r="CP15" s="654"/>
      <c r="CQ15" s="655"/>
      <c r="CR15" s="620">
        <v>1336278</v>
      </c>
      <c r="CS15" s="621"/>
      <c r="CT15" s="621"/>
      <c r="CU15" s="621"/>
      <c r="CV15" s="621"/>
      <c r="CW15" s="621"/>
      <c r="CX15" s="621"/>
      <c r="CY15" s="622"/>
      <c r="CZ15" s="673">
        <v>11.1</v>
      </c>
      <c r="DA15" s="673"/>
      <c r="DB15" s="673"/>
      <c r="DC15" s="673"/>
      <c r="DD15" s="626">
        <v>633662</v>
      </c>
      <c r="DE15" s="621"/>
      <c r="DF15" s="621"/>
      <c r="DG15" s="621"/>
      <c r="DH15" s="621"/>
      <c r="DI15" s="621"/>
      <c r="DJ15" s="621"/>
      <c r="DK15" s="621"/>
      <c r="DL15" s="621"/>
      <c r="DM15" s="621"/>
      <c r="DN15" s="621"/>
      <c r="DO15" s="621"/>
      <c r="DP15" s="622"/>
      <c r="DQ15" s="626">
        <v>650794</v>
      </c>
      <c r="DR15" s="621"/>
      <c r="DS15" s="621"/>
      <c r="DT15" s="621"/>
      <c r="DU15" s="621"/>
      <c r="DV15" s="621"/>
      <c r="DW15" s="621"/>
      <c r="DX15" s="621"/>
      <c r="DY15" s="621"/>
      <c r="DZ15" s="621"/>
      <c r="EA15" s="621"/>
      <c r="EB15" s="621"/>
      <c r="EC15" s="656"/>
    </row>
    <row r="16" spans="2:143" ht="11.25" customHeight="1" x14ac:dyDescent="0.15">
      <c r="B16" s="617" t="s">
        <v>245</v>
      </c>
      <c r="C16" s="618"/>
      <c r="D16" s="618"/>
      <c r="E16" s="618"/>
      <c r="F16" s="618"/>
      <c r="G16" s="618"/>
      <c r="H16" s="618"/>
      <c r="I16" s="618"/>
      <c r="J16" s="618"/>
      <c r="K16" s="618"/>
      <c r="L16" s="618"/>
      <c r="M16" s="618"/>
      <c r="N16" s="618"/>
      <c r="O16" s="618"/>
      <c r="P16" s="618"/>
      <c r="Q16" s="619"/>
      <c r="R16" s="620">
        <v>3860291</v>
      </c>
      <c r="S16" s="621"/>
      <c r="T16" s="621"/>
      <c r="U16" s="621"/>
      <c r="V16" s="621"/>
      <c r="W16" s="621"/>
      <c r="X16" s="621"/>
      <c r="Y16" s="622"/>
      <c r="Z16" s="673">
        <v>31.6</v>
      </c>
      <c r="AA16" s="673"/>
      <c r="AB16" s="673"/>
      <c r="AC16" s="673"/>
      <c r="AD16" s="674">
        <v>3079107</v>
      </c>
      <c r="AE16" s="674"/>
      <c r="AF16" s="674"/>
      <c r="AG16" s="674"/>
      <c r="AH16" s="674"/>
      <c r="AI16" s="674"/>
      <c r="AJ16" s="674"/>
      <c r="AK16" s="674"/>
      <c r="AL16" s="643">
        <v>50.1</v>
      </c>
      <c r="AM16" s="675"/>
      <c r="AN16" s="675"/>
      <c r="AO16" s="676"/>
      <c r="AP16" s="617" t="s">
        <v>246</v>
      </c>
      <c r="AQ16" s="618"/>
      <c r="AR16" s="618"/>
      <c r="AS16" s="618"/>
      <c r="AT16" s="618"/>
      <c r="AU16" s="618"/>
      <c r="AV16" s="618"/>
      <c r="AW16" s="618"/>
      <c r="AX16" s="618"/>
      <c r="AY16" s="618"/>
      <c r="AZ16" s="618"/>
      <c r="BA16" s="618"/>
      <c r="BB16" s="618"/>
      <c r="BC16" s="618"/>
      <c r="BD16" s="618"/>
      <c r="BE16" s="618"/>
      <c r="BF16" s="619"/>
      <c r="BG16" s="620" t="s">
        <v>113</v>
      </c>
      <c r="BH16" s="621"/>
      <c r="BI16" s="621"/>
      <c r="BJ16" s="621"/>
      <c r="BK16" s="621"/>
      <c r="BL16" s="621"/>
      <c r="BM16" s="621"/>
      <c r="BN16" s="622"/>
      <c r="BO16" s="673" t="s">
        <v>113</v>
      </c>
      <c r="BP16" s="673"/>
      <c r="BQ16" s="673"/>
      <c r="BR16" s="673"/>
      <c r="BS16" s="626" t="s">
        <v>113</v>
      </c>
      <c r="BT16" s="621"/>
      <c r="BU16" s="621"/>
      <c r="BV16" s="621"/>
      <c r="BW16" s="621"/>
      <c r="BX16" s="621"/>
      <c r="BY16" s="621"/>
      <c r="BZ16" s="621"/>
      <c r="CA16" s="621"/>
      <c r="CB16" s="656"/>
      <c r="CD16" s="657" t="s">
        <v>247</v>
      </c>
      <c r="CE16" s="654"/>
      <c r="CF16" s="654"/>
      <c r="CG16" s="654"/>
      <c r="CH16" s="654"/>
      <c r="CI16" s="654"/>
      <c r="CJ16" s="654"/>
      <c r="CK16" s="654"/>
      <c r="CL16" s="654"/>
      <c r="CM16" s="654"/>
      <c r="CN16" s="654"/>
      <c r="CO16" s="654"/>
      <c r="CP16" s="654"/>
      <c r="CQ16" s="655"/>
      <c r="CR16" s="620">
        <v>2827</v>
      </c>
      <c r="CS16" s="621"/>
      <c r="CT16" s="621"/>
      <c r="CU16" s="621"/>
      <c r="CV16" s="621"/>
      <c r="CW16" s="621"/>
      <c r="CX16" s="621"/>
      <c r="CY16" s="622"/>
      <c r="CZ16" s="673">
        <v>0</v>
      </c>
      <c r="DA16" s="673"/>
      <c r="DB16" s="673"/>
      <c r="DC16" s="673"/>
      <c r="DD16" s="626" t="s">
        <v>113</v>
      </c>
      <c r="DE16" s="621"/>
      <c r="DF16" s="621"/>
      <c r="DG16" s="621"/>
      <c r="DH16" s="621"/>
      <c r="DI16" s="621"/>
      <c r="DJ16" s="621"/>
      <c r="DK16" s="621"/>
      <c r="DL16" s="621"/>
      <c r="DM16" s="621"/>
      <c r="DN16" s="621"/>
      <c r="DO16" s="621"/>
      <c r="DP16" s="622"/>
      <c r="DQ16" s="626">
        <v>113</v>
      </c>
      <c r="DR16" s="621"/>
      <c r="DS16" s="621"/>
      <c r="DT16" s="621"/>
      <c r="DU16" s="621"/>
      <c r="DV16" s="621"/>
      <c r="DW16" s="621"/>
      <c r="DX16" s="621"/>
      <c r="DY16" s="621"/>
      <c r="DZ16" s="621"/>
      <c r="EA16" s="621"/>
      <c r="EB16" s="621"/>
      <c r="EC16" s="656"/>
    </row>
    <row r="17" spans="2:133" ht="11.25" customHeight="1" x14ac:dyDescent="0.15">
      <c r="B17" s="617" t="s">
        <v>248</v>
      </c>
      <c r="C17" s="618"/>
      <c r="D17" s="618"/>
      <c r="E17" s="618"/>
      <c r="F17" s="618"/>
      <c r="G17" s="618"/>
      <c r="H17" s="618"/>
      <c r="I17" s="618"/>
      <c r="J17" s="618"/>
      <c r="K17" s="618"/>
      <c r="L17" s="618"/>
      <c r="M17" s="618"/>
      <c r="N17" s="618"/>
      <c r="O17" s="618"/>
      <c r="P17" s="618"/>
      <c r="Q17" s="619"/>
      <c r="R17" s="620">
        <v>3079107</v>
      </c>
      <c r="S17" s="621"/>
      <c r="T17" s="621"/>
      <c r="U17" s="621"/>
      <c r="V17" s="621"/>
      <c r="W17" s="621"/>
      <c r="X17" s="621"/>
      <c r="Y17" s="622"/>
      <c r="Z17" s="673">
        <v>25.2</v>
      </c>
      <c r="AA17" s="673"/>
      <c r="AB17" s="673"/>
      <c r="AC17" s="673"/>
      <c r="AD17" s="674">
        <v>3079107</v>
      </c>
      <c r="AE17" s="674"/>
      <c r="AF17" s="674"/>
      <c r="AG17" s="674"/>
      <c r="AH17" s="674"/>
      <c r="AI17" s="674"/>
      <c r="AJ17" s="674"/>
      <c r="AK17" s="674"/>
      <c r="AL17" s="643">
        <v>50.1</v>
      </c>
      <c r="AM17" s="675"/>
      <c r="AN17" s="675"/>
      <c r="AO17" s="676"/>
      <c r="AP17" s="617" t="s">
        <v>249</v>
      </c>
      <c r="AQ17" s="618"/>
      <c r="AR17" s="618"/>
      <c r="AS17" s="618"/>
      <c r="AT17" s="618"/>
      <c r="AU17" s="618"/>
      <c r="AV17" s="618"/>
      <c r="AW17" s="618"/>
      <c r="AX17" s="618"/>
      <c r="AY17" s="618"/>
      <c r="AZ17" s="618"/>
      <c r="BA17" s="618"/>
      <c r="BB17" s="618"/>
      <c r="BC17" s="618"/>
      <c r="BD17" s="618"/>
      <c r="BE17" s="618"/>
      <c r="BF17" s="619"/>
      <c r="BG17" s="620" t="s">
        <v>113</v>
      </c>
      <c r="BH17" s="621"/>
      <c r="BI17" s="621"/>
      <c r="BJ17" s="621"/>
      <c r="BK17" s="621"/>
      <c r="BL17" s="621"/>
      <c r="BM17" s="621"/>
      <c r="BN17" s="622"/>
      <c r="BO17" s="673" t="s">
        <v>113</v>
      </c>
      <c r="BP17" s="673"/>
      <c r="BQ17" s="673"/>
      <c r="BR17" s="673"/>
      <c r="BS17" s="626" t="s">
        <v>113</v>
      </c>
      <c r="BT17" s="621"/>
      <c r="BU17" s="621"/>
      <c r="BV17" s="621"/>
      <c r="BW17" s="621"/>
      <c r="BX17" s="621"/>
      <c r="BY17" s="621"/>
      <c r="BZ17" s="621"/>
      <c r="CA17" s="621"/>
      <c r="CB17" s="656"/>
      <c r="CD17" s="657" t="s">
        <v>250</v>
      </c>
      <c r="CE17" s="654"/>
      <c r="CF17" s="654"/>
      <c r="CG17" s="654"/>
      <c r="CH17" s="654"/>
      <c r="CI17" s="654"/>
      <c r="CJ17" s="654"/>
      <c r="CK17" s="654"/>
      <c r="CL17" s="654"/>
      <c r="CM17" s="654"/>
      <c r="CN17" s="654"/>
      <c r="CO17" s="654"/>
      <c r="CP17" s="654"/>
      <c r="CQ17" s="655"/>
      <c r="CR17" s="620">
        <v>1654013</v>
      </c>
      <c r="CS17" s="621"/>
      <c r="CT17" s="621"/>
      <c r="CU17" s="621"/>
      <c r="CV17" s="621"/>
      <c r="CW17" s="621"/>
      <c r="CX17" s="621"/>
      <c r="CY17" s="622"/>
      <c r="CZ17" s="673">
        <v>13.8</v>
      </c>
      <c r="DA17" s="673"/>
      <c r="DB17" s="673"/>
      <c r="DC17" s="673"/>
      <c r="DD17" s="626" t="s">
        <v>113</v>
      </c>
      <c r="DE17" s="621"/>
      <c r="DF17" s="621"/>
      <c r="DG17" s="621"/>
      <c r="DH17" s="621"/>
      <c r="DI17" s="621"/>
      <c r="DJ17" s="621"/>
      <c r="DK17" s="621"/>
      <c r="DL17" s="621"/>
      <c r="DM17" s="621"/>
      <c r="DN17" s="621"/>
      <c r="DO17" s="621"/>
      <c r="DP17" s="622"/>
      <c r="DQ17" s="626">
        <v>1581217</v>
      </c>
      <c r="DR17" s="621"/>
      <c r="DS17" s="621"/>
      <c r="DT17" s="621"/>
      <c r="DU17" s="621"/>
      <c r="DV17" s="621"/>
      <c r="DW17" s="621"/>
      <c r="DX17" s="621"/>
      <c r="DY17" s="621"/>
      <c r="DZ17" s="621"/>
      <c r="EA17" s="621"/>
      <c r="EB17" s="621"/>
      <c r="EC17" s="656"/>
    </row>
    <row r="18" spans="2:133" ht="11.25" customHeight="1" x14ac:dyDescent="0.15">
      <c r="B18" s="617" t="s">
        <v>251</v>
      </c>
      <c r="C18" s="618"/>
      <c r="D18" s="618"/>
      <c r="E18" s="618"/>
      <c r="F18" s="618"/>
      <c r="G18" s="618"/>
      <c r="H18" s="618"/>
      <c r="I18" s="618"/>
      <c r="J18" s="618"/>
      <c r="K18" s="618"/>
      <c r="L18" s="618"/>
      <c r="M18" s="618"/>
      <c r="N18" s="618"/>
      <c r="O18" s="618"/>
      <c r="P18" s="618"/>
      <c r="Q18" s="619"/>
      <c r="R18" s="620">
        <v>781184</v>
      </c>
      <c r="S18" s="621"/>
      <c r="T18" s="621"/>
      <c r="U18" s="621"/>
      <c r="V18" s="621"/>
      <c r="W18" s="621"/>
      <c r="X18" s="621"/>
      <c r="Y18" s="622"/>
      <c r="Z18" s="673">
        <v>6.4</v>
      </c>
      <c r="AA18" s="673"/>
      <c r="AB18" s="673"/>
      <c r="AC18" s="673"/>
      <c r="AD18" s="674" t="s">
        <v>113</v>
      </c>
      <c r="AE18" s="674"/>
      <c r="AF18" s="674"/>
      <c r="AG18" s="674"/>
      <c r="AH18" s="674"/>
      <c r="AI18" s="674"/>
      <c r="AJ18" s="674"/>
      <c r="AK18" s="674"/>
      <c r="AL18" s="643" t="s">
        <v>113</v>
      </c>
      <c r="AM18" s="675"/>
      <c r="AN18" s="675"/>
      <c r="AO18" s="676"/>
      <c r="AP18" s="617" t="s">
        <v>252</v>
      </c>
      <c r="AQ18" s="618"/>
      <c r="AR18" s="618"/>
      <c r="AS18" s="618"/>
      <c r="AT18" s="618"/>
      <c r="AU18" s="618"/>
      <c r="AV18" s="618"/>
      <c r="AW18" s="618"/>
      <c r="AX18" s="618"/>
      <c r="AY18" s="618"/>
      <c r="AZ18" s="618"/>
      <c r="BA18" s="618"/>
      <c r="BB18" s="618"/>
      <c r="BC18" s="618"/>
      <c r="BD18" s="618"/>
      <c r="BE18" s="618"/>
      <c r="BF18" s="619"/>
      <c r="BG18" s="620" t="s">
        <v>113</v>
      </c>
      <c r="BH18" s="621"/>
      <c r="BI18" s="621"/>
      <c r="BJ18" s="621"/>
      <c r="BK18" s="621"/>
      <c r="BL18" s="621"/>
      <c r="BM18" s="621"/>
      <c r="BN18" s="622"/>
      <c r="BO18" s="673" t="s">
        <v>113</v>
      </c>
      <c r="BP18" s="673"/>
      <c r="BQ18" s="673"/>
      <c r="BR18" s="673"/>
      <c r="BS18" s="626" t="s">
        <v>113</v>
      </c>
      <c r="BT18" s="621"/>
      <c r="BU18" s="621"/>
      <c r="BV18" s="621"/>
      <c r="BW18" s="621"/>
      <c r="BX18" s="621"/>
      <c r="BY18" s="621"/>
      <c r="BZ18" s="621"/>
      <c r="CA18" s="621"/>
      <c r="CB18" s="656"/>
      <c r="CD18" s="657" t="s">
        <v>253</v>
      </c>
      <c r="CE18" s="654"/>
      <c r="CF18" s="654"/>
      <c r="CG18" s="654"/>
      <c r="CH18" s="654"/>
      <c r="CI18" s="654"/>
      <c r="CJ18" s="654"/>
      <c r="CK18" s="654"/>
      <c r="CL18" s="654"/>
      <c r="CM18" s="654"/>
      <c r="CN18" s="654"/>
      <c r="CO18" s="654"/>
      <c r="CP18" s="654"/>
      <c r="CQ18" s="655"/>
      <c r="CR18" s="620" t="s">
        <v>113</v>
      </c>
      <c r="CS18" s="621"/>
      <c r="CT18" s="621"/>
      <c r="CU18" s="621"/>
      <c r="CV18" s="621"/>
      <c r="CW18" s="621"/>
      <c r="CX18" s="621"/>
      <c r="CY18" s="622"/>
      <c r="CZ18" s="673" t="s">
        <v>113</v>
      </c>
      <c r="DA18" s="673"/>
      <c r="DB18" s="673"/>
      <c r="DC18" s="673"/>
      <c r="DD18" s="626" t="s">
        <v>113</v>
      </c>
      <c r="DE18" s="621"/>
      <c r="DF18" s="621"/>
      <c r="DG18" s="621"/>
      <c r="DH18" s="621"/>
      <c r="DI18" s="621"/>
      <c r="DJ18" s="621"/>
      <c r="DK18" s="621"/>
      <c r="DL18" s="621"/>
      <c r="DM18" s="621"/>
      <c r="DN18" s="621"/>
      <c r="DO18" s="621"/>
      <c r="DP18" s="622"/>
      <c r="DQ18" s="626" t="s">
        <v>113</v>
      </c>
      <c r="DR18" s="621"/>
      <c r="DS18" s="621"/>
      <c r="DT18" s="621"/>
      <c r="DU18" s="621"/>
      <c r="DV18" s="621"/>
      <c r="DW18" s="621"/>
      <c r="DX18" s="621"/>
      <c r="DY18" s="621"/>
      <c r="DZ18" s="621"/>
      <c r="EA18" s="621"/>
      <c r="EB18" s="621"/>
      <c r="EC18" s="656"/>
    </row>
    <row r="19" spans="2:133" ht="11.25" customHeight="1" x14ac:dyDescent="0.15">
      <c r="B19" s="617" t="s">
        <v>254</v>
      </c>
      <c r="C19" s="618"/>
      <c r="D19" s="618"/>
      <c r="E19" s="618"/>
      <c r="F19" s="618"/>
      <c r="G19" s="618"/>
      <c r="H19" s="618"/>
      <c r="I19" s="618"/>
      <c r="J19" s="618"/>
      <c r="K19" s="618"/>
      <c r="L19" s="618"/>
      <c r="M19" s="618"/>
      <c r="N19" s="618"/>
      <c r="O19" s="618"/>
      <c r="P19" s="618"/>
      <c r="Q19" s="619"/>
      <c r="R19" s="620" t="s">
        <v>113</v>
      </c>
      <c r="S19" s="621"/>
      <c r="T19" s="621"/>
      <c r="U19" s="621"/>
      <c r="V19" s="621"/>
      <c r="W19" s="621"/>
      <c r="X19" s="621"/>
      <c r="Y19" s="622"/>
      <c r="Z19" s="673" t="s">
        <v>113</v>
      </c>
      <c r="AA19" s="673"/>
      <c r="AB19" s="673"/>
      <c r="AC19" s="673"/>
      <c r="AD19" s="674" t="s">
        <v>113</v>
      </c>
      <c r="AE19" s="674"/>
      <c r="AF19" s="674"/>
      <c r="AG19" s="674"/>
      <c r="AH19" s="674"/>
      <c r="AI19" s="674"/>
      <c r="AJ19" s="674"/>
      <c r="AK19" s="674"/>
      <c r="AL19" s="643" t="s">
        <v>113</v>
      </c>
      <c r="AM19" s="675"/>
      <c r="AN19" s="675"/>
      <c r="AO19" s="676"/>
      <c r="AP19" s="617" t="s">
        <v>255</v>
      </c>
      <c r="AQ19" s="618"/>
      <c r="AR19" s="618"/>
      <c r="AS19" s="618"/>
      <c r="AT19" s="618"/>
      <c r="AU19" s="618"/>
      <c r="AV19" s="618"/>
      <c r="AW19" s="618"/>
      <c r="AX19" s="618"/>
      <c r="AY19" s="618"/>
      <c r="AZ19" s="618"/>
      <c r="BA19" s="618"/>
      <c r="BB19" s="618"/>
      <c r="BC19" s="618"/>
      <c r="BD19" s="618"/>
      <c r="BE19" s="618"/>
      <c r="BF19" s="619"/>
      <c r="BG19" s="620">
        <v>112067</v>
      </c>
      <c r="BH19" s="621"/>
      <c r="BI19" s="621"/>
      <c r="BJ19" s="621"/>
      <c r="BK19" s="621"/>
      <c r="BL19" s="621"/>
      <c r="BM19" s="621"/>
      <c r="BN19" s="622"/>
      <c r="BO19" s="673">
        <v>4.4000000000000004</v>
      </c>
      <c r="BP19" s="673"/>
      <c r="BQ19" s="673"/>
      <c r="BR19" s="673"/>
      <c r="BS19" s="626" t="s">
        <v>113</v>
      </c>
      <c r="BT19" s="621"/>
      <c r="BU19" s="621"/>
      <c r="BV19" s="621"/>
      <c r="BW19" s="621"/>
      <c r="BX19" s="621"/>
      <c r="BY19" s="621"/>
      <c r="BZ19" s="621"/>
      <c r="CA19" s="621"/>
      <c r="CB19" s="656"/>
      <c r="CD19" s="657" t="s">
        <v>256</v>
      </c>
      <c r="CE19" s="654"/>
      <c r="CF19" s="654"/>
      <c r="CG19" s="654"/>
      <c r="CH19" s="654"/>
      <c r="CI19" s="654"/>
      <c r="CJ19" s="654"/>
      <c r="CK19" s="654"/>
      <c r="CL19" s="654"/>
      <c r="CM19" s="654"/>
      <c r="CN19" s="654"/>
      <c r="CO19" s="654"/>
      <c r="CP19" s="654"/>
      <c r="CQ19" s="655"/>
      <c r="CR19" s="620" t="s">
        <v>113</v>
      </c>
      <c r="CS19" s="621"/>
      <c r="CT19" s="621"/>
      <c r="CU19" s="621"/>
      <c r="CV19" s="621"/>
      <c r="CW19" s="621"/>
      <c r="CX19" s="621"/>
      <c r="CY19" s="622"/>
      <c r="CZ19" s="673" t="s">
        <v>113</v>
      </c>
      <c r="DA19" s="673"/>
      <c r="DB19" s="673"/>
      <c r="DC19" s="673"/>
      <c r="DD19" s="626" t="s">
        <v>113</v>
      </c>
      <c r="DE19" s="621"/>
      <c r="DF19" s="621"/>
      <c r="DG19" s="621"/>
      <c r="DH19" s="621"/>
      <c r="DI19" s="621"/>
      <c r="DJ19" s="621"/>
      <c r="DK19" s="621"/>
      <c r="DL19" s="621"/>
      <c r="DM19" s="621"/>
      <c r="DN19" s="621"/>
      <c r="DO19" s="621"/>
      <c r="DP19" s="622"/>
      <c r="DQ19" s="626" t="s">
        <v>113</v>
      </c>
      <c r="DR19" s="621"/>
      <c r="DS19" s="621"/>
      <c r="DT19" s="621"/>
      <c r="DU19" s="621"/>
      <c r="DV19" s="621"/>
      <c r="DW19" s="621"/>
      <c r="DX19" s="621"/>
      <c r="DY19" s="621"/>
      <c r="DZ19" s="621"/>
      <c r="EA19" s="621"/>
      <c r="EB19" s="621"/>
      <c r="EC19" s="656"/>
    </row>
    <row r="20" spans="2:133" ht="11.25" customHeight="1" x14ac:dyDescent="0.15">
      <c r="B20" s="617" t="s">
        <v>257</v>
      </c>
      <c r="C20" s="618"/>
      <c r="D20" s="618"/>
      <c r="E20" s="618"/>
      <c r="F20" s="618"/>
      <c r="G20" s="618"/>
      <c r="H20" s="618"/>
      <c r="I20" s="618"/>
      <c r="J20" s="618"/>
      <c r="K20" s="618"/>
      <c r="L20" s="618"/>
      <c r="M20" s="618"/>
      <c r="N20" s="618"/>
      <c r="O20" s="618"/>
      <c r="P20" s="618"/>
      <c r="Q20" s="619"/>
      <c r="R20" s="620">
        <v>6908428</v>
      </c>
      <c r="S20" s="621"/>
      <c r="T20" s="621"/>
      <c r="U20" s="621"/>
      <c r="V20" s="621"/>
      <c r="W20" s="621"/>
      <c r="X20" s="621"/>
      <c r="Y20" s="622"/>
      <c r="Z20" s="673">
        <v>56.5</v>
      </c>
      <c r="AA20" s="673"/>
      <c r="AB20" s="673"/>
      <c r="AC20" s="673"/>
      <c r="AD20" s="674">
        <v>6051507</v>
      </c>
      <c r="AE20" s="674"/>
      <c r="AF20" s="674"/>
      <c r="AG20" s="674"/>
      <c r="AH20" s="674"/>
      <c r="AI20" s="674"/>
      <c r="AJ20" s="674"/>
      <c r="AK20" s="674"/>
      <c r="AL20" s="643">
        <v>98.5</v>
      </c>
      <c r="AM20" s="675"/>
      <c r="AN20" s="675"/>
      <c r="AO20" s="676"/>
      <c r="AP20" s="617" t="s">
        <v>258</v>
      </c>
      <c r="AQ20" s="618"/>
      <c r="AR20" s="618"/>
      <c r="AS20" s="618"/>
      <c r="AT20" s="618"/>
      <c r="AU20" s="618"/>
      <c r="AV20" s="618"/>
      <c r="AW20" s="618"/>
      <c r="AX20" s="618"/>
      <c r="AY20" s="618"/>
      <c r="AZ20" s="618"/>
      <c r="BA20" s="618"/>
      <c r="BB20" s="618"/>
      <c r="BC20" s="618"/>
      <c r="BD20" s="618"/>
      <c r="BE20" s="618"/>
      <c r="BF20" s="619"/>
      <c r="BG20" s="620">
        <v>112067</v>
      </c>
      <c r="BH20" s="621"/>
      <c r="BI20" s="621"/>
      <c r="BJ20" s="621"/>
      <c r="BK20" s="621"/>
      <c r="BL20" s="621"/>
      <c r="BM20" s="621"/>
      <c r="BN20" s="622"/>
      <c r="BO20" s="673">
        <v>4.4000000000000004</v>
      </c>
      <c r="BP20" s="673"/>
      <c r="BQ20" s="673"/>
      <c r="BR20" s="673"/>
      <c r="BS20" s="626" t="s">
        <v>113</v>
      </c>
      <c r="BT20" s="621"/>
      <c r="BU20" s="621"/>
      <c r="BV20" s="621"/>
      <c r="BW20" s="621"/>
      <c r="BX20" s="621"/>
      <c r="BY20" s="621"/>
      <c r="BZ20" s="621"/>
      <c r="CA20" s="621"/>
      <c r="CB20" s="656"/>
      <c r="CD20" s="657" t="s">
        <v>259</v>
      </c>
      <c r="CE20" s="654"/>
      <c r="CF20" s="654"/>
      <c r="CG20" s="654"/>
      <c r="CH20" s="654"/>
      <c r="CI20" s="654"/>
      <c r="CJ20" s="654"/>
      <c r="CK20" s="654"/>
      <c r="CL20" s="654"/>
      <c r="CM20" s="654"/>
      <c r="CN20" s="654"/>
      <c r="CO20" s="654"/>
      <c r="CP20" s="654"/>
      <c r="CQ20" s="655"/>
      <c r="CR20" s="620">
        <v>12002971</v>
      </c>
      <c r="CS20" s="621"/>
      <c r="CT20" s="621"/>
      <c r="CU20" s="621"/>
      <c r="CV20" s="621"/>
      <c r="CW20" s="621"/>
      <c r="CX20" s="621"/>
      <c r="CY20" s="622"/>
      <c r="CZ20" s="673">
        <v>100</v>
      </c>
      <c r="DA20" s="673"/>
      <c r="DB20" s="673"/>
      <c r="DC20" s="673"/>
      <c r="DD20" s="626">
        <v>1877419</v>
      </c>
      <c r="DE20" s="621"/>
      <c r="DF20" s="621"/>
      <c r="DG20" s="621"/>
      <c r="DH20" s="621"/>
      <c r="DI20" s="621"/>
      <c r="DJ20" s="621"/>
      <c r="DK20" s="621"/>
      <c r="DL20" s="621"/>
      <c r="DM20" s="621"/>
      <c r="DN20" s="621"/>
      <c r="DO20" s="621"/>
      <c r="DP20" s="622"/>
      <c r="DQ20" s="626">
        <v>7426906</v>
      </c>
      <c r="DR20" s="621"/>
      <c r="DS20" s="621"/>
      <c r="DT20" s="621"/>
      <c r="DU20" s="621"/>
      <c r="DV20" s="621"/>
      <c r="DW20" s="621"/>
      <c r="DX20" s="621"/>
      <c r="DY20" s="621"/>
      <c r="DZ20" s="621"/>
      <c r="EA20" s="621"/>
      <c r="EB20" s="621"/>
      <c r="EC20" s="656"/>
    </row>
    <row r="21" spans="2:133" ht="11.25" customHeight="1" x14ac:dyDescent="0.15">
      <c r="B21" s="617" t="s">
        <v>260</v>
      </c>
      <c r="C21" s="618"/>
      <c r="D21" s="618"/>
      <c r="E21" s="618"/>
      <c r="F21" s="618"/>
      <c r="G21" s="618"/>
      <c r="H21" s="618"/>
      <c r="I21" s="618"/>
      <c r="J21" s="618"/>
      <c r="K21" s="618"/>
      <c r="L21" s="618"/>
      <c r="M21" s="618"/>
      <c r="N21" s="618"/>
      <c r="O21" s="618"/>
      <c r="P21" s="618"/>
      <c r="Q21" s="619"/>
      <c r="R21" s="620">
        <v>2501</v>
      </c>
      <c r="S21" s="621"/>
      <c r="T21" s="621"/>
      <c r="U21" s="621"/>
      <c r="V21" s="621"/>
      <c r="W21" s="621"/>
      <c r="X21" s="621"/>
      <c r="Y21" s="622"/>
      <c r="Z21" s="673">
        <v>0</v>
      </c>
      <c r="AA21" s="673"/>
      <c r="AB21" s="673"/>
      <c r="AC21" s="673"/>
      <c r="AD21" s="674">
        <v>2501</v>
      </c>
      <c r="AE21" s="674"/>
      <c r="AF21" s="674"/>
      <c r="AG21" s="674"/>
      <c r="AH21" s="674"/>
      <c r="AI21" s="674"/>
      <c r="AJ21" s="674"/>
      <c r="AK21" s="674"/>
      <c r="AL21" s="643">
        <v>0</v>
      </c>
      <c r="AM21" s="675"/>
      <c r="AN21" s="675"/>
      <c r="AO21" s="676"/>
      <c r="AP21" s="711" t="s">
        <v>261</v>
      </c>
      <c r="AQ21" s="721"/>
      <c r="AR21" s="721"/>
      <c r="AS21" s="721"/>
      <c r="AT21" s="721"/>
      <c r="AU21" s="721"/>
      <c r="AV21" s="721"/>
      <c r="AW21" s="721"/>
      <c r="AX21" s="721"/>
      <c r="AY21" s="721"/>
      <c r="AZ21" s="721"/>
      <c r="BA21" s="721"/>
      <c r="BB21" s="721"/>
      <c r="BC21" s="721"/>
      <c r="BD21" s="721"/>
      <c r="BE21" s="721"/>
      <c r="BF21" s="713"/>
      <c r="BG21" s="620">
        <v>36330</v>
      </c>
      <c r="BH21" s="621"/>
      <c r="BI21" s="621"/>
      <c r="BJ21" s="621"/>
      <c r="BK21" s="621"/>
      <c r="BL21" s="621"/>
      <c r="BM21" s="621"/>
      <c r="BN21" s="622"/>
      <c r="BO21" s="673">
        <v>1.4</v>
      </c>
      <c r="BP21" s="673"/>
      <c r="BQ21" s="673"/>
      <c r="BR21" s="673"/>
      <c r="BS21" s="626" t="s">
        <v>113</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x14ac:dyDescent="0.15">
      <c r="B22" s="617" t="s">
        <v>262</v>
      </c>
      <c r="C22" s="618"/>
      <c r="D22" s="618"/>
      <c r="E22" s="618"/>
      <c r="F22" s="618"/>
      <c r="G22" s="618"/>
      <c r="H22" s="618"/>
      <c r="I22" s="618"/>
      <c r="J22" s="618"/>
      <c r="K22" s="618"/>
      <c r="L22" s="618"/>
      <c r="M22" s="618"/>
      <c r="N22" s="618"/>
      <c r="O22" s="618"/>
      <c r="P22" s="618"/>
      <c r="Q22" s="619"/>
      <c r="R22" s="620">
        <v>199546</v>
      </c>
      <c r="S22" s="621"/>
      <c r="T22" s="621"/>
      <c r="U22" s="621"/>
      <c r="V22" s="621"/>
      <c r="W22" s="621"/>
      <c r="X22" s="621"/>
      <c r="Y22" s="622"/>
      <c r="Z22" s="673">
        <v>1.6</v>
      </c>
      <c r="AA22" s="673"/>
      <c r="AB22" s="673"/>
      <c r="AC22" s="673"/>
      <c r="AD22" s="674" t="s">
        <v>113</v>
      </c>
      <c r="AE22" s="674"/>
      <c r="AF22" s="674"/>
      <c r="AG22" s="674"/>
      <c r="AH22" s="674"/>
      <c r="AI22" s="674"/>
      <c r="AJ22" s="674"/>
      <c r="AK22" s="674"/>
      <c r="AL22" s="643" t="s">
        <v>113</v>
      </c>
      <c r="AM22" s="675"/>
      <c r="AN22" s="675"/>
      <c r="AO22" s="676"/>
      <c r="AP22" s="711" t="s">
        <v>263</v>
      </c>
      <c r="AQ22" s="721"/>
      <c r="AR22" s="721"/>
      <c r="AS22" s="721"/>
      <c r="AT22" s="721"/>
      <c r="AU22" s="721"/>
      <c r="AV22" s="721"/>
      <c r="AW22" s="721"/>
      <c r="AX22" s="721"/>
      <c r="AY22" s="721"/>
      <c r="AZ22" s="721"/>
      <c r="BA22" s="721"/>
      <c r="BB22" s="721"/>
      <c r="BC22" s="721"/>
      <c r="BD22" s="721"/>
      <c r="BE22" s="721"/>
      <c r="BF22" s="713"/>
      <c r="BG22" s="620" t="s">
        <v>113</v>
      </c>
      <c r="BH22" s="621"/>
      <c r="BI22" s="621"/>
      <c r="BJ22" s="621"/>
      <c r="BK22" s="621"/>
      <c r="BL22" s="621"/>
      <c r="BM22" s="621"/>
      <c r="BN22" s="622"/>
      <c r="BO22" s="673" t="s">
        <v>113</v>
      </c>
      <c r="BP22" s="673"/>
      <c r="BQ22" s="673"/>
      <c r="BR22" s="673"/>
      <c r="BS22" s="626" t="s">
        <v>113</v>
      </c>
      <c r="BT22" s="621"/>
      <c r="BU22" s="621"/>
      <c r="BV22" s="621"/>
      <c r="BW22" s="621"/>
      <c r="BX22" s="621"/>
      <c r="BY22" s="621"/>
      <c r="BZ22" s="621"/>
      <c r="CA22" s="621"/>
      <c r="CB22" s="656"/>
      <c r="CD22" s="725" t="s">
        <v>264</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x14ac:dyDescent="0.15">
      <c r="B23" s="617" t="s">
        <v>265</v>
      </c>
      <c r="C23" s="618"/>
      <c r="D23" s="618"/>
      <c r="E23" s="618"/>
      <c r="F23" s="618"/>
      <c r="G23" s="618"/>
      <c r="H23" s="618"/>
      <c r="I23" s="618"/>
      <c r="J23" s="618"/>
      <c r="K23" s="618"/>
      <c r="L23" s="618"/>
      <c r="M23" s="618"/>
      <c r="N23" s="618"/>
      <c r="O23" s="618"/>
      <c r="P23" s="618"/>
      <c r="Q23" s="619"/>
      <c r="R23" s="620">
        <v>161401</v>
      </c>
      <c r="S23" s="621"/>
      <c r="T23" s="621"/>
      <c r="U23" s="621"/>
      <c r="V23" s="621"/>
      <c r="W23" s="621"/>
      <c r="X23" s="621"/>
      <c r="Y23" s="622"/>
      <c r="Z23" s="673">
        <v>1.3</v>
      </c>
      <c r="AA23" s="673"/>
      <c r="AB23" s="673"/>
      <c r="AC23" s="673"/>
      <c r="AD23" s="674">
        <v>59771</v>
      </c>
      <c r="AE23" s="674"/>
      <c r="AF23" s="674"/>
      <c r="AG23" s="674"/>
      <c r="AH23" s="674"/>
      <c r="AI23" s="674"/>
      <c r="AJ23" s="674"/>
      <c r="AK23" s="674"/>
      <c r="AL23" s="643">
        <v>1</v>
      </c>
      <c r="AM23" s="675"/>
      <c r="AN23" s="675"/>
      <c r="AO23" s="676"/>
      <c r="AP23" s="711" t="s">
        <v>266</v>
      </c>
      <c r="AQ23" s="721"/>
      <c r="AR23" s="721"/>
      <c r="AS23" s="721"/>
      <c r="AT23" s="721"/>
      <c r="AU23" s="721"/>
      <c r="AV23" s="721"/>
      <c r="AW23" s="721"/>
      <c r="AX23" s="721"/>
      <c r="AY23" s="721"/>
      <c r="AZ23" s="721"/>
      <c r="BA23" s="721"/>
      <c r="BB23" s="721"/>
      <c r="BC23" s="721"/>
      <c r="BD23" s="721"/>
      <c r="BE23" s="721"/>
      <c r="BF23" s="713"/>
      <c r="BG23" s="620">
        <v>75737</v>
      </c>
      <c r="BH23" s="621"/>
      <c r="BI23" s="621"/>
      <c r="BJ23" s="621"/>
      <c r="BK23" s="621"/>
      <c r="BL23" s="621"/>
      <c r="BM23" s="621"/>
      <c r="BN23" s="622"/>
      <c r="BO23" s="673">
        <v>3</v>
      </c>
      <c r="BP23" s="673"/>
      <c r="BQ23" s="673"/>
      <c r="BR23" s="673"/>
      <c r="BS23" s="626" t="s">
        <v>113</v>
      </c>
      <c r="BT23" s="621"/>
      <c r="BU23" s="621"/>
      <c r="BV23" s="621"/>
      <c r="BW23" s="621"/>
      <c r="BX23" s="621"/>
      <c r="BY23" s="621"/>
      <c r="BZ23" s="621"/>
      <c r="CA23" s="621"/>
      <c r="CB23" s="656"/>
      <c r="CD23" s="725" t="s">
        <v>205</v>
      </c>
      <c r="CE23" s="726"/>
      <c r="CF23" s="726"/>
      <c r="CG23" s="726"/>
      <c r="CH23" s="726"/>
      <c r="CI23" s="726"/>
      <c r="CJ23" s="726"/>
      <c r="CK23" s="726"/>
      <c r="CL23" s="726"/>
      <c r="CM23" s="726"/>
      <c r="CN23" s="726"/>
      <c r="CO23" s="726"/>
      <c r="CP23" s="726"/>
      <c r="CQ23" s="727"/>
      <c r="CR23" s="725" t="s">
        <v>267</v>
      </c>
      <c r="CS23" s="726"/>
      <c r="CT23" s="726"/>
      <c r="CU23" s="726"/>
      <c r="CV23" s="726"/>
      <c r="CW23" s="726"/>
      <c r="CX23" s="726"/>
      <c r="CY23" s="727"/>
      <c r="CZ23" s="725" t="s">
        <v>268</v>
      </c>
      <c r="DA23" s="726"/>
      <c r="DB23" s="726"/>
      <c r="DC23" s="727"/>
      <c r="DD23" s="725" t="s">
        <v>269</v>
      </c>
      <c r="DE23" s="726"/>
      <c r="DF23" s="726"/>
      <c r="DG23" s="726"/>
      <c r="DH23" s="726"/>
      <c r="DI23" s="726"/>
      <c r="DJ23" s="726"/>
      <c r="DK23" s="727"/>
      <c r="DL23" s="728" t="s">
        <v>270</v>
      </c>
      <c r="DM23" s="729"/>
      <c r="DN23" s="729"/>
      <c r="DO23" s="729"/>
      <c r="DP23" s="729"/>
      <c r="DQ23" s="729"/>
      <c r="DR23" s="729"/>
      <c r="DS23" s="729"/>
      <c r="DT23" s="729"/>
      <c r="DU23" s="729"/>
      <c r="DV23" s="730"/>
      <c r="DW23" s="725" t="s">
        <v>271</v>
      </c>
      <c r="DX23" s="726"/>
      <c r="DY23" s="726"/>
      <c r="DZ23" s="726"/>
      <c r="EA23" s="726"/>
      <c r="EB23" s="726"/>
      <c r="EC23" s="727"/>
    </row>
    <row r="24" spans="2:133" ht="11.25" customHeight="1" x14ac:dyDescent="0.15">
      <c r="B24" s="617" t="s">
        <v>272</v>
      </c>
      <c r="C24" s="618"/>
      <c r="D24" s="618"/>
      <c r="E24" s="618"/>
      <c r="F24" s="618"/>
      <c r="G24" s="618"/>
      <c r="H24" s="618"/>
      <c r="I24" s="618"/>
      <c r="J24" s="618"/>
      <c r="K24" s="618"/>
      <c r="L24" s="618"/>
      <c r="M24" s="618"/>
      <c r="N24" s="618"/>
      <c r="O24" s="618"/>
      <c r="P24" s="618"/>
      <c r="Q24" s="619"/>
      <c r="R24" s="620">
        <v>151816</v>
      </c>
      <c r="S24" s="621"/>
      <c r="T24" s="621"/>
      <c r="U24" s="621"/>
      <c r="V24" s="621"/>
      <c r="W24" s="621"/>
      <c r="X24" s="621"/>
      <c r="Y24" s="622"/>
      <c r="Z24" s="673">
        <v>1.2</v>
      </c>
      <c r="AA24" s="673"/>
      <c r="AB24" s="673"/>
      <c r="AC24" s="673"/>
      <c r="AD24" s="674">
        <v>983</v>
      </c>
      <c r="AE24" s="674"/>
      <c r="AF24" s="674"/>
      <c r="AG24" s="674"/>
      <c r="AH24" s="674"/>
      <c r="AI24" s="674"/>
      <c r="AJ24" s="674"/>
      <c r="AK24" s="674"/>
      <c r="AL24" s="643">
        <v>0</v>
      </c>
      <c r="AM24" s="675"/>
      <c r="AN24" s="675"/>
      <c r="AO24" s="676"/>
      <c r="AP24" s="711" t="s">
        <v>273</v>
      </c>
      <c r="AQ24" s="721"/>
      <c r="AR24" s="721"/>
      <c r="AS24" s="721"/>
      <c r="AT24" s="721"/>
      <c r="AU24" s="721"/>
      <c r="AV24" s="721"/>
      <c r="AW24" s="721"/>
      <c r="AX24" s="721"/>
      <c r="AY24" s="721"/>
      <c r="AZ24" s="721"/>
      <c r="BA24" s="721"/>
      <c r="BB24" s="721"/>
      <c r="BC24" s="721"/>
      <c r="BD24" s="721"/>
      <c r="BE24" s="721"/>
      <c r="BF24" s="713"/>
      <c r="BG24" s="620" t="s">
        <v>113</v>
      </c>
      <c r="BH24" s="621"/>
      <c r="BI24" s="621"/>
      <c r="BJ24" s="621"/>
      <c r="BK24" s="621"/>
      <c r="BL24" s="621"/>
      <c r="BM24" s="621"/>
      <c r="BN24" s="622"/>
      <c r="BO24" s="673" t="s">
        <v>113</v>
      </c>
      <c r="BP24" s="673"/>
      <c r="BQ24" s="673"/>
      <c r="BR24" s="673"/>
      <c r="BS24" s="626" t="s">
        <v>113</v>
      </c>
      <c r="BT24" s="621"/>
      <c r="BU24" s="621"/>
      <c r="BV24" s="621"/>
      <c r="BW24" s="621"/>
      <c r="BX24" s="621"/>
      <c r="BY24" s="621"/>
      <c r="BZ24" s="621"/>
      <c r="CA24" s="621"/>
      <c r="CB24" s="656"/>
      <c r="CD24" s="677" t="s">
        <v>274</v>
      </c>
      <c r="CE24" s="678"/>
      <c r="CF24" s="678"/>
      <c r="CG24" s="678"/>
      <c r="CH24" s="678"/>
      <c r="CI24" s="678"/>
      <c r="CJ24" s="678"/>
      <c r="CK24" s="678"/>
      <c r="CL24" s="678"/>
      <c r="CM24" s="678"/>
      <c r="CN24" s="678"/>
      <c r="CO24" s="678"/>
      <c r="CP24" s="678"/>
      <c r="CQ24" s="679"/>
      <c r="CR24" s="670">
        <v>5568376</v>
      </c>
      <c r="CS24" s="671"/>
      <c r="CT24" s="671"/>
      <c r="CU24" s="671"/>
      <c r="CV24" s="671"/>
      <c r="CW24" s="671"/>
      <c r="CX24" s="671"/>
      <c r="CY24" s="718"/>
      <c r="CZ24" s="722">
        <v>46.4</v>
      </c>
      <c r="DA24" s="723"/>
      <c r="DB24" s="723"/>
      <c r="DC24" s="724"/>
      <c r="DD24" s="717">
        <v>4050495</v>
      </c>
      <c r="DE24" s="671"/>
      <c r="DF24" s="671"/>
      <c r="DG24" s="671"/>
      <c r="DH24" s="671"/>
      <c r="DI24" s="671"/>
      <c r="DJ24" s="671"/>
      <c r="DK24" s="718"/>
      <c r="DL24" s="717">
        <v>3962873</v>
      </c>
      <c r="DM24" s="671"/>
      <c r="DN24" s="671"/>
      <c r="DO24" s="671"/>
      <c r="DP24" s="671"/>
      <c r="DQ24" s="671"/>
      <c r="DR24" s="671"/>
      <c r="DS24" s="671"/>
      <c r="DT24" s="671"/>
      <c r="DU24" s="671"/>
      <c r="DV24" s="718"/>
      <c r="DW24" s="719">
        <v>61.3</v>
      </c>
      <c r="DX24" s="688"/>
      <c r="DY24" s="688"/>
      <c r="DZ24" s="688"/>
      <c r="EA24" s="688"/>
      <c r="EB24" s="688"/>
      <c r="EC24" s="720"/>
    </row>
    <row r="25" spans="2:133" ht="11.25" customHeight="1" x14ac:dyDescent="0.15">
      <c r="B25" s="617" t="s">
        <v>275</v>
      </c>
      <c r="C25" s="618"/>
      <c r="D25" s="618"/>
      <c r="E25" s="618"/>
      <c r="F25" s="618"/>
      <c r="G25" s="618"/>
      <c r="H25" s="618"/>
      <c r="I25" s="618"/>
      <c r="J25" s="618"/>
      <c r="K25" s="618"/>
      <c r="L25" s="618"/>
      <c r="M25" s="618"/>
      <c r="N25" s="618"/>
      <c r="O25" s="618"/>
      <c r="P25" s="618"/>
      <c r="Q25" s="619"/>
      <c r="R25" s="620">
        <v>1369991</v>
      </c>
      <c r="S25" s="621"/>
      <c r="T25" s="621"/>
      <c r="U25" s="621"/>
      <c r="V25" s="621"/>
      <c r="W25" s="621"/>
      <c r="X25" s="621"/>
      <c r="Y25" s="622"/>
      <c r="Z25" s="673">
        <v>11.2</v>
      </c>
      <c r="AA25" s="673"/>
      <c r="AB25" s="673"/>
      <c r="AC25" s="673"/>
      <c r="AD25" s="674" t="s">
        <v>113</v>
      </c>
      <c r="AE25" s="674"/>
      <c r="AF25" s="674"/>
      <c r="AG25" s="674"/>
      <c r="AH25" s="674"/>
      <c r="AI25" s="674"/>
      <c r="AJ25" s="674"/>
      <c r="AK25" s="674"/>
      <c r="AL25" s="643" t="s">
        <v>113</v>
      </c>
      <c r="AM25" s="675"/>
      <c r="AN25" s="675"/>
      <c r="AO25" s="676"/>
      <c r="AP25" s="711" t="s">
        <v>276</v>
      </c>
      <c r="AQ25" s="721"/>
      <c r="AR25" s="721"/>
      <c r="AS25" s="721"/>
      <c r="AT25" s="721"/>
      <c r="AU25" s="721"/>
      <c r="AV25" s="721"/>
      <c r="AW25" s="721"/>
      <c r="AX25" s="721"/>
      <c r="AY25" s="721"/>
      <c r="AZ25" s="721"/>
      <c r="BA25" s="721"/>
      <c r="BB25" s="721"/>
      <c r="BC25" s="721"/>
      <c r="BD25" s="721"/>
      <c r="BE25" s="721"/>
      <c r="BF25" s="713"/>
      <c r="BG25" s="620" t="s">
        <v>113</v>
      </c>
      <c r="BH25" s="621"/>
      <c r="BI25" s="621"/>
      <c r="BJ25" s="621"/>
      <c r="BK25" s="621"/>
      <c r="BL25" s="621"/>
      <c r="BM25" s="621"/>
      <c r="BN25" s="622"/>
      <c r="BO25" s="673" t="s">
        <v>113</v>
      </c>
      <c r="BP25" s="673"/>
      <c r="BQ25" s="673"/>
      <c r="BR25" s="673"/>
      <c r="BS25" s="626" t="s">
        <v>113</v>
      </c>
      <c r="BT25" s="621"/>
      <c r="BU25" s="621"/>
      <c r="BV25" s="621"/>
      <c r="BW25" s="621"/>
      <c r="BX25" s="621"/>
      <c r="BY25" s="621"/>
      <c r="BZ25" s="621"/>
      <c r="CA25" s="621"/>
      <c r="CB25" s="656"/>
      <c r="CD25" s="657" t="s">
        <v>277</v>
      </c>
      <c r="CE25" s="654"/>
      <c r="CF25" s="654"/>
      <c r="CG25" s="654"/>
      <c r="CH25" s="654"/>
      <c r="CI25" s="654"/>
      <c r="CJ25" s="654"/>
      <c r="CK25" s="654"/>
      <c r="CL25" s="654"/>
      <c r="CM25" s="654"/>
      <c r="CN25" s="654"/>
      <c r="CO25" s="654"/>
      <c r="CP25" s="654"/>
      <c r="CQ25" s="655"/>
      <c r="CR25" s="620">
        <v>2058770</v>
      </c>
      <c r="CS25" s="639"/>
      <c r="CT25" s="639"/>
      <c r="CU25" s="639"/>
      <c r="CV25" s="639"/>
      <c r="CW25" s="639"/>
      <c r="CX25" s="639"/>
      <c r="CY25" s="640"/>
      <c r="CZ25" s="623">
        <v>17.2</v>
      </c>
      <c r="DA25" s="641"/>
      <c r="DB25" s="641"/>
      <c r="DC25" s="642"/>
      <c r="DD25" s="626">
        <v>1923417</v>
      </c>
      <c r="DE25" s="639"/>
      <c r="DF25" s="639"/>
      <c r="DG25" s="639"/>
      <c r="DH25" s="639"/>
      <c r="DI25" s="639"/>
      <c r="DJ25" s="639"/>
      <c r="DK25" s="640"/>
      <c r="DL25" s="626">
        <v>1852670</v>
      </c>
      <c r="DM25" s="639"/>
      <c r="DN25" s="639"/>
      <c r="DO25" s="639"/>
      <c r="DP25" s="639"/>
      <c r="DQ25" s="639"/>
      <c r="DR25" s="639"/>
      <c r="DS25" s="639"/>
      <c r="DT25" s="639"/>
      <c r="DU25" s="639"/>
      <c r="DV25" s="640"/>
      <c r="DW25" s="643">
        <v>28.7</v>
      </c>
      <c r="DX25" s="644"/>
      <c r="DY25" s="644"/>
      <c r="DZ25" s="644"/>
      <c r="EA25" s="644"/>
      <c r="EB25" s="644"/>
      <c r="EC25" s="645"/>
    </row>
    <row r="26" spans="2:133" ht="11.25" customHeight="1" x14ac:dyDescent="0.15">
      <c r="B26" s="714" t="s">
        <v>278</v>
      </c>
      <c r="C26" s="715"/>
      <c r="D26" s="715"/>
      <c r="E26" s="715"/>
      <c r="F26" s="715"/>
      <c r="G26" s="715"/>
      <c r="H26" s="715"/>
      <c r="I26" s="715"/>
      <c r="J26" s="715"/>
      <c r="K26" s="715"/>
      <c r="L26" s="715"/>
      <c r="M26" s="715"/>
      <c r="N26" s="715"/>
      <c r="O26" s="715"/>
      <c r="P26" s="715"/>
      <c r="Q26" s="716"/>
      <c r="R26" s="620" t="s">
        <v>113</v>
      </c>
      <c r="S26" s="621"/>
      <c r="T26" s="621"/>
      <c r="U26" s="621"/>
      <c r="V26" s="621"/>
      <c r="W26" s="621"/>
      <c r="X26" s="621"/>
      <c r="Y26" s="622"/>
      <c r="Z26" s="673" t="s">
        <v>113</v>
      </c>
      <c r="AA26" s="673"/>
      <c r="AB26" s="673"/>
      <c r="AC26" s="673"/>
      <c r="AD26" s="674" t="s">
        <v>113</v>
      </c>
      <c r="AE26" s="674"/>
      <c r="AF26" s="674"/>
      <c r="AG26" s="674"/>
      <c r="AH26" s="674"/>
      <c r="AI26" s="674"/>
      <c r="AJ26" s="674"/>
      <c r="AK26" s="674"/>
      <c r="AL26" s="643" t="s">
        <v>113</v>
      </c>
      <c r="AM26" s="675"/>
      <c r="AN26" s="675"/>
      <c r="AO26" s="676"/>
      <c r="AP26" s="711" t="s">
        <v>279</v>
      </c>
      <c r="AQ26" s="712"/>
      <c r="AR26" s="712"/>
      <c r="AS26" s="712"/>
      <c r="AT26" s="712"/>
      <c r="AU26" s="712"/>
      <c r="AV26" s="712"/>
      <c r="AW26" s="712"/>
      <c r="AX26" s="712"/>
      <c r="AY26" s="712"/>
      <c r="AZ26" s="712"/>
      <c r="BA26" s="712"/>
      <c r="BB26" s="712"/>
      <c r="BC26" s="712"/>
      <c r="BD26" s="712"/>
      <c r="BE26" s="712"/>
      <c r="BF26" s="713"/>
      <c r="BG26" s="620" t="s">
        <v>113</v>
      </c>
      <c r="BH26" s="621"/>
      <c r="BI26" s="621"/>
      <c r="BJ26" s="621"/>
      <c r="BK26" s="621"/>
      <c r="BL26" s="621"/>
      <c r="BM26" s="621"/>
      <c r="BN26" s="622"/>
      <c r="BO26" s="673" t="s">
        <v>113</v>
      </c>
      <c r="BP26" s="673"/>
      <c r="BQ26" s="673"/>
      <c r="BR26" s="673"/>
      <c r="BS26" s="626" t="s">
        <v>113</v>
      </c>
      <c r="BT26" s="621"/>
      <c r="BU26" s="621"/>
      <c r="BV26" s="621"/>
      <c r="BW26" s="621"/>
      <c r="BX26" s="621"/>
      <c r="BY26" s="621"/>
      <c r="BZ26" s="621"/>
      <c r="CA26" s="621"/>
      <c r="CB26" s="656"/>
      <c r="CD26" s="657" t="s">
        <v>280</v>
      </c>
      <c r="CE26" s="654"/>
      <c r="CF26" s="654"/>
      <c r="CG26" s="654"/>
      <c r="CH26" s="654"/>
      <c r="CI26" s="654"/>
      <c r="CJ26" s="654"/>
      <c r="CK26" s="654"/>
      <c r="CL26" s="654"/>
      <c r="CM26" s="654"/>
      <c r="CN26" s="654"/>
      <c r="CO26" s="654"/>
      <c r="CP26" s="654"/>
      <c r="CQ26" s="655"/>
      <c r="CR26" s="620">
        <v>1228608</v>
      </c>
      <c r="CS26" s="621"/>
      <c r="CT26" s="621"/>
      <c r="CU26" s="621"/>
      <c r="CV26" s="621"/>
      <c r="CW26" s="621"/>
      <c r="CX26" s="621"/>
      <c r="CY26" s="622"/>
      <c r="CZ26" s="623">
        <v>10.199999999999999</v>
      </c>
      <c r="DA26" s="641"/>
      <c r="DB26" s="641"/>
      <c r="DC26" s="642"/>
      <c r="DD26" s="626">
        <v>1145006</v>
      </c>
      <c r="DE26" s="621"/>
      <c r="DF26" s="621"/>
      <c r="DG26" s="621"/>
      <c r="DH26" s="621"/>
      <c r="DI26" s="621"/>
      <c r="DJ26" s="621"/>
      <c r="DK26" s="622"/>
      <c r="DL26" s="626" t="s">
        <v>217</v>
      </c>
      <c r="DM26" s="621"/>
      <c r="DN26" s="621"/>
      <c r="DO26" s="621"/>
      <c r="DP26" s="621"/>
      <c r="DQ26" s="621"/>
      <c r="DR26" s="621"/>
      <c r="DS26" s="621"/>
      <c r="DT26" s="621"/>
      <c r="DU26" s="621"/>
      <c r="DV26" s="622"/>
      <c r="DW26" s="643" t="s">
        <v>217</v>
      </c>
      <c r="DX26" s="644"/>
      <c r="DY26" s="644"/>
      <c r="DZ26" s="644"/>
      <c r="EA26" s="644"/>
      <c r="EB26" s="644"/>
      <c r="EC26" s="645"/>
    </row>
    <row r="27" spans="2:133" ht="11.25" customHeight="1" x14ac:dyDescent="0.15">
      <c r="B27" s="617" t="s">
        <v>281</v>
      </c>
      <c r="C27" s="618"/>
      <c r="D27" s="618"/>
      <c r="E27" s="618"/>
      <c r="F27" s="618"/>
      <c r="G27" s="618"/>
      <c r="H27" s="618"/>
      <c r="I27" s="618"/>
      <c r="J27" s="618"/>
      <c r="K27" s="618"/>
      <c r="L27" s="618"/>
      <c r="M27" s="618"/>
      <c r="N27" s="618"/>
      <c r="O27" s="618"/>
      <c r="P27" s="618"/>
      <c r="Q27" s="619"/>
      <c r="R27" s="620">
        <v>921250</v>
      </c>
      <c r="S27" s="621"/>
      <c r="T27" s="621"/>
      <c r="U27" s="621"/>
      <c r="V27" s="621"/>
      <c r="W27" s="621"/>
      <c r="X27" s="621"/>
      <c r="Y27" s="622"/>
      <c r="Z27" s="673">
        <v>7.5</v>
      </c>
      <c r="AA27" s="673"/>
      <c r="AB27" s="673"/>
      <c r="AC27" s="673"/>
      <c r="AD27" s="674" t="s">
        <v>113</v>
      </c>
      <c r="AE27" s="674"/>
      <c r="AF27" s="674"/>
      <c r="AG27" s="674"/>
      <c r="AH27" s="674"/>
      <c r="AI27" s="674"/>
      <c r="AJ27" s="674"/>
      <c r="AK27" s="674"/>
      <c r="AL27" s="643" t="s">
        <v>113</v>
      </c>
      <c r="AM27" s="675"/>
      <c r="AN27" s="675"/>
      <c r="AO27" s="676"/>
      <c r="AP27" s="617" t="s">
        <v>282</v>
      </c>
      <c r="AQ27" s="618"/>
      <c r="AR27" s="618"/>
      <c r="AS27" s="618"/>
      <c r="AT27" s="618"/>
      <c r="AU27" s="618"/>
      <c r="AV27" s="618"/>
      <c r="AW27" s="618"/>
      <c r="AX27" s="618"/>
      <c r="AY27" s="618"/>
      <c r="AZ27" s="618"/>
      <c r="BA27" s="618"/>
      <c r="BB27" s="618"/>
      <c r="BC27" s="618"/>
      <c r="BD27" s="618"/>
      <c r="BE27" s="618"/>
      <c r="BF27" s="619"/>
      <c r="BG27" s="620">
        <v>2564439</v>
      </c>
      <c r="BH27" s="621"/>
      <c r="BI27" s="621"/>
      <c r="BJ27" s="621"/>
      <c r="BK27" s="621"/>
      <c r="BL27" s="621"/>
      <c r="BM27" s="621"/>
      <c r="BN27" s="622"/>
      <c r="BO27" s="673">
        <v>100</v>
      </c>
      <c r="BP27" s="673"/>
      <c r="BQ27" s="673"/>
      <c r="BR27" s="673"/>
      <c r="BS27" s="626">
        <v>123649</v>
      </c>
      <c r="BT27" s="621"/>
      <c r="BU27" s="621"/>
      <c r="BV27" s="621"/>
      <c r="BW27" s="621"/>
      <c r="BX27" s="621"/>
      <c r="BY27" s="621"/>
      <c r="BZ27" s="621"/>
      <c r="CA27" s="621"/>
      <c r="CB27" s="656"/>
      <c r="CD27" s="657" t="s">
        <v>283</v>
      </c>
      <c r="CE27" s="654"/>
      <c r="CF27" s="654"/>
      <c r="CG27" s="654"/>
      <c r="CH27" s="654"/>
      <c r="CI27" s="654"/>
      <c r="CJ27" s="654"/>
      <c r="CK27" s="654"/>
      <c r="CL27" s="654"/>
      <c r="CM27" s="654"/>
      <c r="CN27" s="654"/>
      <c r="CO27" s="654"/>
      <c r="CP27" s="654"/>
      <c r="CQ27" s="655"/>
      <c r="CR27" s="620">
        <v>1855593</v>
      </c>
      <c r="CS27" s="639"/>
      <c r="CT27" s="639"/>
      <c r="CU27" s="639"/>
      <c r="CV27" s="639"/>
      <c r="CW27" s="639"/>
      <c r="CX27" s="639"/>
      <c r="CY27" s="640"/>
      <c r="CZ27" s="623">
        <v>15.5</v>
      </c>
      <c r="DA27" s="641"/>
      <c r="DB27" s="641"/>
      <c r="DC27" s="642"/>
      <c r="DD27" s="626">
        <v>545861</v>
      </c>
      <c r="DE27" s="639"/>
      <c r="DF27" s="639"/>
      <c r="DG27" s="639"/>
      <c r="DH27" s="639"/>
      <c r="DI27" s="639"/>
      <c r="DJ27" s="639"/>
      <c r="DK27" s="640"/>
      <c r="DL27" s="626">
        <v>528986</v>
      </c>
      <c r="DM27" s="639"/>
      <c r="DN27" s="639"/>
      <c r="DO27" s="639"/>
      <c r="DP27" s="639"/>
      <c r="DQ27" s="639"/>
      <c r="DR27" s="639"/>
      <c r="DS27" s="639"/>
      <c r="DT27" s="639"/>
      <c r="DU27" s="639"/>
      <c r="DV27" s="640"/>
      <c r="DW27" s="643">
        <v>8.1999999999999993</v>
      </c>
      <c r="DX27" s="644"/>
      <c r="DY27" s="644"/>
      <c r="DZ27" s="644"/>
      <c r="EA27" s="644"/>
      <c r="EB27" s="644"/>
      <c r="EC27" s="645"/>
    </row>
    <row r="28" spans="2:133" ht="11.25" customHeight="1" x14ac:dyDescent="0.15">
      <c r="B28" s="617" t="s">
        <v>284</v>
      </c>
      <c r="C28" s="618"/>
      <c r="D28" s="618"/>
      <c r="E28" s="618"/>
      <c r="F28" s="618"/>
      <c r="G28" s="618"/>
      <c r="H28" s="618"/>
      <c r="I28" s="618"/>
      <c r="J28" s="618"/>
      <c r="K28" s="618"/>
      <c r="L28" s="618"/>
      <c r="M28" s="618"/>
      <c r="N28" s="618"/>
      <c r="O28" s="618"/>
      <c r="P28" s="618"/>
      <c r="Q28" s="619"/>
      <c r="R28" s="620">
        <v>68249</v>
      </c>
      <c r="S28" s="621"/>
      <c r="T28" s="621"/>
      <c r="U28" s="621"/>
      <c r="V28" s="621"/>
      <c r="W28" s="621"/>
      <c r="X28" s="621"/>
      <c r="Y28" s="622"/>
      <c r="Z28" s="673">
        <v>0.6</v>
      </c>
      <c r="AA28" s="673"/>
      <c r="AB28" s="673"/>
      <c r="AC28" s="673"/>
      <c r="AD28" s="674">
        <v>30314</v>
      </c>
      <c r="AE28" s="674"/>
      <c r="AF28" s="674"/>
      <c r="AG28" s="674"/>
      <c r="AH28" s="674"/>
      <c r="AI28" s="674"/>
      <c r="AJ28" s="674"/>
      <c r="AK28" s="674"/>
      <c r="AL28" s="643">
        <v>0.5</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285</v>
      </c>
      <c r="CE28" s="654"/>
      <c r="CF28" s="654"/>
      <c r="CG28" s="654"/>
      <c r="CH28" s="654"/>
      <c r="CI28" s="654"/>
      <c r="CJ28" s="654"/>
      <c r="CK28" s="654"/>
      <c r="CL28" s="654"/>
      <c r="CM28" s="654"/>
      <c r="CN28" s="654"/>
      <c r="CO28" s="654"/>
      <c r="CP28" s="654"/>
      <c r="CQ28" s="655"/>
      <c r="CR28" s="620">
        <v>1654013</v>
      </c>
      <c r="CS28" s="621"/>
      <c r="CT28" s="621"/>
      <c r="CU28" s="621"/>
      <c r="CV28" s="621"/>
      <c r="CW28" s="621"/>
      <c r="CX28" s="621"/>
      <c r="CY28" s="622"/>
      <c r="CZ28" s="623">
        <v>13.8</v>
      </c>
      <c r="DA28" s="641"/>
      <c r="DB28" s="641"/>
      <c r="DC28" s="642"/>
      <c r="DD28" s="626">
        <v>1581217</v>
      </c>
      <c r="DE28" s="621"/>
      <c r="DF28" s="621"/>
      <c r="DG28" s="621"/>
      <c r="DH28" s="621"/>
      <c r="DI28" s="621"/>
      <c r="DJ28" s="621"/>
      <c r="DK28" s="622"/>
      <c r="DL28" s="626">
        <v>1581217</v>
      </c>
      <c r="DM28" s="621"/>
      <c r="DN28" s="621"/>
      <c r="DO28" s="621"/>
      <c r="DP28" s="621"/>
      <c r="DQ28" s="621"/>
      <c r="DR28" s="621"/>
      <c r="DS28" s="621"/>
      <c r="DT28" s="621"/>
      <c r="DU28" s="621"/>
      <c r="DV28" s="622"/>
      <c r="DW28" s="643">
        <v>24.5</v>
      </c>
      <c r="DX28" s="644"/>
      <c r="DY28" s="644"/>
      <c r="DZ28" s="644"/>
      <c r="EA28" s="644"/>
      <c r="EB28" s="644"/>
      <c r="EC28" s="645"/>
    </row>
    <row r="29" spans="2:133" ht="11.25" customHeight="1" x14ac:dyDescent="0.15">
      <c r="B29" s="617" t="s">
        <v>286</v>
      </c>
      <c r="C29" s="618"/>
      <c r="D29" s="618"/>
      <c r="E29" s="618"/>
      <c r="F29" s="618"/>
      <c r="G29" s="618"/>
      <c r="H29" s="618"/>
      <c r="I29" s="618"/>
      <c r="J29" s="618"/>
      <c r="K29" s="618"/>
      <c r="L29" s="618"/>
      <c r="M29" s="618"/>
      <c r="N29" s="618"/>
      <c r="O29" s="618"/>
      <c r="P29" s="618"/>
      <c r="Q29" s="619"/>
      <c r="R29" s="620">
        <v>106737</v>
      </c>
      <c r="S29" s="621"/>
      <c r="T29" s="621"/>
      <c r="U29" s="621"/>
      <c r="V29" s="621"/>
      <c r="W29" s="621"/>
      <c r="X29" s="621"/>
      <c r="Y29" s="622"/>
      <c r="Z29" s="673">
        <v>0.9</v>
      </c>
      <c r="AA29" s="673"/>
      <c r="AB29" s="673"/>
      <c r="AC29" s="673"/>
      <c r="AD29" s="674" t="s">
        <v>113</v>
      </c>
      <c r="AE29" s="674"/>
      <c r="AF29" s="674"/>
      <c r="AG29" s="674"/>
      <c r="AH29" s="674"/>
      <c r="AI29" s="674"/>
      <c r="AJ29" s="674"/>
      <c r="AK29" s="674"/>
      <c r="AL29" s="643" t="s">
        <v>113</v>
      </c>
      <c r="AM29" s="675"/>
      <c r="AN29" s="675"/>
      <c r="AO29" s="676"/>
      <c r="AP29" s="680" t="s">
        <v>205</v>
      </c>
      <c r="AQ29" s="681"/>
      <c r="AR29" s="681"/>
      <c r="AS29" s="681"/>
      <c r="AT29" s="681"/>
      <c r="AU29" s="681"/>
      <c r="AV29" s="681"/>
      <c r="AW29" s="681"/>
      <c r="AX29" s="681"/>
      <c r="AY29" s="681"/>
      <c r="AZ29" s="681"/>
      <c r="BA29" s="681"/>
      <c r="BB29" s="681"/>
      <c r="BC29" s="681"/>
      <c r="BD29" s="681"/>
      <c r="BE29" s="681"/>
      <c r="BF29" s="682"/>
      <c r="BG29" s="680" t="s">
        <v>287</v>
      </c>
      <c r="BH29" s="696"/>
      <c r="BI29" s="696"/>
      <c r="BJ29" s="696"/>
      <c r="BK29" s="696"/>
      <c r="BL29" s="696"/>
      <c r="BM29" s="696"/>
      <c r="BN29" s="696"/>
      <c r="BO29" s="696"/>
      <c r="BP29" s="696"/>
      <c r="BQ29" s="697"/>
      <c r="BR29" s="680" t="s">
        <v>288</v>
      </c>
      <c r="BS29" s="696"/>
      <c r="BT29" s="696"/>
      <c r="BU29" s="696"/>
      <c r="BV29" s="696"/>
      <c r="BW29" s="696"/>
      <c r="BX29" s="696"/>
      <c r="BY29" s="696"/>
      <c r="BZ29" s="696"/>
      <c r="CA29" s="696"/>
      <c r="CB29" s="697"/>
      <c r="CD29" s="690" t="s">
        <v>289</v>
      </c>
      <c r="CE29" s="691"/>
      <c r="CF29" s="657" t="s">
        <v>58</v>
      </c>
      <c r="CG29" s="654"/>
      <c r="CH29" s="654"/>
      <c r="CI29" s="654"/>
      <c r="CJ29" s="654"/>
      <c r="CK29" s="654"/>
      <c r="CL29" s="654"/>
      <c r="CM29" s="654"/>
      <c r="CN29" s="654"/>
      <c r="CO29" s="654"/>
      <c r="CP29" s="654"/>
      <c r="CQ29" s="655"/>
      <c r="CR29" s="620">
        <v>1654000</v>
      </c>
      <c r="CS29" s="639"/>
      <c r="CT29" s="639"/>
      <c r="CU29" s="639"/>
      <c r="CV29" s="639"/>
      <c r="CW29" s="639"/>
      <c r="CX29" s="639"/>
      <c r="CY29" s="640"/>
      <c r="CZ29" s="623">
        <v>13.8</v>
      </c>
      <c r="DA29" s="641"/>
      <c r="DB29" s="641"/>
      <c r="DC29" s="642"/>
      <c r="DD29" s="626">
        <v>1581204</v>
      </c>
      <c r="DE29" s="639"/>
      <c r="DF29" s="639"/>
      <c r="DG29" s="639"/>
      <c r="DH29" s="639"/>
      <c r="DI29" s="639"/>
      <c r="DJ29" s="639"/>
      <c r="DK29" s="640"/>
      <c r="DL29" s="626">
        <v>1581204</v>
      </c>
      <c r="DM29" s="639"/>
      <c r="DN29" s="639"/>
      <c r="DO29" s="639"/>
      <c r="DP29" s="639"/>
      <c r="DQ29" s="639"/>
      <c r="DR29" s="639"/>
      <c r="DS29" s="639"/>
      <c r="DT29" s="639"/>
      <c r="DU29" s="639"/>
      <c r="DV29" s="640"/>
      <c r="DW29" s="643">
        <v>24.5</v>
      </c>
      <c r="DX29" s="644"/>
      <c r="DY29" s="644"/>
      <c r="DZ29" s="644"/>
      <c r="EA29" s="644"/>
      <c r="EB29" s="644"/>
      <c r="EC29" s="645"/>
    </row>
    <row r="30" spans="2:133" ht="11.25" customHeight="1" x14ac:dyDescent="0.15">
      <c r="B30" s="617" t="s">
        <v>290</v>
      </c>
      <c r="C30" s="618"/>
      <c r="D30" s="618"/>
      <c r="E30" s="618"/>
      <c r="F30" s="618"/>
      <c r="G30" s="618"/>
      <c r="H30" s="618"/>
      <c r="I30" s="618"/>
      <c r="J30" s="618"/>
      <c r="K30" s="618"/>
      <c r="L30" s="618"/>
      <c r="M30" s="618"/>
      <c r="N30" s="618"/>
      <c r="O30" s="618"/>
      <c r="P30" s="618"/>
      <c r="Q30" s="619"/>
      <c r="R30" s="620">
        <v>578727</v>
      </c>
      <c r="S30" s="621"/>
      <c r="T30" s="621"/>
      <c r="U30" s="621"/>
      <c r="V30" s="621"/>
      <c r="W30" s="621"/>
      <c r="X30" s="621"/>
      <c r="Y30" s="622"/>
      <c r="Z30" s="673">
        <v>4.7</v>
      </c>
      <c r="AA30" s="673"/>
      <c r="AB30" s="673"/>
      <c r="AC30" s="673"/>
      <c r="AD30" s="674" t="s">
        <v>113</v>
      </c>
      <c r="AE30" s="674"/>
      <c r="AF30" s="674"/>
      <c r="AG30" s="674"/>
      <c r="AH30" s="674"/>
      <c r="AI30" s="674"/>
      <c r="AJ30" s="674"/>
      <c r="AK30" s="674"/>
      <c r="AL30" s="643" t="s">
        <v>113</v>
      </c>
      <c r="AM30" s="675"/>
      <c r="AN30" s="675"/>
      <c r="AO30" s="676"/>
      <c r="AP30" s="698" t="s">
        <v>291</v>
      </c>
      <c r="AQ30" s="699"/>
      <c r="AR30" s="699"/>
      <c r="AS30" s="699"/>
      <c r="AT30" s="704" t="s">
        <v>292</v>
      </c>
      <c r="AU30" s="184"/>
      <c r="AV30" s="184"/>
      <c r="AW30" s="184"/>
      <c r="AX30" s="707" t="s">
        <v>171</v>
      </c>
      <c r="AY30" s="708"/>
      <c r="AZ30" s="708"/>
      <c r="BA30" s="708"/>
      <c r="BB30" s="708"/>
      <c r="BC30" s="708"/>
      <c r="BD30" s="708"/>
      <c r="BE30" s="708"/>
      <c r="BF30" s="709"/>
      <c r="BG30" s="686">
        <v>99</v>
      </c>
      <c r="BH30" s="687"/>
      <c r="BI30" s="687"/>
      <c r="BJ30" s="687"/>
      <c r="BK30" s="687"/>
      <c r="BL30" s="687"/>
      <c r="BM30" s="688">
        <v>96.8</v>
      </c>
      <c r="BN30" s="687"/>
      <c r="BO30" s="687"/>
      <c r="BP30" s="687"/>
      <c r="BQ30" s="689"/>
      <c r="BR30" s="686">
        <v>99</v>
      </c>
      <c r="BS30" s="687"/>
      <c r="BT30" s="687"/>
      <c r="BU30" s="687"/>
      <c r="BV30" s="687"/>
      <c r="BW30" s="687"/>
      <c r="BX30" s="688">
        <v>96.8</v>
      </c>
      <c r="BY30" s="687"/>
      <c r="BZ30" s="687"/>
      <c r="CA30" s="687"/>
      <c r="CB30" s="689"/>
      <c r="CD30" s="692"/>
      <c r="CE30" s="693"/>
      <c r="CF30" s="657" t="s">
        <v>293</v>
      </c>
      <c r="CG30" s="654"/>
      <c r="CH30" s="654"/>
      <c r="CI30" s="654"/>
      <c r="CJ30" s="654"/>
      <c r="CK30" s="654"/>
      <c r="CL30" s="654"/>
      <c r="CM30" s="654"/>
      <c r="CN30" s="654"/>
      <c r="CO30" s="654"/>
      <c r="CP30" s="654"/>
      <c r="CQ30" s="655"/>
      <c r="CR30" s="620">
        <v>1503168</v>
      </c>
      <c r="CS30" s="621"/>
      <c r="CT30" s="621"/>
      <c r="CU30" s="621"/>
      <c r="CV30" s="621"/>
      <c r="CW30" s="621"/>
      <c r="CX30" s="621"/>
      <c r="CY30" s="622"/>
      <c r="CZ30" s="623">
        <v>12.5</v>
      </c>
      <c r="DA30" s="641"/>
      <c r="DB30" s="641"/>
      <c r="DC30" s="642"/>
      <c r="DD30" s="626">
        <v>1430834</v>
      </c>
      <c r="DE30" s="621"/>
      <c r="DF30" s="621"/>
      <c r="DG30" s="621"/>
      <c r="DH30" s="621"/>
      <c r="DI30" s="621"/>
      <c r="DJ30" s="621"/>
      <c r="DK30" s="622"/>
      <c r="DL30" s="626">
        <v>1430834</v>
      </c>
      <c r="DM30" s="621"/>
      <c r="DN30" s="621"/>
      <c r="DO30" s="621"/>
      <c r="DP30" s="621"/>
      <c r="DQ30" s="621"/>
      <c r="DR30" s="621"/>
      <c r="DS30" s="621"/>
      <c r="DT30" s="621"/>
      <c r="DU30" s="621"/>
      <c r="DV30" s="622"/>
      <c r="DW30" s="643">
        <v>22.1</v>
      </c>
      <c r="DX30" s="644"/>
      <c r="DY30" s="644"/>
      <c r="DZ30" s="644"/>
      <c r="EA30" s="644"/>
      <c r="EB30" s="644"/>
      <c r="EC30" s="645"/>
    </row>
    <row r="31" spans="2:133" ht="11.25" customHeight="1" x14ac:dyDescent="0.15">
      <c r="B31" s="617" t="s">
        <v>294</v>
      </c>
      <c r="C31" s="618"/>
      <c r="D31" s="618"/>
      <c r="E31" s="618"/>
      <c r="F31" s="618"/>
      <c r="G31" s="618"/>
      <c r="H31" s="618"/>
      <c r="I31" s="618"/>
      <c r="J31" s="618"/>
      <c r="K31" s="618"/>
      <c r="L31" s="618"/>
      <c r="M31" s="618"/>
      <c r="N31" s="618"/>
      <c r="O31" s="618"/>
      <c r="P31" s="618"/>
      <c r="Q31" s="619"/>
      <c r="R31" s="620">
        <v>96318</v>
      </c>
      <c r="S31" s="621"/>
      <c r="T31" s="621"/>
      <c r="U31" s="621"/>
      <c r="V31" s="621"/>
      <c r="W31" s="621"/>
      <c r="X31" s="621"/>
      <c r="Y31" s="622"/>
      <c r="Z31" s="673">
        <v>0.8</v>
      </c>
      <c r="AA31" s="673"/>
      <c r="AB31" s="673"/>
      <c r="AC31" s="673"/>
      <c r="AD31" s="674" t="s">
        <v>113</v>
      </c>
      <c r="AE31" s="674"/>
      <c r="AF31" s="674"/>
      <c r="AG31" s="674"/>
      <c r="AH31" s="674"/>
      <c r="AI31" s="674"/>
      <c r="AJ31" s="674"/>
      <c r="AK31" s="674"/>
      <c r="AL31" s="643" t="s">
        <v>113</v>
      </c>
      <c r="AM31" s="675"/>
      <c r="AN31" s="675"/>
      <c r="AO31" s="676"/>
      <c r="AP31" s="700"/>
      <c r="AQ31" s="701"/>
      <c r="AR31" s="701"/>
      <c r="AS31" s="701"/>
      <c r="AT31" s="705"/>
      <c r="AU31" s="183" t="s">
        <v>295</v>
      </c>
      <c r="AV31" s="183"/>
      <c r="AW31" s="183"/>
      <c r="AX31" s="617" t="s">
        <v>296</v>
      </c>
      <c r="AY31" s="618"/>
      <c r="AZ31" s="618"/>
      <c r="BA31" s="618"/>
      <c r="BB31" s="618"/>
      <c r="BC31" s="618"/>
      <c r="BD31" s="618"/>
      <c r="BE31" s="618"/>
      <c r="BF31" s="619"/>
      <c r="BG31" s="684">
        <v>98.4</v>
      </c>
      <c r="BH31" s="639"/>
      <c r="BI31" s="639"/>
      <c r="BJ31" s="639"/>
      <c r="BK31" s="639"/>
      <c r="BL31" s="639"/>
      <c r="BM31" s="675">
        <v>96.2</v>
      </c>
      <c r="BN31" s="685"/>
      <c r="BO31" s="685"/>
      <c r="BP31" s="685"/>
      <c r="BQ31" s="649"/>
      <c r="BR31" s="684">
        <v>98.8</v>
      </c>
      <c r="BS31" s="639"/>
      <c r="BT31" s="639"/>
      <c r="BU31" s="639"/>
      <c r="BV31" s="639"/>
      <c r="BW31" s="639"/>
      <c r="BX31" s="675">
        <v>96.6</v>
      </c>
      <c r="BY31" s="685"/>
      <c r="BZ31" s="685"/>
      <c r="CA31" s="685"/>
      <c r="CB31" s="649"/>
      <c r="CD31" s="692"/>
      <c r="CE31" s="693"/>
      <c r="CF31" s="657" t="s">
        <v>297</v>
      </c>
      <c r="CG31" s="654"/>
      <c r="CH31" s="654"/>
      <c r="CI31" s="654"/>
      <c r="CJ31" s="654"/>
      <c r="CK31" s="654"/>
      <c r="CL31" s="654"/>
      <c r="CM31" s="654"/>
      <c r="CN31" s="654"/>
      <c r="CO31" s="654"/>
      <c r="CP31" s="654"/>
      <c r="CQ31" s="655"/>
      <c r="CR31" s="620">
        <v>150832</v>
      </c>
      <c r="CS31" s="639"/>
      <c r="CT31" s="639"/>
      <c r="CU31" s="639"/>
      <c r="CV31" s="639"/>
      <c r="CW31" s="639"/>
      <c r="CX31" s="639"/>
      <c r="CY31" s="640"/>
      <c r="CZ31" s="623">
        <v>1.3</v>
      </c>
      <c r="DA31" s="641"/>
      <c r="DB31" s="641"/>
      <c r="DC31" s="642"/>
      <c r="DD31" s="626">
        <v>150370</v>
      </c>
      <c r="DE31" s="639"/>
      <c r="DF31" s="639"/>
      <c r="DG31" s="639"/>
      <c r="DH31" s="639"/>
      <c r="DI31" s="639"/>
      <c r="DJ31" s="639"/>
      <c r="DK31" s="640"/>
      <c r="DL31" s="626">
        <v>150370</v>
      </c>
      <c r="DM31" s="639"/>
      <c r="DN31" s="639"/>
      <c r="DO31" s="639"/>
      <c r="DP31" s="639"/>
      <c r="DQ31" s="639"/>
      <c r="DR31" s="639"/>
      <c r="DS31" s="639"/>
      <c r="DT31" s="639"/>
      <c r="DU31" s="639"/>
      <c r="DV31" s="640"/>
      <c r="DW31" s="643">
        <v>2.2999999999999998</v>
      </c>
      <c r="DX31" s="644"/>
      <c r="DY31" s="644"/>
      <c r="DZ31" s="644"/>
      <c r="EA31" s="644"/>
      <c r="EB31" s="644"/>
      <c r="EC31" s="645"/>
    </row>
    <row r="32" spans="2:133" ht="11.25" customHeight="1" x14ac:dyDescent="0.15">
      <c r="B32" s="617" t="s">
        <v>298</v>
      </c>
      <c r="C32" s="618"/>
      <c r="D32" s="618"/>
      <c r="E32" s="618"/>
      <c r="F32" s="618"/>
      <c r="G32" s="618"/>
      <c r="H32" s="618"/>
      <c r="I32" s="618"/>
      <c r="J32" s="618"/>
      <c r="K32" s="618"/>
      <c r="L32" s="618"/>
      <c r="M32" s="618"/>
      <c r="N32" s="618"/>
      <c r="O32" s="618"/>
      <c r="P32" s="618"/>
      <c r="Q32" s="619"/>
      <c r="R32" s="620">
        <v>187443</v>
      </c>
      <c r="S32" s="621"/>
      <c r="T32" s="621"/>
      <c r="U32" s="621"/>
      <c r="V32" s="621"/>
      <c r="W32" s="621"/>
      <c r="X32" s="621"/>
      <c r="Y32" s="622"/>
      <c r="Z32" s="673">
        <v>1.5</v>
      </c>
      <c r="AA32" s="673"/>
      <c r="AB32" s="673"/>
      <c r="AC32" s="673"/>
      <c r="AD32" s="674">
        <v>764</v>
      </c>
      <c r="AE32" s="674"/>
      <c r="AF32" s="674"/>
      <c r="AG32" s="674"/>
      <c r="AH32" s="674"/>
      <c r="AI32" s="674"/>
      <c r="AJ32" s="674"/>
      <c r="AK32" s="674"/>
      <c r="AL32" s="643">
        <v>0</v>
      </c>
      <c r="AM32" s="675"/>
      <c r="AN32" s="675"/>
      <c r="AO32" s="676"/>
      <c r="AP32" s="702"/>
      <c r="AQ32" s="703"/>
      <c r="AR32" s="703"/>
      <c r="AS32" s="703"/>
      <c r="AT32" s="706"/>
      <c r="AU32" s="185"/>
      <c r="AV32" s="185"/>
      <c r="AW32" s="185"/>
      <c r="AX32" s="601" t="s">
        <v>299</v>
      </c>
      <c r="AY32" s="602"/>
      <c r="AZ32" s="602"/>
      <c r="BA32" s="602"/>
      <c r="BB32" s="602"/>
      <c r="BC32" s="602"/>
      <c r="BD32" s="602"/>
      <c r="BE32" s="602"/>
      <c r="BF32" s="603"/>
      <c r="BG32" s="683">
        <v>99.2</v>
      </c>
      <c r="BH32" s="605"/>
      <c r="BI32" s="605"/>
      <c r="BJ32" s="605"/>
      <c r="BK32" s="605"/>
      <c r="BL32" s="605"/>
      <c r="BM32" s="668">
        <v>97.1</v>
      </c>
      <c r="BN32" s="605"/>
      <c r="BO32" s="605"/>
      <c r="BP32" s="605"/>
      <c r="BQ32" s="662"/>
      <c r="BR32" s="683">
        <v>99.1</v>
      </c>
      <c r="BS32" s="605"/>
      <c r="BT32" s="605"/>
      <c r="BU32" s="605"/>
      <c r="BV32" s="605"/>
      <c r="BW32" s="605"/>
      <c r="BX32" s="668">
        <v>96.7</v>
      </c>
      <c r="BY32" s="605"/>
      <c r="BZ32" s="605"/>
      <c r="CA32" s="605"/>
      <c r="CB32" s="662"/>
      <c r="CD32" s="694"/>
      <c r="CE32" s="695"/>
      <c r="CF32" s="657" t="s">
        <v>300</v>
      </c>
      <c r="CG32" s="654"/>
      <c r="CH32" s="654"/>
      <c r="CI32" s="654"/>
      <c r="CJ32" s="654"/>
      <c r="CK32" s="654"/>
      <c r="CL32" s="654"/>
      <c r="CM32" s="654"/>
      <c r="CN32" s="654"/>
      <c r="CO32" s="654"/>
      <c r="CP32" s="654"/>
      <c r="CQ32" s="655"/>
      <c r="CR32" s="620">
        <v>13</v>
      </c>
      <c r="CS32" s="621"/>
      <c r="CT32" s="621"/>
      <c r="CU32" s="621"/>
      <c r="CV32" s="621"/>
      <c r="CW32" s="621"/>
      <c r="CX32" s="621"/>
      <c r="CY32" s="622"/>
      <c r="CZ32" s="623">
        <v>0</v>
      </c>
      <c r="DA32" s="641"/>
      <c r="DB32" s="641"/>
      <c r="DC32" s="642"/>
      <c r="DD32" s="626">
        <v>13</v>
      </c>
      <c r="DE32" s="621"/>
      <c r="DF32" s="621"/>
      <c r="DG32" s="621"/>
      <c r="DH32" s="621"/>
      <c r="DI32" s="621"/>
      <c r="DJ32" s="621"/>
      <c r="DK32" s="622"/>
      <c r="DL32" s="626">
        <v>13</v>
      </c>
      <c r="DM32" s="621"/>
      <c r="DN32" s="621"/>
      <c r="DO32" s="621"/>
      <c r="DP32" s="621"/>
      <c r="DQ32" s="621"/>
      <c r="DR32" s="621"/>
      <c r="DS32" s="621"/>
      <c r="DT32" s="621"/>
      <c r="DU32" s="621"/>
      <c r="DV32" s="622"/>
      <c r="DW32" s="643">
        <v>0</v>
      </c>
      <c r="DX32" s="644"/>
      <c r="DY32" s="644"/>
      <c r="DZ32" s="644"/>
      <c r="EA32" s="644"/>
      <c r="EB32" s="644"/>
      <c r="EC32" s="645"/>
    </row>
    <row r="33" spans="2:133" ht="11.25" customHeight="1" x14ac:dyDescent="0.15">
      <c r="B33" s="617" t="s">
        <v>301</v>
      </c>
      <c r="C33" s="618"/>
      <c r="D33" s="618"/>
      <c r="E33" s="618"/>
      <c r="F33" s="618"/>
      <c r="G33" s="618"/>
      <c r="H33" s="618"/>
      <c r="I33" s="618"/>
      <c r="J33" s="618"/>
      <c r="K33" s="618"/>
      <c r="L33" s="618"/>
      <c r="M33" s="618"/>
      <c r="N33" s="618"/>
      <c r="O33" s="618"/>
      <c r="P33" s="618"/>
      <c r="Q33" s="619"/>
      <c r="R33" s="620">
        <v>1474003</v>
      </c>
      <c r="S33" s="621"/>
      <c r="T33" s="621"/>
      <c r="U33" s="621"/>
      <c r="V33" s="621"/>
      <c r="W33" s="621"/>
      <c r="X33" s="621"/>
      <c r="Y33" s="622"/>
      <c r="Z33" s="673">
        <v>12.1</v>
      </c>
      <c r="AA33" s="673"/>
      <c r="AB33" s="673"/>
      <c r="AC33" s="673"/>
      <c r="AD33" s="674" t="s">
        <v>113</v>
      </c>
      <c r="AE33" s="674"/>
      <c r="AF33" s="674"/>
      <c r="AG33" s="674"/>
      <c r="AH33" s="674"/>
      <c r="AI33" s="674"/>
      <c r="AJ33" s="674"/>
      <c r="AK33" s="674"/>
      <c r="AL33" s="643" t="s">
        <v>113</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302</v>
      </c>
      <c r="CE33" s="654"/>
      <c r="CF33" s="654"/>
      <c r="CG33" s="654"/>
      <c r="CH33" s="654"/>
      <c r="CI33" s="654"/>
      <c r="CJ33" s="654"/>
      <c r="CK33" s="654"/>
      <c r="CL33" s="654"/>
      <c r="CM33" s="654"/>
      <c r="CN33" s="654"/>
      <c r="CO33" s="654"/>
      <c r="CP33" s="654"/>
      <c r="CQ33" s="655"/>
      <c r="CR33" s="620">
        <v>4554349</v>
      </c>
      <c r="CS33" s="639"/>
      <c r="CT33" s="639"/>
      <c r="CU33" s="639"/>
      <c r="CV33" s="639"/>
      <c r="CW33" s="639"/>
      <c r="CX33" s="639"/>
      <c r="CY33" s="640"/>
      <c r="CZ33" s="623">
        <v>37.9</v>
      </c>
      <c r="DA33" s="641"/>
      <c r="DB33" s="641"/>
      <c r="DC33" s="642"/>
      <c r="DD33" s="626">
        <v>3157662</v>
      </c>
      <c r="DE33" s="639"/>
      <c r="DF33" s="639"/>
      <c r="DG33" s="639"/>
      <c r="DH33" s="639"/>
      <c r="DI33" s="639"/>
      <c r="DJ33" s="639"/>
      <c r="DK33" s="640"/>
      <c r="DL33" s="626">
        <v>2422892</v>
      </c>
      <c r="DM33" s="639"/>
      <c r="DN33" s="639"/>
      <c r="DO33" s="639"/>
      <c r="DP33" s="639"/>
      <c r="DQ33" s="639"/>
      <c r="DR33" s="639"/>
      <c r="DS33" s="639"/>
      <c r="DT33" s="639"/>
      <c r="DU33" s="639"/>
      <c r="DV33" s="640"/>
      <c r="DW33" s="643">
        <v>37.5</v>
      </c>
      <c r="DX33" s="644"/>
      <c r="DY33" s="644"/>
      <c r="DZ33" s="644"/>
      <c r="EA33" s="644"/>
      <c r="EB33" s="644"/>
      <c r="EC33" s="645"/>
    </row>
    <row r="34" spans="2:133" ht="11.25" customHeight="1" x14ac:dyDescent="0.15">
      <c r="B34" s="617" t="s">
        <v>303</v>
      </c>
      <c r="C34" s="618"/>
      <c r="D34" s="618"/>
      <c r="E34" s="618"/>
      <c r="F34" s="618"/>
      <c r="G34" s="618"/>
      <c r="H34" s="618"/>
      <c r="I34" s="618"/>
      <c r="J34" s="618"/>
      <c r="K34" s="618"/>
      <c r="L34" s="618"/>
      <c r="M34" s="618"/>
      <c r="N34" s="618"/>
      <c r="O34" s="618"/>
      <c r="P34" s="618"/>
      <c r="Q34" s="619"/>
      <c r="R34" s="620" t="s">
        <v>113</v>
      </c>
      <c r="S34" s="621"/>
      <c r="T34" s="621"/>
      <c r="U34" s="621"/>
      <c r="V34" s="621"/>
      <c r="W34" s="621"/>
      <c r="X34" s="621"/>
      <c r="Y34" s="622"/>
      <c r="Z34" s="673" t="s">
        <v>113</v>
      </c>
      <c r="AA34" s="673"/>
      <c r="AB34" s="673"/>
      <c r="AC34" s="673"/>
      <c r="AD34" s="674" t="s">
        <v>113</v>
      </c>
      <c r="AE34" s="674"/>
      <c r="AF34" s="674"/>
      <c r="AG34" s="674"/>
      <c r="AH34" s="674"/>
      <c r="AI34" s="674"/>
      <c r="AJ34" s="674"/>
      <c r="AK34" s="674"/>
      <c r="AL34" s="643" t="s">
        <v>113</v>
      </c>
      <c r="AM34" s="675"/>
      <c r="AN34" s="675"/>
      <c r="AO34" s="676"/>
      <c r="AP34" s="188"/>
      <c r="AQ34" s="680" t="s">
        <v>304</v>
      </c>
      <c r="AR34" s="681"/>
      <c r="AS34" s="681"/>
      <c r="AT34" s="681"/>
      <c r="AU34" s="681"/>
      <c r="AV34" s="681"/>
      <c r="AW34" s="681"/>
      <c r="AX34" s="681"/>
      <c r="AY34" s="681"/>
      <c r="AZ34" s="681"/>
      <c r="BA34" s="681"/>
      <c r="BB34" s="681"/>
      <c r="BC34" s="681"/>
      <c r="BD34" s="681"/>
      <c r="BE34" s="681"/>
      <c r="BF34" s="682"/>
      <c r="BG34" s="680" t="s">
        <v>305</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306</v>
      </c>
      <c r="CE34" s="654"/>
      <c r="CF34" s="654"/>
      <c r="CG34" s="654"/>
      <c r="CH34" s="654"/>
      <c r="CI34" s="654"/>
      <c r="CJ34" s="654"/>
      <c r="CK34" s="654"/>
      <c r="CL34" s="654"/>
      <c r="CM34" s="654"/>
      <c r="CN34" s="654"/>
      <c r="CO34" s="654"/>
      <c r="CP34" s="654"/>
      <c r="CQ34" s="655"/>
      <c r="CR34" s="620">
        <v>1611000</v>
      </c>
      <c r="CS34" s="621"/>
      <c r="CT34" s="621"/>
      <c r="CU34" s="621"/>
      <c r="CV34" s="621"/>
      <c r="CW34" s="621"/>
      <c r="CX34" s="621"/>
      <c r="CY34" s="622"/>
      <c r="CZ34" s="623">
        <v>13.4</v>
      </c>
      <c r="DA34" s="641"/>
      <c r="DB34" s="641"/>
      <c r="DC34" s="642"/>
      <c r="DD34" s="626">
        <v>1116638</v>
      </c>
      <c r="DE34" s="621"/>
      <c r="DF34" s="621"/>
      <c r="DG34" s="621"/>
      <c r="DH34" s="621"/>
      <c r="DI34" s="621"/>
      <c r="DJ34" s="621"/>
      <c r="DK34" s="622"/>
      <c r="DL34" s="626">
        <v>768239</v>
      </c>
      <c r="DM34" s="621"/>
      <c r="DN34" s="621"/>
      <c r="DO34" s="621"/>
      <c r="DP34" s="621"/>
      <c r="DQ34" s="621"/>
      <c r="DR34" s="621"/>
      <c r="DS34" s="621"/>
      <c r="DT34" s="621"/>
      <c r="DU34" s="621"/>
      <c r="DV34" s="622"/>
      <c r="DW34" s="643">
        <v>11.9</v>
      </c>
      <c r="DX34" s="644"/>
      <c r="DY34" s="644"/>
      <c r="DZ34" s="644"/>
      <c r="EA34" s="644"/>
      <c r="EB34" s="644"/>
      <c r="EC34" s="645"/>
    </row>
    <row r="35" spans="2:133" ht="11.25" customHeight="1" x14ac:dyDescent="0.15">
      <c r="B35" s="617" t="s">
        <v>307</v>
      </c>
      <c r="C35" s="618"/>
      <c r="D35" s="618"/>
      <c r="E35" s="618"/>
      <c r="F35" s="618"/>
      <c r="G35" s="618"/>
      <c r="H35" s="618"/>
      <c r="I35" s="618"/>
      <c r="J35" s="618"/>
      <c r="K35" s="618"/>
      <c r="L35" s="618"/>
      <c r="M35" s="618"/>
      <c r="N35" s="618"/>
      <c r="O35" s="618"/>
      <c r="P35" s="618"/>
      <c r="Q35" s="619"/>
      <c r="R35" s="620">
        <v>316603</v>
      </c>
      <c r="S35" s="621"/>
      <c r="T35" s="621"/>
      <c r="U35" s="621"/>
      <c r="V35" s="621"/>
      <c r="W35" s="621"/>
      <c r="X35" s="621"/>
      <c r="Y35" s="622"/>
      <c r="Z35" s="673">
        <v>2.6</v>
      </c>
      <c r="AA35" s="673"/>
      <c r="AB35" s="673"/>
      <c r="AC35" s="673"/>
      <c r="AD35" s="674" t="s">
        <v>113</v>
      </c>
      <c r="AE35" s="674"/>
      <c r="AF35" s="674"/>
      <c r="AG35" s="674"/>
      <c r="AH35" s="674"/>
      <c r="AI35" s="674"/>
      <c r="AJ35" s="674"/>
      <c r="AK35" s="674"/>
      <c r="AL35" s="643" t="s">
        <v>113</v>
      </c>
      <c r="AM35" s="675"/>
      <c r="AN35" s="675"/>
      <c r="AO35" s="676"/>
      <c r="AP35" s="188"/>
      <c r="AQ35" s="677" t="s">
        <v>308</v>
      </c>
      <c r="AR35" s="678"/>
      <c r="AS35" s="678"/>
      <c r="AT35" s="678"/>
      <c r="AU35" s="678"/>
      <c r="AV35" s="678"/>
      <c r="AW35" s="678"/>
      <c r="AX35" s="678"/>
      <c r="AY35" s="679"/>
      <c r="AZ35" s="670">
        <v>1562715</v>
      </c>
      <c r="BA35" s="671"/>
      <c r="BB35" s="671"/>
      <c r="BC35" s="671"/>
      <c r="BD35" s="671"/>
      <c r="BE35" s="671"/>
      <c r="BF35" s="672"/>
      <c r="BG35" s="677" t="s">
        <v>309</v>
      </c>
      <c r="BH35" s="678"/>
      <c r="BI35" s="678"/>
      <c r="BJ35" s="678"/>
      <c r="BK35" s="678"/>
      <c r="BL35" s="678"/>
      <c r="BM35" s="678"/>
      <c r="BN35" s="678"/>
      <c r="BO35" s="678"/>
      <c r="BP35" s="678"/>
      <c r="BQ35" s="678"/>
      <c r="BR35" s="678"/>
      <c r="BS35" s="678"/>
      <c r="BT35" s="678"/>
      <c r="BU35" s="679"/>
      <c r="BV35" s="670">
        <v>50034</v>
      </c>
      <c r="BW35" s="671"/>
      <c r="BX35" s="671"/>
      <c r="BY35" s="671"/>
      <c r="BZ35" s="671"/>
      <c r="CA35" s="671"/>
      <c r="CB35" s="672"/>
      <c r="CD35" s="657" t="s">
        <v>310</v>
      </c>
      <c r="CE35" s="654"/>
      <c r="CF35" s="654"/>
      <c r="CG35" s="654"/>
      <c r="CH35" s="654"/>
      <c r="CI35" s="654"/>
      <c r="CJ35" s="654"/>
      <c r="CK35" s="654"/>
      <c r="CL35" s="654"/>
      <c r="CM35" s="654"/>
      <c r="CN35" s="654"/>
      <c r="CO35" s="654"/>
      <c r="CP35" s="654"/>
      <c r="CQ35" s="655"/>
      <c r="CR35" s="620">
        <v>20858</v>
      </c>
      <c r="CS35" s="639"/>
      <c r="CT35" s="639"/>
      <c r="CU35" s="639"/>
      <c r="CV35" s="639"/>
      <c r="CW35" s="639"/>
      <c r="CX35" s="639"/>
      <c r="CY35" s="640"/>
      <c r="CZ35" s="623">
        <v>0.2</v>
      </c>
      <c r="DA35" s="641"/>
      <c r="DB35" s="641"/>
      <c r="DC35" s="642"/>
      <c r="DD35" s="626">
        <v>14168</v>
      </c>
      <c r="DE35" s="639"/>
      <c r="DF35" s="639"/>
      <c r="DG35" s="639"/>
      <c r="DH35" s="639"/>
      <c r="DI35" s="639"/>
      <c r="DJ35" s="639"/>
      <c r="DK35" s="640"/>
      <c r="DL35" s="626">
        <v>14168</v>
      </c>
      <c r="DM35" s="639"/>
      <c r="DN35" s="639"/>
      <c r="DO35" s="639"/>
      <c r="DP35" s="639"/>
      <c r="DQ35" s="639"/>
      <c r="DR35" s="639"/>
      <c r="DS35" s="639"/>
      <c r="DT35" s="639"/>
      <c r="DU35" s="639"/>
      <c r="DV35" s="640"/>
      <c r="DW35" s="643">
        <v>0.2</v>
      </c>
      <c r="DX35" s="644"/>
      <c r="DY35" s="644"/>
      <c r="DZ35" s="644"/>
      <c r="EA35" s="644"/>
      <c r="EB35" s="644"/>
      <c r="EC35" s="645"/>
    </row>
    <row r="36" spans="2:133" ht="11.25" customHeight="1" x14ac:dyDescent="0.15">
      <c r="B36" s="601" t="s">
        <v>311</v>
      </c>
      <c r="C36" s="602"/>
      <c r="D36" s="602"/>
      <c r="E36" s="602"/>
      <c r="F36" s="602"/>
      <c r="G36" s="602"/>
      <c r="H36" s="602"/>
      <c r="I36" s="602"/>
      <c r="J36" s="602"/>
      <c r="K36" s="602"/>
      <c r="L36" s="602"/>
      <c r="M36" s="602"/>
      <c r="N36" s="602"/>
      <c r="O36" s="602"/>
      <c r="P36" s="602"/>
      <c r="Q36" s="603"/>
      <c r="R36" s="604">
        <v>12226410</v>
      </c>
      <c r="S36" s="661"/>
      <c r="T36" s="661"/>
      <c r="U36" s="661"/>
      <c r="V36" s="661"/>
      <c r="W36" s="661"/>
      <c r="X36" s="661"/>
      <c r="Y36" s="664"/>
      <c r="Z36" s="665">
        <v>100</v>
      </c>
      <c r="AA36" s="665"/>
      <c r="AB36" s="665"/>
      <c r="AC36" s="665"/>
      <c r="AD36" s="666">
        <v>6145840</v>
      </c>
      <c r="AE36" s="666"/>
      <c r="AF36" s="666"/>
      <c r="AG36" s="666"/>
      <c r="AH36" s="666"/>
      <c r="AI36" s="666"/>
      <c r="AJ36" s="666"/>
      <c r="AK36" s="666"/>
      <c r="AL36" s="667">
        <v>100</v>
      </c>
      <c r="AM36" s="668"/>
      <c r="AN36" s="668"/>
      <c r="AO36" s="669"/>
      <c r="AQ36" s="646" t="s">
        <v>312</v>
      </c>
      <c r="AR36" s="647"/>
      <c r="AS36" s="647"/>
      <c r="AT36" s="647"/>
      <c r="AU36" s="647"/>
      <c r="AV36" s="647"/>
      <c r="AW36" s="647"/>
      <c r="AX36" s="647"/>
      <c r="AY36" s="648"/>
      <c r="AZ36" s="620">
        <v>498967</v>
      </c>
      <c r="BA36" s="621"/>
      <c r="BB36" s="621"/>
      <c r="BC36" s="621"/>
      <c r="BD36" s="639"/>
      <c r="BE36" s="639"/>
      <c r="BF36" s="649"/>
      <c r="BG36" s="657" t="s">
        <v>313</v>
      </c>
      <c r="BH36" s="654"/>
      <c r="BI36" s="654"/>
      <c r="BJ36" s="654"/>
      <c r="BK36" s="654"/>
      <c r="BL36" s="654"/>
      <c r="BM36" s="654"/>
      <c r="BN36" s="654"/>
      <c r="BO36" s="654"/>
      <c r="BP36" s="654"/>
      <c r="BQ36" s="654"/>
      <c r="BR36" s="654"/>
      <c r="BS36" s="654"/>
      <c r="BT36" s="654"/>
      <c r="BU36" s="655"/>
      <c r="BV36" s="620">
        <v>32701</v>
      </c>
      <c r="BW36" s="621"/>
      <c r="BX36" s="621"/>
      <c r="BY36" s="621"/>
      <c r="BZ36" s="621"/>
      <c r="CA36" s="621"/>
      <c r="CB36" s="656"/>
      <c r="CD36" s="657" t="s">
        <v>314</v>
      </c>
      <c r="CE36" s="654"/>
      <c r="CF36" s="654"/>
      <c r="CG36" s="654"/>
      <c r="CH36" s="654"/>
      <c r="CI36" s="654"/>
      <c r="CJ36" s="654"/>
      <c r="CK36" s="654"/>
      <c r="CL36" s="654"/>
      <c r="CM36" s="654"/>
      <c r="CN36" s="654"/>
      <c r="CO36" s="654"/>
      <c r="CP36" s="654"/>
      <c r="CQ36" s="655"/>
      <c r="CR36" s="620">
        <v>1151344</v>
      </c>
      <c r="CS36" s="621"/>
      <c r="CT36" s="621"/>
      <c r="CU36" s="621"/>
      <c r="CV36" s="621"/>
      <c r="CW36" s="621"/>
      <c r="CX36" s="621"/>
      <c r="CY36" s="622"/>
      <c r="CZ36" s="623">
        <v>9.6</v>
      </c>
      <c r="DA36" s="641"/>
      <c r="DB36" s="641"/>
      <c r="DC36" s="642"/>
      <c r="DD36" s="626">
        <v>633679</v>
      </c>
      <c r="DE36" s="621"/>
      <c r="DF36" s="621"/>
      <c r="DG36" s="621"/>
      <c r="DH36" s="621"/>
      <c r="DI36" s="621"/>
      <c r="DJ36" s="621"/>
      <c r="DK36" s="622"/>
      <c r="DL36" s="626">
        <v>481509</v>
      </c>
      <c r="DM36" s="621"/>
      <c r="DN36" s="621"/>
      <c r="DO36" s="621"/>
      <c r="DP36" s="621"/>
      <c r="DQ36" s="621"/>
      <c r="DR36" s="621"/>
      <c r="DS36" s="621"/>
      <c r="DT36" s="621"/>
      <c r="DU36" s="621"/>
      <c r="DV36" s="622"/>
      <c r="DW36" s="643">
        <v>7.5</v>
      </c>
      <c r="DX36" s="644"/>
      <c r="DY36" s="644"/>
      <c r="DZ36" s="644"/>
      <c r="EA36" s="644"/>
      <c r="EB36" s="644"/>
      <c r="EC36" s="645"/>
    </row>
    <row r="37" spans="2:133" ht="11.25" customHeight="1" x14ac:dyDescent="0.15">
      <c r="AQ37" s="646" t="s">
        <v>315</v>
      </c>
      <c r="AR37" s="647"/>
      <c r="AS37" s="647"/>
      <c r="AT37" s="647"/>
      <c r="AU37" s="647"/>
      <c r="AV37" s="647"/>
      <c r="AW37" s="647"/>
      <c r="AX37" s="647"/>
      <c r="AY37" s="648"/>
      <c r="AZ37" s="620">
        <v>73589</v>
      </c>
      <c r="BA37" s="621"/>
      <c r="BB37" s="621"/>
      <c r="BC37" s="621"/>
      <c r="BD37" s="639"/>
      <c r="BE37" s="639"/>
      <c r="BF37" s="649"/>
      <c r="BG37" s="657" t="s">
        <v>316</v>
      </c>
      <c r="BH37" s="654"/>
      <c r="BI37" s="654"/>
      <c r="BJ37" s="654"/>
      <c r="BK37" s="654"/>
      <c r="BL37" s="654"/>
      <c r="BM37" s="654"/>
      <c r="BN37" s="654"/>
      <c r="BO37" s="654"/>
      <c r="BP37" s="654"/>
      <c r="BQ37" s="654"/>
      <c r="BR37" s="654"/>
      <c r="BS37" s="654"/>
      <c r="BT37" s="654"/>
      <c r="BU37" s="655"/>
      <c r="BV37" s="620">
        <v>3180</v>
      </c>
      <c r="BW37" s="621"/>
      <c r="BX37" s="621"/>
      <c r="BY37" s="621"/>
      <c r="BZ37" s="621"/>
      <c r="CA37" s="621"/>
      <c r="CB37" s="656"/>
      <c r="CD37" s="657" t="s">
        <v>317</v>
      </c>
      <c r="CE37" s="654"/>
      <c r="CF37" s="654"/>
      <c r="CG37" s="654"/>
      <c r="CH37" s="654"/>
      <c r="CI37" s="654"/>
      <c r="CJ37" s="654"/>
      <c r="CK37" s="654"/>
      <c r="CL37" s="654"/>
      <c r="CM37" s="654"/>
      <c r="CN37" s="654"/>
      <c r="CO37" s="654"/>
      <c r="CP37" s="654"/>
      <c r="CQ37" s="655"/>
      <c r="CR37" s="620">
        <v>530593</v>
      </c>
      <c r="CS37" s="639"/>
      <c r="CT37" s="639"/>
      <c r="CU37" s="639"/>
      <c r="CV37" s="639"/>
      <c r="CW37" s="639"/>
      <c r="CX37" s="639"/>
      <c r="CY37" s="640"/>
      <c r="CZ37" s="623">
        <v>4.4000000000000004</v>
      </c>
      <c r="DA37" s="641"/>
      <c r="DB37" s="641"/>
      <c r="DC37" s="642"/>
      <c r="DD37" s="626">
        <v>414993</v>
      </c>
      <c r="DE37" s="639"/>
      <c r="DF37" s="639"/>
      <c r="DG37" s="639"/>
      <c r="DH37" s="639"/>
      <c r="DI37" s="639"/>
      <c r="DJ37" s="639"/>
      <c r="DK37" s="640"/>
      <c r="DL37" s="626">
        <v>400386</v>
      </c>
      <c r="DM37" s="639"/>
      <c r="DN37" s="639"/>
      <c r="DO37" s="639"/>
      <c r="DP37" s="639"/>
      <c r="DQ37" s="639"/>
      <c r="DR37" s="639"/>
      <c r="DS37" s="639"/>
      <c r="DT37" s="639"/>
      <c r="DU37" s="639"/>
      <c r="DV37" s="640"/>
      <c r="DW37" s="643">
        <v>6.2</v>
      </c>
      <c r="DX37" s="644"/>
      <c r="DY37" s="644"/>
      <c r="DZ37" s="644"/>
      <c r="EA37" s="644"/>
      <c r="EB37" s="644"/>
      <c r="EC37" s="645"/>
    </row>
    <row r="38" spans="2:133" ht="11.25" customHeight="1" x14ac:dyDescent="0.15">
      <c r="AQ38" s="646" t="s">
        <v>318</v>
      </c>
      <c r="AR38" s="647"/>
      <c r="AS38" s="647"/>
      <c r="AT38" s="647"/>
      <c r="AU38" s="647"/>
      <c r="AV38" s="647"/>
      <c r="AW38" s="647"/>
      <c r="AX38" s="647"/>
      <c r="AY38" s="648"/>
      <c r="AZ38" s="620" t="s">
        <v>319</v>
      </c>
      <c r="BA38" s="621"/>
      <c r="BB38" s="621"/>
      <c r="BC38" s="621"/>
      <c r="BD38" s="639"/>
      <c r="BE38" s="639"/>
      <c r="BF38" s="649"/>
      <c r="BG38" s="657" t="s">
        <v>320</v>
      </c>
      <c r="BH38" s="654"/>
      <c r="BI38" s="654"/>
      <c r="BJ38" s="654"/>
      <c r="BK38" s="654"/>
      <c r="BL38" s="654"/>
      <c r="BM38" s="654"/>
      <c r="BN38" s="654"/>
      <c r="BO38" s="654"/>
      <c r="BP38" s="654"/>
      <c r="BQ38" s="654"/>
      <c r="BR38" s="654"/>
      <c r="BS38" s="654"/>
      <c r="BT38" s="654"/>
      <c r="BU38" s="655"/>
      <c r="BV38" s="620">
        <v>5161</v>
      </c>
      <c r="BW38" s="621"/>
      <c r="BX38" s="621"/>
      <c r="BY38" s="621"/>
      <c r="BZ38" s="621"/>
      <c r="CA38" s="621"/>
      <c r="CB38" s="656"/>
      <c r="CD38" s="657" t="s">
        <v>321</v>
      </c>
      <c r="CE38" s="654"/>
      <c r="CF38" s="654"/>
      <c r="CG38" s="654"/>
      <c r="CH38" s="654"/>
      <c r="CI38" s="654"/>
      <c r="CJ38" s="654"/>
      <c r="CK38" s="654"/>
      <c r="CL38" s="654"/>
      <c r="CM38" s="654"/>
      <c r="CN38" s="654"/>
      <c r="CO38" s="654"/>
      <c r="CP38" s="654"/>
      <c r="CQ38" s="655"/>
      <c r="CR38" s="620">
        <v>1562715</v>
      </c>
      <c r="CS38" s="621"/>
      <c r="CT38" s="621"/>
      <c r="CU38" s="621"/>
      <c r="CV38" s="621"/>
      <c r="CW38" s="621"/>
      <c r="CX38" s="621"/>
      <c r="CY38" s="622"/>
      <c r="CZ38" s="623">
        <v>13</v>
      </c>
      <c r="DA38" s="641"/>
      <c r="DB38" s="641"/>
      <c r="DC38" s="642"/>
      <c r="DD38" s="626">
        <v>1359852</v>
      </c>
      <c r="DE38" s="621"/>
      <c r="DF38" s="621"/>
      <c r="DG38" s="621"/>
      <c r="DH38" s="621"/>
      <c r="DI38" s="621"/>
      <c r="DJ38" s="621"/>
      <c r="DK38" s="622"/>
      <c r="DL38" s="626">
        <v>1158242</v>
      </c>
      <c r="DM38" s="621"/>
      <c r="DN38" s="621"/>
      <c r="DO38" s="621"/>
      <c r="DP38" s="621"/>
      <c r="DQ38" s="621"/>
      <c r="DR38" s="621"/>
      <c r="DS38" s="621"/>
      <c r="DT38" s="621"/>
      <c r="DU38" s="621"/>
      <c r="DV38" s="622"/>
      <c r="DW38" s="643">
        <v>17.899999999999999</v>
      </c>
      <c r="DX38" s="644"/>
      <c r="DY38" s="644"/>
      <c r="DZ38" s="644"/>
      <c r="EA38" s="644"/>
      <c r="EB38" s="644"/>
      <c r="EC38" s="645"/>
    </row>
    <row r="39" spans="2:133" ht="11.25" customHeight="1" x14ac:dyDescent="0.15">
      <c r="AQ39" s="646" t="s">
        <v>322</v>
      </c>
      <c r="AR39" s="647"/>
      <c r="AS39" s="647"/>
      <c r="AT39" s="647"/>
      <c r="AU39" s="647"/>
      <c r="AV39" s="647"/>
      <c r="AW39" s="647"/>
      <c r="AX39" s="647"/>
      <c r="AY39" s="648"/>
      <c r="AZ39" s="620" t="s">
        <v>319</v>
      </c>
      <c r="BA39" s="621"/>
      <c r="BB39" s="621"/>
      <c r="BC39" s="621"/>
      <c r="BD39" s="639"/>
      <c r="BE39" s="639"/>
      <c r="BF39" s="649"/>
      <c r="BG39" s="650" t="s">
        <v>323</v>
      </c>
      <c r="BH39" s="651"/>
      <c r="BI39" s="651"/>
      <c r="BJ39" s="651"/>
      <c r="BK39" s="651"/>
      <c r="BL39" s="189"/>
      <c r="BM39" s="654" t="s">
        <v>324</v>
      </c>
      <c r="BN39" s="654"/>
      <c r="BO39" s="654"/>
      <c r="BP39" s="654"/>
      <c r="BQ39" s="654"/>
      <c r="BR39" s="654"/>
      <c r="BS39" s="654"/>
      <c r="BT39" s="654"/>
      <c r="BU39" s="655"/>
      <c r="BV39" s="620">
        <v>97</v>
      </c>
      <c r="BW39" s="621"/>
      <c r="BX39" s="621"/>
      <c r="BY39" s="621"/>
      <c r="BZ39" s="621"/>
      <c r="CA39" s="621"/>
      <c r="CB39" s="656"/>
      <c r="CD39" s="657" t="s">
        <v>325</v>
      </c>
      <c r="CE39" s="654"/>
      <c r="CF39" s="654"/>
      <c r="CG39" s="654"/>
      <c r="CH39" s="654"/>
      <c r="CI39" s="654"/>
      <c r="CJ39" s="654"/>
      <c r="CK39" s="654"/>
      <c r="CL39" s="654"/>
      <c r="CM39" s="654"/>
      <c r="CN39" s="654"/>
      <c r="CO39" s="654"/>
      <c r="CP39" s="654"/>
      <c r="CQ39" s="655"/>
      <c r="CR39" s="620">
        <v>190982</v>
      </c>
      <c r="CS39" s="639"/>
      <c r="CT39" s="639"/>
      <c r="CU39" s="639"/>
      <c r="CV39" s="639"/>
      <c r="CW39" s="639"/>
      <c r="CX39" s="639"/>
      <c r="CY39" s="640"/>
      <c r="CZ39" s="623">
        <v>1.6</v>
      </c>
      <c r="DA39" s="641"/>
      <c r="DB39" s="641"/>
      <c r="DC39" s="642"/>
      <c r="DD39" s="626">
        <v>32439</v>
      </c>
      <c r="DE39" s="639"/>
      <c r="DF39" s="639"/>
      <c r="DG39" s="639"/>
      <c r="DH39" s="639"/>
      <c r="DI39" s="639"/>
      <c r="DJ39" s="639"/>
      <c r="DK39" s="640"/>
      <c r="DL39" s="626" t="s">
        <v>319</v>
      </c>
      <c r="DM39" s="639"/>
      <c r="DN39" s="639"/>
      <c r="DO39" s="639"/>
      <c r="DP39" s="639"/>
      <c r="DQ39" s="639"/>
      <c r="DR39" s="639"/>
      <c r="DS39" s="639"/>
      <c r="DT39" s="639"/>
      <c r="DU39" s="639"/>
      <c r="DV39" s="640"/>
      <c r="DW39" s="643" t="s">
        <v>319</v>
      </c>
      <c r="DX39" s="644"/>
      <c r="DY39" s="644"/>
      <c r="DZ39" s="644"/>
      <c r="EA39" s="644"/>
      <c r="EB39" s="644"/>
      <c r="EC39" s="645"/>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326</v>
      </c>
      <c r="AR40" s="647"/>
      <c r="AS40" s="647"/>
      <c r="AT40" s="647"/>
      <c r="AU40" s="647"/>
      <c r="AV40" s="647"/>
      <c r="AW40" s="647"/>
      <c r="AX40" s="647"/>
      <c r="AY40" s="648"/>
      <c r="AZ40" s="620">
        <v>201585</v>
      </c>
      <c r="BA40" s="621"/>
      <c r="BB40" s="621"/>
      <c r="BC40" s="621"/>
      <c r="BD40" s="639"/>
      <c r="BE40" s="639"/>
      <c r="BF40" s="649"/>
      <c r="BG40" s="650"/>
      <c r="BH40" s="651"/>
      <c r="BI40" s="651"/>
      <c r="BJ40" s="651"/>
      <c r="BK40" s="651"/>
      <c r="BL40" s="189"/>
      <c r="BM40" s="654" t="s">
        <v>327</v>
      </c>
      <c r="BN40" s="654"/>
      <c r="BO40" s="654"/>
      <c r="BP40" s="654"/>
      <c r="BQ40" s="654"/>
      <c r="BR40" s="654"/>
      <c r="BS40" s="654"/>
      <c r="BT40" s="654"/>
      <c r="BU40" s="655"/>
      <c r="BV40" s="620">
        <v>110</v>
      </c>
      <c r="BW40" s="621"/>
      <c r="BX40" s="621"/>
      <c r="BY40" s="621"/>
      <c r="BZ40" s="621"/>
      <c r="CA40" s="621"/>
      <c r="CB40" s="656"/>
      <c r="CD40" s="657" t="s">
        <v>328</v>
      </c>
      <c r="CE40" s="654"/>
      <c r="CF40" s="654"/>
      <c r="CG40" s="654"/>
      <c r="CH40" s="654"/>
      <c r="CI40" s="654"/>
      <c r="CJ40" s="654"/>
      <c r="CK40" s="654"/>
      <c r="CL40" s="654"/>
      <c r="CM40" s="654"/>
      <c r="CN40" s="654"/>
      <c r="CO40" s="654"/>
      <c r="CP40" s="654"/>
      <c r="CQ40" s="655"/>
      <c r="CR40" s="620">
        <v>17450</v>
      </c>
      <c r="CS40" s="621"/>
      <c r="CT40" s="621"/>
      <c r="CU40" s="621"/>
      <c r="CV40" s="621"/>
      <c r="CW40" s="621"/>
      <c r="CX40" s="621"/>
      <c r="CY40" s="622"/>
      <c r="CZ40" s="623">
        <v>0.1</v>
      </c>
      <c r="DA40" s="641"/>
      <c r="DB40" s="641"/>
      <c r="DC40" s="642"/>
      <c r="DD40" s="626">
        <v>886</v>
      </c>
      <c r="DE40" s="621"/>
      <c r="DF40" s="621"/>
      <c r="DG40" s="621"/>
      <c r="DH40" s="621"/>
      <c r="DI40" s="621"/>
      <c r="DJ40" s="621"/>
      <c r="DK40" s="622"/>
      <c r="DL40" s="626">
        <v>734</v>
      </c>
      <c r="DM40" s="621"/>
      <c r="DN40" s="621"/>
      <c r="DO40" s="621"/>
      <c r="DP40" s="621"/>
      <c r="DQ40" s="621"/>
      <c r="DR40" s="621"/>
      <c r="DS40" s="621"/>
      <c r="DT40" s="621"/>
      <c r="DU40" s="621"/>
      <c r="DV40" s="622"/>
      <c r="DW40" s="643">
        <v>0</v>
      </c>
      <c r="DX40" s="644"/>
      <c r="DY40" s="644"/>
      <c r="DZ40" s="644"/>
      <c r="EA40" s="644"/>
      <c r="EB40" s="644"/>
      <c r="EC40" s="645"/>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329</v>
      </c>
      <c r="AR41" s="659"/>
      <c r="AS41" s="659"/>
      <c r="AT41" s="659"/>
      <c r="AU41" s="659"/>
      <c r="AV41" s="659"/>
      <c r="AW41" s="659"/>
      <c r="AX41" s="659"/>
      <c r="AY41" s="660"/>
      <c r="AZ41" s="604">
        <v>788574</v>
      </c>
      <c r="BA41" s="661"/>
      <c r="BB41" s="661"/>
      <c r="BC41" s="661"/>
      <c r="BD41" s="605"/>
      <c r="BE41" s="605"/>
      <c r="BF41" s="662"/>
      <c r="BG41" s="652"/>
      <c r="BH41" s="653"/>
      <c r="BI41" s="653"/>
      <c r="BJ41" s="653"/>
      <c r="BK41" s="653"/>
      <c r="BL41" s="191"/>
      <c r="BM41" s="659" t="s">
        <v>330</v>
      </c>
      <c r="BN41" s="659"/>
      <c r="BO41" s="659"/>
      <c r="BP41" s="659"/>
      <c r="BQ41" s="659"/>
      <c r="BR41" s="659"/>
      <c r="BS41" s="659"/>
      <c r="BT41" s="659"/>
      <c r="BU41" s="660"/>
      <c r="BV41" s="604">
        <v>343</v>
      </c>
      <c r="BW41" s="661"/>
      <c r="BX41" s="661"/>
      <c r="BY41" s="661"/>
      <c r="BZ41" s="661"/>
      <c r="CA41" s="661"/>
      <c r="CB41" s="663"/>
      <c r="CD41" s="657" t="s">
        <v>331</v>
      </c>
      <c r="CE41" s="654"/>
      <c r="CF41" s="654"/>
      <c r="CG41" s="654"/>
      <c r="CH41" s="654"/>
      <c r="CI41" s="654"/>
      <c r="CJ41" s="654"/>
      <c r="CK41" s="654"/>
      <c r="CL41" s="654"/>
      <c r="CM41" s="654"/>
      <c r="CN41" s="654"/>
      <c r="CO41" s="654"/>
      <c r="CP41" s="654"/>
      <c r="CQ41" s="655"/>
      <c r="CR41" s="620" t="s">
        <v>332</v>
      </c>
      <c r="CS41" s="639"/>
      <c r="CT41" s="639"/>
      <c r="CU41" s="639"/>
      <c r="CV41" s="639"/>
      <c r="CW41" s="639"/>
      <c r="CX41" s="639"/>
      <c r="CY41" s="640"/>
      <c r="CZ41" s="623" t="s">
        <v>332</v>
      </c>
      <c r="DA41" s="641"/>
      <c r="DB41" s="641"/>
      <c r="DC41" s="642"/>
      <c r="DD41" s="626" t="s">
        <v>332</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x14ac:dyDescent="0.15">
      <c r="B42" s="183" t="s">
        <v>333</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334</v>
      </c>
      <c r="CE42" s="618"/>
      <c r="CF42" s="618"/>
      <c r="CG42" s="618"/>
      <c r="CH42" s="618"/>
      <c r="CI42" s="618"/>
      <c r="CJ42" s="618"/>
      <c r="CK42" s="618"/>
      <c r="CL42" s="618"/>
      <c r="CM42" s="618"/>
      <c r="CN42" s="618"/>
      <c r="CO42" s="618"/>
      <c r="CP42" s="618"/>
      <c r="CQ42" s="619"/>
      <c r="CR42" s="620">
        <v>1880246</v>
      </c>
      <c r="CS42" s="621"/>
      <c r="CT42" s="621"/>
      <c r="CU42" s="621"/>
      <c r="CV42" s="621"/>
      <c r="CW42" s="621"/>
      <c r="CX42" s="621"/>
      <c r="CY42" s="622"/>
      <c r="CZ42" s="623">
        <v>15.7</v>
      </c>
      <c r="DA42" s="624"/>
      <c r="DB42" s="624"/>
      <c r="DC42" s="625"/>
      <c r="DD42" s="626">
        <v>218749</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x14ac:dyDescent="0.15">
      <c r="B43" s="193" t="s">
        <v>335</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336</v>
      </c>
      <c r="CE43" s="618"/>
      <c r="CF43" s="618"/>
      <c r="CG43" s="618"/>
      <c r="CH43" s="618"/>
      <c r="CI43" s="618"/>
      <c r="CJ43" s="618"/>
      <c r="CK43" s="618"/>
      <c r="CL43" s="618"/>
      <c r="CM43" s="618"/>
      <c r="CN43" s="618"/>
      <c r="CO43" s="618"/>
      <c r="CP43" s="618"/>
      <c r="CQ43" s="619"/>
      <c r="CR43" s="620">
        <v>46904</v>
      </c>
      <c r="CS43" s="639"/>
      <c r="CT43" s="639"/>
      <c r="CU43" s="639"/>
      <c r="CV43" s="639"/>
      <c r="CW43" s="639"/>
      <c r="CX43" s="639"/>
      <c r="CY43" s="640"/>
      <c r="CZ43" s="623">
        <v>0.4</v>
      </c>
      <c r="DA43" s="641"/>
      <c r="DB43" s="641"/>
      <c r="DC43" s="642"/>
      <c r="DD43" s="626">
        <v>46904</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x14ac:dyDescent="0.15">
      <c r="B44" s="194" t="s">
        <v>337</v>
      </c>
      <c r="CD44" s="633" t="s">
        <v>289</v>
      </c>
      <c r="CE44" s="634"/>
      <c r="CF44" s="617" t="s">
        <v>338</v>
      </c>
      <c r="CG44" s="618"/>
      <c r="CH44" s="618"/>
      <c r="CI44" s="618"/>
      <c r="CJ44" s="618"/>
      <c r="CK44" s="618"/>
      <c r="CL44" s="618"/>
      <c r="CM44" s="618"/>
      <c r="CN44" s="618"/>
      <c r="CO44" s="618"/>
      <c r="CP44" s="618"/>
      <c r="CQ44" s="619"/>
      <c r="CR44" s="620">
        <v>1877419</v>
      </c>
      <c r="CS44" s="621"/>
      <c r="CT44" s="621"/>
      <c r="CU44" s="621"/>
      <c r="CV44" s="621"/>
      <c r="CW44" s="621"/>
      <c r="CX44" s="621"/>
      <c r="CY44" s="622"/>
      <c r="CZ44" s="623">
        <v>15.6</v>
      </c>
      <c r="DA44" s="624"/>
      <c r="DB44" s="624"/>
      <c r="DC44" s="625"/>
      <c r="DD44" s="626">
        <v>218636</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x14ac:dyDescent="0.15">
      <c r="CD45" s="635"/>
      <c r="CE45" s="636"/>
      <c r="CF45" s="617" t="s">
        <v>339</v>
      </c>
      <c r="CG45" s="618"/>
      <c r="CH45" s="618"/>
      <c r="CI45" s="618"/>
      <c r="CJ45" s="618"/>
      <c r="CK45" s="618"/>
      <c r="CL45" s="618"/>
      <c r="CM45" s="618"/>
      <c r="CN45" s="618"/>
      <c r="CO45" s="618"/>
      <c r="CP45" s="618"/>
      <c r="CQ45" s="619"/>
      <c r="CR45" s="620">
        <v>855460</v>
      </c>
      <c r="CS45" s="639"/>
      <c r="CT45" s="639"/>
      <c r="CU45" s="639"/>
      <c r="CV45" s="639"/>
      <c r="CW45" s="639"/>
      <c r="CX45" s="639"/>
      <c r="CY45" s="640"/>
      <c r="CZ45" s="623">
        <v>7.1</v>
      </c>
      <c r="DA45" s="641"/>
      <c r="DB45" s="641"/>
      <c r="DC45" s="642"/>
      <c r="DD45" s="626">
        <v>63881</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x14ac:dyDescent="0.15">
      <c r="CD46" s="635"/>
      <c r="CE46" s="636"/>
      <c r="CF46" s="617" t="s">
        <v>340</v>
      </c>
      <c r="CG46" s="618"/>
      <c r="CH46" s="618"/>
      <c r="CI46" s="618"/>
      <c r="CJ46" s="618"/>
      <c r="CK46" s="618"/>
      <c r="CL46" s="618"/>
      <c r="CM46" s="618"/>
      <c r="CN46" s="618"/>
      <c r="CO46" s="618"/>
      <c r="CP46" s="618"/>
      <c r="CQ46" s="619"/>
      <c r="CR46" s="620">
        <v>986009</v>
      </c>
      <c r="CS46" s="621"/>
      <c r="CT46" s="621"/>
      <c r="CU46" s="621"/>
      <c r="CV46" s="621"/>
      <c r="CW46" s="621"/>
      <c r="CX46" s="621"/>
      <c r="CY46" s="622"/>
      <c r="CZ46" s="623">
        <v>8.1999999999999993</v>
      </c>
      <c r="DA46" s="624"/>
      <c r="DB46" s="624"/>
      <c r="DC46" s="625"/>
      <c r="DD46" s="626">
        <v>154500</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x14ac:dyDescent="0.15">
      <c r="CD47" s="635"/>
      <c r="CE47" s="636"/>
      <c r="CF47" s="617" t="s">
        <v>341</v>
      </c>
      <c r="CG47" s="618"/>
      <c r="CH47" s="618"/>
      <c r="CI47" s="618"/>
      <c r="CJ47" s="618"/>
      <c r="CK47" s="618"/>
      <c r="CL47" s="618"/>
      <c r="CM47" s="618"/>
      <c r="CN47" s="618"/>
      <c r="CO47" s="618"/>
      <c r="CP47" s="618"/>
      <c r="CQ47" s="619"/>
      <c r="CR47" s="620">
        <v>2827</v>
      </c>
      <c r="CS47" s="639"/>
      <c r="CT47" s="639"/>
      <c r="CU47" s="639"/>
      <c r="CV47" s="639"/>
      <c r="CW47" s="639"/>
      <c r="CX47" s="639"/>
      <c r="CY47" s="640"/>
      <c r="CZ47" s="623">
        <v>0</v>
      </c>
      <c r="DA47" s="641"/>
      <c r="DB47" s="641"/>
      <c r="DC47" s="642"/>
      <c r="DD47" s="626">
        <v>113</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x14ac:dyDescent="0.15">
      <c r="CD48" s="637"/>
      <c r="CE48" s="638"/>
      <c r="CF48" s="617" t="s">
        <v>342</v>
      </c>
      <c r="CG48" s="618"/>
      <c r="CH48" s="618"/>
      <c r="CI48" s="618"/>
      <c r="CJ48" s="618"/>
      <c r="CK48" s="618"/>
      <c r="CL48" s="618"/>
      <c r="CM48" s="618"/>
      <c r="CN48" s="618"/>
      <c r="CO48" s="618"/>
      <c r="CP48" s="618"/>
      <c r="CQ48" s="619"/>
      <c r="CR48" s="620" t="s">
        <v>113</v>
      </c>
      <c r="CS48" s="621"/>
      <c r="CT48" s="621"/>
      <c r="CU48" s="621"/>
      <c r="CV48" s="621"/>
      <c r="CW48" s="621"/>
      <c r="CX48" s="621"/>
      <c r="CY48" s="622"/>
      <c r="CZ48" s="623" t="s">
        <v>113</v>
      </c>
      <c r="DA48" s="624"/>
      <c r="DB48" s="624"/>
      <c r="DC48" s="625"/>
      <c r="DD48" s="626" t="s">
        <v>113</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x14ac:dyDescent="0.15">
      <c r="CD49" s="601" t="s">
        <v>343</v>
      </c>
      <c r="CE49" s="602"/>
      <c r="CF49" s="602"/>
      <c r="CG49" s="602"/>
      <c r="CH49" s="602"/>
      <c r="CI49" s="602"/>
      <c r="CJ49" s="602"/>
      <c r="CK49" s="602"/>
      <c r="CL49" s="602"/>
      <c r="CM49" s="602"/>
      <c r="CN49" s="602"/>
      <c r="CO49" s="602"/>
      <c r="CP49" s="602"/>
      <c r="CQ49" s="603"/>
      <c r="CR49" s="604">
        <v>12002971</v>
      </c>
      <c r="CS49" s="605"/>
      <c r="CT49" s="605"/>
      <c r="CU49" s="605"/>
      <c r="CV49" s="605"/>
      <c r="CW49" s="605"/>
      <c r="CX49" s="605"/>
      <c r="CY49" s="606"/>
      <c r="CZ49" s="607">
        <v>100</v>
      </c>
      <c r="DA49" s="608"/>
      <c r="DB49" s="608"/>
      <c r="DC49" s="609"/>
      <c r="DD49" s="610">
        <v>7426906</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x14ac:dyDescent="0.15"/>
    <row r="51" spans="82:133" hidden="1" x14ac:dyDescent="0.15"/>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344</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9" t="s">
        <v>345</v>
      </c>
      <c r="DK2" s="1140"/>
      <c r="DL2" s="1140"/>
      <c r="DM2" s="1140"/>
      <c r="DN2" s="1140"/>
      <c r="DO2" s="1141"/>
      <c r="DP2" s="202"/>
      <c r="DQ2" s="1139" t="s">
        <v>346</v>
      </c>
      <c r="DR2" s="1140"/>
      <c r="DS2" s="1140"/>
      <c r="DT2" s="1140"/>
      <c r="DU2" s="1140"/>
      <c r="DV2" s="1140"/>
      <c r="DW2" s="1140"/>
      <c r="DX2" s="1140"/>
      <c r="DY2" s="1140"/>
      <c r="DZ2" s="1141"/>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1092" t="s">
        <v>347</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5"/>
      <c r="BA4" s="205"/>
      <c r="BB4" s="205"/>
      <c r="BC4" s="205"/>
      <c r="BD4" s="205"/>
      <c r="BE4" s="206"/>
      <c r="BF4" s="206"/>
      <c r="BG4" s="206"/>
      <c r="BH4" s="206"/>
      <c r="BI4" s="206"/>
      <c r="BJ4" s="206"/>
      <c r="BK4" s="206"/>
      <c r="BL4" s="206"/>
      <c r="BM4" s="206"/>
      <c r="BN4" s="206"/>
      <c r="BO4" s="206"/>
      <c r="BP4" s="206"/>
      <c r="BQ4" s="205" t="s">
        <v>348</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1024" t="s">
        <v>349</v>
      </c>
      <c r="B5" s="1025"/>
      <c r="C5" s="1025"/>
      <c r="D5" s="1025"/>
      <c r="E5" s="1025"/>
      <c r="F5" s="1025"/>
      <c r="G5" s="1025"/>
      <c r="H5" s="1025"/>
      <c r="I5" s="1025"/>
      <c r="J5" s="1025"/>
      <c r="K5" s="1025"/>
      <c r="L5" s="1025"/>
      <c r="M5" s="1025"/>
      <c r="N5" s="1025"/>
      <c r="O5" s="1025"/>
      <c r="P5" s="1026"/>
      <c r="Q5" s="1030" t="s">
        <v>350</v>
      </c>
      <c r="R5" s="1031"/>
      <c r="S5" s="1031"/>
      <c r="T5" s="1031"/>
      <c r="U5" s="1032"/>
      <c r="V5" s="1030" t="s">
        <v>351</v>
      </c>
      <c r="W5" s="1031"/>
      <c r="X5" s="1031"/>
      <c r="Y5" s="1031"/>
      <c r="Z5" s="1032"/>
      <c r="AA5" s="1030" t="s">
        <v>352</v>
      </c>
      <c r="AB5" s="1031"/>
      <c r="AC5" s="1031"/>
      <c r="AD5" s="1031"/>
      <c r="AE5" s="1031"/>
      <c r="AF5" s="1142" t="s">
        <v>353</v>
      </c>
      <c r="AG5" s="1031"/>
      <c r="AH5" s="1031"/>
      <c r="AI5" s="1031"/>
      <c r="AJ5" s="1046"/>
      <c r="AK5" s="1031" t="s">
        <v>354</v>
      </c>
      <c r="AL5" s="1031"/>
      <c r="AM5" s="1031"/>
      <c r="AN5" s="1031"/>
      <c r="AO5" s="1032"/>
      <c r="AP5" s="1030" t="s">
        <v>355</v>
      </c>
      <c r="AQ5" s="1031"/>
      <c r="AR5" s="1031"/>
      <c r="AS5" s="1031"/>
      <c r="AT5" s="1032"/>
      <c r="AU5" s="1030" t="s">
        <v>356</v>
      </c>
      <c r="AV5" s="1031"/>
      <c r="AW5" s="1031"/>
      <c r="AX5" s="1031"/>
      <c r="AY5" s="1046"/>
      <c r="AZ5" s="209"/>
      <c r="BA5" s="209"/>
      <c r="BB5" s="209"/>
      <c r="BC5" s="209"/>
      <c r="BD5" s="209"/>
      <c r="BE5" s="210"/>
      <c r="BF5" s="210"/>
      <c r="BG5" s="210"/>
      <c r="BH5" s="210"/>
      <c r="BI5" s="210"/>
      <c r="BJ5" s="210"/>
      <c r="BK5" s="210"/>
      <c r="BL5" s="210"/>
      <c r="BM5" s="210"/>
      <c r="BN5" s="210"/>
      <c r="BO5" s="210"/>
      <c r="BP5" s="210"/>
      <c r="BQ5" s="1024" t="s">
        <v>357</v>
      </c>
      <c r="BR5" s="1025"/>
      <c r="BS5" s="1025"/>
      <c r="BT5" s="1025"/>
      <c r="BU5" s="1025"/>
      <c r="BV5" s="1025"/>
      <c r="BW5" s="1025"/>
      <c r="BX5" s="1025"/>
      <c r="BY5" s="1025"/>
      <c r="BZ5" s="1025"/>
      <c r="CA5" s="1025"/>
      <c r="CB5" s="1025"/>
      <c r="CC5" s="1025"/>
      <c r="CD5" s="1025"/>
      <c r="CE5" s="1025"/>
      <c r="CF5" s="1025"/>
      <c r="CG5" s="1026"/>
      <c r="CH5" s="1030" t="s">
        <v>358</v>
      </c>
      <c r="CI5" s="1031"/>
      <c r="CJ5" s="1031"/>
      <c r="CK5" s="1031"/>
      <c r="CL5" s="1032"/>
      <c r="CM5" s="1030" t="s">
        <v>359</v>
      </c>
      <c r="CN5" s="1031"/>
      <c r="CO5" s="1031"/>
      <c r="CP5" s="1031"/>
      <c r="CQ5" s="1032"/>
      <c r="CR5" s="1030" t="s">
        <v>360</v>
      </c>
      <c r="CS5" s="1031"/>
      <c r="CT5" s="1031"/>
      <c r="CU5" s="1031"/>
      <c r="CV5" s="1032"/>
      <c r="CW5" s="1030" t="s">
        <v>361</v>
      </c>
      <c r="CX5" s="1031"/>
      <c r="CY5" s="1031"/>
      <c r="CZ5" s="1031"/>
      <c r="DA5" s="1032"/>
      <c r="DB5" s="1030" t="s">
        <v>362</v>
      </c>
      <c r="DC5" s="1031"/>
      <c r="DD5" s="1031"/>
      <c r="DE5" s="1031"/>
      <c r="DF5" s="1032"/>
      <c r="DG5" s="1127" t="s">
        <v>363</v>
      </c>
      <c r="DH5" s="1128"/>
      <c r="DI5" s="1128"/>
      <c r="DJ5" s="1128"/>
      <c r="DK5" s="1129"/>
      <c r="DL5" s="1127" t="s">
        <v>364</v>
      </c>
      <c r="DM5" s="1128"/>
      <c r="DN5" s="1128"/>
      <c r="DO5" s="1128"/>
      <c r="DP5" s="1129"/>
      <c r="DQ5" s="1030" t="s">
        <v>365</v>
      </c>
      <c r="DR5" s="1031"/>
      <c r="DS5" s="1031"/>
      <c r="DT5" s="1031"/>
      <c r="DU5" s="1032"/>
      <c r="DV5" s="1030" t="s">
        <v>356</v>
      </c>
      <c r="DW5" s="1031"/>
      <c r="DX5" s="1031"/>
      <c r="DY5" s="1031"/>
      <c r="DZ5" s="1046"/>
      <c r="EA5" s="207"/>
    </row>
    <row r="6" spans="1:131" s="208" customFormat="1" ht="26.25" customHeight="1" thickBot="1" x14ac:dyDescent="0.2">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3"/>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0"/>
      <c r="DH6" s="1131"/>
      <c r="DI6" s="1131"/>
      <c r="DJ6" s="1131"/>
      <c r="DK6" s="1132"/>
      <c r="DL6" s="1130"/>
      <c r="DM6" s="1131"/>
      <c r="DN6" s="1131"/>
      <c r="DO6" s="1131"/>
      <c r="DP6" s="1132"/>
      <c r="DQ6" s="1033"/>
      <c r="DR6" s="1034"/>
      <c r="DS6" s="1034"/>
      <c r="DT6" s="1034"/>
      <c r="DU6" s="1035"/>
      <c r="DV6" s="1033"/>
      <c r="DW6" s="1034"/>
      <c r="DX6" s="1034"/>
      <c r="DY6" s="1034"/>
      <c r="DZ6" s="1047"/>
      <c r="EA6" s="207"/>
    </row>
    <row r="7" spans="1:131" s="208" customFormat="1" ht="26.25" customHeight="1" thickTop="1" x14ac:dyDescent="0.15">
      <c r="A7" s="211">
        <v>1</v>
      </c>
      <c r="B7" s="1079" t="s">
        <v>366</v>
      </c>
      <c r="C7" s="1080"/>
      <c r="D7" s="1080"/>
      <c r="E7" s="1080"/>
      <c r="F7" s="1080"/>
      <c r="G7" s="1080"/>
      <c r="H7" s="1080"/>
      <c r="I7" s="1080"/>
      <c r="J7" s="1080"/>
      <c r="K7" s="1080"/>
      <c r="L7" s="1080"/>
      <c r="M7" s="1080"/>
      <c r="N7" s="1080"/>
      <c r="O7" s="1080"/>
      <c r="P7" s="1081"/>
      <c r="Q7" s="1133">
        <v>12189</v>
      </c>
      <c r="R7" s="1134"/>
      <c r="S7" s="1134"/>
      <c r="T7" s="1134"/>
      <c r="U7" s="1134"/>
      <c r="V7" s="1134">
        <v>11967</v>
      </c>
      <c r="W7" s="1134"/>
      <c r="X7" s="1134"/>
      <c r="Y7" s="1134"/>
      <c r="Z7" s="1134"/>
      <c r="AA7" s="1134">
        <v>221</v>
      </c>
      <c r="AB7" s="1134"/>
      <c r="AC7" s="1134"/>
      <c r="AD7" s="1134"/>
      <c r="AE7" s="1135"/>
      <c r="AF7" s="1136">
        <v>100</v>
      </c>
      <c r="AG7" s="1137"/>
      <c r="AH7" s="1137"/>
      <c r="AI7" s="1137"/>
      <c r="AJ7" s="1138"/>
      <c r="AK7" s="1120">
        <v>573</v>
      </c>
      <c r="AL7" s="1121"/>
      <c r="AM7" s="1121"/>
      <c r="AN7" s="1121"/>
      <c r="AO7" s="1121"/>
      <c r="AP7" s="1121">
        <v>12569</v>
      </c>
      <c r="AQ7" s="1121"/>
      <c r="AR7" s="1121"/>
      <c r="AS7" s="1121"/>
      <c r="AT7" s="1121"/>
      <c r="AU7" s="1122"/>
      <c r="AV7" s="1122"/>
      <c r="AW7" s="1122"/>
      <c r="AX7" s="1122"/>
      <c r="AY7" s="1123"/>
      <c r="AZ7" s="205"/>
      <c r="BA7" s="205"/>
      <c r="BB7" s="205"/>
      <c r="BC7" s="205"/>
      <c r="BD7" s="205"/>
      <c r="BE7" s="206"/>
      <c r="BF7" s="206"/>
      <c r="BG7" s="206"/>
      <c r="BH7" s="206"/>
      <c r="BI7" s="206"/>
      <c r="BJ7" s="206"/>
      <c r="BK7" s="206"/>
      <c r="BL7" s="206"/>
      <c r="BM7" s="206"/>
      <c r="BN7" s="206"/>
      <c r="BO7" s="206"/>
      <c r="BP7" s="206"/>
      <c r="BQ7" s="212">
        <v>1</v>
      </c>
      <c r="BR7" s="213" t="s">
        <v>559</v>
      </c>
      <c r="BS7" s="1124" t="s">
        <v>557</v>
      </c>
      <c r="BT7" s="1125"/>
      <c r="BU7" s="1125"/>
      <c r="BV7" s="1125"/>
      <c r="BW7" s="1125"/>
      <c r="BX7" s="1125"/>
      <c r="BY7" s="1125"/>
      <c r="BZ7" s="1125"/>
      <c r="CA7" s="1125"/>
      <c r="CB7" s="1125"/>
      <c r="CC7" s="1125"/>
      <c r="CD7" s="1125"/>
      <c r="CE7" s="1125"/>
      <c r="CF7" s="1125"/>
      <c r="CG7" s="1126"/>
      <c r="CH7" s="1117">
        <v>0</v>
      </c>
      <c r="CI7" s="1118"/>
      <c r="CJ7" s="1118"/>
      <c r="CK7" s="1118"/>
      <c r="CL7" s="1119"/>
      <c r="CM7" s="1117">
        <v>30</v>
      </c>
      <c r="CN7" s="1118"/>
      <c r="CO7" s="1118"/>
      <c r="CP7" s="1118"/>
      <c r="CQ7" s="1119"/>
      <c r="CR7" s="1117">
        <v>1</v>
      </c>
      <c r="CS7" s="1118"/>
      <c r="CT7" s="1118"/>
      <c r="CU7" s="1118"/>
      <c r="CV7" s="1119"/>
      <c r="CW7" s="1117">
        <v>0</v>
      </c>
      <c r="CX7" s="1118"/>
      <c r="CY7" s="1118"/>
      <c r="CZ7" s="1118"/>
      <c r="DA7" s="1119"/>
      <c r="DB7" s="1117">
        <v>50</v>
      </c>
      <c r="DC7" s="1118"/>
      <c r="DD7" s="1118"/>
      <c r="DE7" s="1118"/>
      <c r="DF7" s="1119"/>
      <c r="DG7" s="1117">
        <v>297</v>
      </c>
      <c r="DH7" s="1118"/>
      <c r="DI7" s="1118"/>
      <c r="DJ7" s="1118"/>
      <c r="DK7" s="1119"/>
      <c r="DL7" s="1117" t="s">
        <v>545</v>
      </c>
      <c r="DM7" s="1118"/>
      <c r="DN7" s="1118"/>
      <c r="DO7" s="1118"/>
      <c r="DP7" s="1119"/>
      <c r="DQ7" s="1117" t="s">
        <v>545</v>
      </c>
      <c r="DR7" s="1118"/>
      <c r="DS7" s="1118"/>
      <c r="DT7" s="1118"/>
      <c r="DU7" s="1119"/>
      <c r="DV7" s="1144"/>
      <c r="DW7" s="1145"/>
      <c r="DX7" s="1145"/>
      <c r="DY7" s="1145"/>
      <c r="DZ7" s="1146"/>
      <c r="EA7" s="207"/>
    </row>
    <row r="8" spans="1:131" s="208" customFormat="1" ht="26.25" customHeight="1" x14ac:dyDescent="0.15">
      <c r="A8" s="214">
        <v>2</v>
      </c>
      <c r="B8" s="1066" t="s">
        <v>367</v>
      </c>
      <c r="C8" s="1067"/>
      <c r="D8" s="1067"/>
      <c r="E8" s="1067"/>
      <c r="F8" s="1067"/>
      <c r="G8" s="1067"/>
      <c r="H8" s="1067"/>
      <c r="I8" s="1067"/>
      <c r="J8" s="1067"/>
      <c r="K8" s="1067"/>
      <c r="L8" s="1067"/>
      <c r="M8" s="1067"/>
      <c r="N8" s="1067"/>
      <c r="O8" s="1067"/>
      <c r="P8" s="1068"/>
      <c r="Q8" s="1072">
        <v>22</v>
      </c>
      <c r="R8" s="1073"/>
      <c r="S8" s="1073"/>
      <c r="T8" s="1073"/>
      <c r="U8" s="1073"/>
      <c r="V8" s="1073">
        <v>20</v>
      </c>
      <c r="W8" s="1073"/>
      <c r="X8" s="1073"/>
      <c r="Y8" s="1073"/>
      <c r="Z8" s="1073"/>
      <c r="AA8" s="1073">
        <v>2</v>
      </c>
      <c r="AB8" s="1073"/>
      <c r="AC8" s="1073"/>
      <c r="AD8" s="1073"/>
      <c r="AE8" s="1074"/>
      <c r="AF8" s="1048">
        <v>2</v>
      </c>
      <c r="AG8" s="1049"/>
      <c r="AH8" s="1049"/>
      <c r="AI8" s="1049"/>
      <c r="AJ8" s="1050"/>
      <c r="AK8" s="1115">
        <v>4</v>
      </c>
      <c r="AL8" s="1116"/>
      <c r="AM8" s="1116"/>
      <c r="AN8" s="1116"/>
      <c r="AO8" s="1116"/>
      <c r="AP8" s="1116">
        <v>20</v>
      </c>
      <c r="AQ8" s="1116"/>
      <c r="AR8" s="1116"/>
      <c r="AS8" s="1116"/>
      <c r="AT8" s="1116"/>
      <c r="AU8" s="1113"/>
      <c r="AV8" s="1113"/>
      <c r="AW8" s="1113"/>
      <c r="AX8" s="1113"/>
      <c r="AY8" s="1114"/>
      <c r="AZ8" s="205"/>
      <c r="BA8" s="205"/>
      <c r="BB8" s="205"/>
      <c r="BC8" s="205"/>
      <c r="BD8" s="205"/>
      <c r="BE8" s="206"/>
      <c r="BF8" s="206"/>
      <c r="BG8" s="206"/>
      <c r="BH8" s="206"/>
      <c r="BI8" s="206"/>
      <c r="BJ8" s="206"/>
      <c r="BK8" s="206"/>
      <c r="BL8" s="206"/>
      <c r="BM8" s="206"/>
      <c r="BN8" s="206"/>
      <c r="BO8" s="206"/>
      <c r="BP8" s="206"/>
      <c r="BQ8" s="215">
        <v>2</v>
      </c>
      <c r="BR8" s="216"/>
      <c r="BS8" s="1043" t="s">
        <v>558</v>
      </c>
      <c r="BT8" s="1044"/>
      <c r="BU8" s="1044"/>
      <c r="BV8" s="1044"/>
      <c r="BW8" s="1044"/>
      <c r="BX8" s="1044"/>
      <c r="BY8" s="1044"/>
      <c r="BZ8" s="1044"/>
      <c r="CA8" s="1044"/>
      <c r="CB8" s="1044"/>
      <c r="CC8" s="1044"/>
      <c r="CD8" s="1044"/>
      <c r="CE8" s="1044"/>
      <c r="CF8" s="1044"/>
      <c r="CG8" s="1045"/>
      <c r="CH8" s="1018" t="s">
        <v>545</v>
      </c>
      <c r="CI8" s="1019"/>
      <c r="CJ8" s="1019"/>
      <c r="CK8" s="1019"/>
      <c r="CL8" s="1020"/>
      <c r="CM8" s="1018">
        <v>10</v>
      </c>
      <c r="CN8" s="1019"/>
      <c r="CO8" s="1019"/>
      <c r="CP8" s="1019"/>
      <c r="CQ8" s="1020"/>
      <c r="CR8" s="1018">
        <v>10</v>
      </c>
      <c r="CS8" s="1019"/>
      <c r="CT8" s="1019"/>
      <c r="CU8" s="1019"/>
      <c r="CV8" s="1020"/>
      <c r="CW8" s="1018" t="s">
        <v>560</v>
      </c>
      <c r="CX8" s="1019"/>
      <c r="CY8" s="1019"/>
      <c r="CZ8" s="1019"/>
      <c r="DA8" s="1020"/>
      <c r="DB8" s="1018" t="s">
        <v>545</v>
      </c>
      <c r="DC8" s="1019"/>
      <c r="DD8" s="1019"/>
      <c r="DE8" s="1019"/>
      <c r="DF8" s="1020"/>
      <c r="DG8" s="1018" t="s">
        <v>545</v>
      </c>
      <c r="DH8" s="1019"/>
      <c r="DI8" s="1019"/>
      <c r="DJ8" s="1019"/>
      <c r="DK8" s="1020"/>
      <c r="DL8" s="1018" t="s">
        <v>546</v>
      </c>
      <c r="DM8" s="1019"/>
      <c r="DN8" s="1019"/>
      <c r="DO8" s="1019"/>
      <c r="DP8" s="1020"/>
      <c r="DQ8" s="1018" t="s">
        <v>545</v>
      </c>
      <c r="DR8" s="1019"/>
      <c r="DS8" s="1019"/>
      <c r="DT8" s="1019"/>
      <c r="DU8" s="1020"/>
      <c r="DV8" s="1021"/>
      <c r="DW8" s="1022"/>
      <c r="DX8" s="1022"/>
      <c r="DY8" s="1022"/>
      <c r="DZ8" s="1023"/>
      <c r="EA8" s="207"/>
    </row>
    <row r="9" spans="1:131" s="208" customFormat="1" ht="26.25" customHeight="1" x14ac:dyDescent="0.15">
      <c r="A9" s="214">
        <v>3</v>
      </c>
      <c r="B9" s="1066"/>
      <c r="C9" s="1067"/>
      <c r="D9" s="1067"/>
      <c r="E9" s="1067"/>
      <c r="F9" s="1067"/>
      <c r="G9" s="1067"/>
      <c r="H9" s="1067"/>
      <c r="I9" s="1067"/>
      <c r="J9" s="1067"/>
      <c r="K9" s="1067"/>
      <c r="L9" s="1067"/>
      <c r="M9" s="1067"/>
      <c r="N9" s="1067"/>
      <c r="O9" s="1067"/>
      <c r="P9" s="1068"/>
      <c r="Q9" s="1072"/>
      <c r="R9" s="1073"/>
      <c r="S9" s="1073"/>
      <c r="T9" s="1073"/>
      <c r="U9" s="1073"/>
      <c r="V9" s="1073"/>
      <c r="W9" s="1073"/>
      <c r="X9" s="1073"/>
      <c r="Y9" s="1073"/>
      <c r="Z9" s="1073"/>
      <c r="AA9" s="1073"/>
      <c r="AB9" s="1073"/>
      <c r="AC9" s="1073"/>
      <c r="AD9" s="1073"/>
      <c r="AE9" s="1074"/>
      <c r="AF9" s="1048"/>
      <c r="AG9" s="1049"/>
      <c r="AH9" s="1049"/>
      <c r="AI9" s="1049"/>
      <c r="AJ9" s="1050"/>
      <c r="AK9" s="1115"/>
      <c r="AL9" s="1116"/>
      <c r="AM9" s="1116"/>
      <c r="AN9" s="1116"/>
      <c r="AO9" s="1116"/>
      <c r="AP9" s="1116"/>
      <c r="AQ9" s="1116"/>
      <c r="AR9" s="1116"/>
      <c r="AS9" s="1116"/>
      <c r="AT9" s="1116"/>
      <c r="AU9" s="1113"/>
      <c r="AV9" s="1113"/>
      <c r="AW9" s="1113"/>
      <c r="AX9" s="1113"/>
      <c r="AY9" s="1114"/>
      <c r="AZ9" s="205"/>
      <c r="BA9" s="205"/>
      <c r="BB9" s="205"/>
      <c r="BC9" s="205"/>
      <c r="BD9" s="205"/>
      <c r="BE9" s="206"/>
      <c r="BF9" s="206"/>
      <c r="BG9" s="206"/>
      <c r="BH9" s="206"/>
      <c r="BI9" s="206"/>
      <c r="BJ9" s="206"/>
      <c r="BK9" s="206"/>
      <c r="BL9" s="206"/>
      <c r="BM9" s="206"/>
      <c r="BN9" s="206"/>
      <c r="BO9" s="206"/>
      <c r="BP9" s="206"/>
      <c r="BQ9" s="215">
        <v>3</v>
      </c>
      <c r="BR9" s="216"/>
      <c r="BS9" s="1043"/>
      <c r="BT9" s="1044"/>
      <c r="BU9" s="1044"/>
      <c r="BV9" s="1044"/>
      <c r="BW9" s="1044"/>
      <c r="BX9" s="1044"/>
      <c r="BY9" s="1044"/>
      <c r="BZ9" s="1044"/>
      <c r="CA9" s="1044"/>
      <c r="CB9" s="1044"/>
      <c r="CC9" s="1044"/>
      <c r="CD9" s="1044"/>
      <c r="CE9" s="1044"/>
      <c r="CF9" s="1044"/>
      <c r="CG9" s="1045"/>
      <c r="CH9" s="1018"/>
      <c r="CI9" s="1019"/>
      <c r="CJ9" s="1019"/>
      <c r="CK9" s="1019"/>
      <c r="CL9" s="1020"/>
      <c r="CM9" s="1018"/>
      <c r="CN9" s="1019"/>
      <c r="CO9" s="1019"/>
      <c r="CP9" s="1019"/>
      <c r="CQ9" s="1020"/>
      <c r="CR9" s="1018"/>
      <c r="CS9" s="1019"/>
      <c r="CT9" s="1019"/>
      <c r="CU9" s="1019"/>
      <c r="CV9" s="1020"/>
      <c r="CW9" s="1018"/>
      <c r="CX9" s="1019"/>
      <c r="CY9" s="1019"/>
      <c r="CZ9" s="1019"/>
      <c r="DA9" s="1020"/>
      <c r="DB9" s="1018"/>
      <c r="DC9" s="1019"/>
      <c r="DD9" s="1019"/>
      <c r="DE9" s="1019"/>
      <c r="DF9" s="1020"/>
      <c r="DG9" s="1018"/>
      <c r="DH9" s="1019"/>
      <c r="DI9" s="1019"/>
      <c r="DJ9" s="1019"/>
      <c r="DK9" s="1020"/>
      <c r="DL9" s="1018"/>
      <c r="DM9" s="1019"/>
      <c r="DN9" s="1019"/>
      <c r="DO9" s="1019"/>
      <c r="DP9" s="1020"/>
      <c r="DQ9" s="1018"/>
      <c r="DR9" s="1019"/>
      <c r="DS9" s="1019"/>
      <c r="DT9" s="1019"/>
      <c r="DU9" s="1020"/>
      <c r="DV9" s="1021"/>
      <c r="DW9" s="1022"/>
      <c r="DX9" s="1022"/>
      <c r="DY9" s="1022"/>
      <c r="DZ9" s="1023"/>
      <c r="EA9" s="207"/>
    </row>
    <row r="10" spans="1:131" s="208" customFormat="1" ht="26.25" customHeight="1" x14ac:dyDescent="0.15">
      <c r="A10" s="214">
        <v>4</v>
      </c>
      <c r="B10" s="1066"/>
      <c r="C10" s="1067"/>
      <c r="D10" s="1067"/>
      <c r="E10" s="1067"/>
      <c r="F10" s="1067"/>
      <c r="G10" s="1067"/>
      <c r="H10" s="1067"/>
      <c r="I10" s="1067"/>
      <c r="J10" s="1067"/>
      <c r="K10" s="1067"/>
      <c r="L10" s="1067"/>
      <c r="M10" s="1067"/>
      <c r="N10" s="1067"/>
      <c r="O10" s="1067"/>
      <c r="P10" s="1068"/>
      <c r="Q10" s="1072"/>
      <c r="R10" s="1073"/>
      <c r="S10" s="1073"/>
      <c r="T10" s="1073"/>
      <c r="U10" s="1073"/>
      <c r="V10" s="1073"/>
      <c r="W10" s="1073"/>
      <c r="X10" s="1073"/>
      <c r="Y10" s="1073"/>
      <c r="Z10" s="1073"/>
      <c r="AA10" s="1073"/>
      <c r="AB10" s="1073"/>
      <c r="AC10" s="1073"/>
      <c r="AD10" s="1073"/>
      <c r="AE10" s="1074"/>
      <c r="AF10" s="1048"/>
      <c r="AG10" s="1049"/>
      <c r="AH10" s="1049"/>
      <c r="AI10" s="1049"/>
      <c r="AJ10" s="1050"/>
      <c r="AK10" s="1115"/>
      <c r="AL10" s="1116"/>
      <c r="AM10" s="1116"/>
      <c r="AN10" s="1116"/>
      <c r="AO10" s="1116"/>
      <c r="AP10" s="1116"/>
      <c r="AQ10" s="1116"/>
      <c r="AR10" s="1116"/>
      <c r="AS10" s="1116"/>
      <c r="AT10" s="1116"/>
      <c r="AU10" s="1113"/>
      <c r="AV10" s="1113"/>
      <c r="AW10" s="1113"/>
      <c r="AX10" s="1113"/>
      <c r="AY10" s="1114"/>
      <c r="AZ10" s="205"/>
      <c r="BA10" s="205"/>
      <c r="BB10" s="205"/>
      <c r="BC10" s="205"/>
      <c r="BD10" s="205"/>
      <c r="BE10" s="206"/>
      <c r="BF10" s="206"/>
      <c r="BG10" s="206"/>
      <c r="BH10" s="206"/>
      <c r="BI10" s="206"/>
      <c r="BJ10" s="206"/>
      <c r="BK10" s="206"/>
      <c r="BL10" s="206"/>
      <c r="BM10" s="206"/>
      <c r="BN10" s="206"/>
      <c r="BO10" s="206"/>
      <c r="BP10" s="206"/>
      <c r="BQ10" s="215">
        <v>4</v>
      </c>
      <c r="BR10" s="216"/>
      <c r="BS10" s="1043"/>
      <c r="BT10" s="1044"/>
      <c r="BU10" s="1044"/>
      <c r="BV10" s="1044"/>
      <c r="BW10" s="1044"/>
      <c r="BX10" s="1044"/>
      <c r="BY10" s="1044"/>
      <c r="BZ10" s="1044"/>
      <c r="CA10" s="1044"/>
      <c r="CB10" s="1044"/>
      <c r="CC10" s="1044"/>
      <c r="CD10" s="1044"/>
      <c r="CE10" s="1044"/>
      <c r="CF10" s="1044"/>
      <c r="CG10" s="1045"/>
      <c r="CH10" s="1018"/>
      <c r="CI10" s="1019"/>
      <c r="CJ10" s="1019"/>
      <c r="CK10" s="1019"/>
      <c r="CL10" s="1020"/>
      <c r="CM10" s="1018"/>
      <c r="CN10" s="1019"/>
      <c r="CO10" s="1019"/>
      <c r="CP10" s="1019"/>
      <c r="CQ10" s="1020"/>
      <c r="CR10" s="1018"/>
      <c r="CS10" s="1019"/>
      <c r="CT10" s="1019"/>
      <c r="CU10" s="1019"/>
      <c r="CV10" s="1020"/>
      <c r="CW10" s="1018"/>
      <c r="CX10" s="1019"/>
      <c r="CY10" s="1019"/>
      <c r="CZ10" s="1019"/>
      <c r="DA10" s="1020"/>
      <c r="DB10" s="1018"/>
      <c r="DC10" s="1019"/>
      <c r="DD10" s="1019"/>
      <c r="DE10" s="1019"/>
      <c r="DF10" s="1020"/>
      <c r="DG10" s="1018"/>
      <c r="DH10" s="1019"/>
      <c r="DI10" s="1019"/>
      <c r="DJ10" s="1019"/>
      <c r="DK10" s="1020"/>
      <c r="DL10" s="1018"/>
      <c r="DM10" s="1019"/>
      <c r="DN10" s="1019"/>
      <c r="DO10" s="1019"/>
      <c r="DP10" s="1020"/>
      <c r="DQ10" s="1018"/>
      <c r="DR10" s="1019"/>
      <c r="DS10" s="1019"/>
      <c r="DT10" s="1019"/>
      <c r="DU10" s="1020"/>
      <c r="DV10" s="1021"/>
      <c r="DW10" s="1022"/>
      <c r="DX10" s="1022"/>
      <c r="DY10" s="1022"/>
      <c r="DZ10" s="1023"/>
      <c r="EA10" s="207"/>
    </row>
    <row r="11" spans="1:131" s="208" customFormat="1" ht="26.25" customHeight="1" x14ac:dyDescent="0.15">
      <c r="A11" s="214">
        <v>5</v>
      </c>
      <c r="B11" s="1066"/>
      <c r="C11" s="1067"/>
      <c r="D11" s="1067"/>
      <c r="E11" s="1067"/>
      <c r="F11" s="1067"/>
      <c r="G11" s="1067"/>
      <c r="H11" s="1067"/>
      <c r="I11" s="1067"/>
      <c r="J11" s="1067"/>
      <c r="K11" s="1067"/>
      <c r="L11" s="1067"/>
      <c r="M11" s="1067"/>
      <c r="N11" s="1067"/>
      <c r="O11" s="1067"/>
      <c r="P11" s="1068"/>
      <c r="Q11" s="1072"/>
      <c r="R11" s="1073"/>
      <c r="S11" s="1073"/>
      <c r="T11" s="1073"/>
      <c r="U11" s="1073"/>
      <c r="V11" s="1073"/>
      <c r="W11" s="1073"/>
      <c r="X11" s="1073"/>
      <c r="Y11" s="1073"/>
      <c r="Z11" s="1073"/>
      <c r="AA11" s="1073"/>
      <c r="AB11" s="1073"/>
      <c r="AC11" s="1073"/>
      <c r="AD11" s="1073"/>
      <c r="AE11" s="1074"/>
      <c r="AF11" s="1048"/>
      <c r="AG11" s="1049"/>
      <c r="AH11" s="1049"/>
      <c r="AI11" s="1049"/>
      <c r="AJ11" s="1050"/>
      <c r="AK11" s="1115"/>
      <c r="AL11" s="1116"/>
      <c r="AM11" s="1116"/>
      <c r="AN11" s="1116"/>
      <c r="AO11" s="1116"/>
      <c r="AP11" s="1116"/>
      <c r="AQ11" s="1116"/>
      <c r="AR11" s="1116"/>
      <c r="AS11" s="1116"/>
      <c r="AT11" s="1116"/>
      <c r="AU11" s="1113"/>
      <c r="AV11" s="1113"/>
      <c r="AW11" s="1113"/>
      <c r="AX11" s="1113"/>
      <c r="AY11" s="1114"/>
      <c r="AZ11" s="205"/>
      <c r="BA11" s="205"/>
      <c r="BB11" s="205"/>
      <c r="BC11" s="205"/>
      <c r="BD11" s="205"/>
      <c r="BE11" s="206"/>
      <c r="BF11" s="206"/>
      <c r="BG11" s="206"/>
      <c r="BH11" s="206"/>
      <c r="BI11" s="206"/>
      <c r="BJ11" s="206"/>
      <c r="BK11" s="206"/>
      <c r="BL11" s="206"/>
      <c r="BM11" s="206"/>
      <c r="BN11" s="206"/>
      <c r="BO11" s="206"/>
      <c r="BP11" s="206"/>
      <c r="BQ11" s="215">
        <v>5</v>
      </c>
      <c r="BR11" s="216"/>
      <c r="BS11" s="1043"/>
      <c r="BT11" s="1044"/>
      <c r="BU11" s="1044"/>
      <c r="BV11" s="1044"/>
      <c r="BW11" s="1044"/>
      <c r="BX11" s="1044"/>
      <c r="BY11" s="1044"/>
      <c r="BZ11" s="1044"/>
      <c r="CA11" s="1044"/>
      <c r="CB11" s="1044"/>
      <c r="CC11" s="1044"/>
      <c r="CD11" s="1044"/>
      <c r="CE11" s="1044"/>
      <c r="CF11" s="1044"/>
      <c r="CG11" s="1045"/>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07"/>
    </row>
    <row r="12" spans="1:131" s="208" customFormat="1" ht="26.25" customHeight="1" x14ac:dyDescent="0.15">
      <c r="A12" s="214">
        <v>6</v>
      </c>
      <c r="B12" s="1066"/>
      <c r="C12" s="1067"/>
      <c r="D12" s="1067"/>
      <c r="E12" s="1067"/>
      <c r="F12" s="1067"/>
      <c r="G12" s="1067"/>
      <c r="H12" s="1067"/>
      <c r="I12" s="1067"/>
      <c r="J12" s="1067"/>
      <c r="K12" s="1067"/>
      <c r="L12" s="1067"/>
      <c r="M12" s="1067"/>
      <c r="N12" s="1067"/>
      <c r="O12" s="1067"/>
      <c r="P12" s="1068"/>
      <c r="Q12" s="1072"/>
      <c r="R12" s="1073"/>
      <c r="S12" s="1073"/>
      <c r="T12" s="1073"/>
      <c r="U12" s="1073"/>
      <c r="V12" s="1073"/>
      <c r="W12" s="1073"/>
      <c r="X12" s="1073"/>
      <c r="Y12" s="1073"/>
      <c r="Z12" s="1073"/>
      <c r="AA12" s="1073"/>
      <c r="AB12" s="1073"/>
      <c r="AC12" s="1073"/>
      <c r="AD12" s="1073"/>
      <c r="AE12" s="1074"/>
      <c r="AF12" s="1048"/>
      <c r="AG12" s="1049"/>
      <c r="AH12" s="1049"/>
      <c r="AI12" s="1049"/>
      <c r="AJ12" s="1050"/>
      <c r="AK12" s="1115"/>
      <c r="AL12" s="1116"/>
      <c r="AM12" s="1116"/>
      <c r="AN12" s="1116"/>
      <c r="AO12" s="1116"/>
      <c r="AP12" s="1116"/>
      <c r="AQ12" s="1116"/>
      <c r="AR12" s="1116"/>
      <c r="AS12" s="1116"/>
      <c r="AT12" s="1116"/>
      <c r="AU12" s="1113"/>
      <c r="AV12" s="1113"/>
      <c r="AW12" s="1113"/>
      <c r="AX12" s="1113"/>
      <c r="AY12" s="1114"/>
      <c r="AZ12" s="205"/>
      <c r="BA12" s="205"/>
      <c r="BB12" s="205"/>
      <c r="BC12" s="205"/>
      <c r="BD12" s="205"/>
      <c r="BE12" s="206"/>
      <c r="BF12" s="206"/>
      <c r="BG12" s="206"/>
      <c r="BH12" s="206"/>
      <c r="BI12" s="206"/>
      <c r="BJ12" s="206"/>
      <c r="BK12" s="206"/>
      <c r="BL12" s="206"/>
      <c r="BM12" s="206"/>
      <c r="BN12" s="206"/>
      <c r="BO12" s="206"/>
      <c r="BP12" s="206"/>
      <c r="BQ12" s="215">
        <v>6</v>
      </c>
      <c r="BR12" s="216"/>
      <c r="BS12" s="1043"/>
      <c r="BT12" s="1044"/>
      <c r="BU12" s="1044"/>
      <c r="BV12" s="1044"/>
      <c r="BW12" s="1044"/>
      <c r="BX12" s="1044"/>
      <c r="BY12" s="1044"/>
      <c r="BZ12" s="1044"/>
      <c r="CA12" s="1044"/>
      <c r="CB12" s="1044"/>
      <c r="CC12" s="1044"/>
      <c r="CD12" s="1044"/>
      <c r="CE12" s="1044"/>
      <c r="CF12" s="1044"/>
      <c r="CG12" s="1045"/>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07"/>
    </row>
    <row r="13" spans="1:131" s="208" customFormat="1" ht="26.25" customHeight="1" x14ac:dyDescent="0.15">
      <c r="A13" s="214">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15"/>
      <c r="AL13" s="1116"/>
      <c r="AM13" s="1116"/>
      <c r="AN13" s="1116"/>
      <c r="AO13" s="1116"/>
      <c r="AP13" s="1116"/>
      <c r="AQ13" s="1116"/>
      <c r="AR13" s="1116"/>
      <c r="AS13" s="1116"/>
      <c r="AT13" s="1116"/>
      <c r="AU13" s="1113"/>
      <c r="AV13" s="1113"/>
      <c r="AW13" s="1113"/>
      <c r="AX13" s="1113"/>
      <c r="AY13" s="1114"/>
      <c r="AZ13" s="205"/>
      <c r="BA13" s="205"/>
      <c r="BB13" s="205"/>
      <c r="BC13" s="205"/>
      <c r="BD13" s="205"/>
      <c r="BE13" s="206"/>
      <c r="BF13" s="206"/>
      <c r="BG13" s="206"/>
      <c r="BH13" s="206"/>
      <c r="BI13" s="206"/>
      <c r="BJ13" s="206"/>
      <c r="BK13" s="206"/>
      <c r="BL13" s="206"/>
      <c r="BM13" s="206"/>
      <c r="BN13" s="206"/>
      <c r="BO13" s="206"/>
      <c r="BP13" s="206"/>
      <c r="BQ13" s="215">
        <v>7</v>
      </c>
      <c r="BR13" s="216"/>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7"/>
    </row>
    <row r="14" spans="1:131" s="208" customFormat="1" ht="26.25" customHeight="1" x14ac:dyDescent="0.15">
      <c r="A14" s="214">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15"/>
      <c r="AL14" s="1116"/>
      <c r="AM14" s="1116"/>
      <c r="AN14" s="1116"/>
      <c r="AO14" s="1116"/>
      <c r="AP14" s="1116"/>
      <c r="AQ14" s="1116"/>
      <c r="AR14" s="1116"/>
      <c r="AS14" s="1116"/>
      <c r="AT14" s="1116"/>
      <c r="AU14" s="1113"/>
      <c r="AV14" s="1113"/>
      <c r="AW14" s="1113"/>
      <c r="AX14" s="1113"/>
      <c r="AY14" s="1114"/>
      <c r="AZ14" s="205"/>
      <c r="BA14" s="205"/>
      <c r="BB14" s="205"/>
      <c r="BC14" s="205"/>
      <c r="BD14" s="205"/>
      <c r="BE14" s="206"/>
      <c r="BF14" s="206"/>
      <c r="BG14" s="206"/>
      <c r="BH14" s="206"/>
      <c r="BI14" s="206"/>
      <c r="BJ14" s="206"/>
      <c r="BK14" s="206"/>
      <c r="BL14" s="206"/>
      <c r="BM14" s="206"/>
      <c r="BN14" s="206"/>
      <c r="BO14" s="206"/>
      <c r="BP14" s="206"/>
      <c r="BQ14" s="215">
        <v>8</v>
      </c>
      <c r="BR14" s="216"/>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7"/>
    </row>
    <row r="15" spans="1:131" s="208" customFormat="1" ht="26.25" customHeight="1" x14ac:dyDescent="0.15">
      <c r="A15" s="214">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15"/>
      <c r="AL15" s="1116"/>
      <c r="AM15" s="1116"/>
      <c r="AN15" s="1116"/>
      <c r="AO15" s="1116"/>
      <c r="AP15" s="1116"/>
      <c r="AQ15" s="1116"/>
      <c r="AR15" s="1116"/>
      <c r="AS15" s="1116"/>
      <c r="AT15" s="1116"/>
      <c r="AU15" s="1113"/>
      <c r="AV15" s="1113"/>
      <c r="AW15" s="1113"/>
      <c r="AX15" s="1113"/>
      <c r="AY15" s="1114"/>
      <c r="AZ15" s="205"/>
      <c r="BA15" s="205"/>
      <c r="BB15" s="205"/>
      <c r="BC15" s="205"/>
      <c r="BD15" s="205"/>
      <c r="BE15" s="206"/>
      <c r="BF15" s="206"/>
      <c r="BG15" s="206"/>
      <c r="BH15" s="206"/>
      <c r="BI15" s="206"/>
      <c r="BJ15" s="206"/>
      <c r="BK15" s="206"/>
      <c r="BL15" s="206"/>
      <c r="BM15" s="206"/>
      <c r="BN15" s="206"/>
      <c r="BO15" s="206"/>
      <c r="BP15" s="206"/>
      <c r="BQ15" s="215">
        <v>9</v>
      </c>
      <c r="BR15" s="216"/>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customHeight="1" x14ac:dyDescent="0.15">
      <c r="A16" s="214">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5"/>
      <c r="AL16" s="1116"/>
      <c r="AM16" s="1116"/>
      <c r="AN16" s="1116"/>
      <c r="AO16" s="1116"/>
      <c r="AP16" s="1116"/>
      <c r="AQ16" s="1116"/>
      <c r="AR16" s="1116"/>
      <c r="AS16" s="1116"/>
      <c r="AT16" s="1116"/>
      <c r="AU16" s="1113"/>
      <c r="AV16" s="1113"/>
      <c r="AW16" s="1113"/>
      <c r="AX16" s="1113"/>
      <c r="AY16" s="1114"/>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x14ac:dyDescent="0.15">
      <c r="A17" s="214">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5"/>
      <c r="AL17" s="1116"/>
      <c r="AM17" s="1116"/>
      <c r="AN17" s="1116"/>
      <c r="AO17" s="1116"/>
      <c r="AP17" s="1116"/>
      <c r="AQ17" s="1116"/>
      <c r="AR17" s="1116"/>
      <c r="AS17" s="1116"/>
      <c r="AT17" s="1116"/>
      <c r="AU17" s="1113"/>
      <c r="AV17" s="1113"/>
      <c r="AW17" s="1113"/>
      <c r="AX17" s="1113"/>
      <c r="AY17" s="1114"/>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x14ac:dyDescent="0.15">
      <c r="A18" s="214">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5"/>
      <c r="AL18" s="1116"/>
      <c r="AM18" s="1116"/>
      <c r="AN18" s="1116"/>
      <c r="AO18" s="1116"/>
      <c r="AP18" s="1116"/>
      <c r="AQ18" s="1116"/>
      <c r="AR18" s="1116"/>
      <c r="AS18" s="1116"/>
      <c r="AT18" s="1116"/>
      <c r="AU18" s="1113"/>
      <c r="AV18" s="1113"/>
      <c r="AW18" s="1113"/>
      <c r="AX18" s="1113"/>
      <c r="AY18" s="1114"/>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x14ac:dyDescent="0.15">
      <c r="A19" s="214">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5"/>
      <c r="AL19" s="1116"/>
      <c r="AM19" s="1116"/>
      <c r="AN19" s="1116"/>
      <c r="AO19" s="1116"/>
      <c r="AP19" s="1116"/>
      <c r="AQ19" s="1116"/>
      <c r="AR19" s="1116"/>
      <c r="AS19" s="1116"/>
      <c r="AT19" s="1116"/>
      <c r="AU19" s="1113"/>
      <c r="AV19" s="1113"/>
      <c r="AW19" s="1113"/>
      <c r="AX19" s="1113"/>
      <c r="AY19" s="1114"/>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x14ac:dyDescent="0.15">
      <c r="A20" s="214">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5"/>
      <c r="AL20" s="1116"/>
      <c r="AM20" s="1116"/>
      <c r="AN20" s="1116"/>
      <c r="AO20" s="1116"/>
      <c r="AP20" s="1116"/>
      <c r="AQ20" s="1116"/>
      <c r="AR20" s="1116"/>
      <c r="AS20" s="1116"/>
      <c r="AT20" s="1116"/>
      <c r="AU20" s="1113"/>
      <c r="AV20" s="1113"/>
      <c r="AW20" s="1113"/>
      <c r="AX20" s="1113"/>
      <c r="AY20" s="1114"/>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x14ac:dyDescent="0.2">
      <c r="A21" s="214">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5"/>
      <c r="AL21" s="1116"/>
      <c r="AM21" s="1116"/>
      <c r="AN21" s="1116"/>
      <c r="AO21" s="1116"/>
      <c r="AP21" s="1116"/>
      <c r="AQ21" s="1116"/>
      <c r="AR21" s="1116"/>
      <c r="AS21" s="1116"/>
      <c r="AT21" s="1116"/>
      <c r="AU21" s="1113"/>
      <c r="AV21" s="1113"/>
      <c r="AW21" s="1113"/>
      <c r="AX21" s="1113"/>
      <c r="AY21" s="1114"/>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x14ac:dyDescent="0.15">
      <c r="A22" s="214">
        <v>16</v>
      </c>
      <c r="B22" s="1066"/>
      <c r="C22" s="1067"/>
      <c r="D22" s="1067"/>
      <c r="E22" s="1067"/>
      <c r="F22" s="1067"/>
      <c r="G22" s="1067"/>
      <c r="H22" s="1067"/>
      <c r="I22" s="1067"/>
      <c r="J22" s="1067"/>
      <c r="K22" s="1067"/>
      <c r="L22" s="1067"/>
      <c r="M22" s="1067"/>
      <c r="N22" s="1067"/>
      <c r="O22" s="1067"/>
      <c r="P22" s="1068"/>
      <c r="Q22" s="1110"/>
      <c r="R22" s="1111"/>
      <c r="S22" s="1111"/>
      <c r="T22" s="1111"/>
      <c r="U22" s="1111"/>
      <c r="V22" s="1111"/>
      <c r="W22" s="1111"/>
      <c r="X22" s="1111"/>
      <c r="Y22" s="1111"/>
      <c r="Z22" s="1111"/>
      <c r="AA22" s="1111"/>
      <c r="AB22" s="1111"/>
      <c r="AC22" s="1111"/>
      <c r="AD22" s="1111"/>
      <c r="AE22" s="1112"/>
      <c r="AF22" s="1048"/>
      <c r="AG22" s="1049"/>
      <c r="AH22" s="1049"/>
      <c r="AI22" s="1049"/>
      <c r="AJ22" s="1050"/>
      <c r="AK22" s="1106"/>
      <c r="AL22" s="1107"/>
      <c r="AM22" s="1107"/>
      <c r="AN22" s="1107"/>
      <c r="AO22" s="1107"/>
      <c r="AP22" s="1107"/>
      <c r="AQ22" s="1107"/>
      <c r="AR22" s="1107"/>
      <c r="AS22" s="1107"/>
      <c r="AT22" s="1107"/>
      <c r="AU22" s="1108"/>
      <c r="AV22" s="1108"/>
      <c r="AW22" s="1108"/>
      <c r="AX22" s="1108"/>
      <c r="AY22" s="1109"/>
      <c r="AZ22" s="1064" t="s">
        <v>368</v>
      </c>
      <c r="BA22" s="1064"/>
      <c r="BB22" s="1064"/>
      <c r="BC22" s="1064"/>
      <c r="BD22" s="1065"/>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x14ac:dyDescent="0.2">
      <c r="A23" s="217" t="s">
        <v>369</v>
      </c>
      <c r="B23" s="973" t="s">
        <v>370</v>
      </c>
      <c r="C23" s="974"/>
      <c r="D23" s="974"/>
      <c r="E23" s="974"/>
      <c r="F23" s="974"/>
      <c r="G23" s="974"/>
      <c r="H23" s="974"/>
      <c r="I23" s="974"/>
      <c r="J23" s="974"/>
      <c r="K23" s="974"/>
      <c r="L23" s="974"/>
      <c r="M23" s="974"/>
      <c r="N23" s="974"/>
      <c r="O23" s="974"/>
      <c r="P23" s="975"/>
      <c r="Q23" s="1097">
        <v>12206</v>
      </c>
      <c r="R23" s="1098"/>
      <c r="S23" s="1098"/>
      <c r="T23" s="1098"/>
      <c r="U23" s="1098"/>
      <c r="V23" s="1098">
        <v>11983</v>
      </c>
      <c r="W23" s="1098"/>
      <c r="X23" s="1098"/>
      <c r="Y23" s="1098"/>
      <c r="Z23" s="1098"/>
      <c r="AA23" s="1098">
        <v>223</v>
      </c>
      <c r="AB23" s="1098"/>
      <c r="AC23" s="1098"/>
      <c r="AD23" s="1098"/>
      <c r="AE23" s="1099"/>
      <c r="AF23" s="1100">
        <v>102</v>
      </c>
      <c r="AG23" s="1098"/>
      <c r="AH23" s="1098"/>
      <c r="AI23" s="1098"/>
      <c r="AJ23" s="1101"/>
      <c r="AK23" s="1102"/>
      <c r="AL23" s="1103"/>
      <c r="AM23" s="1103"/>
      <c r="AN23" s="1103"/>
      <c r="AO23" s="1103"/>
      <c r="AP23" s="1098">
        <v>12588</v>
      </c>
      <c r="AQ23" s="1098"/>
      <c r="AR23" s="1098"/>
      <c r="AS23" s="1098"/>
      <c r="AT23" s="1098"/>
      <c r="AU23" s="1104"/>
      <c r="AV23" s="1104"/>
      <c r="AW23" s="1104"/>
      <c r="AX23" s="1104"/>
      <c r="AY23" s="1105"/>
      <c r="AZ23" s="1094" t="s">
        <v>371</v>
      </c>
      <c r="BA23" s="1095"/>
      <c r="BB23" s="1095"/>
      <c r="BC23" s="1095"/>
      <c r="BD23" s="1096"/>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x14ac:dyDescent="0.15">
      <c r="A24" s="1093" t="s">
        <v>372</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x14ac:dyDescent="0.2">
      <c r="A25" s="1092" t="s">
        <v>373</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x14ac:dyDescent="0.15">
      <c r="A26" s="1024" t="s">
        <v>349</v>
      </c>
      <c r="B26" s="1025"/>
      <c r="C26" s="1025"/>
      <c r="D26" s="1025"/>
      <c r="E26" s="1025"/>
      <c r="F26" s="1025"/>
      <c r="G26" s="1025"/>
      <c r="H26" s="1025"/>
      <c r="I26" s="1025"/>
      <c r="J26" s="1025"/>
      <c r="K26" s="1025"/>
      <c r="L26" s="1025"/>
      <c r="M26" s="1025"/>
      <c r="N26" s="1025"/>
      <c r="O26" s="1025"/>
      <c r="P26" s="1026"/>
      <c r="Q26" s="1030" t="s">
        <v>374</v>
      </c>
      <c r="R26" s="1031"/>
      <c r="S26" s="1031"/>
      <c r="T26" s="1031"/>
      <c r="U26" s="1032"/>
      <c r="V26" s="1030" t="s">
        <v>375</v>
      </c>
      <c r="W26" s="1031"/>
      <c r="X26" s="1031"/>
      <c r="Y26" s="1031"/>
      <c r="Z26" s="1032"/>
      <c r="AA26" s="1030" t="s">
        <v>376</v>
      </c>
      <c r="AB26" s="1031"/>
      <c r="AC26" s="1031"/>
      <c r="AD26" s="1031"/>
      <c r="AE26" s="1031"/>
      <c r="AF26" s="1088" t="s">
        <v>377</v>
      </c>
      <c r="AG26" s="1037"/>
      <c r="AH26" s="1037"/>
      <c r="AI26" s="1037"/>
      <c r="AJ26" s="1089"/>
      <c r="AK26" s="1031" t="s">
        <v>378</v>
      </c>
      <c r="AL26" s="1031"/>
      <c r="AM26" s="1031"/>
      <c r="AN26" s="1031"/>
      <c r="AO26" s="1032"/>
      <c r="AP26" s="1030" t="s">
        <v>379</v>
      </c>
      <c r="AQ26" s="1031"/>
      <c r="AR26" s="1031"/>
      <c r="AS26" s="1031"/>
      <c r="AT26" s="1032"/>
      <c r="AU26" s="1030" t="s">
        <v>380</v>
      </c>
      <c r="AV26" s="1031"/>
      <c r="AW26" s="1031"/>
      <c r="AX26" s="1031"/>
      <c r="AY26" s="1032"/>
      <c r="AZ26" s="1030" t="s">
        <v>381</v>
      </c>
      <c r="BA26" s="1031"/>
      <c r="BB26" s="1031"/>
      <c r="BC26" s="1031"/>
      <c r="BD26" s="1032"/>
      <c r="BE26" s="1030" t="s">
        <v>356</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x14ac:dyDescent="0.2">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x14ac:dyDescent="0.15">
      <c r="A28" s="219">
        <v>1</v>
      </c>
      <c r="B28" s="1079" t="s">
        <v>382</v>
      </c>
      <c r="C28" s="1080"/>
      <c r="D28" s="1080"/>
      <c r="E28" s="1080"/>
      <c r="F28" s="1080"/>
      <c r="G28" s="1080"/>
      <c r="H28" s="1080"/>
      <c r="I28" s="1080"/>
      <c r="J28" s="1080"/>
      <c r="K28" s="1080"/>
      <c r="L28" s="1080"/>
      <c r="M28" s="1080"/>
      <c r="N28" s="1080"/>
      <c r="O28" s="1080"/>
      <c r="P28" s="1081"/>
      <c r="Q28" s="1082">
        <v>2932</v>
      </c>
      <c r="R28" s="1083"/>
      <c r="S28" s="1083"/>
      <c r="T28" s="1083"/>
      <c r="U28" s="1083"/>
      <c r="V28" s="1083">
        <v>2882</v>
      </c>
      <c r="W28" s="1083"/>
      <c r="X28" s="1083"/>
      <c r="Y28" s="1083"/>
      <c r="Z28" s="1083"/>
      <c r="AA28" s="1083">
        <v>50</v>
      </c>
      <c r="AB28" s="1083"/>
      <c r="AC28" s="1083"/>
      <c r="AD28" s="1083"/>
      <c r="AE28" s="1084"/>
      <c r="AF28" s="1085">
        <v>50</v>
      </c>
      <c r="AG28" s="1083"/>
      <c r="AH28" s="1083"/>
      <c r="AI28" s="1083"/>
      <c r="AJ28" s="1086"/>
      <c r="AK28" s="1087">
        <v>202</v>
      </c>
      <c r="AL28" s="1075"/>
      <c r="AM28" s="1075"/>
      <c r="AN28" s="1075"/>
      <c r="AO28" s="1075"/>
      <c r="AP28" s="1075" t="s">
        <v>545</v>
      </c>
      <c r="AQ28" s="1075"/>
      <c r="AR28" s="1075"/>
      <c r="AS28" s="1075"/>
      <c r="AT28" s="1075"/>
      <c r="AU28" s="1075" t="s">
        <v>545</v>
      </c>
      <c r="AV28" s="1075"/>
      <c r="AW28" s="1075"/>
      <c r="AX28" s="1075"/>
      <c r="AY28" s="1075"/>
      <c r="AZ28" s="1076" t="s">
        <v>545</v>
      </c>
      <c r="BA28" s="1076"/>
      <c r="BB28" s="1076"/>
      <c r="BC28" s="1076"/>
      <c r="BD28" s="1076"/>
      <c r="BE28" s="1077"/>
      <c r="BF28" s="1077"/>
      <c r="BG28" s="1077"/>
      <c r="BH28" s="1077"/>
      <c r="BI28" s="1078"/>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x14ac:dyDescent="0.15">
      <c r="A29" s="219">
        <v>2</v>
      </c>
      <c r="B29" s="1066" t="s">
        <v>383</v>
      </c>
      <c r="C29" s="1067"/>
      <c r="D29" s="1067"/>
      <c r="E29" s="1067"/>
      <c r="F29" s="1067"/>
      <c r="G29" s="1067"/>
      <c r="H29" s="1067"/>
      <c r="I29" s="1067"/>
      <c r="J29" s="1067"/>
      <c r="K29" s="1067"/>
      <c r="L29" s="1067"/>
      <c r="M29" s="1067"/>
      <c r="N29" s="1067"/>
      <c r="O29" s="1067"/>
      <c r="P29" s="1068"/>
      <c r="Q29" s="1072">
        <v>2801</v>
      </c>
      <c r="R29" s="1073"/>
      <c r="S29" s="1073"/>
      <c r="T29" s="1073"/>
      <c r="U29" s="1073"/>
      <c r="V29" s="1073">
        <v>2703</v>
      </c>
      <c r="W29" s="1073"/>
      <c r="X29" s="1073"/>
      <c r="Y29" s="1073"/>
      <c r="Z29" s="1073"/>
      <c r="AA29" s="1073">
        <v>98</v>
      </c>
      <c r="AB29" s="1073"/>
      <c r="AC29" s="1073"/>
      <c r="AD29" s="1073"/>
      <c r="AE29" s="1074"/>
      <c r="AF29" s="1048">
        <v>98</v>
      </c>
      <c r="AG29" s="1049"/>
      <c r="AH29" s="1049"/>
      <c r="AI29" s="1049"/>
      <c r="AJ29" s="1050"/>
      <c r="AK29" s="1009">
        <v>397</v>
      </c>
      <c r="AL29" s="1000"/>
      <c r="AM29" s="1000"/>
      <c r="AN29" s="1000"/>
      <c r="AO29" s="1000"/>
      <c r="AP29" s="1000" t="s">
        <v>545</v>
      </c>
      <c r="AQ29" s="1000"/>
      <c r="AR29" s="1000"/>
      <c r="AS29" s="1000"/>
      <c r="AT29" s="1000"/>
      <c r="AU29" s="1000" t="s">
        <v>546</v>
      </c>
      <c r="AV29" s="1000"/>
      <c r="AW29" s="1000"/>
      <c r="AX29" s="1000"/>
      <c r="AY29" s="1000"/>
      <c r="AZ29" s="1071" t="s">
        <v>545</v>
      </c>
      <c r="BA29" s="1071"/>
      <c r="BB29" s="1071"/>
      <c r="BC29" s="1071"/>
      <c r="BD29" s="1071"/>
      <c r="BE29" s="1061"/>
      <c r="BF29" s="1061"/>
      <c r="BG29" s="1061"/>
      <c r="BH29" s="1061"/>
      <c r="BI29" s="1062"/>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x14ac:dyDescent="0.15">
      <c r="A30" s="219">
        <v>3</v>
      </c>
      <c r="B30" s="1066" t="s">
        <v>384</v>
      </c>
      <c r="C30" s="1067"/>
      <c r="D30" s="1067"/>
      <c r="E30" s="1067"/>
      <c r="F30" s="1067"/>
      <c r="G30" s="1067"/>
      <c r="H30" s="1067"/>
      <c r="I30" s="1067"/>
      <c r="J30" s="1067"/>
      <c r="K30" s="1067"/>
      <c r="L30" s="1067"/>
      <c r="M30" s="1067"/>
      <c r="N30" s="1067"/>
      <c r="O30" s="1067"/>
      <c r="P30" s="1068"/>
      <c r="Q30" s="1072">
        <v>316</v>
      </c>
      <c r="R30" s="1073"/>
      <c r="S30" s="1073"/>
      <c r="T30" s="1073"/>
      <c r="U30" s="1073"/>
      <c r="V30" s="1073">
        <v>310</v>
      </c>
      <c r="W30" s="1073"/>
      <c r="X30" s="1073"/>
      <c r="Y30" s="1073"/>
      <c r="Z30" s="1073"/>
      <c r="AA30" s="1073">
        <v>6</v>
      </c>
      <c r="AB30" s="1073"/>
      <c r="AC30" s="1073"/>
      <c r="AD30" s="1073"/>
      <c r="AE30" s="1074"/>
      <c r="AF30" s="1048">
        <v>6</v>
      </c>
      <c r="AG30" s="1049"/>
      <c r="AH30" s="1049"/>
      <c r="AI30" s="1049"/>
      <c r="AJ30" s="1050"/>
      <c r="AK30" s="1009">
        <v>93</v>
      </c>
      <c r="AL30" s="1000"/>
      <c r="AM30" s="1000"/>
      <c r="AN30" s="1000"/>
      <c r="AO30" s="1000"/>
      <c r="AP30" s="1000" t="s">
        <v>546</v>
      </c>
      <c r="AQ30" s="1000"/>
      <c r="AR30" s="1000"/>
      <c r="AS30" s="1000"/>
      <c r="AT30" s="1000"/>
      <c r="AU30" s="1000" t="s">
        <v>545</v>
      </c>
      <c r="AV30" s="1000"/>
      <c r="AW30" s="1000"/>
      <c r="AX30" s="1000"/>
      <c r="AY30" s="1000"/>
      <c r="AZ30" s="1071" t="s">
        <v>545</v>
      </c>
      <c r="BA30" s="1071"/>
      <c r="BB30" s="1071"/>
      <c r="BC30" s="1071"/>
      <c r="BD30" s="1071"/>
      <c r="BE30" s="1061"/>
      <c r="BF30" s="1061"/>
      <c r="BG30" s="1061"/>
      <c r="BH30" s="1061"/>
      <c r="BI30" s="1062"/>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x14ac:dyDescent="0.15">
      <c r="A31" s="219">
        <v>4</v>
      </c>
      <c r="B31" s="1066" t="s">
        <v>385</v>
      </c>
      <c r="C31" s="1067"/>
      <c r="D31" s="1067"/>
      <c r="E31" s="1067"/>
      <c r="F31" s="1067"/>
      <c r="G31" s="1067"/>
      <c r="H31" s="1067"/>
      <c r="I31" s="1067"/>
      <c r="J31" s="1067"/>
      <c r="K31" s="1067"/>
      <c r="L31" s="1067"/>
      <c r="M31" s="1067"/>
      <c r="N31" s="1067"/>
      <c r="O31" s="1067"/>
      <c r="P31" s="1068"/>
      <c r="Q31" s="1072">
        <v>19</v>
      </c>
      <c r="R31" s="1073"/>
      <c r="S31" s="1073"/>
      <c r="T31" s="1073"/>
      <c r="U31" s="1073"/>
      <c r="V31" s="1073">
        <v>11</v>
      </c>
      <c r="W31" s="1073"/>
      <c r="X31" s="1073"/>
      <c r="Y31" s="1073"/>
      <c r="Z31" s="1073"/>
      <c r="AA31" s="1073">
        <v>8</v>
      </c>
      <c r="AB31" s="1073"/>
      <c r="AC31" s="1073"/>
      <c r="AD31" s="1073"/>
      <c r="AE31" s="1074"/>
      <c r="AF31" s="1048">
        <v>8</v>
      </c>
      <c r="AG31" s="1049"/>
      <c r="AH31" s="1049"/>
      <c r="AI31" s="1049"/>
      <c r="AJ31" s="1050"/>
      <c r="AK31" s="1009" t="s">
        <v>561</v>
      </c>
      <c r="AL31" s="1000"/>
      <c r="AM31" s="1000"/>
      <c r="AN31" s="1000"/>
      <c r="AO31" s="1000"/>
      <c r="AP31" s="1000" t="s">
        <v>546</v>
      </c>
      <c r="AQ31" s="1000"/>
      <c r="AR31" s="1000"/>
      <c r="AS31" s="1000"/>
      <c r="AT31" s="1000"/>
      <c r="AU31" s="1000" t="s">
        <v>545</v>
      </c>
      <c r="AV31" s="1000"/>
      <c r="AW31" s="1000"/>
      <c r="AX31" s="1000"/>
      <c r="AY31" s="1000"/>
      <c r="AZ31" s="1071" t="s">
        <v>546</v>
      </c>
      <c r="BA31" s="1071"/>
      <c r="BB31" s="1071"/>
      <c r="BC31" s="1071"/>
      <c r="BD31" s="1071"/>
      <c r="BE31" s="1061"/>
      <c r="BF31" s="1061"/>
      <c r="BG31" s="1061"/>
      <c r="BH31" s="1061"/>
      <c r="BI31" s="1062"/>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x14ac:dyDescent="0.15">
      <c r="A32" s="219">
        <v>5</v>
      </c>
      <c r="B32" s="1066" t="s">
        <v>386</v>
      </c>
      <c r="C32" s="1067"/>
      <c r="D32" s="1067"/>
      <c r="E32" s="1067"/>
      <c r="F32" s="1067"/>
      <c r="G32" s="1067"/>
      <c r="H32" s="1067"/>
      <c r="I32" s="1067"/>
      <c r="J32" s="1067"/>
      <c r="K32" s="1067"/>
      <c r="L32" s="1067"/>
      <c r="M32" s="1067"/>
      <c r="N32" s="1067"/>
      <c r="O32" s="1067"/>
      <c r="P32" s="1068"/>
      <c r="Q32" s="1072">
        <v>355</v>
      </c>
      <c r="R32" s="1073"/>
      <c r="S32" s="1073"/>
      <c r="T32" s="1073"/>
      <c r="U32" s="1073"/>
      <c r="V32" s="1073">
        <v>322</v>
      </c>
      <c r="W32" s="1073"/>
      <c r="X32" s="1073"/>
      <c r="Y32" s="1073"/>
      <c r="Z32" s="1073"/>
      <c r="AA32" s="1073">
        <v>33</v>
      </c>
      <c r="AB32" s="1073"/>
      <c r="AC32" s="1073"/>
      <c r="AD32" s="1073"/>
      <c r="AE32" s="1074"/>
      <c r="AF32" s="1048">
        <v>176</v>
      </c>
      <c r="AG32" s="1049"/>
      <c r="AH32" s="1049"/>
      <c r="AI32" s="1049"/>
      <c r="AJ32" s="1050"/>
      <c r="AK32" s="1009" t="s">
        <v>561</v>
      </c>
      <c r="AL32" s="1000"/>
      <c r="AM32" s="1000"/>
      <c r="AN32" s="1000"/>
      <c r="AO32" s="1000"/>
      <c r="AP32" s="1000">
        <v>2168</v>
      </c>
      <c r="AQ32" s="1000"/>
      <c r="AR32" s="1000"/>
      <c r="AS32" s="1000"/>
      <c r="AT32" s="1000"/>
      <c r="AU32" s="1000" t="s">
        <v>545</v>
      </c>
      <c r="AV32" s="1000"/>
      <c r="AW32" s="1000"/>
      <c r="AX32" s="1000"/>
      <c r="AY32" s="1000"/>
      <c r="AZ32" s="1071" t="s">
        <v>545</v>
      </c>
      <c r="BA32" s="1071"/>
      <c r="BB32" s="1071"/>
      <c r="BC32" s="1071"/>
      <c r="BD32" s="1071"/>
      <c r="BE32" s="1061" t="s">
        <v>387</v>
      </c>
      <c r="BF32" s="1061"/>
      <c r="BG32" s="1061"/>
      <c r="BH32" s="1061"/>
      <c r="BI32" s="1062"/>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x14ac:dyDescent="0.15">
      <c r="A33" s="219">
        <v>6</v>
      </c>
      <c r="B33" s="1066" t="s">
        <v>388</v>
      </c>
      <c r="C33" s="1067"/>
      <c r="D33" s="1067"/>
      <c r="E33" s="1067"/>
      <c r="F33" s="1067"/>
      <c r="G33" s="1067"/>
      <c r="H33" s="1067"/>
      <c r="I33" s="1067"/>
      <c r="J33" s="1067"/>
      <c r="K33" s="1067"/>
      <c r="L33" s="1067"/>
      <c r="M33" s="1067"/>
      <c r="N33" s="1067"/>
      <c r="O33" s="1067"/>
      <c r="P33" s="1068"/>
      <c r="Q33" s="1072">
        <v>521</v>
      </c>
      <c r="R33" s="1073"/>
      <c r="S33" s="1073"/>
      <c r="T33" s="1073"/>
      <c r="U33" s="1073"/>
      <c r="V33" s="1073">
        <v>517</v>
      </c>
      <c r="W33" s="1073"/>
      <c r="X33" s="1073"/>
      <c r="Y33" s="1073"/>
      <c r="Z33" s="1073"/>
      <c r="AA33" s="1073">
        <v>4</v>
      </c>
      <c r="AB33" s="1073"/>
      <c r="AC33" s="1073"/>
      <c r="AD33" s="1073"/>
      <c r="AE33" s="1074"/>
      <c r="AF33" s="1048" t="s">
        <v>113</v>
      </c>
      <c r="AG33" s="1049"/>
      <c r="AH33" s="1049"/>
      <c r="AI33" s="1049"/>
      <c r="AJ33" s="1050"/>
      <c r="AK33" s="1009">
        <v>74</v>
      </c>
      <c r="AL33" s="1000"/>
      <c r="AM33" s="1000"/>
      <c r="AN33" s="1000"/>
      <c r="AO33" s="1000"/>
      <c r="AP33" s="1000">
        <v>1867</v>
      </c>
      <c r="AQ33" s="1000"/>
      <c r="AR33" s="1000"/>
      <c r="AS33" s="1000"/>
      <c r="AT33" s="1000"/>
      <c r="AU33" s="1000">
        <v>1086</v>
      </c>
      <c r="AV33" s="1000"/>
      <c r="AW33" s="1000"/>
      <c r="AX33" s="1000"/>
      <c r="AY33" s="1000"/>
      <c r="AZ33" s="1071" t="s">
        <v>545</v>
      </c>
      <c r="BA33" s="1071"/>
      <c r="BB33" s="1071"/>
      <c r="BC33" s="1071"/>
      <c r="BD33" s="1071"/>
      <c r="BE33" s="1061" t="s">
        <v>389</v>
      </c>
      <c r="BF33" s="1061"/>
      <c r="BG33" s="1061"/>
      <c r="BH33" s="1061"/>
      <c r="BI33" s="1062"/>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x14ac:dyDescent="0.15">
      <c r="A34" s="219">
        <v>7</v>
      </c>
      <c r="B34" s="1066" t="s">
        <v>390</v>
      </c>
      <c r="C34" s="1067"/>
      <c r="D34" s="1067"/>
      <c r="E34" s="1067"/>
      <c r="F34" s="1067"/>
      <c r="G34" s="1067"/>
      <c r="H34" s="1067"/>
      <c r="I34" s="1067"/>
      <c r="J34" s="1067"/>
      <c r="K34" s="1067"/>
      <c r="L34" s="1067"/>
      <c r="M34" s="1067"/>
      <c r="N34" s="1067"/>
      <c r="O34" s="1067"/>
      <c r="P34" s="1068"/>
      <c r="Q34" s="1072">
        <v>1585</v>
      </c>
      <c r="R34" s="1073"/>
      <c r="S34" s="1073"/>
      <c r="T34" s="1073"/>
      <c r="U34" s="1073"/>
      <c r="V34" s="1073">
        <v>1585</v>
      </c>
      <c r="W34" s="1073"/>
      <c r="X34" s="1073"/>
      <c r="Y34" s="1073"/>
      <c r="Z34" s="1073"/>
      <c r="AA34" s="1073">
        <v>0</v>
      </c>
      <c r="AB34" s="1073"/>
      <c r="AC34" s="1073"/>
      <c r="AD34" s="1073"/>
      <c r="AE34" s="1074"/>
      <c r="AF34" s="1048" t="s">
        <v>113</v>
      </c>
      <c r="AG34" s="1049"/>
      <c r="AH34" s="1049"/>
      <c r="AI34" s="1049"/>
      <c r="AJ34" s="1050"/>
      <c r="AK34" s="1009">
        <v>505</v>
      </c>
      <c r="AL34" s="1000"/>
      <c r="AM34" s="1000"/>
      <c r="AN34" s="1000"/>
      <c r="AO34" s="1000"/>
      <c r="AP34" s="1000">
        <v>9702</v>
      </c>
      <c r="AQ34" s="1000"/>
      <c r="AR34" s="1000"/>
      <c r="AS34" s="1000"/>
      <c r="AT34" s="1000"/>
      <c r="AU34" s="1000">
        <v>8043</v>
      </c>
      <c r="AV34" s="1000"/>
      <c r="AW34" s="1000"/>
      <c r="AX34" s="1000"/>
      <c r="AY34" s="1000"/>
      <c r="AZ34" s="1071" t="s">
        <v>546</v>
      </c>
      <c r="BA34" s="1071"/>
      <c r="BB34" s="1071"/>
      <c r="BC34" s="1071"/>
      <c r="BD34" s="1071"/>
      <c r="BE34" s="1061" t="s">
        <v>389</v>
      </c>
      <c r="BF34" s="1061"/>
      <c r="BG34" s="1061"/>
      <c r="BH34" s="1061"/>
      <c r="BI34" s="1062"/>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x14ac:dyDescent="0.15">
      <c r="A35" s="219">
        <v>8</v>
      </c>
      <c r="B35" s="1066" t="s">
        <v>391</v>
      </c>
      <c r="C35" s="1067"/>
      <c r="D35" s="1067"/>
      <c r="E35" s="1067"/>
      <c r="F35" s="1067"/>
      <c r="G35" s="1067"/>
      <c r="H35" s="1067"/>
      <c r="I35" s="1067"/>
      <c r="J35" s="1067"/>
      <c r="K35" s="1067"/>
      <c r="L35" s="1067"/>
      <c r="M35" s="1067"/>
      <c r="N35" s="1067"/>
      <c r="O35" s="1067"/>
      <c r="P35" s="1068"/>
      <c r="Q35" s="1072">
        <v>303</v>
      </c>
      <c r="R35" s="1073"/>
      <c r="S35" s="1073"/>
      <c r="T35" s="1073"/>
      <c r="U35" s="1073"/>
      <c r="V35" s="1073">
        <v>384</v>
      </c>
      <c r="W35" s="1073"/>
      <c r="X35" s="1073"/>
      <c r="Y35" s="1073"/>
      <c r="Z35" s="1073"/>
      <c r="AA35" s="1073">
        <v>-81</v>
      </c>
      <c r="AB35" s="1073"/>
      <c r="AC35" s="1073"/>
      <c r="AD35" s="1073"/>
      <c r="AE35" s="1074"/>
      <c r="AF35" s="1048">
        <v>140</v>
      </c>
      <c r="AG35" s="1049"/>
      <c r="AH35" s="1049"/>
      <c r="AI35" s="1049"/>
      <c r="AJ35" s="1050"/>
      <c r="AK35" s="1009">
        <v>179</v>
      </c>
      <c r="AL35" s="1000"/>
      <c r="AM35" s="1000"/>
      <c r="AN35" s="1000"/>
      <c r="AO35" s="1000"/>
      <c r="AP35" s="1000">
        <v>74</v>
      </c>
      <c r="AQ35" s="1000"/>
      <c r="AR35" s="1000"/>
      <c r="AS35" s="1000"/>
      <c r="AT35" s="1000"/>
      <c r="AU35" s="1000" t="s">
        <v>545</v>
      </c>
      <c r="AV35" s="1000"/>
      <c r="AW35" s="1000"/>
      <c r="AX35" s="1000"/>
      <c r="AY35" s="1000"/>
      <c r="AZ35" s="1071" t="s">
        <v>545</v>
      </c>
      <c r="BA35" s="1071"/>
      <c r="BB35" s="1071"/>
      <c r="BC35" s="1071"/>
      <c r="BD35" s="1071"/>
      <c r="BE35" s="1061" t="s">
        <v>389</v>
      </c>
      <c r="BF35" s="1061"/>
      <c r="BG35" s="1061"/>
      <c r="BH35" s="1061"/>
      <c r="BI35" s="1062"/>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x14ac:dyDescent="0.15">
      <c r="A36" s="219">
        <v>9</v>
      </c>
      <c r="B36" s="1066"/>
      <c r="C36" s="1067"/>
      <c r="D36" s="1067"/>
      <c r="E36" s="1067"/>
      <c r="F36" s="1067"/>
      <c r="G36" s="1067"/>
      <c r="H36" s="1067"/>
      <c r="I36" s="1067"/>
      <c r="J36" s="1067"/>
      <c r="K36" s="1067"/>
      <c r="L36" s="1067"/>
      <c r="M36" s="1067"/>
      <c r="N36" s="1067"/>
      <c r="O36" s="1067"/>
      <c r="P36" s="1068"/>
      <c r="Q36" s="1072"/>
      <c r="R36" s="1073"/>
      <c r="S36" s="1073"/>
      <c r="T36" s="1073"/>
      <c r="U36" s="1073"/>
      <c r="V36" s="1073"/>
      <c r="W36" s="1073"/>
      <c r="X36" s="1073"/>
      <c r="Y36" s="1073"/>
      <c r="Z36" s="1073"/>
      <c r="AA36" s="1073"/>
      <c r="AB36" s="1073"/>
      <c r="AC36" s="1073"/>
      <c r="AD36" s="1073"/>
      <c r="AE36" s="1074"/>
      <c r="AF36" s="1048"/>
      <c r="AG36" s="1049"/>
      <c r="AH36" s="1049"/>
      <c r="AI36" s="1049"/>
      <c r="AJ36" s="1050"/>
      <c r="AK36" s="1009"/>
      <c r="AL36" s="1000"/>
      <c r="AM36" s="1000"/>
      <c r="AN36" s="1000"/>
      <c r="AO36" s="1000"/>
      <c r="AP36" s="1000"/>
      <c r="AQ36" s="1000"/>
      <c r="AR36" s="1000"/>
      <c r="AS36" s="1000"/>
      <c r="AT36" s="1000"/>
      <c r="AU36" s="1000"/>
      <c r="AV36" s="1000"/>
      <c r="AW36" s="1000"/>
      <c r="AX36" s="1000"/>
      <c r="AY36" s="1000"/>
      <c r="AZ36" s="1071"/>
      <c r="BA36" s="1071"/>
      <c r="BB36" s="1071"/>
      <c r="BC36" s="1071"/>
      <c r="BD36" s="1071"/>
      <c r="BE36" s="1061"/>
      <c r="BF36" s="1061"/>
      <c r="BG36" s="1061"/>
      <c r="BH36" s="1061"/>
      <c r="BI36" s="1062"/>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x14ac:dyDescent="0.15">
      <c r="A37" s="219">
        <v>10</v>
      </c>
      <c r="B37" s="1066"/>
      <c r="C37" s="1067"/>
      <c r="D37" s="1067"/>
      <c r="E37" s="1067"/>
      <c r="F37" s="1067"/>
      <c r="G37" s="1067"/>
      <c r="H37" s="1067"/>
      <c r="I37" s="1067"/>
      <c r="J37" s="1067"/>
      <c r="K37" s="1067"/>
      <c r="L37" s="1067"/>
      <c r="M37" s="1067"/>
      <c r="N37" s="1067"/>
      <c r="O37" s="1067"/>
      <c r="P37" s="1068"/>
      <c r="Q37" s="1072"/>
      <c r="R37" s="1073"/>
      <c r="S37" s="1073"/>
      <c r="T37" s="1073"/>
      <c r="U37" s="1073"/>
      <c r="V37" s="1073"/>
      <c r="W37" s="1073"/>
      <c r="X37" s="1073"/>
      <c r="Y37" s="1073"/>
      <c r="Z37" s="1073"/>
      <c r="AA37" s="1073"/>
      <c r="AB37" s="1073"/>
      <c r="AC37" s="1073"/>
      <c r="AD37" s="1073"/>
      <c r="AE37" s="1074"/>
      <c r="AF37" s="1048"/>
      <c r="AG37" s="1049"/>
      <c r="AH37" s="1049"/>
      <c r="AI37" s="1049"/>
      <c r="AJ37" s="1050"/>
      <c r="AK37" s="1009"/>
      <c r="AL37" s="1000"/>
      <c r="AM37" s="1000"/>
      <c r="AN37" s="1000"/>
      <c r="AO37" s="1000"/>
      <c r="AP37" s="1000"/>
      <c r="AQ37" s="1000"/>
      <c r="AR37" s="1000"/>
      <c r="AS37" s="1000"/>
      <c r="AT37" s="1000"/>
      <c r="AU37" s="1000"/>
      <c r="AV37" s="1000"/>
      <c r="AW37" s="1000"/>
      <c r="AX37" s="1000"/>
      <c r="AY37" s="1000"/>
      <c r="AZ37" s="1071"/>
      <c r="BA37" s="1071"/>
      <c r="BB37" s="1071"/>
      <c r="BC37" s="1071"/>
      <c r="BD37" s="1071"/>
      <c r="BE37" s="1061"/>
      <c r="BF37" s="1061"/>
      <c r="BG37" s="1061"/>
      <c r="BH37" s="1061"/>
      <c r="BI37" s="1062"/>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x14ac:dyDescent="0.15">
      <c r="A38" s="219">
        <v>11</v>
      </c>
      <c r="B38" s="1066"/>
      <c r="C38" s="1067"/>
      <c r="D38" s="1067"/>
      <c r="E38" s="1067"/>
      <c r="F38" s="1067"/>
      <c r="G38" s="1067"/>
      <c r="H38" s="1067"/>
      <c r="I38" s="1067"/>
      <c r="J38" s="1067"/>
      <c r="K38" s="1067"/>
      <c r="L38" s="1067"/>
      <c r="M38" s="1067"/>
      <c r="N38" s="1067"/>
      <c r="O38" s="1067"/>
      <c r="P38" s="1068"/>
      <c r="Q38" s="1072"/>
      <c r="R38" s="1073"/>
      <c r="S38" s="1073"/>
      <c r="T38" s="1073"/>
      <c r="U38" s="1073"/>
      <c r="V38" s="1073"/>
      <c r="W38" s="1073"/>
      <c r="X38" s="1073"/>
      <c r="Y38" s="1073"/>
      <c r="Z38" s="1073"/>
      <c r="AA38" s="1073"/>
      <c r="AB38" s="1073"/>
      <c r="AC38" s="1073"/>
      <c r="AD38" s="1073"/>
      <c r="AE38" s="1074"/>
      <c r="AF38" s="1048"/>
      <c r="AG38" s="1049"/>
      <c r="AH38" s="1049"/>
      <c r="AI38" s="1049"/>
      <c r="AJ38" s="1050"/>
      <c r="AK38" s="1009"/>
      <c r="AL38" s="1000"/>
      <c r="AM38" s="1000"/>
      <c r="AN38" s="1000"/>
      <c r="AO38" s="1000"/>
      <c r="AP38" s="1000"/>
      <c r="AQ38" s="1000"/>
      <c r="AR38" s="1000"/>
      <c r="AS38" s="1000"/>
      <c r="AT38" s="1000"/>
      <c r="AU38" s="1000"/>
      <c r="AV38" s="1000"/>
      <c r="AW38" s="1000"/>
      <c r="AX38" s="1000"/>
      <c r="AY38" s="1000"/>
      <c r="AZ38" s="1071"/>
      <c r="BA38" s="1071"/>
      <c r="BB38" s="1071"/>
      <c r="BC38" s="1071"/>
      <c r="BD38" s="1071"/>
      <c r="BE38" s="1061"/>
      <c r="BF38" s="1061"/>
      <c r="BG38" s="1061"/>
      <c r="BH38" s="1061"/>
      <c r="BI38" s="1062"/>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x14ac:dyDescent="0.15">
      <c r="A39" s="219">
        <v>12</v>
      </c>
      <c r="B39" s="1066"/>
      <c r="C39" s="1067"/>
      <c r="D39" s="1067"/>
      <c r="E39" s="1067"/>
      <c r="F39" s="1067"/>
      <c r="G39" s="1067"/>
      <c r="H39" s="1067"/>
      <c r="I39" s="1067"/>
      <c r="J39" s="1067"/>
      <c r="K39" s="1067"/>
      <c r="L39" s="1067"/>
      <c r="M39" s="1067"/>
      <c r="N39" s="1067"/>
      <c r="O39" s="1067"/>
      <c r="P39" s="1068"/>
      <c r="Q39" s="1072"/>
      <c r="R39" s="1073"/>
      <c r="S39" s="1073"/>
      <c r="T39" s="1073"/>
      <c r="U39" s="1073"/>
      <c r="V39" s="1073"/>
      <c r="W39" s="1073"/>
      <c r="X39" s="1073"/>
      <c r="Y39" s="1073"/>
      <c r="Z39" s="1073"/>
      <c r="AA39" s="1073"/>
      <c r="AB39" s="1073"/>
      <c r="AC39" s="1073"/>
      <c r="AD39" s="1073"/>
      <c r="AE39" s="1074"/>
      <c r="AF39" s="1048"/>
      <c r="AG39" s="1049"/>
      <c r="AH39" s="1049"/>
      <c r="AI39" s="1049"/>
      <c r="AJ39" s="1050"/>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61"/>
      <c r="BF39" s="1061"/>
      <c r="BG39" s="1061"/>
      <c r="BH39" s="1061"/>
      <c r="BI39" s="1062"/>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x14ac:dyDescent="0.15">
      <c r="A40" s="214">
        <v>13</v>
      </c>
      <c r="B40" s="1066"/>
      <c r="C40" s="1067"/>
      <c r="D40" s="1067"/>
      <c r="E40" s="1067"/>
      <c r="F40" s="1067"/>
      <c r="G40" s="1067"/>
      <c r="H40" s="1067"/>
      <c r="I40" s="1067"/>
      <c r="J40" s="1067"/>
      <c r="K40" s="1067"/>
      <c r="L40" s="1067"/>
      <c r="M40" s="1067"/>
      <c r="N40" s="1067"/>
      <c r="O40" s="1067"/>
      <c r="P40" s="1068"/>
      <c r="Q40" s="1072"/>
      <c r="R40" s="1073"/>
      <c r="S40" s="1073"/>
      <c r="T40" s="1073"/>
      <c r="U40" s="1073"/>
      <c r="V40" s="1073"/>
      <c r="W40" s="1073"/>
      <c r="X40" s="1073"/>
      <c r="Y40" s="1073"/>
      <c r="Z40" s="1073"/>
      <c r="AA40" s="1073"/>
      <c r="AB40" s="1073"/>
      <c r="AC40" s="1073"/>
      <c r="AD40" s="1073"/>
      <c r="AE40" s="1074"/>
      <c r="AF40" s="1048"/>
      <c r="AG40" s="1049"/>
      <c r="AH40" s="1049"/>
      <c r="AI40" s="1049"/>
      <c r="AJ40" s="1050"/>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61"/>
      <c r="BF40" s="1061"/>
      <c r="BG40" s="1061"/>
      <c r="BH40" s="1061"/>
      <c r="BI40" s="1062"/>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x14ac:dyDescent="0.15">
      <c r="A41" s="214">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48"/>
      <c r="AG41" s="1049"/>
      <c r="AH41" s="1049"/>
      <c r="AI41" s="1049"/>
      <c r="AJ41" s="1050"/>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61"/>
      <c r="BF41" s="1061"/>
      <c r="BG41" s="1061"/>
      <c r="BH41" s="1061"/>
      <c r="BI41" s="1062"/>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x14ac:dyDescent="0.15">
      <c r="A42" s="214">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61"/>
      <c r="BF42" s="1061"/>
      <c r="BG42" s="1061"/>
      <c r="BH42" s="1061"/>
      <c r="BI42" s="1062"/>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x14ac:dyDescent="0.15">
      <c r="A43" s="214">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61"/>
      <c r="BF43" s="1061"/>
      <c r="BG43" s="1061"/>
      <c r="BH43" s="1061"/>
      <c r="BI43" s="1062"/>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x14ac:dyDescent="0.15">
      <c r="A44" s="214">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61"/>
      <c r="BF44" s="1061"/>
      <c r="BG44" s="1061"/>
      <c r="BH44" s="1061"/>
      <c r="BI44" s="1062"/>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x14ac:dyDescent="0.15">
      <c r="A45" s="214">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61"/>
      <c r="BF45" s="1061"/>
      <c r="BG45" s="1061"/>
      <c r="BH45" s="1061"/>
      <c r="BI45" s="1062"/>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x14ac:dyDescent="0.15">
      <c r="A46" s="214">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61"/>
      <c r="BF46" s="1061"/>
      <c r="BG46" s="1061"/>
      <c r="BH46" s="1061"/>
      <c r="BI46" s="1062"/>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x14ac:dyDescent="0.15">
      <c r="A47" s="214">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61"/>
      <c r="BF47" s="1061"/>
      <c r="BG47" s="1061"/>
      <c r="BH47" s="1061"/>
      <c r="BI47" s="1062"/>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x14ac:dyDescent="0.15">
      <c r="A48" s="214">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61"/>
      <c r="BF48" s="1061"/>
      <c r="BG48" s="1061"/>
      <c r="BH48" s="1061"/>
      <c r="BI48" s="1062"/>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x14ac:dyDescent="0.15">
      <c r="A49" s="214">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61"/>
      <c r="BF49" s="1061"/>
      <c r="BG49" s="1061"/>
      <c r="BH49" s="1061"/>
      <c r="BI49" s="1062"/>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x14ac:dyDescent="0.15">
      <c r="A50" s="214">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x14ac:dyDescent="0.15">
      <c r="A51" s="214">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x14ac:dyDescent="0.15">
      <c r="A52" s="214">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x14ac:dyDescent="0.15">
      <c r="A53" s="214">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x14ac:dyDescent="0.15">
      <c r="A54" s="214">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x14ac:dyDescent="0.15">
      <c r="A55" s="214">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x14ac:dyDescent="0.15">
      <c r="A56" s="214">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x14ac:dyDescent="0.15">
      <c r="A57" s="214">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x14ac:dyDescent="0.15">
      <c r="A58" s="214">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x14ac:dyDescent="0.15">
      <c r="A59" s="214">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x14ac:dyDescent="0.15">
      <c r="A60" s="214">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x14ac:dyDescent="0.2">
      <c r="A61" s="214">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x14ac:dyDescent="0.15">
      <c r="A62" s="214">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392</v>
      </c>
      <c r="BK62" s="1064"/>
      <c r="BL62" s="1064"/>
      <c r="BM62" s="1064"/>
      <c r="BN62" s="1065"/>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x14ac:dyDescent="0.2">
      <c r="A63" s="217" t="s">
        <v>369</v>
      </c>
      <c r="B63" s="973" t="s">
        <v>393</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7"/>
      <c r="AF63" s="1058">
        <v>479</v>
      </c>
      <c r="AG63" s="988"/>
      <c r="AH63" s="988"/>
      <c r="AI63" s="988"/>
      <c r="AJ63" s="1059"/>
      <c r="AK63" s="1060"/>
      <c r="AL63" s="992"/>
      <c r="AM63" s="992"/>
      <c r="AN63" s="992"/>
      <c r="AO63" s="992"/>
      <c r="AP63" s="988">
        <v>13811</v>
      </c>
      <c r="AQ63" s="988"/>
      <c r="AR63" s="988"/>
      <c r="AS63" s="988"/>
      <c r="AT63" s="988"/>
      <c r="AU63" s="988">
        <v>9130</v>
      </c>
      <c r="AV63" s="988"/>
      <c r="AW63" s="988"/>
      <c r="AX63" s="988"/>
      <c r="AY63" s="988"/>
      <c r="AZ63" s="1054"/>
      <c r="BA63" s="1054"/>
      <c r="BB63" s="1054"/>
      <c r="BC63" s="1054"/>
      <c r="BD63" s="1054"/>
      <c r="BE63" s="989"/>
      <c r="BF63" s="989"/>
      <c r="BG63" s="989"/>
      <c r="BH63" s="989"/>
      <c r="BI63" s="990"/>
      <c r="BJ63" s="1055" t="s">
        <v>113</v>
      </c>
      <c r="BK63" s="980"/>
      <c r="BL63" s="980"/>
      <c r="BM63" s="980"/>
      <c r="BN63" s="1056"/>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x14ac:dyDescent="0.2">
      <c r="A65" s="205" t="s">
        <v>394</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x14ac:dyDescent="0.15">
      <c r="A66" s="1024" t="s">
        <v>395</v>
      </c>
      <c r="B66" s="1025"/>
      <c r="C66" s="1025"/>
      <c r="D66" s="1025"/>
      <c r="E66" s="1025"/>
      <c r="F66" s="1025"/>
      <c r="G66" s="1025"/>
      <c r="H66" s="1025"/>
      <c r="I66" s="1025"/>
      <c r="J66" s="1025"/>
      <c r="K66" s="1025"/>
      <c r="L66" s="1025"/>
      <c r="M66" s="1025"/>
      <c r="N66" s="1025"/>
      <c r="O66" s="1025"/>
      <c r="P66" s="1026"/>
      <c r="Q66" s="1030" t="s">
        <v>396</v>
      </c>
      <c r="R66" s="1031"/>
      <c r="S66" s="1031"/>
      <c r="T66" s="1031"/>
      <c r="U66" s="1032"/>
      <c r="V66" s="1030" t="s">
        <v>397</v>
      </c>
      <c r="W66" s="1031"/>
      <c r="X66" s="1031"/>
      <c r="Y66" s="1031"/>
      <c r="Z66" s="1032"/>
      <c r="AA66" s="1030" t="s">
        <v>398</v>
      </c>
      <c r="AB66" s="1031"/>
      <c r="AC66" s="1031"/>
      <c r="AD66" s="1031"/>
      <c r="AE66" s="1032"/>
      <c r="AF66" s="1036" t="s">
        <v>399</v>
      </c>
      <c r="AG66" s="1037"/>
      <c r="AH66" s="1037"/>
      <c r="AI66" s="1037"/>
      <c r="AJ66" s="1038"/>
      <c r="AK66" s="1030" t="s">
        <v>400</v>
      </c>
      <c r="AL66" s="1025"/>
      <c r="AM66" s="1025"/>
      <c r="AN66" s="1025"/>
      <c r="AO66" s="1026"/>
      <c r="AP66" s="1030" t="s">
        <v>401</v>
      </c>
      <c r="AQ66" s="1031"/>
      <c r="AR66" s="1031"/>
      <c r="AS66" s="1031"/>
      <c r="AT66" s="1032"/>
      <c r="AU66" s="1030" t="s">
        <v>402</v>
      </c>
      <c r="AV66" s="1031"/>
      <c r="AW66" s="1031"/>
      <c r="AX66" s="1031"/>
      <c r="AY66" s="1032"/>
      <c r="AZ66" s="1030" t="s">
        <v>356</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x14ac:dyDescent="0.2">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x14ac:dyDescent="0.15">
      <c r="A68" s="211">
        <v>1</v>
      </c>
      <c r="B68" s="1014" t="s">
        <v>547</v>
      </c>
      <c r="C68" s="1015"/>
      <c r="D68" s="1015"/>
      <c r="E68" s="1015"/>
      <c r="F68" s="1015"/>
      <c r="G68" s="1015"/>
      <c r="H68" s="1015"/>
      <c r="I68" s="1015"/>
      <c r="J68" s="1015"/>
      <c r="K68" s="1015"/>
      <c r="L68" s="1015"/>
      <c r="M68" s="1015"/>
      <c r="N68" s="1015"/>
      <c r="O68" s="1015"/>
      <c r="P68" s="1016"/>
      <c r="Q68" s="1017">
        <v>1021</v>
      </c>
      <c r="R68" s="1011"/>
      <c r="S68" s="1011"/>
      <c r="T68" s="1011"/>
      <c r="U68" s="1011"/>
      <c r="V68" s="1011">
        <v>1009</v>
      </c>
      <c r="W68" s="1011"/>
      <c r="X68" s="1011"/>
      <c r="Y68" s="1011"/>
      <c r="Z68" s="1011"/>
      <c r="AA68" s="1011">
        <v>12</v>
      </c>
      <c r="AB68" s="1011"/>
      <c r="AC68" s="1011"/>
      <c r="AD68" s="1011"/>
      <c r="AE68" s="1011"/>
      <c r="AF68" s="1011">
        <v>12</v>
      </c>
      <c r="AG68" s="1011"/>
      <c r="AH68" s="1011"/>
      <c r="AI68" s="1011"/>
      <c r="AJ68" s="1011"/>
      <c r="AK68" s="1011" t="s">
        <v>545</v>
      </c>
      <c r="AL68" s="1011"/>
      <c r="AM68" s="1011"/>
      <c r="AN68" s="1011"/>
      <c r="AO68" s="1011"/>
      <c r="AP68" s="1011">
        <v>383</v>
      </c>
      <c r="AQ68" s="1011"/>
      <c r="AR68" s="1011"/>
      <c r="AS68" s="1011"/>
      <c r="AT68" s="1011"/>
      <c r="AU68" s="1011">
        <v>163</v>
      </c>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x14ac:dyDescent="0.15">
      <c r="A69" s="214">
        <v>2</v>
      </c>
      <c r="B69" s="1003" t="s">
        <v>548</v>
      </c>
      <c r="C69" s="1004"/>
      <c r="D69" s="1004"/>
      <c r="E69" s="1004"/>
      <c r="F69" s="1004"/>
      <c r="G69" s="1004"/>
      <c r="H69" s="1004"/>
      <c r="I69" s="1004"/>
      <c r="J69" s="1004"/>
      <c r="K69" s="1004"/>
      <c r="L69" s="1004"/>
      <c r="M69" s="1004"/>
      <c r="N69" s="1004"/>
      <c r="O69" s="1004"/>
      <c r="P69" s="1005"/>
      <c r="Q69" s="1006">
        <v>80</v>
      </c>
      <c r="R69" s="1000"/>
      <c r="S69" s="1000"/>
      <c r="T69" s="1000"/>
      <c r="U69" s="1000"/>
      <c r="V69" s="1000">
        <v>74</v>
      </c>
      <c r="W69" s="1000"/>
      <c r="X69" s="1000"/>
      <c r="Y69" s="1000"/>
      <c r="Z69" s="1000"/>
      <c r="AA69" s="1000">
        <v>6</v>
      </c>
      <c r="AB69" s="1000"/>
      <c r="AC69" s="1000"/>
      <c r="AD69" s="1000"/>
      <c r="AE69" s="1000"/>
      <c r="AF69" s="1000">
        <v>6</v>
      </c>
      <c r="AG69" s="1000"/>
      <c r="AH69" s="1000"/>
      <c r="AI69" s="1000"/>
      <c r="AJ69" s="1000"/>
      <c r="AK69" s="1000" t="s">
        <v>545</v>
      </c>
      <c r="AL69" s="1000"/>
      <c r="AM69" s="1000"/>
      <c r="AN69" s="1000"/>
      <c r="AO69" s="1000"/>
      <c r="AP69" s="1000">
        <v>31</v>
      </c>
      <c r="AQ69" s="1000"/>
      <c r="AR69" s="1000"/>
      <c r="AS69" s="1000"/>
      <c r="AT69" s="1000"/>
      <c r="AU69" s="1000">
        <v>7</v>
      </c>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x14ac:dyDescent="0.15">
      <c r="A70" s="214">
        <v>3</v>
      </c>
      <c r="B70" s="1003" t="s">
        <v>549</v>
      </c>
      <c r="C70" s="1004"/>
      <c r="D70" s="1004"/>
      <c r="E70" s="1004"/>
      <c r="F70" s="1004"/>
      <c r="G70" s="1004"/>
      <c r="H70" s="1004"/>
      <c r="I70" s="1004"/>
      <c r="J70" s="1004"/>
      <c r="K70" s="1004"/>
      <c r="L70" s="1004"/>
      <c r="M70" s="1004"/>
      <c r="N70" s="1004"/>
      <c r="O70" s="1004"/>
      <c r="P70" s="1005"/>
      <c r="Q70" s="1006">
        <v>159</v>
      </c>
      <c r="R70" s="1000"/>
      <c r="S70" s="1000"/>
      <c r="T70" s="1000"/>
      <c r="U70" s="1000"/>
      <c r="V70" s="1000">
        <v>146</v>
      </c>
      <c r="W70" s="1000"/>
      <c r="X70" s="1000"/>
      <c r="Y70" s="1000"/>
      <c r="Z70" s="1000"/>
      <c r="AA70" s="1000">
        <v>12</v>
      </c>
      <c r="AB70" s="1000"/>
      <c r="AC70" s="1000"/>
      <c r="AD70" s="1000"/>
      <c r="AE70" s="1000"/>
      <c r="AF70" s="1000">
        <v>12</v>
      </c>
      <c r="AG70" s="1000"/>
      <c r="AH70" s="1000"/>
      <c r="AI70" s="1000"/>
      <c r="AJ70" s="1000"/>
      <c r="AK70" s="1000">
        <v>49</v>
      </c>
      <c r="AL70" s="1000"/>
      <c r="AM70" s="1000"/>
      <c r="AN70" s="1000"/>
      <c r="AO70" s="1000"/>
      <c r="AP70" s="1000" t="s">
        <v>545</v>
      </c>
      <c r="AQ70" s="1000"/>
      <c r="AR70" s="1000"/>
      <c r="AS70" s="1000"/>
      <c r="AT70" s="1000"/>
      <c r="AU70" s="1000" t="s">
        <v>545</v>
      </c>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x14ac:dyDescent="0.15">
      <c r="A71" s="214">
        <v>4</v>
      </c>
      <c r="B71" s="1003" t="s">
        <v>550</v>
      </c>
      <c r="C71" s="1004"/>
      <c r="D71" s="1004"/>
      <c r="E71" s="1004"/>
      <c r="F71" s="1004"/>
      <c r="G71" s="1004"/>
      <c r="H71" s="1004"/>
      <c r="I71" s="1004"/>
      <c r="J71" s="1004"/>
      <c r="K71" s="1004"/>
      <c r="L71" s="1004"/>
      <c r="M71" s="1004"/>
      <c r="N71" s="1004"/>
      <c r="O71" s="1004"/>
      <c r="P71" s="1005"/>
      <c r="Q71" s="1006">
        <v>23</v>
      </c>
      <c r="R71" s="1000"/>
      <c r="S71" s="1000"/>
      <c r="T71" s="1000"/>
      <c r="U71" s="1000"/>
      <c r="V71" s="1000">
        <v>52</v>
      </c>
      <c r="W71" s="1000"/>
      <c r="X71" s="1000"/>
      <c r="Y71" s="1000"/>
      <c r="Z71" s="1000"/>
      <c r="AA71" s="1000">
        <v>-30</v>
      </c>
      <c r="AB71" s="1000"/>
      <c r="AC71" s="1000"/>
      <c r="AD71" s="1000"/>
      <c r="AE71" s="1000"/>
      <c r="AF71" s="1000">
        <v>4</v>
      </c>
      <c r="AG71" s="1000"/>
      <c r="AH71" s="1000"/>
      <c r="AI71" s="1000"/>
      <c r="AJ71" s="1000"/>
      <c r="AK71" s="1000" t="s">
        <v>545</v>
      </c>
      <c r="AL71" s="1000"/>
      <c r="AM71" s="1000"/>
      <c r="AN71" s="1000"/>
      <c r="AO71" s="1000"/>
      <c r="AP71" s="1000" t="s">
        <v>545</v>
      </c>
      <c r="AQ71" s="1000"/>
      <c r="AR71" s="1000"/>
      <c r="AS71" s="1000"/>
      <c r="AT71" s="1000"/>
      <c r="AU71" s="1000" t="s">
        <v>545</v>
      </c>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x14ac:dyDescent="0.15">
      <c r="A72" s="214">
        <v>5</v>
      </c>
      <c r="B72" s="1003" t="s">
        <v>551</v>
      </c>
      <c r="C72" s="1004"/>
      <c r="D72" s="1004"/>
      <c r="E72" s="1004"/>
      <c r="F72" s="1004"/>
      <c r="G72" s="1004"/>
      <c r="H72" s="1004"/>
      <c r="I72" s="1004"/>
      <c r="J72" s="1004"/>
      <c r="K72" s="1004"/>
      <c r="L72" s="1004"/>
      <c r="M72" s="1004"/>
      <c r="N72" s="1004"/>
      <c r="O72" s="1004"/>
      <c r="P72" s="1005"/>
      <c r="Q72" s="1006">
        <v>10550</v>
      </c>
      <c r="R72" s="1000"/>
      <c r="S72" s="1000"/>
      <c r="T72" s="1000"/>
      <c r="U72" s="1000"/>
      <c r="V72" s="1000">
        <v>98</v>
      </c>
      <c r="W72" s="1000"/>
      <c r="X72" s="1000"/>
      <c r="Y72" s="1000"/>
      <c r="Z72" s="1000"/>
      <c r="AA72" s="1000">
        <v>953</v>
      </c>
      <c r="AB72" s="1000"/>
      <c r="AC72" s="1000"/>
      <c r="AD72" s="1000"/>
      <c r="AE72" s="1000"/>
      <c r="AF72" s="1000">
        <v>919</v>
      </c>
      <c r="AG72" s="1000"/>
      <c r="AH72" s="1000"/>
      <c r="AI72" s="1000"/>
      <c r="AJ72" s="1000"/>
      <c r="AK72" s="1000">
        <v>16</v>
      </c>
      <c r="AL72" s="1000"/>
      <c r="AM72" s="1000"/>
      <c r="AN72" s="1000"/>
      <c r="AO72" s="1000"/>
      <c r="AP72" s="1000">
        <v>125</v>
      </c>
      <c r="AQ72" s="1000"/>
      <c r="AR72" s="1000"/>
      <c r="AS72" s="1000"/>
      <c r="AT72" s="1000"/>
      <c r="AU72" s="1000">
        <v>1</v>
      </c>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x14ac:dyDescent="0.15">
      <c r="A73" s="214">
        <v>6</v>
      </c>
      <c r="B73" s="1003" t="s">
        <v>552</v>
      </c>
      <c r="C73" s="1004"/>
      <c r="D73" s="1004"/>
      <c r="E73" s="1004"/>
      <c r="F73" s="1004"/>
      <c r="G73" s="1004"/>
      <c r="H73" s="1004"/>
      <c r="I73" s="1004"/>
      <c r="J73" s="1004"/>
      <c r="K73" s="1004"/>
      <c r="L73" s="1004"/>
      <c r="M73" s="1004"/>
      <c r="N73" s="1004"/>
      <c r="O73" s="1004"/>
      <c r="P73" s="1005"/>
      <c r="Q73" s="1006">
        <v>4911</v>
      </c>
      <c r="R73" s="1000"/>
      <c r="S73" s="1000"/>
      <c r="T73" s="1000"/>
      <c r="U73" s="1000"/>
      <c r="V73" s="1000">
        <v>4274</v>
      </c>
      <c r="W73" s="1000"/>
      <c r="X73" s="1000"/>
      <c r="Y73" s="1000"/>
      <c r="Z73" s="1000"/>
      <c r="AA73" s="1000">
        <v>638</v>
      </c>
      <c r="AB73" s="1000"/>
      <c r="AC73" s="1000"/>
      <c r="AD73" s="1000"/>
      <c r="AE73" s="1000"/>
      <c r="AF73" s="1000">
        <v>638</v>
      </c>
      <c r="AG73" s="1000"/>
      <c r="AH73" s="1000"/>
      <c r="AI73" s="1000"/>
      <c r="AJ73" s="1000"/>
      <c r="AK73" s="1000" t="s">
        <v>545</v>
      </c>
      <c r="AL73" s="1000"/>
      <c r="AM73" s="1000"/>
      <c r="AN73" s="1000"/>
      <c r="AO73" s="1000"/>
      <c r="AP73" s="1000" t="s">
        <v>545</v>
      </c>
      <c r="AQ73" s="1000"/>
      <c r="AR73" s="1000"/>
      <c r="AS73" s="1000"/>
      <c r="AT73" s="1000"/>
      <c r="AU73" s="1000" t="s">
        <v>545</v>
      </c>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x14ac:dyDescent="0.15">
      <c r="A74" s="214">
        <v>7</v>
      </c>
      <c r="B74" s="1003" t="s">
        <v>553</v>
      </c>
      <c r="C74" s="1004"/>
      <c r="D74" s="1004"/>
      <c r="E74" s="1004"/>
      <c r="F74" s="1004"/>
      <c r="G74" s="1004"/>
      <c r="H74" s="1004"/>
      <c r="I74" s="1004"/>
      <c r="J74" s="1004"/>
      <c r="K74" s="1004"/>
      <c r="L74" s="1004"/>
      <c r="M74" s="1004"/>
      <c r="N74" s="1004"/>
      <c r="O74" s="1004"/>
      <c r="P74" s="1005"/>
      <c r="Q74" s="1006">
        <v>928</v>
      </c>
      <c r="R74" s="1000"/>
      <c r="S74" s="1000"/>
      <c r="T74" s="1000"/>
      <c r="U74" s="1000"/>
      <c r="V74" s="1000">
        <v>865</v>
      </c>
      <c r="W74" s="1000"/>
      <c r="X74" s="1000"/>
      <c r="Y74" s="1000"/>
      <c r="Z74" s="1000"/>
      <c r="AA74" s="1000">
        <v>63</v>
      </c>
      <c r="AB74" s="1000"/>
      <c r="AC74" s="1000"/>
      <c r="AD74" s="1000"/>
      <c r="AE74" s="1000"/>
      <c r="AF74" s="1000">
        <v>63</v>
      </c>
      <c r="AG74" s="1000"/>
      <c r="AH74" s="1000"/>
      <c r="AI74" s="1000"/>
      <c r="AJ74" s="1000"/>
      <c r="AK74" s="1000" t="s">
        <v>545</v>
      </c>
      <c r="AL74" s="1000"/>
      <c r="AM74" s="1000"/>
      <c r="AN74" s="1000"/>
      <c r="AO74" s="1000"/>
      <c r="AP74" s="1000" t="s">
        <v>545</v>
      </c>
      <c r="AQ74" s="1000"/>
      <c r="AR74" s="1000"/>
      <c r="AS74" s="1000"/>
      <c r="AT74" s="1000"/>
      <c r="AU74" s="1000" t="s">
        <v>545</v>
      </c>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x14ac:dyDescent="0.15">
      <c r="A75" s="214">
        <v>8</v>
      </c>
      <c r="B75" s="1003" t="s">
        <v>554</v>
      </c>
      <c r="C75" s="1004"/>
      <c r="D75" s="1004"/>
      <c r="E75" s="1004"/>
      <c r="F75" s="1004"/>
      <c r="G75" s="1004"/>
      <c r="H75" s="1004"/>
      <c r="I75" s="1004"/>
      <c r="J75" s="1004"/>
      <c r="K75" s="1004"/>
      <c r="L75" s="1004"/>
      <c r="M75" s="1004"/>
      <c r="N75" s="1004"/>
      <c r="O75" s="1004"/>
      <c r="P75" s="1005"/>
      <c r="Q75" s="1007">
        <v>338866</v>
      </c>
      <c r="R75" s="1008"/>
      <c r="S75" s="1008"/>
      <c r="T75" s="1008"/>
      <c r="U75" s="1009"/>
      <c r="V75" s="1010">
        <v>326466</v>
      </c>
      <c r="W75" s="1008"/>
      <c r="X75" s="1008"/>
      <c r="Y75" s="1008"/>
      <c r="Z75" s="1009"/>
      <c r="AA75" s="1010">
        <v>12400</v>
      </c>
      <c r="AB75" s="1008"/>
      <c r="AC75" s="1008"/>
      <c r="AD75" s="1008"/>
      <c r="AE75" s="1009"/>
      <c r="AF75" s="1010">
        <v>12400</v>
      </c>
      <c r="AG75" s="1008"/>
      <c r="AH75" s="1008"/>
      <c r="AI75" s="1008"/>
      <c r="AJ75" s="1009"/>
      <c r="AK75" s="1010">
        <v>0</v>
      </c>
      <c r="AL75" s="1008"/>
      <c r="AM75" s="1008"/>
      <c r="AN75" s="1008"/>
      <c r="AO75" s="1009"/>
      <c r="AP75" s="1010" t="s">
        <v>546</v>
      </c>
      <c r="AQ75" s="1008"/>
      <c r="AR75" s="1008"/>
      <c r="AS75" s="1008"/>
      <c r="AT75" s="1009"/>
      <c r="AU75" s="1010" t="s">
        <v>545</v>
      </c>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x14ac:dyDescent="0.15">
      <c r="A76" s="214">
        <v>9</v>
      </c>
      <c r="B76" s="1003" t="s">
        <v>555</v>
      </c>
      <c r="C76" s="1004"/>
      <c r="D76" s="1004"/>
      <c r="E76" s="1004"/>
      <c r="F76" s="1004"/>
      <c r="G76" s="1004"/>
      <c r="H76" s="1004"/>
      <c r="I76" s="1004"/>
      <c r="J76" s="1004"/>
      <c r="K76" s="1004"/>
      <c r="L76" s="1004"/>
      <c r="M76" s="1004"/>
      <c r="N76" s="1004"/>
      <c r="O76" s="1004"/>
      <c r="P76" s="1005"/>
      <c r="Q76" s="1007">
        <v>2405</v>
      </c>
      <c r="R76" s="1008"/>
      <c r="S76" s="1008"/>
      <c r="T76" s="1008"/>
      <c r="U76" s="1009"/>
      <c r="V76" s="1010">
        <v>2405</v>
      </c>
      <c r="W76" s="1008"/>
      <c r="X76" s="1008"/>
      <c r="Y76" s="1008"/>
      <c r="Z76" s="1009"/>
      <c r="AA76" s="1010">
        <v>1</v>
      </c>
      <c r="AB76" s="1008"/>
      <c r="AC76" s="1008"/>
      <c r="AD76" s="1008"/>
      <c r="AE76" s="1009"/>
      <c r="AF76" s="1010">
        <v>1</v>
      </c>
      <c r="AG76" s="1008"/>
      <c r="AH76" s="1008"/>
      <c r="AI76" s="1008"/>
      <c r="AJ76" s="1009"/>
      <c r="AK76" s="1010" t="s">
        <v>545</v>
      </c>
      <c r="AL76" s="1008"/>
      <c r="AM76" s="1008"/>
      <c r="AN76" s="1008"/>
      <c r="AO76" s="1009"/>
      <c r="AP76" s="1010" t="s">
        <v>545</v>
      </c>
      <c r="AQ76" s="1008"/>
      <c r="AR76" s="1008"/>
      <c r="AS76" s="1008"/>
      <c r="AT76" s="1009"/>
      <c r="AU76" s="1010" t="s">
        <v>545</v>
      </c>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x14ac:dyDescent="0.15">
      <c r="A77" s="214">
        <v>10</v>
      </c>
      <c r="B77" s="1003" t="s">
        <v>556</v>
      </c>
      <c r="C77" s="1004"/>
      <c r="D77" s="1004"/>
      <c r="E77" s="1004"/>
      <c r="F77" s="1004"/>
      <c r="G77" s="1004"/>
      <c r="H77" s="1004"/>
      <c r="I77" s="1004"/>
      <c r="J77" s="1004"/>
      <c r="K77" s="1004"/>
      <c r="L77" s="1004"/>
      <c r="M77" s="1004"/>
      <c r="N77" s="1004"/>
      <c r="O77" s="1004"/>
      <c r="P77" s="1005"/>
      <c r="Q77" s="1007">
        <v>417</v>
      </c>
      <c r="R77" s="1008"/>
      <c r="S77" s="1008"/>
      <c r="T77" s="1008"/>
      <c r="U77" s="1009"/>
      <c r="V77" s="1010">
        <v>400</v>
      </c>
      <c r="W77" s="1008"/>
      <c r="X77" s="1008"/>
      <c r="Y77" s="1008"/>
      <c r="Z77" s="1009"/>
      <c r="AA77" s="1010">
        <v>17</v>
      </c>
      <c r="AB77" s="1008"/>
      <c r="AC77" s="1008"/>
      <c r="AD77" s="1008"/>
      <c r="AE77" s="1009"/>
      <c r="AF77" s="1010">
        <v>9</v>
      </c>
      <c r="AG77" s="1008"/>
      <c r="AH77" s="1008"/>
      <c r="AI77" s="1008"/>
      <c r="AJ77" s="1009"/>
      <c r="AK77" s="1010" t="s">
        <v>545</v>
      </c>
      <c r="AL77" s="1008"/>
      <c r="AM77" s="1008"/>
      <c r="AN77" s="1008"/>
      <c r="AO77" s="1009"/>
      <c r="AP77" s="1010" t="s">
        <v>545</v>
      </c>
      <c r="AQ77" s="1008"/>
      <c r="AR77" s="1008"/>
      <c r="AS77" s="1008"/>
      <c r="AT77" s="1009"/>
      <c r="AU77" s="1010" t="s">
        <v>545</v>
      </c>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x14ac:dyDescent="0.15">
      <c r="A78" s="214">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x14ac:dyDescent="0.15">
      <c r="A79" s="21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x14ac:dyDescent="0.15">
      <c r="A80" s="21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x14ac:dyDescent="0.15">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x14ac:dyDescent="0.15">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x14ac:dyDescent="0.15">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x14ac:dyDescent="0.15">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x14ac:dyDescent="0.15">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x14ac:dyDescent="0.15">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x14ac:dyDescent="0.15">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x14ac:dyDescent="0.2">
      <c r="A88" s="217" t="s">
        <v>369</v>
      </c>
      <c r="B88" s="973" t="s">
        <v>403</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v>14064</v>
      </c>
      <c r="AG88" s="988"/>
      <c r="AH88" s="988"/>
      <c r="AI88" s="988"/>
      <c r="AJ88" s="988"/>
      <c r="AK88" s="992"/>
      <c r="AL88" s="992"/>
      <c r="AM88" s="992"/>
      <c r="AN88" s="992"/>
      <c r="AO88" s="992"/>
      <c r="AP88" s="988">
        <v>539</v>
      </c>
      <c r="AQ88" s="988"/>
      <c r="AR88" s="988"/>
      <c r="AS88" s="988"/>
      <c r="AT88" s="988"/>
      <c r="AU88" s="988">
        <v>171</v>
      </c>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369</v>
      </c>
      <c r="BR102" s="973" t="s">
        <v>404</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v>11</v>
      </c>
      <c r="CS102" s="980"/>
      <c r="CT102" s="980"/>
      <c r="CU102" s="980"/>
      <c r="CV102" s="981"/>
      <c r="CW102" s="979">
        <v>0</v>
      </c>
      <c r="CX102" s="980"/>
      <c r="CY102" s="980"/>
      <c r="CZ102" s="980"/>
      <c r="DA102" s="981"/>
      <c r="DB102" s="979">
        <v>50</v>
      </c>
      <c r="DC102" s="980"/>
      <c r="DD102" s="980"/>
      <c r="DE102" s="980"/>
      <c r="DF102" s="981"/>
      <c r="DG102" s="979">
        <v>297</v>
      </c>
      <c r="DH102" s="980"/>
      <c r="DI102" s="980"/>
      <c r="DJ102" s="980"/>
      <c r="DK102" s="981"/>
      <c r="DL102" s="979" t="s">
        <v>545</v>
      </c>
      <c r="DM102" s="980"/>
      <c r="DN102" s="980"/>
      <c r="DO102" s="980"/>
      <c r="DP102" s="981"/>
      <c r="DQ102" s="979" t="s">
        <v>545</v>
      </c>
      <c r="DR102" s="980"/>
      <c r="DS102" s="980"/>
      <c r="DT102" s="980"/>
      <c r="DU102" s="981"/>
      <c r="DV102" s="962"/>
      <c r="DW102" s="963"/>
      <c r="DX102" s="963"/>
      <c r="DY102" s="963"/>
      <c r="DZ102" s="964"/>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405</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406</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407</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408</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67" t="s">
        <v>409</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410</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x14ac:dyDescent="0.15">
      <c r="A109" s="922" t="s">
        <v>411</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412</v>
      </c>
      <c r="AB109" s="923"/>
      <c r="AC109" s="923"/>
      <c r="AD109" s="923"/>
      <c r="AE109" s="924"/>
      <c r="AF109" s="925" t="s">
        <v>288</v>
      </c>
      <c r="AG109" s="923"/>
      <c r="AH109" s="923"/>
      <c r="AI109" s="923"/>
      <c r="AJ109" s="924"/>
      <c r="AK109" s="925" t="s">
        <v>287</v>
      </c>
      <c r="AL109" s="923"/>
      <c r="AM109" s="923"/>
      <c r="AN109" s="923"/>
      <c r="AO109" s="924"/>
      <c r="AP109" s="925" t="s">
        <v>413</v>
      </c>
      <c r="AQ109" s="923"/>
      <c r="AR109" s="923"/>
      <c r="AS109" s="923"/>
      <c r="AT109" s="954"/>
      <c r="AU109" s="922" t="s">
        <v>411</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412</v>
      </c>
      <c r="BR109" s="923"/>
      <c r="BS109" s="923"/>
      <c r="BT109" s="923"/>
      <c r="BU109" s="924"/>
      <c r="BV109" s="925" t="s">
        <v>288</v>
      </c>
      <c r="BW109" s="923"/>
      <c r="BX109" s="923"/>
      <c r="BY109" s="923"/>
      <c r="BZ109" s="924"/>
      <c r="CA109" s="925" t="s">
        <v>287</v>
      </c>
      <c r="CB109" s="923"/>
      <c r="CC109" s="923"/>
      <c r="CD109" s="923"/>
      <c r="CE109" s="924"/>
      <c r="CF109" s="961" t="s">
        <v>413</v>
      </c>
      <c r="CG109" s="961"/>
      <c r="CH109" s="961"/>
      <c r="CI109" s="961"/>
      <c r="CJ109" s="961"/>
      <c r="CK109" s="925" t="s">
        <v>414</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412</v>
      </c>
      <c r="DH109" s="923"/>
      <c r="DI109" s="923"/>
      <c r="DJ109" s="923"/>
      <c r="DK109" s="924"/>
      <c r="DL109" s="925" t="s">
        <v>288</v>
      </c>
      <c r="DM109" s="923"/>
      <c r="DN109" s="923"/>
      <c r="DO109" s="923"/>
      <c r="DP109" s="924"/>
      <c r="DQ109" s="925" t="s">
        <v>287</v>
      </c>
      <c r="DR109" s="923"/>
      <c r="DS109" s="923"/>
      <c r="DT109" s="923"/>
      <c r="DU109" s="924"/>
      <c r="DV109" s="925" t="s">
        <v>413</v>
      </c>
      <c r="DW109" s="923"/>
      <c r="DX109" s="923"/>
      <c r="DY109" s="923"/>
      <c r="DZ109" s="954"/>
    </row>
    <row r="110" spans="1:131" s="199" customFormat="1" ht="26.25" customHeight="1" x14ac:dyDescent="0.15">
      <c r="A110" s="825" t="s">
        <v>415</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1739995</v>
      </c>
      <c r="AB110" s="916"/>
      <c r="AC110" s="916"/>
      <c r="AD110" s="916"/>
      <c r="AE110" s="917"/>
      <c r="AF110" s="918">
        <v>1708653</v>
      </c>
      <c r="AG110" s="916"/>
      <c r="AH110" s="916"/>
      <c r="AI110" s="916"/>
      <c r="AJ110" s="917"/>
      <c r="AK110" s="918">
        <v>1654000</v>
      </c>
      <c r="AL110" s="916"/>
      <c r="AM110" s="916"/>
      <c r="AN110" s="916"/>
      <c r="AO110" s="917"/>
      <c r="AP110" s="919">
        <v>31.6</v>
      </c>
      <c r="AQ110" s="920"/>
      <c r="AR110" s="920"/>
      <c r="AS110" s="920"/>
      <c r="AT110" s="921"/>
      <c r="AU110" s="955" t="s">
        <v>61</v>
      </c>
      <c r="AV110" s="956"/>
      <c r="AW110" s="956"/>
      <c r="AX110" s="956"/>
      <c r="AY110" s="956"/>
      <c r="AZ110" s="881" t="s">
        <v>416</v>
      </c>
      <c r="BA110" s="826"/>
      <c r="BB110" s="826"/>
      <c r="BC110" s="826"/>
      <c r="BD110" s="826"/>
      <c r="BE110" s="826"/>
      <c r="BF110" s="826"/>
      <c r="BG110" s="826"/>
      <c r="BH110" s="826"/>
      <c r="BI110" s="826"/>
      <c r="BJ110" s="826"/>
      <c r="BK110" s="826"/>
      <c r="BL110" s="826"/>
      <c r="BM110" s="826"/>
      <c r="BN110" s="826"/>
      <c r="BO110" s="826"/>
      <c r="BP110" s="827"/>
      <c r="BQ110" s="882">
        <v>13182684</v>
      </c>
      <c r="BR110" s="863"/>
      <c r="BS110" s="863"/>
      <c r="BT110" s="863"/>
      <c r="BU110" s="863"/>
      <c r="BV110" s="863">
        <v>12617516</v>
      </c>
      <c r="BW110" s="863"/>
      <c r="BX110" s="863"/>
      <c r="BY110" s="863"/>
      <c r="BZ110" s="863"/>
      <c r="CA110" s="863">
        <v>12588351</v>
      </c>
      <c r="CB110" s="863"/>
      <c r="CC110" s="863"/>
      <c r="CD110" s="863"/>
      <c r="CE110" s="863"/>
      <c r="CF110" s="887">
        <v>240.5</v>
      </c>
      <c r="CG110" s="888"/>
      <c r="CH110" s="888"/>
      <c r="CI110" s="888"/>
      <c r="CJ110" s="888"/>
      <c r="CK110" s="951" t="s">
        <v>417</v>
      </c>
      <c r="CL110" s="837"/>
      <c r="CM110" s="912" t="s">
        <v>418</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113</v>
      </c>
      <c r="DH110" s="863"/>
      <c r="DI110" s="863"/>
      <c r="DJ110" s="863"/>
      <c r="DK110" s="863"/>
      <c r="DL110" s="863" t="s">
        <v>113</v>
      </c>
      <c r="DM110" s="863"/>
      <c r="DN110" s="863"/>
      <c r="DO110" s="863"/>
      <c r="DP110" s="863"/>
      <c r="DQ110" s="863" t="s">
        <v>113</v>
      </c>
      <c r="DR110" s="863"/>
      <c r="DS110" s="863"/>
      <c r="DT110" s="863"/>
      <c r="DU110" s="863"/>
      <c r="DV110" s="864" t="s">
        <v>113</v>
      </c>
      <c r="DW110" s="864"/>
      <c r="DX110" s="864"/>
      <c r="DY110" s="864"/>
      <c r="DZ110" s="865"/>
    </row>
    <row r="111" spans="1:131" s="199" customFormat="1" ht="26.25" customHeight="1" x14ac:dyDescent="0.15">
      <c r="A111" s="792" t="s">
        <v>419</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113</v>
      </c>
      <c r="AB111" s="944"/>
      <c r="AC111" s="944"/>
      <c r="AD111" s="944"/>
      <c r="AE111" s="945"/>
      <c r="AF111" s="946" t="s">
        <v>113</v>
      </c>
      <c r="AG111" s="944"/>
      <c r="AH111" s="944"/>
      <c r="AI111" s="944"/>
      <c r="AJ111" s="945"/>
      <c r="AK111" s="946" t="s">
        <v>113</v>
      </c>
      <c r="AL111" s="944"/>
      <c r="AM111" s="944"/>
      <c r="AN111" s="944"/>
      <c r="AO111" s="945"/>
      <c r="AP111" s="947" t="s">
        <v>113</v>
      </c>
      <c r="AQ111" s="948"/>
      <c r="AR111" s="948"/>
      <c r="AS111" s="948"/>
      <c r="AT111" s="949"/>
      <c r="AU111" s="957"/>
      <c r="AV111" s="958"/>
      <c r="AW111" s="958"/>
      <c r="AX111" s="958"/>
      <c r="AY111" s="958"/>
      <c r="AZ111" s="833" t="s">
        <v>420</v>
      </c>
      <c r="BA111" s="768"/>
      <c r="BB111" s="768"/>
      <c r="BC111" s="768"/>
      <c r="BD111" s="768"/>
      <c r="BE111" s="768"/>
      <c r="BF111" s="768"/>
      <c r="BG111" s="768"/>
      <c r="BH111" s="768"/>
      <c r="BI111" s="768"/>
      <c r="BJ111" s="768"/>
      <c r="BK111" s="768"/>
      <c r="BL111" s="768"/>
      <c r="BM111" s="768"/>
      <c r="BN111" s="768"/>
      <c r="BO111" s="768"/>
      <c r="BP111" s="769"/>
      <c r="BQ111" s="834">
        <v>768088</v>
      </c>
      <c r="BR111" s="835"/>
      <c r="BS111" s="835"/>
      <c r="BT111" s="835"/>
      <c r="BU111" s="835"/>
      <c r="BV111" s="835">
        <v>725513</v>
      </c>
      <c r="BW111" s="835"/>
      <c r="BX111" s="835"/>
      <c r="BY111" s="835"/>
      <c r="BZ111" s="835"/>
      <c r="CA111" s="835">
        <v>522169</v>
      </c>
      <c r="CB111" s="835"/>
      <c r="CC111" s="835"/>
      <c r="CD111" s="835"/>
      <c r="CE111" s="835"/>
      <c r="CF111" s="896">
        <v>10</v>
      </c>
      <c r="CG111" s="897"/>
      <c r="CH111" s="897"/>
      <c r="CI111" s="897"/>
      <c r="CJ111" s="897"/>
      <c r="CK111" s="952"/>
      <c r="CL111" s="839"/>
      <c r="CM111" s="842" t="s">
        <v>421</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113</v>
      </c>
      <c r="DH111" s="835"/>
      <c r="DI111" s="835"/>
      <c r="DJ111" s="835"/>
      <c r="DK111" s="835"/>
      <c r="DL111" s="835" t="s">
        <v>113</v>
      </c>
      <c r="DM111" s="835"/>
      <c r="DN111" s="835"/>
      <c r="DO111" s="835"/>
      <c r="DP111" s="835"/>
      <c r="DQ111" s="835" t="s">
        <v>113</v>
      </c>
      <c r="DR111" s="835"/>
      <c r="DS111" s="835"/>
      <c r="DT111" s="835"/>
      <c r="DU111" s="835"/>
      <c r="DV111" s="812" t="s">
        <v>113</v>
      </c>
      <c r="DW111" s="812"/>
      <c r="DX111" s="812"/>
      <c r="DY111" s="812"/>
      <c r="DZ111" s="813"/>
    </row>
    <row r="112" spans="1:131" s="199" customFormat="1" ht="26.25" customHeight="1" x14ac:dyDescent="0.15">
      <c r="A112" s="937" t="s">
        <v>422</v>
      </c>
      <c r="B112" s="938"/>
      <c r="C112" s="768" t="s">
        <v>423</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371</v>
      </c>
      <c r="AB112" s="798"/>
      <c r="AC112" s="798"/>
      <c r="AD112" s="798"/>
      <c r="AE112" s="799"/>
      <c r="AF112" s="800" t="s">
        <v>371</v>
      </c>
      <c r="AG112" s="798"/>
      <c r="AH112" s="798"/>
      <c r="AI112" s="798"/>
      <c r="AJ112" s="799"/>
      <c r="AK112" s="800" t="s">
        <v>371</v>
      </c>
      <c r="AL112" s="798"/>
      <c r="AM112" s="798"/>
      <c r="AN112" s="798"/>
      <c r="AO112" s="799"/>
      <c r="AP112" s="845" t="s">
        <v>371</v>
      </c>
      <c r="AQ112" s="846"/>
      <c r="AR112" s="846"/>
      <c r="AS112" s="846"/>
      <c r="AT112" s="847"/>
      <c r="AU112" s="957"/>
      <c r="AV112" s="958"/>
      <c r="AW112" s="958"/>
      <c r="AX112" s="958"/>
      <c r="AY112" s="958"/>
      <c r="AZ112" s="833" t="s">
        <v>424</v>
      </c>
      <c r="BA112" s="768"/>
      <c r="BB112" s="768"/>
      <c r="BC112" s="768"/>
      <c r="BD112" s="768"/>
      <c r="BE112" s="768"/>
      <c r="BF112" s="768"/>
      <c r="BG112" s="768"/>
      <c r="BH112" s="768"/>
      <c r="BI112" s="768"/>
      <c r="BJ112" s="768"/>
      <c r="BK112" s="768"/>
      <c r="BL112" s="768"/>
      <c r="BM112" s="768"/>
      <c r="BN112" s="768"/>
      <c r="BO112" s="768"/>
      <c r="BP112" s="769"/>
      <c r="BQ112" s="834">
        <v>8182649</v>
      </c>
      <c r="BR112" s="835"/>
      <c r="BS112" s="835"/>
      <c r="BT112" s="835"/>
      <c r="BU112" s="835"/>
      <c r="BV112" s="835">
        <v>8253687</v>
      </c>
      <c r="BW112" s="835"/>
      <c r="BX112" s="835"/>
      <c r="BY112" s="835"/>
      <c r="BZ112" s="835"/>
      <c r="CA112" s="835">
        <v>9129815</v>
      </c>
      <c r="CB112" s="835"/>
      <c r="CC112" s="835"/>
      <c r="CD112" s="835"/>
      <c r="CE112" s="835"/>
      <c r="CF112" s="896">
        <v>174.4</v>
      </c>
      <c r="CG112" s="897"/>
      <c r="CH112" s="897"/>
      <c r="CI112" s="897"/>
      <c r="CJ112" s="897"/>
      <c r="CK112" s="952"/>
      <c r="CL112" s="839"/>
      <c r="CM112" s="842" t="s">
        <v>425</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371</v>
      </c>
      <c r="DH112" s="835"/>
      <c r="DI112" s="835"/>
      <c r="DJ112" s="835"/>
      <c r="DK112" s="835"/>
      <c r="DL112" s="835" t="s">
        <v>371</v>
      </c>
      <c r="DM112" s="835"/>
      <c r="DN112" s="835"/>
      <c r="DO112" s="835"/>
      <c r="DP112" s="835"/>
      <c r="DQ112" s="835" t="s">
        <v>371</v>
      </c>
      <c r="DR112" s="835"/>
      <c r="DS112" s="835"/>
      <c r="DT112" s="835"/>
      <c r="DU112" s="835"/>
      <c r="DV112" s="812" t="s">
        <v>371</v>
      </c>
      <c r="DW112" s="812"/>
      <c r="DX112" s="812"/>
      <c r="DY112" s="812"/>
      <c r="DZ112" s="813"/>
    </row>
    <row r="113" spans="1:130" s="199" customFormat="1" ht="26.25" customHeight="1" x14ac:dyDescent="0.15">
      <c r="A113" s="939"/>
      <c r="B113" s="940"/>
      <c r="C113" s="768" t="s">
        <v>426</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383880</v>
      </c>
      <c r="AB113" s="944"/>
      <c r="AC113" s="944"/>
      <c r="AD113" s="944"/>
      <c r="AE113" s="945"/>
      <c r="AF113" s="946">
        <v>415298</v>
      </c>
      <c r="AG113" s="944"/>
      <c r="AH113" s="944"/>
      <c r="AI113" s="944"/>
      <c r="AJ113" s="945"/>
      <c r="AK113" s="946">
        <v>531214</v>
      </c>
      <c r="AL113" s="944"/>
      <c r="AM113" s="944"/>
      <c r="AN113" s="944"/>
      <c r="AO113" s="945"/>
      <c r="AP113" s="947">
        <v>10.1</v>
      </c>
      <c r="AQ113" s="948"/>
      <c r="AR113" s="948"/>
      <c r="AS113" s="948"/>
      <c r="AT113" s="949"/>
      <c r="AU113" s="957"/>
      <c r="AV113" s="958"/>
      <c r="AW113" s="958"/>
      <c r="AX113" s="958"/>
      <c r="AY113" s="958"/>
      <c r="AZ113" s="833" t="s">
        <v>427</v>
      </c>
      <c r="BA113" s="768"/>
      <c r="BB113" s="768"/>
      <c r="BC113" s="768"/>
      <c r="BD113" s="768"/>
      <c r="BE113" s="768"/>
      <c r="BF113" s="768"/>
      <c r="BG113" s="768"/>
      <c r="BH113" s="768"/>
      <c r="BI113" s="768"/>
      <c r="BJ113" s="768"/>
      <c r="BK113" s="768"/>
      <c r="BL113" s="768"/>
      <c r="BM113" s="768"/>
      <c r="BN113" s="768"/>
      <c r="BO113" s="768"/>
      <c r="BP113" s="769"/>
      <c r="BQ113" s="834">
        <v>55067</v>
      </c>
      <c r="BR113" s="835"/>
      <c r="BS113" s="835"/>
      <c r="BT113" s="835"/>
      <c r="BU113" s="835"/>
      <c r="BV113" s="835">
        <v>149040</v>
      </c>
      <c r="BW113" s="835"/>
      <c r="BX113" s="835"/>
      <c r="BY113" s="835"/>
      <c r="BZ113" s="835"/>
      <c r="CA113" s="835">
        <v>170670</v>
      </c>
      <c r="CB113" s="835"/>
      <c r="CC113" s="835"/>
      <c r="CD113" s="835"/>
      <c r="CE113" s="835"/>
      <c r="CF113" s="896">
        <v>3.3</v>
      </c>
      <c r="CG113" s="897"/>
      <c r="CH113" s="897"/>
      <c r="CI113" s="897"/>
      <c r="CJ113" s="897"/>
      <c r="CK113" s="952"/>
      <c r="CL113" s="839"/>
      <c r="CM113" s="842" t="s">
        <v>428</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371</v>
      </c>
      <c r="DH113" s="798"/>
      <c r="DI113" s="798"/>
      <c r="DJ113" s="798"/>
      <c r="DK113" s="799"/>
      <c r="DL113" s="800" t="s">
        <v>371</v>
      </c>
      <c r="DM113" s="798"/>
      <c r="DN113" s="798"/>
      <c r="DO113" s="798"/>
      <c r="DP113" s="799"/>
      <c r="DQ113" s="800" t="s">
        <v>371</v>
      </c>
      <c r="DR113" s="798"/>
      <c r="DS113" s="798"/>
      <c r="DT113" s="798"/>
      <c r="DU113" s="799"/>
      <c r="DV113" s="845" t="s">
        <v>371</v>
      </c>
      <c r="DW113" s="846"/>
      <c r="DX113" s="846"/>
      <c r="DY113" s="846"/>
      <c r="DZ113" s="847"/>
    </row>
    <row r="114" spans="1:130" s="199" customFormat="1" ht="26.25" customHeight="1" x14ac:dyDescent="0.15">
      <c r="A114" s="939"/>
      <c r="B114" s="940"/>
      <c r="C114" s="768" t="s">
        <v>429</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10576</v>
      </c>
      <c r="AB114" s="798"/>
      <c r="AC114" s="798"/>
      <c r="AD114" s="798"/>
      <c r="AE114" s="799"/>
      <c r="AF114" s="800">
        <v>10921</v>
      </c>
      <c r="AG114" s="798"/>
      <c r="AH114" s="798"/>
      <c r="AI114" s="798"/>
      <c r="AJ114" s="799"/>
      <c r="AK114" s="800">
        <v>20075</v>
      </c>
      <c r="AL114" s="798"/>
      <c r="AM114" s="798"/>
      <c r="AN114" s="798"/>
      <c r="AO114" s="799"/>
      <c r="AP114" s="845">
        <v>0.4</v>
      </c>
      <c r="AQ114" s="846"/>
      <c r="AR114" s="846"/>
      <c r="AS114" s="846"/>
      <c r="AT114" s="847"/>
      <c r="AU114" s="957"/>
      <c r="AV114" s="958"/>
      <c r="AW114" s="958"/>
      <c r="AX114" s="958"/>
      <c r="AY114" s="958"/>
      <c r="AZ114" s="833" t="s">
        <v>430</v>
      </c>
      <c r="BA114" s="768"/>
      <c r="BB114" s="768"/>
      <c r="BC114" s="768"/>
      <c r="BD114" s="768"/>
      <c r="BE114" s="768"/>
      <c r="BF114" s="768"/>
      <c r="BG114" s="768"/>
      <c r="BH114" s="768"/>
      <c r="BI114" s="768"/>
      <c r="BJ114" s="768"/>
      <c r="BK114" s="768"/>
      <c r="BL114" s="768"/>
      <c r="BM114" s="768"/>
      <c r="BN114" s="768"/>
      <c r="BO114" s="768"/>
      <c r="BP114" s="769"/>
      <c r="BQ114" s="834">
        <v>1652324</v>
      </c>
      <c r="BR114" s="835"/>
      <c r="BS114" s="835"/>
      <c r="BT114" s="835"/>
      <c r="BU114" s="835"/>
      <c r="BV114" s="835">
        <v>1621918</v>
      </c>
      <c r="BW114" s="835"/>
      <c r="BX114" s="835"/>
      <c r="BY114" s="835"/>
      <c r="BZ114" s="835"/>
      <c r="CA114" s="835">
        <v>1562313</v>
      </c>
      <c r="CB114" s="835"/>
      <c r="CC114" s="835"/>
      <c r="CD114" s="835"/>
      <c r="CE114" s="835"/>
      <c r="CF114" s="896">
        <v>29.9</v>
      </c>
      <c r="CG114" s="897"/>
      <c r="CH114" s="897"/>
      <c r="CI114" s="897"/>
      <c r="CJ114" s="897"/>
      <c r="CK114" s="952"/>
      <c r="CL114" s="839"/>
      <c r="CM114" s="842" t="s">
        <v>431</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371</v>
      </c>
      <c r="DH114" s="798"/>
      <c r="DI114" s="798"/>
      <c r="DJ114" s="798"/>
      <c r="DK114" s="799"/>
      <c r="DL114" s="800" t="s">
        <v>371</v>
      </c>
      <c r="DM114" s="798"/>
      <c r="DN114" s="798"/>
      <c r="DO114" s="798"/>
      <c r="DP114" s="799"/>
      <c r="DQ114" s="800" t="s">
        <v>371</v>
      </c>
      <c r="DR114" s="798"/>
      <c r="DS114" s="798"/>
      <c r="DT114" s="798"/>
      <c r="DU114" s="799"/>
      <c r="DV114" s="845" t="s">
        <v>371</v>
      </c>
      <c r="DW114" s="846"/>
      <c r="DX114" s="846"/>
      <c r="DY114" s="846"/>
      <c r="DZ114" s="847"/>
    </row>
    <row r="115" spans="1:130" s="199" customFormat="1" ht="26.25" customHeight="1" x14ac:dyDescent="0.15">
      <c r="A115" s="939"/>
      <c r="B115" s="940"/>
      <c r="C115" s="768" t="s">
        <v>432</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v>33263</v>
      </c>
      <c r="AB115" s="944"/>
      <c r="AC115" s="944"/>
      <c r="AD115" s="944"/>
      <c r="AE115" s="945"/>
      <c r="AF115" s="946">
        <v>32962</v>
      </c>
      <c r="AG115" s="944"/>
      <c r="AH115" s="944"/>
      <c r="AI115" s="944"/>
      <c r="AJ115" s="945"/>
      <c r="AK115" s="946">
        <v>32657</v>
      </c>
      <c r="AL115" s="944"/>
      <c r="AM115" s="944"/>
      <c r="AN115" s="944"/>
      <c r="AO115" s="945"/>
      <c r="AP115" s="947">
        <v>0.6</v>
      </c>
      <c r="AQ115" s="948"/>
      <c r="AR115" s="948"/>
      <c r="AS115" s="948"/>
      <c r="AT115" s="949"/>
      <c r="AU115" s="957"/>
      <c r="AV115" s="958"/>
      <c r="AW115" s="958"/>
      <c r="AX115" s="958"/>
      <c r="AY115" s="958"/>
      <c r="AZ115" s="833" t="s">
        <v>433</v>
      </c>
      <c r="BA115" s="768"/>
      <c r="BB115" s="768"/>
      <c r="BC115" s="768"/>
      <c r="BD115" s="768"/>
      <c r="BE115" s="768"/>
      <c r="BF115" s="768"/>
      <c r="BG115" s="768"/>
      <c r="BH115" s="768"/>
      <c r="BI115" s="768"/>
      <c r="BJ115" s="768"/>
      <c r="BK115" s="768"/>
      <c r="BL115" s="768"/>
      <c r="BM115" s="768"/>
      <c r="BN115" s="768"/>
      <c r="BO115" s="768"/>
      <c r="BP115" s="769"/>
      <c r="BQ115" s="834" t="s">
        <v>371</v>
      </c>
      <c r="BR115" s="835"/>
      <c r="BS115" s="835"/>
      <c r="BT115" s="835"/>
      <c r="BU115" s="835"/>
      <c r="BV115" s="835" t="s">
        <v>371</v>
      </c>
      <c r="BW115" s="835"/>
      <c r="BX115" s="835"/>
      <c r="BY115" s="835"/>
      <c r="BZ115" s="835"/>
      <c r="CA115" s="835" t="s">
        <v>371</v>
      </c>
      <c r="CB115" s="835"/>
      <c r="CC115" s="835"/>
      <c r="CD115" s="835"/>
      <c r="CE115" s="835"/>
      <c r="CF115" s="896" t="s">
        <v>371</v>
      </c>
      <c r="CG115" s="897"/>
      <c r="CH115" s="897"/>
      <c r="CI115" s="897"/>
      <c r="CJ115" s="897"/>
      <c r="CK115" s="952"/>
      <c r="CL115" s="839"/>
      <c r="CM115" s="833" t="s">
        <v>434</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v>470270</v>
      </c>
      <c r="DH115" s="798"/>
      <c r="DI115" s="798"/>
      <c r="DJ115" s="798"/>
      <c r="DK115" s="799"/>
      <c r="DL115" s="800">
        <v>473385</v>
      </c>
      <c r="DM115" s="798"/>
      <c r="DN115" s="798"/>
      <c r="DO115" s="798"/>
      <c r="DP115" s="799"/>
      <c r="DQ115" s="800">
        <v>297467</v>
      </c>
      <c r="DR115" s="798"/>
      <c r="DS115" s="798"/>
      <c r="DT115" s="798"/>
      <c r="DU115" s="799"/>
      <c r="DV115" s="845">
        <v>5.7</v>
      </c>
      <c r="DW115" s="846"/>
      <c r="DX115" s="846"/>
      <c r="DY115" s="846"/>
      <c r="DZ115" s="847"/>
    </row>
    <row r="116" spans="1:130" s="199" customFormat="1" ht="26.25" customHeight="1" x14ac:dyDescent="0.15">
      <c r="A116" s="941"/>
      <c r="B116" s="942"/>
      <c r="C116" s="901" t="s">
        <v>435</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t="s">
        <v>371</v>
      </c>
      <c r="AB116" s="798"/>
      <c r="AC116" s="798"/>
      <c r="AD116" s="798"/>
      <c r="AE116" s="799"/>
      <c r="AF116" s="800">
        <v>1</v>
      </c>
      <c r="AG116" s="798"/>
      <c r="AH116" s="798"/>
      <c r="AI116" s="798"/>
      <c r="AJ116" s="799"/>
      <c r="AK116" s="800">
        <v>13</v>
      </c>
      <c r="AL116" s="798"/>
      <c r="AM116" s="798"/>
      <c r="AN116" s="798"/>
      <c r="AO116" s="799"/>
      <c r="AP116" s="845">
        <v>0</v>
      </c>
      <c r="AQ116" s="846"/>
      <c r="AR116" s="846"/>
      <c r="AS116" s="846"/>
      <c r="AT116" s="847"/>
      <c r="AU116" s="957"/>
      <c r="AV116" s="958"/>
      <c r="AW116" s="958"/>
      <c r="AX116" s="958"/>
      <c r="AY116" s="958"/>
      <c r="AZ116" s="884" t="s">
        <v>436</v>
      </c>
      <c r="BA116" s="885"/>
      <c r="BB116" s="885"/>
      <c r="BC116" s="885"/>
      <c r="BD116" s="885"/>
      <c r="BE116" s="885"/>
      <c r="BF116" s="885"/>
      <c r="BG116" s="885"/>
      <c r="BH116" s="885"/>
      <c r="BI116" s="885"/>
      <c r="BJ116" s="885"/>
      <c r="BK116" s="885"/>
      <c r="BL116" s="885"/>
      <c r="BM116" s="885"/>
      <c r="BN116" s="885"/>
      <c r="BO116" s="885"/>
      <c r="BP116" s="886"/>
      <c r="BQ116" s="834" t="s">
        <v>371</v>
      </c>
      <c r="BR116" s="835"/>
      <c r="BS116" s="835"/>
      <c r="BT116" s="835"/>
      <c r="BU116" s="835"/>
      <c r="BV116" s="835" t="s">
        <v>371</v>
      </c>
      <c r="BW116" s="835"/>
      <c r="BX116" s="835"/>
      <c r="BY116" s="835"/>
      <c r="BZ116" s="835"/>
      <c r="CA116" s="835" t="s">
        <v>371</v>
      </c>
      <c r="CB116" s="835"/>
      <c r="CC116" s="835"/>
      <c r="CD116" s="835"/>
      <c r="CE116" s="835"/>
      <c r="CF116" s="896" t="s">
        <v>371</v>
      </c>
      <c r="CG116" s="897"/>
      <c r="CH116" s="897"/>
      <c r="CI116" s="897"/>
      <c r="CJ116" s="897"/>
      <c r="CK116" s="952"/>
      <c r="CL116" s="839"/>
      <c r="CM116" s="842" t="s">
        <v>437</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v>143454</v>
      </c>
      <c r="DH116" s="798"/>
      <c r="DI116" s="798"/>
      <c r="DJ116" s="798"/>
      <c r="DK116" s="799"/>
      <c r="DL116" s="800">
        <v>124683</v>
      </c>
      <c r="DM116" s="798"/>
      <c r="DN116" s="798"/>
      <c r="DO116" s="798"/>
      <c r="DP116" s="799"/>
      <c r="DQ116" s="800">
        <v>104563</v>
      </c>
      <c r="DR116" s="798"/>
      <c r="DS116" s="798"/>
      <c r="DT116" s="798"/>
      <c r="DU116" s="799"/>
      <c r="DV116" s="845">
        <v>2</v>
      </c>
      <c r="DW116" s="846"/>
      <c r="DX116" s="846"/>
      <c r="DY116" s="846"/>
      <c r="DZ116" s="847"/>
    </row>
    <row r="117" spans="1:130" s="199" customFormat="1" ht="26.25" customHeight="1" x14ac:dyDescent="0.15">
      <c r="A117" s="922" t="s">
        <v>171</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438</v>
      </c>
      <c r="Z117" s="924"/>
      <c r="AA117" s="929">
        <v>2167714</v>
      </c>
      <c r="AB117" s="930"/>
      <c r="AC117" s="930"/>
      <c r="AD117" s="930"/>
      <c r="AE117" s="931"/>
      <c r="AF117" s="932">
        <v>2167835</v>
      </c>
      <c r="AG117" s="930"/>
      <c r="AH117" s="930"/>
      <c r="AI117" s="930"/>
      <c r="AJ117" s="931"/>
      <c r="AK117" s="932">
        <v>2237959</v>
      </c>
      <c r="AL117" s="930"/>
      <c r="AM117" s="930"/>
      <c r="AN117" s="930"/>
      <c r="AO117" s="931"/>
      <c r="AP117" s="933"/>
      <c r="AQ117" s="934"/>
      <c r="AR117" s="934"/>
      <c r="AS117" s="934"/>
      <c r="AT117" s="935"/>
      <c r="AU117" s="957"/>
      <c r="AV117" s="958"/>
      <c r="AW117" s="958"/>
      <c r="AX117" s="958"/>
      <c r="AY117" s="958"/>
      <c r="AZ117" s="884" t="s">
        <v>439</v>
      </c>
      <c r="BA117" s="885"/>
      <c r="BB117" s="885"/>
      <c r="BC117" s="885"/>
      <c r="BD117" s="885"/>
      <c r="BE117" s="885"/>
      <c r="BF117" s="885"/>
      <c r="BG117" s="885"/>
      <c r="BH117" s="885"/>
      <c r="BI117" s="885"/>
      <c r="BJ117" s="885"/>
      <c r="BK117" s="885"/>
      <c r="BL117" s="885"/>
      <c r="BM117" s="885"/>
      <c r="BN117" s="885"/>
      <c r="BO117" s="885"/>
      <c r="BP117" s="886"/>
      <c r="BQ117" s="834" t="s">
        <v>371</v>
      </c>
      <c r="BR117" s="835"/>
      <c r="BS117" s="835"/>
      <c r="BT117" s="835"/>
      <c r="BU117" s="835"/>
      <c r="BV117" s="835" t="s">
        <v>371</v>
      </c>
      <c r="BW117" s="835"/>
      <c r="BX117" s="835"/>
      <c r="BY117" s="835"/>
      <c r="BZ117" s="835"/>
      <c r="CA117" s="835" t="s">
        <v>371</v>
      </c>
      <c r="CB117" s="835"/>
      <c r="CC117" s="835"/>
      <c r="CD117" s="835"/>
      <c r="CE117" s="835"/>
      <c r="CF117" s="896" t="s">
        <v>371</v>
      </c>
      <c r="CG117" s="897"/>
      <c r="CH117" s="897"/>
      <c r="CI117" s="897"/>
      <c r="CJ117" s="897"/>
      <c r="CK117" s="952"/>
      <c r="CL117" s="839"/>
      <c r="CM117" s="842" t="s">
        <v>440</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371</v>
      </c>
      <c r="DH117" s="798"/>
      <c r="DI117" s="798"/>
      <c r="DJ117" s="798"/>
      <c r="DK117" s="799"/>
      <c r="DL117" s="800" t="s">
        <v>371</v>
      </c>
      <c r="DM117" s="798"/>
      <c r="DN117" s="798"/>
      <c r="DO117" s="798"/>
      <c r="DP117" s="799"/>
      <c r="DQ117" s="800" t="s">
        <v>371</v>
      </c>
      <c r="DR117" s="798"/>
      <c r="DS117" s="798"/>
      <c r="DT117" s="798"/>
      <c r="DU117" s="799"/>
      <c r="DV117" s="845" t="s">
        <v>371</v>
      </c>
      <c r="DW117" s="846"/>
      <c r="DX117" s="846"/>
      <c r="DY117" s="846"/>
      <c r="DZ117" s="847"/>
    </row>
    <row r="118" spans="1:130" s="199" customFormat="1" ht="26.25" customHeight="1" x14ac:dyDescent="0.15">
      <c r="A118" s="922" t="s">
        <v>414</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412</v>
      </c>
      <c r="AB118" s="923"/>
      <c r="AC118" s="923"/>
      <c r="AD118" s="923"/>
      <c r="AE118" s="924"/>
      <c r="AF118" s="925" t="s">
        <v>288</v>
      </c>
      <c r="AG118" s="923"/>
      <c r="AH118" s="923"/>
      <c r="AI118" s="923"/>
      <c r="AJ118" s="924"/>
      <c r="AK118" s="925" t="s">
        <v>287</v>
      </c>
      <c r="AL118" s="923"/>
      <c r="AM118" s="923"/>
      <c r="AN118" s="923"/>
      <c r="AO118" s="924"/>
      <c r="AP118" s="926" t="s">
        <v>413</v>
      </c>
      <c r="AQ118" s="927"/>
      <c r="AR118" s="927"/>
      <c r="AS118" s="927"/>
      <c r="AT118" s="928"/>
      <c r="AU118" s="957"/>
      <c r="AV118" s="958"/>
      <c r="AW118" s="958"/>
      <c r="AX118" s="958"/>
      <c r="AY118" s="958"/>
      <c r="AZ118" s="900" t="s">
        <v>441</v>
      </c>
      <c r="BA118" s="901"/>
      <c r="BB118" s="901"/>
      <c r="BC118" s="901"/>
      <c r="BD118" s="901"/>
      <c r="BE118" s="901"/>
      <c r="BF118" s="901"/>
      <c r="BG118" s="901"/>
      <c r="BH118" s="901"/>
      <c r="BI118" s="901"/>
      <c r="BJ118" s="901"/>
      <c r="BK118" s="901"/>
      <c r="BL118" s="901"/>
      <c r="BM118" s="901"/>
      <c r="BN118" s="901"/>
      <c r="BO118" s="901"/>
      <c r="BP118" s="902"/>
      <c r="BQ118" s="903" t="s">
        <v>113</v>
      </c>
      <c r="BR118" s="866"/>
      <c r="BS118" s="866"/>
      <c r="BT118" s="866"/>
      <c r="BU118" s="866"/>
      <c r="BV118" s="866" t="s">
        <v>113</v>
      </c>
      <c r="BW118" s="866"/>
      <c r="BX118" s="866"/>
      <c r="BY118" s="866"/>
      <c r="BZ118" s="866"/>
      <c r="CA118" s="866" t="s">
        <v>113</v>
      </c>
      <c r="CB118" s="866"/>
      <c r="CC118" s="866"/>
      <c r="CD118" s="866"/>
      <c r="CE118" s="866"/>
      <c r="CF118" s="896" t="s">
        <v>113</v>
      </c>
      <c r="CG118" s="897"/>
      <c r="CH118" s="897"/>
      <c r="CI118" s="897"/>
      <c r="CJ118" s="897"/>
      <c r="CK118" s="952"/>
      <c r="CL118" s="839"/>
      <c r="CM118" s="842" t="s">
        <v>442</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113</v>
      </c>
      <c r="DH118" s="798"/>
      <c r="DI118" s="798"/>
      <c r="DJ118" s="798"/>
      <c r="DK118" s="799"/>
      <c r="DL118" s="800" t="s">
        <v>113</v>
      </c>
      <c r="DM118" s="798"/>
      <c r="DN118" s="798"/>
      <c r="DO118" s="798"/>
      <c r="DP118" s="799"/>
      <c r="DQ118" s="800" t="s">
        <v>113</v>
      </c>
      <c r="DR118" s="798"/>
      <c r="DS118" s="798"/>
      <c r="DT118" s="798"/>
      <c r="DU118" s="799"/>
      <c r="DV118" s="845" t="s">
        <v>113</v>
      </c>
      <c r="DW118" s="846"/>
      <c r="DX118" s="846"/>
      <c r="DY118" s="846"/>
      <c r="DZ118" s="847"/>
    </row>
    <row r="119" spans="1:130" s="199" customFormat="1" ht="26.25" customHeight="1" x14ac:dyDescent="0.15">
      <c r="A119" s="836" t="s">
        <v>417</v>
      </c>
      <c r="B119" s="837"/>
      <c r="C119" s="912" t="s">
        <v>418</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113</v>
      </c>
      <c r="AB119" s="916"/>
      <c r="AC119" s="916"/>
      <c r="AD119" s="916"/>
      <c r="AE119" s="917"/>
      <c r="AF119" s="918" t="s">
        <v>113</v>
      </c>
      <c r="AG119" s="916"/>
      <c r="AH119" s="916"/>
      <c r="AI119" s="916"/>
      <c r="AJ119" s="917"/>
      <c r="AK119" s="918" t="s">
        <v>113</v>
      </c>
      <c r="AL119" s="916"/>
      <c r="AM119" s="916"/>
      <c r="AN119" s="916"/>
      <c r="AO119" s="917"/>
      <c r="AP119" s="919" t="s">
        <v>113</v>
      </c>
      <c r="AQ119" s="920"/>
      <c r="AR119" s="920"/>
      <c r="AS119" s="920"/>
      <c r="AT119" s="921"/>
      <c r="AU119" s="959"/>
      <c r="AV119" s="960"/>
      <c r="AW119" s="960"/>
      <c r="AX119" s="960"/>
      <c r="AY119" s="960"/>
      <c r="AZ119" s="230" t="s">
        <v>171</v>
      </c>
      <c r="BA119" s="230"/>
      <c r="BB119" s="230"/>
      <c r="BC119" s="230"/>
      <c r="BD119" s="230"/>
      <c r="BE119" s="230"/>
      <c r="BF119" s="230"/>
      <c r="BG119" s="230"/>
      <c r="BH119" s="230"/>
      <c r="BI119" s="230"/>
      <c r="BJ119" s="230"/>
      <c r="BK119" s="230"/>
      <c r="BL119" s="230"/>
      <c r="BM119" s="230"/>
      <c r="BN119" s="230"/>
      <c r="BO119" s="898" t="s">
        <v>443</v>
      </c>
      <c r="BP119" s="899"/>
      <c r="BQ119" s="903">
        <v>23840812</v>
      </c>
      <c r="BR119" s="866"/>
      <c r="BS119" s="866"/>
      <c r="BT119" s="866"/>
      <c r="BU119" s="866"/>
      <c r="BV119" s="866">
        <v>23367674</v>
      </c>
      <c r="BW119" s="866"/>
      <c r="BX119" s="866"/>
      <c r="BY119" s="866"/>
      <c r="BZ119" s="866"/>
      <c r="CA119" s="866">
        <v>23973318</v>
      </c>
      <c r="CB119" s="866"/>
      <c r="CC119" s="866"/>
      <c r="CD119" s="866"/>
      <c r="CE119" s="866"/>
      <c r="CF119" s="764"/>
      <c r="CG119" s="765"/>
      <c r="CH119" s="765"/>
      <c r="CI119" s="765"/>
      <c r="CJ119" s="855"/>
      <c r="CK119" s="953"/>
      <c r="CL119" s="841"/>
      <c r="CM119" s="859" t="s">
        <v>444</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v>154364</v>
      </c>
      <c r="DH119" s="781"/>
      <c r="DI119" s="781"/>
      <c r="DJ119" s="781"/>
      <c r="DK119" s="782"/>
      <c r="DL119" s="783">
        <v>127445</v>
      </c>
      <c r="DM119" s="781"/>
      <c r="DN119" s="781"/>
      <c r="DO119" s="781"/>
      <c r="DP119" s="782"/>
      <c r="DQ119" s="783">
        <v>120139</v>
      </c>
      <c r="DR119" s="781"/>
      <c r="DS119" s="781"/>
      <c r="DT119" s="781"/>
      <c r="DU119" s="782"/>
      <c r="DV119" s="869">
        <v>2.2999999999999998</v>
      </c>
      <c r="DW119" s="870"/>
      <c r="DX119" s="870"/>
      <c r="DY119" s="870"/>
      <c r="DZ119" s="871"/>
    </row>
    <row r="120" spans="1:130" s="199" customFormat="1" ht="26.25" customHeight="1" x14ac:dyDescent="0.15">
      <c r="A120" s="838"/>
      <c r="B120" s="839"/>
      <c r="C120" s="842" t="s">
        <v>421</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113</v>
      </c>
      <c r="AB120" s="798"/>
      <c r="AC120" s="798"/>
      <c r="AD120" s="798"/>
      <c r="AE120" s="799"/>
      <c r="AF120" s="800" t="s">
        <v>113</v>
      </c>
      <c r="AG120" s="798"/>
      <c r="AH120" s="798"/>
      <c r="AI120" s="798"/>
      <c r="AJ120" s="799"/>
      <c r="AK120" s="800" t="s">
        <v>113</v>
      </c>
      <c r="AL120" s="798"/>
      <c r="AM120" s="798"/>
      <c r="AN120" s="798"/>
      <c r="AO120" s="799"/>
      <c r="AP120" s="845" t="s">
        <v>113</v>
      </c>
      <c r="AQ120" s="846"/>
      <c r="AR120" s="846"/>
      <c r="AS120" s="846"/>
      <c r="AT120" s="847"/>
      <c r="AU120" s="904" t="s">
        <v>445</v>
      </c>
      <c r="AV120" s="905"/>
      <c r="AW120" s="905"/>
      <c r="AX120" s="905"/>
      <c r="AY120" s="906"/>
      <c r="AZ120" s="881" t="s">
        <v>446</v>
      </c>
      <c r="BA120" s="826"/>
      <c r="BB120" s="826"/>
      <c r="BC120" s="826"/>
      <c r="BD120" s="826"/>
      <c r="BE120" s="826"/>
      <c r="BF120" s="826"/>
      <c r="BG120" s="826"/>
      <c r="BH120" s="826"/>
      <c r="BI120" s="826"/>
      <c r="BJ120" s="826"/>
      <c r="BK120" s="826"/>
      <c r="BL120" s="826"/>
      <c r="BM120" s="826"/>
      <c r="BN120" s="826"/>
      <c r="BO120" s="826"/>
      <c r="BP120" s="827"/>
      <c r="BQ120" s="882">
        <v>1710107</v>
      </c>
      <c r="BR120" s="863"/>
      <c r="BS120" s="863"/>
      <c r="BT120" s="863"/>
      <c r="BU120" s="863"/>
      <c r="BV120" s="863">
        <v>1677172</v>
      </c>
      <c r="BW120" s="863"/>
      <c r="BX120" s="863"/>
      <c r="BY120" s="863"/>
      <c r="BZ120" s="863"/>
      <c r="CA120" s="863">
        <v>1522275</v>
      </c>
      <c r="CB120" s="863"/>
      <c r="CC120" s="863"/>
      <c r="CD120" s="863"/>
      <c r="CE120" s="863"/>
      <c r="CF120" s="887">
        <v>29.1</v>
      </c>
      <c r="CG120" s="888"/>
      <c r="CH120" s="888"/>
      <c r="CI120" s="888"/>
      <c r="CJ120" s="888"/>
      <c r="CK120" s="889" t="s">
        <v>447</v>
      </c>
      <c r="CL120" s="873"/>
      <c r="CM120" s="873"/>
      <c r="CN120" s="873"/>
      <c r="CO120" s="874"/>
      <c r="CP120" s="893" t="s">
        <v>390</v>
      </c>
      <c r="CQ120" s="894"/>
      <c r="CR120" s="894"/>
      <c r="CS120" s="894"/>
      <c r="CT120" s="894"/>
      <c r="CU120" s="894"/>
      <c r="CV120" s="894"/>
      <c r="CW120" s="894"/>
      <c r="CX120" s="894"/>
      <c r="CY120" s="894"/>
      <c r="CZ120" s="894"/>
      <c r="DA120" s="894"/>
      <c r="DB120" s="894"/>
      <c r="DC120" s="894"/>
      <c r="DD120" s="894"/>
      <c r="DE120" s="894"/>
      <c r="DF120" s="895"/>
      <c r="DG120" s="882">
        <v>7346122</v>
      </c>
      <c r="DH120" s="863"/>
      <c r="DI120" s="863"/>
      <c r="DJ120" s="863"/>
      <c r="DK120" s="863"/>
      <c r="DL120" s="863">
        <v>7317289</v>
      </c>
      <c r="DM120" s="863"/>
      <c r="DN120" s="863"/>
      <c r="DO120" s="863"/>
      <c r="DP120" s="863"/>
      <c r="DQ120" s="863">
        <v>8043321</v>
      </c>
      <c r="DR120" s="863"/>
      <c r="DS120" s="863"/>
      <c r="DT120" s="863"/>
      <c r="DU120" s="863"/>
      <c r="DV120" s="864">
        <v>153.69999999999999</v>
      </c>
      <c r="DW120" s="864"/>
      <c r="DX120" s="864"/>
      <c r="DY120" s="864"/>
      <c r="DZ120" s="865"/>
    </row>
    <row r="121" spans="1:130" s="199" customFormat="1" ht="26.25" customHeight="1" x14ac:dyDescent="0.15">
      <c r="A121" s="838"/>
      <c r="B121" s="839"/>
      <c r="C121" s="884" t="s">
        <v>448</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113</v>
      </c>
      <c r="AB121" s="798"/>
      <c r="AC121" s="798"/>
      <c r="AD121" s="798"/>
      <c r="AE121" s="799"/>
      <c r="AF121" s="800" t="s">
        <v>113</v>
      </c>
      <c r="AG121" s="798"/>
      <c r="AH121" s="798"/>
      <c r="AI121" s="798"/>
      <c r="AJ121" s="799"/>
      <c r="AK121" s="800" t="s">
        <v>113</v>
      </c>
      <c r="AL121" s="798"/>
      <c r="AM121" s="798"/>
      <c r="AN121" s="798"/>
      <c r="AO121" s="799"/>
      <c r="AP121" s="845" t="s">
        <v>113</v>
      </c>
      <c r="AQ121" s="846"/>
      <c r="AR121" s="846"/>
      <c r="AS121" s="846"/>
      <c r="AT121" s="847"/>
      <c r="AU121" s="907"/>
      <c r="AV121" s="908"/>
      <c r="AW121" s="908"/>
      <c r="AX121" s="908"/>
      <c r="AY121" s="909"/>
      <c r="AZ121" s="833" t="s">
        <v>449</v>
      </c>
      <c r="BA121" s="768"/>
      <c r="BB121" s="768"/>
      <c r="BC121" s="768"/>
      <c r="BD121" s="768"/>
      <c r="BE121" s="768"/>
      <c r="BF121" s="768"/>
      <c r="BG121" s="768"/>
      <c r="BH121" s="768"/>
      <c r="BI121" s="768"/>
      <c r="BJ121" s="768"/>
      <c r="BK121" s="768"/>
      <c r="BL121" s="768"/>
      <c r="BM121" s="768"/>
      <c r="BN121" s="768"/>
      <c r="BO121" s="768"/>
      <c r="BP121" s="769"/>
      <c r="BQ121" s="834">
        <v>1867202</v>
      </c>
      <c r="BR121" s="835"/>
      <c r="BS121" s="835"/>
      <c r="BT121" s="835"/>
      <c r="BU121" s="835"/>
      <c r="BV121" s="835">
        <v>1866045</v>
      </c>
      <c r="BW121" s="835"/>
      <c r="BX121" s="835"/>
      <c r="BY121" s="835"/>
      <c r="BZ121" s="835"/>
      <c r="CA121" s="835">
        <v>1677838</v>
      </c>
      <c r="CB121" s="835"/>
      <c r="CC121" s="835"/>
      <c r="CD121" s="835"/>
      <c r="CE121" s="835"/>
      <c r="CF121" s="896">
        <v>32.1</v>
      </c>
      <c r="CG121" s="897"/>
      <c r="CH121" s="897"/>
      <c r="CI121" s="897"/>
      <c r="CJ121" s="897"/>
      <c r="CK121" s="890"/>
      <c r="CL121" s="876"/>
      <c r="CM121" s="876"/>
      <c r="CN121" s="876"/>
      <c r="CO121" s="877"/>
      <c r="CP121" s="856" t="s">
        <v>450</v>
      </c>
      <c r="CQ121" s="857"/>
      <c r="CR121" s="857"/>
      <c r="CS121" s="857"/>
      <c r="CT121" s="857"/>
      <c r="CU121" s="857"/>
      <c r="CV121" s="857"/>
      <c r="CW121" s="857"/>
      <c r="CX121" s="857"/>
      <c r="CY121" s="857"/>
      <c r="CZ121" s="857"/>
      <c r="DA121" s="857"/>
      <c r="DB121" s="857"/>
      <c r="DC121" s="857"/>
      <c r="DD121" s="857"/>
      <c r="DE121" s="857"/>
      <c r="DF121" s="858"/>
      <c r="DG121" s="834">
        <v>836527</v>
      </c>
      <c r="DH121" s="835"/>
      <c r="DI121" s="835"/>
      <c r="DJ121" s="835"/>
      <c r="DK121" s="835"/>
      <c r="DL121" s="835">
        <v>936398</v>
      </c>
      <c r="DM121" s="835"/>
      <c r="DN121" s="835"/>
      <c r="DO121" s="835"/>
      <c r="DP121" s="835"/>
      <c r="DQ121" s="835">
        <v>1086494</v>
      </c>
      <c r="DR121" s="835"/>
      <c r="DS121" s="835"/>
      <c r="DT121" s="835"/>
      <c r="DU121" s="835"/>
      <c r="DV121" s="812">
        <v>20.8</v>
      </c>
      <c r="DW121" s="812"/>
      <c r="DX121" s="812"/>
      <c r="DY121" s="812"/>
      <c r="DZ121" s="813"/>
    </row>
    <row r="122" spans="1:130" s="199" customFormat="1" ht="26.25" customHeight="1" x14ac:dyDescent="0.15">
      <c r="A122" s="838"/>
      <c r="B122" s="839"/>
      <c r="C122" s="842" t="s">
        <v>431</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113</v>
      </c>
      <c r="AB122" s="798"/>
      <c r="AC122" s="798"/>
      <c r="AD122" s="798"/>
      <c r="AE122" s="799"/>
      <c r="AF122" s="800" t="s">
        <v>113</v>
      </c>
      <c r="AG122" s="798"/>
      <c r="AH122" s="798"/>
      <c r="AI122" s="798"/>
      <c r="AJ122" s="799"/>
      <c r="AK122" s="800" t="s">
        <v>113</v>
      </c>
      <c r="AL122" s="798"/>
      <c r="AM122" s="798"/>
      <c r="AN122" s="798"/>
      <c r="AO122" s="799"/>
      <c r="AP122" s="845" t="s">
        <v>113</v>
      </c>
      <c r="AQ122" s="846"/>
      <c r="AR122" s="846"/>
      <c r="AS122" s="846"/>
      <c r="AT122" s="847"/>
      <c r="AU122" s="907"/>
      <c r="AV122" s="908"/>
      <c r="AW122" s="908"/>
      <c r="AX122" s="908"/>
      <c r="AY122" s="909"/>
      <c r="AZ122" s="900" t="s">
        <v>451</v>
      </c>
      <c r="BA122" s="901"/>
      <c r="BB122" s="901"/>
      <c r="BC122" s="901"/>
      <c r="BD122" s="901"/>
      <c r="BE122" s="901"/>
      <c r="BF122" s="901"/>
      <c r="BG122" s="901"/>
      <c r="BH122" s="901"/>
      <c r="BI122" s="901"/>
      <c r="BJ122" s="901"/>
      <c r="BK122" s="901"/>
      <c r="BL122" s="901"/>
      <c r="BM122" s="901"/>
      <c r="BN122" s="901"/>
      <c r="BO122" s="901"/>
      <c r="BP122" s="902"/>
      <c r="BQ122" s="903">
        <v>11718639</v>
      </c>
      <c r="BR122" s="866"/>
      <c r="BS122" s="866"/>
      <c r="BT122" s="866"/>
      <c r="BU122" s="866"/>
      <c r="BV122" s="866">
        <v>11787052</v>
      </c>
      <c r="BW122" s="866"/>
      <c r="BX122" s="866"/>
      <c r="BY122" s="866"/>
      <c r="BZ122" s="866"/>
      <c r="CA122" s="866">
        <v>11924571</v>
      </c>
      <c r="CB122" s="866"/>
      <c r="CC122" s="866"/>
      <c r="CD122" s="866"/>
      <c r="CE122" s="866"/>
      <c r="CF122" s="867">
        <v>227.8</v>
      </c>
      <c r="CG122" s="868"/>
      <c r="CH122" s="868"/>
      <c r="CI122" s="868"/>
      <c r="CJ122" s="868"/>
      <c r="CK122" s="890"/>
      <c r="CL122" s="876"/>
      <c r="CM122" s="876"/>
      <c r="CN122" s="876"/>
      <c r="CO122" s="877"/>
      <c r="CP122" s="856" t="s">
        <v>386</v>
      </c>
      <c r="CQ122" s="857"/>
      <c r="CR122" s="857"/>
      <c r="CS122" s="857"/>
      <c r="CT122" s="857"/>
      <c r="CU122" s="857"/>
      <c r="CV122" s="857"/>
      <c r="CW122" s="857"/>
      <c r="CX122" s="857"/>
      <c r="CY122" s="857"/>
      <c r="CZ122" s="857"/>
      <c r="DA122" s="857"/>
      <c r="DB122" s="857"/>
      <c r="DC122" s="857"/>
      <c r="DD122" s="857"/>
      <c r="DE122" s="857"/>
      <c r="DF122" s="858"/>
      <c r="DG122" s="834" t="s">
        <v>113</v>
      </c>
      <c r="DH122" s="835"/>
      <c r="DI122" s="835"/>
      <c r="DJ122" s="835"/>
      <c r="DK122" s="835"/>
      <c r="DL122" s="835" t="s">
        <v>113</v>
      </c>
      <c r="DM122" s="835"/>
      <c r="DN122" s="835"/>
      <c r="DO122" s="835"/>
      <c r="DP122" s="835"/>
      <c r="DQ122" s="835" t="s">
        <v>113</v>
      </c>
      <c r="DR122" s="835"/>
      <c r="DS122" s="835"/>
      <c r="DT122" s="835"/>
      <c r="DU122" s="835"/>
      <c r="DV122" s="812" t="s">
        <v>113</v>
      </c>
      <c r="DW122" s="812"/>
      <c r="DX122" s="812"/>
      <c r="DY122" s="812"/>
      <c r="DZ122" s="813"/>
    </row>
    <row r="123" spans="1:130" s="199" customFormat="1" ht="26.25" customHeight="1" x14ac:dyDescent="0.15">
      <c r="A123" s="838"/>
      <c r="B123" s="839"/>
      <c r="C123" s="842" t="s">
        <v>437</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v>21641</v>
      </c>
      <c r="AB123" s="798"/>
      <c r="AC123" s="798"/>
      <c r="AD123" s="798"/>
      <c r="AE123" s="799"/>
      <c r="AF123" s="800">
        <v>21641</v>
      </c>
      <c r="AG123" s="798"/>
      <c r="AH123" s="798"/>
      <c r="AI123" s="798"/>
      <c r="AJ123" s="799"/>
      <c r="AK123" s="800">
        <v>21642</v>
      </c>
      <c r="AL123" s="798"/>
      <c r="AM123" s="798"/>
      <c r="AN123" s="798"/>
      <c r="AO123" s="799"/>
      <c r="AP123" s="845">
        <v>0.4</v>
      </c>
      <c r="AQ123" s="846"/>
      <c r="AR123" s="846"/>
      <c r="AS123" s="846"/>
      <c r="AT123" s="847"/>
      <c r="AU123" s="910"/>
      <c r="AV123" s="911"/>
      <c r="AW123" s="911"/>
      <c r="AX123" s="911"/>
      <c r="AY123" s="911"/>
      <c r="AZ123" s="230" t="s">
        <v>171</v>
      </c>
      <c r="BA123" s="230"/>
      <c r="BB123" s="230"/>
      <c r="BC123" s="230"/>
      <c r="BD123" s="230"/>
      <c r="BE123" s="230"/>
      <c r="BF123" s="230"/>
      <c r="BG123" s="230"/>
      <c r="BH123" s="230"/>
      <c r="BI123" s="230"/>
      <c r="BJ123" s="230"/>
      <c r="BK123" s="230"/>
      <c r="BL123" s="230"/>
      <c r="BM123" s="230"/>
      <c r="BN123" s="230"/>
      <c r="BO123" s="898" t="s">
        <v>452</v>
      </c>
      <c r="BP123" s="899"/>
      <c r="BQ123" s="853">
        <v>15295948</v>
      </c>
      <c r="BR123" s="854"/>
      <c r="BS123" s="854"/>
      <c r="BT123" s="854"/>
      <c r="BU123" s="854"/>
      <c r="BV123" s="854">
        <v>15330269</v>
      </c>
      <c r="BW123" s="854"/>
      <c r="BX123" s="854"/>
      <c r="BY123" s="854"/>
      <c r="BZ123" s="854"/>
      <c r="CA123" s="854">
        <v>15124684</v>
      </c>
      <c r="CB123" s="854"/>
      <c r="CC123" s="854"/>
      <c r="CD123" s="854"/>
      <c r="CE123" s="854"/>
      <c r="CF123" s="764"/>
      <c r="CG123" s="765"/>
      <c r="CH123" s="765"/>
      <c r="CI123" s="765"/>
      <c r="CJ123" s="855"/>
      <c r="CK123" s="890"/>
      <c r="CL123" s="876"/>
      <c r="CM123" s="876"/>
      <c r="CN123" s="876"/>
      <c r="CO123" s="877"/>
      <c r="CP123" s="856" t="s">
        <v>391</v>
      </c>
      <c r="CQ123" s="857"/>
      <c r="CR123" s="857"/>
      <c r="CS123" s="857"/>
      <c r="CT123" s="857"/>
      <c r="CU123" s="857"/>
      <c r="CV123" s="857"/>
      <c r="CW123" s="857"/>
      <c r="CX123" s="857"/>
      <c r="CY123" s="857"/>
      <c r="CZ123" s="857"/>
      <c r="DA123" s="857"/>
      <c r="DB123" s="857"/>
      <c r="DC123" s="857"/>
      <c r="DD123" s="857"/>
      <c r="DE123" s="857"/>
      <c r="DF123" s="858"/>
      <c r="DG123" s="797" t="s">
        <v>113</v>
      </c>
      <c r="DH123" s="798"/>
      <c r="DI123" s="798"/>
      <c r="DJ123" s="798"/>
      <c r="DK123" s="799"/>
      <c r="DL123" s="800" t="s">
        <v>113</v>
      </c>
      <c r="DM123" s="798"/>
      <c r="DN123" s="798"/>
      <c r="DO123" s="798"/>
      <c r="DP123" s="799"/>
      <c r="DQ123" s="800" t="s">
        <v>113</v>
      </c>
      <c r="DR123" s="798"/>
      <c r="DS123" s="798"/>
      <c r="DT123" s="798"/>
      <c r="DU123" s="799"/>
      <c r="DV123" s="845" t="s">
        <v>113</v>
      </c>
      <c r="DW123" s="846"/>
      <c r="DX123" s="846"/>
      <c r="DY123" s="846"/>
      <c r="DZ123" s="847"/>
    </row>
    <row r="124" spans="1:130" s="199" customFormat="1" ht="26.25" customHeight="1" thickBot="1" x14ac:dyDescent="0.2">
      <c r="A124" s="838"/>
      <c r="B124" s="839"/>
      <c r="C124" s="842" t="s">
        <v>440</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113</v>
      </c>
      <c r="AB124" s="798"/>
      <c r="AC124" s="798"/>
      <c r="AD124" s="798"/>
      <c r="AE124" s="799"/>
      <c r="AF124" s="800" t="s">
        <v>113</v>
      </c>
      <c r="AG124" s="798"/>
      <c r="AH124" s="798"/>
      <c r="AI124" s="798"/>
      <c r="AJ124" s="799"/>
      <c r="AK124" s="800" t="s">
        <v>113</v>
      </c>
      <c r="AL124" s="798"/>
      <c r="AM124" s="798"/>
      <c r="AN124" s="798"/>
      <c r="AO124" s="799"/>
      <c r="AP124" s="845" t="s">
        <v>113</v>
      </c>
      <c r="AQ124" s="846"/>
      <c r="AR124" s="846"/>
      <c r="AS124" s="846"/>
      <c r="AT124" s="847"/>
      <c r="AU124" s="848" t="s">
        <v>453</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v>166.7</v>
      </c>
      <c r="BR124" s="852"/>
      <c r="BS124" s="852"/>
      <c r="BT124" s="852"/>
      <c r="BU124" s="852"/>
      <c r="BV124" s="852">
        <v>152.80000000000001</v>
      </c>
      <c r="BW124" s="852"/>
      <c r="BX124" s="852"/>
      <c r="BY124" s="852"/>
      <c r="BZ124" s="852"/>
      <c r="CA124" s="852">
        <v>169</v>
      </c>
      <c r="CB124" s="852"/>
      <c r="CC124" s="852"/>
      <c r="CD124" s="852"/>
      <c r="CE124" s="852"/>
      <c r="CF124" s="742"/>
      <c r="CG124" s="743"/>
      <c r="CH124" s="743"/>
      <c r="CI124" s="743"/>
      <c r="CJ124" s="883"/>
      <c r="CK124" s="891"/>
      <c r="CL124" s="891"/>
      <c r="CM124" s="891"/>
      <c r="CN124" s="891"/>
      <c r="CO124" s="892"/>
      <c r="CP124" s="856" t="s">
        <v>454</v>
      </c>
      <c r="CQ124" s="857"/>
      <c r="CR124" s="857"/>
      <c r="CS124" s="857"/>
      <c r="CT124" s="857"/>
      <c r="CU124" s="857"/>
      <c r="CV124" s="857"/>
      <c r="CW124" s="857"/>
      <c r="CX124" s="857"/>
      <c r="CY124" s="857"/>
      <c r="CZ124" s="857"/>
      <c r="DA124" s="857"/>
      <c r="DB124" s="857"/>
      <c r="DC124" s="857"/>
      <c r="DD124" s="857"/>
      <c r="DE124" s="857"/>
      <c r="DF124" s="858"/>
      <c r="DG124" s="780" t="s">
        <v>455</v>
      </c>
      <c r="DH124" s="781"/>
      <c r="DI124" s="781"/>
      <c r="DJ124" s="781"/>
      <c r="DK124" s="782"/>
      <c r="DL124" s="783" t="s">
        <v>455</v>
      </c>
      <c r="DM124" s="781"/>
      <c r="DN124" s="781"/>
      <c r="DO124" s="781"/>
      <c r="DP124" s="782"/>
      <c r="DQ124" s="783" t="s">
        <v>455</v>
      </c>
      <c r="DR124" s="781"/>
      <c r="DS124" s="781"/>
      <c r="DT124" s="781"/>
      <c r="DU124" s="782"/>
      <c r="DV124" s="869" t="s">
        <v>455</v>
      </c>
      <c r="DW124" s="870"/>
      <c r="DX124" s="870"/>
      <c r="DY124" s="870"/>
      <c r="DZ124" s="871"/>
    </row>
    <row r="125" spans="1:130" s="199" customFormat="1" ht="26.25" customHeight="1" x14ac:dyDescent="0.15">
      <c r="A125" s="838"/>
      <c r="B125" s="839"/>
      <c r="C125" s="842" t="s">
        <v>442</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455</v>
      </c>
      <c r="AB125" s="798"/>
      <c r="AC125" s="798"/>
      <c r="AD125" s="798"/>
      <c r="AE125" s="799"/>
      <c r="AF125" s="800" t="s">
        <v>455</v>
      </c>
      <c r="AG125" s="798"/>
      <c r="AH125" s="798"/>
      <c r="AI125" s="798"/>
      <c r="AJ125" s="799"/>
      <c r="AK125" s="800" t="s">
        <v>455</v>
      </c>
      <c r="AL125" s="798"/>
      <c r="AM125" s="798"/>
      <c r="AN125" s="798"/>
      <c r="AO125" s="799"/>
      <c r="AP125" s="845" t="s">
        <v>455</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456</v>
      </c>
      <c r="CL125" s="873"/>
      <c r="CM125" s="873"/>
      <c r="CN125" s="873"/>
      <c r="CO125" s="874"/>
      <c r="CP125" s="881" t="s">
        <v>457</v>
      </c>
      <c r="CQ125" s="826"/>
      <c r="CR125" s="826"/>
      <c r="CS125" s="826"/>
      <c r="CT125" s="826"/>
      <c r="CU125" s="826"/>
      <c r="CV125" s="826"/>
      <c r="CW125" s="826"/>
      <c r="CX125" s="826"/>
      <c r="CY125" s="826"/>
      <c r="CZ125" s="826"/>
      <c r="DA125" s="826"/>
      <c r="DB125" s="826"/>
      <c r="DC125" s="826"/>
      <c r="DD125" s="826"/>
      <c r="DE125" s="826"/>
      <c r="DF125" s="827"/>
      <c r="DG125" s="882" t="s">
        <v>455</v>
      </c>
      <c r="DH125" s="863"/>
      <c r="DI125" s="863"/>
      <c r="DJ125" s="863"/>
      <c r="DK125" s="863"/>
      <c r="DL125" s="863" t="s">
        <v>455</v>
      </c>
      <c r="DM125" s="863"/>
      <c r="DN125" s="863"/>
      <c r="DO125" s="863"/>
      <c r="DP125" s="863"/>
      <c r="DQ125" s="863" t="s">
        <v>455</v>
      </c>
      <c r="DR125" s="863"/>
      <c r="DS125" s="863"/>
      <c r="DT125" s="863"/>
      <c r="DU125" s="863"/>
      <c r="DV125" s="864" t="s">
        <v>455</v>
      </c>
      <c r="DW125" s="864"/>
      <c r="DX125" s="864"/>
      <c r="DY125" s="864"/>
      <c r="DZ125" s="865"/>
    </row>
    <row r="126" spans="1:130" s="199" customFormat="1" ht="26.25" customHeight="1" thickBot="1" x14ac:dyDescent="0.2">
      <c r="A126" s="838"/>
      <c r="B126" s="839"/>
      <c r="C126" s="842" t="s">
        <v>444</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v>8620</v>
      </c>
      <c r="AB126" s="798"/>
      <c r="AC126" s="798"/>
      <c r="AD126" s="798"/>
      <c r="AE126" s="799"/>
      <c r="AF126" s="800">
        <v>8620</v>
      </c>
      <c r="AG126" s="798"/>
      <c r="AH126" s="798"/>
      <c r="AI126" s="798"/>
      <c r="AJ126" s="799"/>
      <c r="AK126" s="800">
        <v>8620</v>
      </c>
      <c r="AL126" s="798"/>
      <c r="AM126" s="798"/>
      <c r="AN126" s="798"/>
      <c r="AO126" s="799"/>
      <c r="AP126" s="845">
        <v>0.2</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458</v>
      </c>
      <c r="CQ126" s="768"/>
      <c r="CR126" s="768"/>
      <c r="CS126" s="768"/>
      <c r="CT126" s="768"/>
      <c r="CU126" s="768"/>
      <c r="CV126" s="768"/>
      <c r="CW126" s="768"/>
      <c r="CX126" s="768"/>
      <c r="CY126" s="768"/>
      <c r="CZ126" s="768"/>
      <c r="DA126" s="768"/>
      <c r="DB126" s="768"/>
      <c r="DC126" s="768"/>
      <c r="DD126" s="768"/>
      <c r="DE126" s="768"/>
      <c r="DF126" s="769"/>
      <c r="DG126" s="834" t="s">
        <v>455</v>
      </c>
      <c r="DH126" s="835"/>
      <c r="DI126" s="835"/>
      <c r="DJ126" s="835"/>
      <c r="DK126" s="835"/>
      <c r="DL126" s="835" t="s">
        <v>455</v>
      </c>
      <c r="DM126" s="835"/>
      <c r="DN126" s="835"/>
      <c r="DO126" s="835"/>
      <c r="DP126" s="835"/>
      <c r="DQ126" s="835" t="s">
        <v>455</v>
      </c>
      <c r="DR126" s="835"/>
      <c r="DS126" s="835"/>
      <c r="DT126" s="835"/>
      <c r="DU126" s="835"/>
      <c r="DV126" s="812" t="s">
        <v>455</v>
      </c>
      <c r="DW126" s="812"/>
      <c r="DX126" s="812"/>
      <c r="DY126" s="812"/>
      <c r="DZ126" s="813"/>
    </row>
    <row r="127" spans="1:130" s="199" customFormat="1" ht="26.25" customHeight="1" x14ac:dyDescent="0.15">
      <c r="A127" s="840"/>
      <c r="B127" s="841"/>
      <c r="C127" s="859" t="s">
        <v>459</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v>3002</v>
      </c>
      <c r="AB127" s="798"/>
      <c r="AC127" s="798"/>
      <c r="AD127" s="798"/>
      <c r="AE127" s="799"/>
      <c r="AF127" s="800">
        <v>2701</v>
      </c>
      <c r="AG127" s="798"/>
      <c r="AH127" s="798"/>
      <c r="AI127" s="798"/>
      <c r="AJ127" s="799"/>
      <c r="AK127" s="800">
        <v>2395</v>
      </c>
      <c r="AL127" s="798"/>
      <c r="AM127" s="798"/>
      <c r="AN127" s="798"/>
      <c r="AO127" s="799"/>
      <c r="AP127" s="845">
        <v>0</v>
      </c>
      <c r="AQ127" s="846"/>
      <c r="AR127" s="846"/>
      <c r="AS127" s="846"/>
      <c r="AT127" s="847"/>
      <c r="AU127" s="235"/>
      <c r="AV127" s="235"/>
      <c r="AW127" s="235"/>
      <c r="AX127" s="862" t="s">
        <v>460</v>
      </c>
      <c r="AY127" s="830"/>
      <c r="AZ127" s="830"/>
      <c r="BA127" s="830"/>
      <c r="BB127" s="830"/>
      <c r="BC127" s="830"/>
      <c r="BD127" s="830"/>
      <c r="BE127" s="831"/>
      <c r="BF127" s="829" t="s">
        <v>461</v>
      </c>
      <c r="BG127" s="830"/>
      <c r="BH127" s="830"/>
      <c r="BI127" s="830"/>
      <c r="BJ127" s="830"/>
      <c r="BK127" s="830"/>
      <c r="BL127" s="831"/>
      <c r="BM127" s="829" t="s">
        <v>462</v>
      </c>
      <c r="BN127" s="830"/>
      <c r="BO127" s="830"/>
      <c r="BP127" s="830"/>
      <c r="BQ127" s="830"/>
      <c r="BR127" s="830"/>
      <c r="BS127" s="831"/>
      <c r="BT127" s="829" t="s">
        <v>463</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464</v>
      </c>
      <c r="CQ127" s="768"/>
      <c r="CR127" s="768"/>
      <c r="CS127" s="768"/>
      <c r="CT127" s="768"/>
      <c r="CU127" s="768"/>
      <c r="CV127" s="768"/>
      <c r="CW127" s="768"/>
      <c r="CX127" s="768"/>
      <c r="CY127" s="768"/>
      <c r="CZ127" s="768"/>
      <c r="DA127" s="768"/>
      <c r="DB127" s="768"/>
      <c r="DC127" s="768"/>
      <c r="DD127" s="768"/>
      <c r="DE127" s="768"/>
      <c r="DF127" s="769"/>
      <c r="DG127" s="834" t="s">
        <v>455</v>
      </c>
      <c r="DH127" s="835"/>
      <c r="DI127" s="835"/>
      <c r="DJ127" s="835"/>
      <c r="DK127" s="835"/>
      <c r="DL127" s="835" t="s">
        <v>455</v>
      </c>
      <c r="DM127" s="835"/>
      <c r="DN127" s="835"/>
      <c r="DO127" s="835"/>
      <c r="DP127" s="835"/>
      <c r="DQ127" s="835" t="s">
        <v>455</v>
      </c>
      <c r="DR127" s="835"/>
      <c r="DS127" s="835"/>
      <c r="DT127" s="835"/>
      <c r="DU127" s="835"/>
      <c r="DV127" s="812" t="s">
        <v>455</v>
      </c>
      <c r="DW127" s="812"/>
      <c r="DX127" s="812"/>
      <c r="DY127" s="812"/>
      <c r="DZ127" s="813"/>
    </row>
    <row r="128" spans="1:130" s="199" customFormat="1" ht="26.25" customHeight="1" thickBot="1" x14ac:dyDescent="0.2">
      <c r="A128" s="814" t="s">
        <v>465</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466</v>
      </c>
      <c r="X128" s="816"/>
      <c r="Y128" s="816"/>
      <c r="Z128" s="817"/>
      <c r="AA128" s="818">
        <v>146340</v>
      </c>
      <c r="AB128" s="819"/>
      <c r="AC128" s="819"/>
      <c r="AD128" s="819"/>
      <c r="AE128" s="820"/>
      <c r="AF128" s="821">
        <v>141205</v>
      </c>
      <c r="AG128" s="819"/>
      <c r="AH128" s="819"/>
      <c r="AI128" s="819"/>
      <c r="AJ128" s="820"/>
      <c r="AK128" s="821">
        <v>136502</v>
      </c>
      <c r="AL128" s="819"/>
      <c r="AM128" s="819"/>
      <c r="AN128" s="819"/>
      <c r="AO128" s="820"/>
      <c r="AP128" s="822"/>
      <c r="AQ128" s="823"/>
      <c r="AR128" s="823"/>
      <c r="AS128" s="823"/>
      <c r="AT128" s="824"/>
      <c r="AU128" s="235"/>
      <c r="AV128" s="235"/>
      <c r="AW128" s="235"/>
      <c r="AX128" s="825" t="s">
        <v>467</v>
      </c>
      <c r="AY128" s="826"/>
      <c r="AZ128" s="826"/>
      <c r="BA128" s="826"/>
      <c r="BB128" s="826"/>
      <c r="BC128" s="826"/>
      <c r="BD128" s="826"/>
      <c r="BE128" s="827"/>
      <c r="BF128" s="804" t="s">
        <v>371</v>
      </c>
      <c r="BG128" s="805"/>
      <c r="BH128" s="805"/>
      <c r="BI128" s="805"/>
      <c r="BJ128" s="805"/>
      <c r="BK128" s="805"/>
      <c r="BL128" s="828"/>
      <c r="BM128" s="804">
        <v>14.34</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468</v>
      </c>
      <c r="CQ128" s="746"/>
      <c r="CR128" s="746"/>
      <c r="CS128" s="746"/>
      <c r="CT128" s="746"/>
      <c r="CU128" s="746"/>
      <c r="CV128" s="746"/>
      <c r="CW128" s="746"/>
      <c r="CX128" s="746"/>
      <c r="CY128" s="746"/>
      <c r="CZ128" s="746"/>
      <c r="DA128" s="746"/>
      <c r="DB128" s="746"/>
      <c r="DC128" s="746"/>
      <c r="DD128" s="746"/>
      <c r="DE128" s="746"/>
      <c r="DF128" s="747"/>
      <c r="DG128" s="808" t="s">
        <v>113</v>
      </c>
      <c r="DH128" s="809"/>
      <c r="DI128" s="809"/>
      <c r="DJ128" s="809"/>
      <c r="DK128" s="809"/>
      <c r="DL128" s="809" t="s">
        <v>113</v>
      </c>
      <c r="DM128" s="809"/>
      <c r="DN128" s="809"/>
      <c r="DO128" s="809"/>
      <c r="DP128" s="809"/>
      <c r="DQ128" s="809" t="s">
        <v>113</v>
      </c>
      <c r="DR128" s="809"/>
      <c r="DS128" s="809"/>
      <c r="DT128" s="809"/>
      <c r="DU128" s="809"/>
      <c r="DV128" s="810" t="s">
        <v>113</v>
      </c>
      <c r="DW128" s="810"/>
      <c r="DX128" s="810"/>
      <c r="DY128" s="810"/>
      <c r="DZ128" s="811"/>
    </row>
    <row r="129" spans="1:131" s="199" customFormat="1" ht="26.25" customHeight="1" x14ac:dyDescent="0.15">
      <c r="A129" s="792" t="s">
        <v>91</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469</v>
      </c>
      <c r="X129" s="795"/>
      <c r="Y129" s="795"/>
      <c r="Z129" s="796"/>
      <c r="AA129" s="797">
        <v>6252686</v>
      </c>
      <c r="AB129" s="798"/>
      <c r="AC129" s="798"/>
      <c r="AD129" s="798"/>
      <c r="AE129" s="799"/>
      <c r="AF129" s="800">
        <v>6306092</v>
      </c>
      <c r="AG129" s="798"/>
      <c r="AH129" s="798"/>
      <c r="AI129" s="798"/>
      <c r="AJ129" s="799"/>
      <c r="AK129" s="800">
        <v>6231328</v>
      </c>
      <c r="AL129" s="798"/>
      <c r="AM129" s="798"/>
      <c r="AN129" s="798"/>
      <c r="AO129" s="799"/>
      <c r="AP129" s="801"/>
      <c r="AQ129" s="802"/>
      <c r="AR129" s="802"/>
      <c r="AS129" s="802"/>
      <c r="AT129" s="803"/>
      <c r="AU129" s="237"/>
      <c r="AV129" s="237"/>
      <c r="AW129" s="237"/>
      <c r="AX129" s="767" t="s">
        <v>470</v>
      </c>
      <c r="AY129" s="768"/>
      <c r="AZ129" s="768"/>
      <c r="BA129" s="768"/>
      <c r="BB129" s="768"/>
      <c r="BC129" s="768"/>
      <c r="BD129" s="768"/>
      <c r="BE129" s="769"/>
      <c r="BF129" s="787" t="s">
        <v>113</v>
      </c>
      <c r="BG129" s="788"/>
      <c r="BH129" s="788"/>
      <c r="BI129" s="788"/>
      <c r="BJ129" s="788"/>
      <c r="BK129" s="788"/>
      <c r="BL129" s="789"/>
      <c r="BM129" s="787">
        <v>19.34</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792" t="s">
        <v>471</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472</v>
      </c>
      <c r="X130" s="795"/>
      <c r="Y130" s="795"/>
      <c r="Z130" s="796"/>
      <c r="AA130" s="797">
        <v>1129812</v>
      </c>
      <c r="AB130" s="798"/>
      <c r="AC130" s="798"/>
      <c r="AD130" s="798"/>
      <c r="AE130" s="799"/>
      <c r="AF130" s="800">
        <v>1047079</v>
      </c>
      <c r="AG130" s="798"/>
      <c r="AH130" s="798"/>
      <c r="AI130" s="798"/>
      <c r="AJ130" s="799"/>
      <c r="AK130" s="800">
        <v>997515</v>
      </c>
      <c r="AL130" s="798"/>
      <c r="AM130" s="798"/>
      <c r="AN130" s="798"/>
      <c r="AO130" s="799"/>
      <c r="AP130" s="801"/>
      <c r="AQ130" s="802"/>
      <c r="AR130" s="802"/>
      <c r="AS130" s="802"/>
      <c r="AT130" s="803"/>
      <c r="AU130" s="237"/>
      <c r="AV130" s="237"/>
      <c r="AW130" s="237"/>
      <c r="AX130" s="767" t="s">
        <v>473</v>
      </c>
      <c r="AY130" s="768"/>
      <c r="AZ130" s="768"/>
      <c r="BA130" s="768"/>
      <c r="BB130" s="768"/>
      <c r="BC130" s="768"/>
      <c r="BD130" s="768"/>
      <c r="BE130" s="769"/>
      <c r="BF130" s="770">
        <v>19</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474</v>
      </c>
      <c r="X131" s="778"/>
      <c r="Y131" s="778"/>
      <c r="Z131" s="779"/>
      <c r="AA131" s="780">
        <v>5122874</v>
      </c>
      <c r="AB131" s="781"/>
      <c r="AC131" s="781"/>
      <c r="AD131" s="781"/>
      <c r="AE131" s="782"/>
      <c r="AF131" s="783">
        <v>5259013</v>
      </c>
      <c r="AG131" s="781"/>
      <c r="AH131" s="781"/>
      <c r="AI131" s="781"/>
      <c r="AJ131" s="782"/>
      <c r="AK131" s="783">
        <v>5233813</v>
      </c>
      <c r="AL131" s="781"/>
      <c r="AM131" s="781"/>
      <c r="AN131" s="781"/>
      <c r="AO131" s="782"/>
      <c r="AP131" s="784"/>
      <c r="AQ131" s="785"/>
      <c r="AR131" s="785"/>
      <c r="AS131" s="785"/>
      <c r="AT131" s="786"/>
      <c r="AU131" s="237"/>
      <c r="AV131" s="237"/>
      <c r="AW131" s="237"/>
      <c r="AX131" s="745" t="s">
        <v>475</v>
      </c>
      <c r="AY131" s="746"/>
      <c r="AZ131" s="746"/>
      <c r="BA131" s="746"/>
      <c r="BB131" s="746"/>
      <c r="BC131" s="746"/>
      <c r="BD131" s="746"/>
      <c r="BE131" s="747"/>
      <c r="BF131" s="748">
        <v>169</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754" t="s">
        <v>476</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477</v>
      </c>
      <c r="W132" s="758"/>
      <c r="X132" s="758"/>
      <c r="Y132" s="758"/>
      <c r="Z132" s="759"/>
      <c r="AA132" s="760">
        <v>17.40355121</v>
      </c>
      <c r="AB132" s="761"/>
      <c r="AC132" s="761"/>
      <c r="AD132" s="761"/>
      <c r="AE132" s="762"/>
      <c r="AF132" s="763">
        <v>18.62613764</v>
      </c>
      <c r="AG132" s="761"/>
      <c r="AH132" s="761"/>
      <c r="AI132" s="761"/>
      <c r="AJ132" s="762"/>
      <c r="AK132" s="763">
        <v>21.092499870000001</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478</v>
      </c>
      <c r="W133" s="737"/>
      <c r="X133" s="737"/>
      <c r="Y133" s="737"/>
      <c r="Z133" s="738"/>
      <c r="AA133" s="739">
        <v>15.1</v>
      </c>
      <c r="AB133" s="740"/>
      <c r="AC133" s="740"/>
      <c r="AD133" s="740"/>
      <c r="AE133" s="741"/>
      <c r="AF133" s="739">
        <v>16.100000000000001</v>
      </c>
      <c r="AG133" s="740"/>
      <c r="AH133" s="740"/>
      <c r="AI133" s="740"/>
      <c r="AJ133" s="741"/>
      <c r="AK133" s="739">
        <v>19</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I1" zoomScale="90" zoomScaleNormal="85" zoomScaleSheetLayoutView="90"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A43" zoomScaleNormal="4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A7"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479</v>
      </c>
      <c r="B5" s="248"/>
      <c r="C5" s="248"/>
      <c r="D5" s="248"/>
      <c r="E5" s="248"/>
      <c r="F5" s="248"/>
      <c r="G5" s="248"/>
      <c r="H5" s="248"/>
      <c r="I5" s="248"/>
      <c r="J5" s="248"/>
      <c r="K5" s="248"/>
      <c r="L5" s="248"/>
      <c r="M5" s="248"/>
      <c r="N5" s="248"/>
      <c r="O5" s="249"/>
    </row>
    <row r="6" spans="1:16" x14ac:dyDescent="0.15">
      <c r="A6" s="250"/>
      <c r="B6" s="246"/>
      <c r="C6" s="246"/>
      <c r="D6" s="246"/>
      <c r="E6" s="246"/>
      <c r="F6" s="246"/>
      <c r="G6" s="251" t="s">
        <v>480</v>
      </c>
      <c r="H6" s="251"/>
      <c r="I6" s="251"/>
      <c r="J6" s="251"/>
      <c r="K6" s="246"/>
      <c r="L6" s="246"/>
      <c r="M6" s="246"/>
      <c r="N6" s="246"/>
    </row>
    <row r="7" spans="1:16" x14ac:dyDescent="0.15">
      <c r="A7" s="250"/>
      <c r="B7" s="246"/>
      <c r="C7" s="246"/>
      <c r="D7" s="246"/>
      <c r="E7" s="246"/>
      <c r="F7" s="246"/>
      <c r="G7" s="253"/>
      <c r="H7" s="254"/>
      <c r="I7" s="254"/>
      <c r="J7" s="255"/>
      <c r="K7" s="1152" t="s">
        <v>481</v>
      </c>
      <c r="L7" s="256"/>
      <c r="M7" s="257" t="s">
        <v>482</v>
      </c>
      <c r="N7" s="258"/>
    </row>
    <row r="8" spans="1:16" x14ac:dyDescent="0.15">
      <c r="A8" s="250"/>
      <c r="B8" s="246"/>
      <c r="C8" s="246"/>
      <c r="D8" s="246"/>
      <c r="E8" s="246"/>
      <c r="F8" s="246"/>
      <c r="G8" s="259"/>
      <c r="H8" s="260"/>
      <c r="I8" s="260"/>
      <c r="J8" s="261"/>
      <c r="K8" s="1153"/>
      <c r="L8" s="262" t="s">
        <v>483</v>
      </c>
      <c r="M8" s="263" t="s">
        <v>484</v>
      </c>
      <c r="N8" s="264" t="s">
        <v>485</v>
      </c>
    </row>
    <row r="9" spans="1:16" x14ac:dyDescent="0.15">
      <c r="A9" s="250"/>
      <c r="B9" s="246"/>
      <c r="C9" s="246"/>
      <c r="D9" s="246"/>
      <c r="E9" s="246"/>
      <c r="F9" s="246"/>
      <c r="G9" s="1166" t="s">
        <v>486</v>
      </c>
      <c r="H9" s="1167"/>
      <c r="I9" s="1167"/>
      <c r="J9" s="1168"/>
      <c r="K9" s="265">
        <v>2058770</v>
      </c>
      <c r="L9" s="266">
        <v>109842</v>
      </c>
      <c r="M9" s="267">
        <v>88814</v>
      </c>
      <c r="N9" s="268">
        <v>23.7</v>
      </c>
    </row>
    <row r="10" spans="1:16" x14ac:dyDescent="0.15">
      <c r="A10" s="250"/>
      <c r="B10" s="246"/>
      <c r="C10" s="246"/>
      <c r="D10" s="246"/>
      <c r="E10" s="246"/>
      <c r="F10" s="246"/>
      <c r="G10" s="1166" t="s">
        <v>487</v>
      </c>
      <c r="H10" s="1167"/>
      <c r="I10" s="1167"/>
      <c r="J10" s="1168"/>
      <c r="K10" s="269">
        <v>36807</v>
      </c>
      <c r="L10" s="270">
        <v>1964</v>
      </c>
      <c r="M10" s="271">
        <v>7348</v>
      </c>
      <c r="N10" s="272">
        <v>-73.3</v>
      </c>
    </row>
    <row r="11" spans="1:16" ht="13.5" customHeight="1" x14ac:dyDescent="0.15">
      <c r="A11" s="250"/>
      <c r="B11" s="246"/>
      <c r="C11" s="246"/>
      <c r="D11" s="246"/>
      <c r="E11" s="246"/>
      <c r="F11" s="246"/>
      <c r="G11" s="1166" t="s">
        <v>488</v>
      </c>
      <c r="H11" s="1167"/>
      <c r="I11" s="1167"/>
      <c r="J11" s="1168"/>
      <c r="K11" s="269">
        <v>311369</v>
      </c>
      <c r="L11" s="270">
        <v>16613</v>
      </c>
      <c r="M11" s="271">
        <v>9064</v>
      </c>
      <c r="N11" s="272">
        <v>83.3</v>
      </c>
    </row>
    <row r="12" spans="1:16" ht="13.5" customHeight="1" x14ac:dyDescent="0.15">
      <c r="A12" s="250"/>
      <c r="B12" s="246"/>
      <c r="C12" s="246"/>
      <c r="D12" s="246"/>
      <c r="E12" s="246"/>
      <c r="F12" s="246"/>
      <c r="G12" s="1166" t="s">
        <v>489</v>
      </c>
      <c r="H12" s="1167"/>
      <c r="I12" s="1167"/>
      <c r="J12" s="1168"/>
      <c r="K12" s="269" t="s">
        <v>490</v>
      </c>
      <c r="L12" s="270" t="s">
        <v>490</v>
      </c>
      <c r="M12" s="271">
        <v>917</v>
      </c>
      <c r="N12" s="272" t="s">
        <v>490</v>
      </c>
    </row>
    <row r="13" spans="1:16" ht="13.5" customHeight="1" x14ac:dyDescent="0.15">
      <c r="A13" s="250"/>
      <c r="B13" s="246"/>
      <c r="C13" s="246"/>
      <c r="D13" s="246"/>
      <c r="E13" s="246"/>
      <c r="F13" s="246"/>
      <c r="G13" s="1166" t="s">
        <v>491</v>
      </c>
      <c r="H13" s="1167"/>
      <c r="I13" s="1167"/>
      <c r="J13" s="1168"/>
      <c r="K13" s="269" t="s">
        <v>490</v>
      </c>
      <c r="L13" s="270" t="s">
        <v>490</v>
      </c>
      <c r="M13" s="271">
        <v>11</v>
      </c>
      <c r="N13" s="272" t="s">
        <v>490</v>
      </c>
    </row>
    <row r="14" spans="1:16" ht="13.5" customHeight="1" x14ac:dyDescent="0.15">
      <c r="A14" s="250"/>
      <c r="B14" s="246"/>
      <c r="C14" s="246"/>
      <c r="D14" s="246"/>
      <c r="E14" s="246"/>
      <c r="F14" s="246"/>
      <c r="G14" s="1166" t="s">
        <v>492</v>
      </c>
      <c r="H14" s="1167"/>
      <c r="I14" s="1167"/>
      <c r="J14" s="1168"/>
      <c r="K14" s="269">
        <v>68424</v>
      </c>
      <c r="L14" s="270">
        <v>3651</v>
      </c>
      <c r="M14" s="271">
        <v>3976</v>
      </c>
      <c r="N14" s="272">
        <v>-8.1999999999999993</v>
      </c>
    </row>
    <row r="15" spans="1:16" ht="13.5" customHeight="1" x14ac:dyDescent="0.15">
      <c r="A15" s="250"/>
      <c r="B15" s="246"/>
      <c r="C15" s="246"/>
      <c r="D15" s="246"/>
      <c r="E15" s="246"/>
      <c r="F15" s="246"/>
      <c r="G15" s="1166" t="s">
        <v>493</v>
      </c>
      <c r="H15" s="1167"/>
      <c r="I15" s="1167"/>
      <c r="J15" s="1168"/>
      <c r="K15" s="269">
        <v>46904</v>
      </c>
      <c r="L15" s="270">
        <v>2502</v>
      </c>
      <c r="M15" s="271">
        <v>2094</v>
      </c>
      <c r="N15" s="272">
        <v>19.5</v>
      </c>
    </row>
    <row r="16" spans="1:16" x14ac:dyDescent="0.15">
      <c r="A16" s="250"/>
      <c r="B16" s="246"/>
      <c r="C16" s="246"/>
      <c r="D16" s="246"/>
      <c r="E16" s="246"/>
      <c r="F16" s="246"/>
      <c r="G16" s="1169" t="s">
        <v>494</v>
      </c>
      <c r="H16" s="1170"/>
      <c r="I16" s="1170"/>
      <c r="J16" s="1171"/>
      <c r="K16" s="270">
        <v>-181393</v>
      </c>
      <c r="L16" s="270">
        <v>-9678</v>
      </c>
      <c r="M16" s="271">
        <v>-9674</v>
      </c>
      <c r="N16" s="272">
        <v>0</v>
      </c>
    </row>
    <row r="17" spans="1:16" x14ac:dyDescent="0.15">
      <c r="A17" s="250"/>
      <c r="B17" s="246"/>
      <c r="C17" s="246"/>
      <c r="D17" s="246"/>
      <c r="E17" s="246"/>
      <c r="F17" s="246"/>
      <c r="G17" s="1169" t="s">
        <v>171</v>
      </c>
      <c r="H17" s="1170"/>
      <c r="I17" s="1170"/>
      <c r="J17" s="1171"/>
      <c r="K17" s="270">
        <v>2340881</v>
      </c>
      <c r="L17" s="270">
        <v>124894</v>
      </c>
      <c r="M17" s="271">
        <v>102550</v>
      </c>
      <c r="N17" s="272">
        <v>21.8</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495</v>
      </c>
      <c r="H19" s="246"/>
      <c r="I19" s="246"/>
      <c r="J19" s="246"/>
      <c r="K19" s="246"/>
      <c r="L19" s="246"/>
      <c r="M19" s="246"/>
      <c r="N19" s="246"/>
    </row>
    <row r="20" spans="1:16" x14ac:dyDescent="0.15">
      <c r="A20" s="250"/>
      <c r="B20" s="246"/>
      <c r="C20" s="246"/>
      <c r="D20" s="246"/>
      <c r="E20" s="246"/>
      <c r="F20" s="246"/>
      <c r="G20" s="274"/>
      <c r="H20" s="275"/>
      <c r="I20" s="275"/>
      <c r="J20" s="276"/>
      <c r="K20" s="277" t="s">
        <v>496</v>
      </c>
      <c r="L20" s="278" t="s">
        <v>497</v>
      </c>
      <c r="M20" s="279" t="s">
        <v>498</v>
      </c>
      <c r="N20" s="280"/>
    </row>
    <row r="21" spans="1:16" s="286" customFormat="1" x14ac:dyDescent="0.15">
      <c r="A21" s="281"/>
      <c r="B21" s="251"/>
      <c r="C21" s="251"/>
      <c r="D21" s="251"/>
      <c r="E21" s="251"/>
      <c r="F21" s="251"/>
      <c r="G21" s="1163" t="s">
        <v>499</v>
      </c>
      <c r="H21" s="1164"/>
      <c r="I21" s="1164"/>
      <c r="J21" s="1165"/>
      <c r="K21" s="282">
        <v>10.83</v>
      </c>
      <c r="L21" s="283">
        <v>9.9600000000000009</v>
      </c>
      <c r="M21" s="284">
        <v>0.87</v>
      </c>
      <c r="N21" s="251"/>
      <c r="O21" s="285"/>
      <c r="P21" s="281"/>
    </row>
    <row r="22" spans="1:16" s="286" customFormat="1" x14ac:dyDescent="0.15">
      <c r="A22" s="281"/>
      <c r="B22" s="251"/>
      <c r="C22" s="251"/>
      <c r="D22" s="251"/>
      <c r="E22" s="251"/>
      <c r="F22" s="251"/>
      <c r="G22" s="1163" t="s">
        <v>500</v>
      </c>
      <c r="H22" s="1164"/>
      <c r="I22" s="1164"/>
      <c r="J22" s="1165"/>
      <c r="K22" s="287">
        <v>97.5</v>
      </c>
      <c r="L22" s="288">
        <v>97.8</v>
      </c>
      <c r="M22" s="289">
        <v>-0.3</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501</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502</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503</v>
      </c>
      <c r="H29" s="251"/>
      <c r="I29" s="251"/>
      <c r="J29" s="251"/>
      <c r="K29" s="246"/>
      <c r="L29" s="246"/>
      <c r="M29" s="246"/>
      <c r="N29" s="246"/>
      <c r="O29" s="295"/>
    </row>
    <row r="30" spans="1:16" x14ac:dyDescent="0.15">
      <c r="A30" s="250"/>
      <c r="B30" s="246"/>
      <c r="C30" s="246"/>
      <c r="D30" s="246"/>
      <c r="E30" s="246"/>
      <c r="F30" s="246"/>
      <c r="G30" s="253"/>
      <c r="H30" s="254"/>
      <c r="I30" s="254"/>
      <c r="J30" s="255"/>
      <c r="K30" s="1152" t="s">
        <v>481</v>
      </c>
      <c r="L30" s="256"/>
      <c r="M30" s="257" t="s">
        <v>482</v>
      </c>
      <c r="N30" s="258"/>
    </row>
    <row r="31" spans="1:16" x14ac:dyDescent="0.15">
      <c r="A31" s="250"/>
      <c r="B31" s="246"/>
      <c r="C31" s="246"/>
      <c r="D31" s="246"/>
      <c r="E31" s="246"/>
      <c r="F31" s="246"/>
      <c r="G31" s="259"/>
      <c r="H31" s="260"/>
      <c r="I31" s="260"/>
      <c r="J31" s="261"/>
      <c r="K31" s="1153"/>
      <c r="L31" s="262" t="s">
        <v>483</v>
      </c>
      <c r="M31" s="263" t="s">
        <v>484</v>
      </c>
      <c r="N31" s="264" t="s">
        <v>485</v>
      </c>
    </row>
    <row r="32" spans="1:16" ht="27" customHeight="1" x14ac:dyDescent="0.15">
      <c r="A32" s="250"/>
      <c r="B32" s="246"/>
      <c r="C32" s="246"/>
      <c r="D32" s="246"/>
      <c r="E32" s="246"/>
      <c r="F32" s="246"/>
      <c r="G32" s="1154" t="s">
        <v>504</v>
      </c>
      <c r="H32" s="1155"/>
      <c r="I32" s="1155"/>
      <c r="J32" s="1156"/>
      <c r="K32" s="296">
        <v>1654000</v>
      </c>
      <c r="L32" s="296">
        <v>88246</v>
      </c>
      <c r="M32" s="297">
        <v>68120</v>
      </c>
      <c r="N32" s="298">
        <v>29.5</v>
      </c>
    </row>
    <row r="33" spans="1:16" ht="13.5" customHeight="1" x14ac:dyDescent="0.15">
      <c r="A33" s="250"/>
      <c r="B33" s="246"/>
      <c r="C33" s="246"/>
      <c r="D33" s="246"/>
      <c r="E33" s="246"/>
      <c r="F33" s="246"/>
      <c r="G33" s="1154" t="s">
        <v>505</v>
      </c>
      <c r="H33" s="1155"/>
      <c r="I33" s="1155"/>
      <c r="J33" s="1156"/>
      <c r="K33" s="296" t="s">
        <v>490</v>
      </c>
      <c r="L33" s="296" t="s">
        <v>490</v>
      </c>
      <c r="M33" s="297" t="s">
        <v>490</v>
      </c>
      <c r="N33" s="298" t="s">
        <v>490</v>
      </c>
    </row>
    <row r="34" spans="1:16" ht="27" customHeight="1" x14ac:dyDescent="0.15">
      <c r="A34" s="250"/>
      <c r="B34" s="246"/>
      <c r="C34" s="246"/>
      <c r="D34" s="246"/>
      <c r="E34" s="246"/>
      <c r="F34" s="246"/>
      <c r="G34" s="1154" t="s">
        <v>506</v>
      </c>
      <c r="H34" s="1155"/>
      <c r="I34" s="1155"/>
      <c r="J34" s="1156"/>
      <c r="K34" s="296" t="s">
        <v>490</v>
      </c>
      <c r="L34" s="296" t="s">
        <v>490</v>
      </c>
      <c r="M34" s="297">
        <v>13</v>
      </c>
      <c r="N34" s="298" t="s">
        <v>490</v>
      </c>
    </row>
    <row r="35" spans="1:16" ht="27" customHeight="1" x14ac:dyDescent="0.15">
      <c r="A35" s="250"/>
      <c r="B35" s="246"/>
      <c r="C35" s="246"/>
      <c r="D35" s="246"/>
      <c r="E35" s="246"/>
      <c r="F35" s="246"/>
      <c r="G35" s="1154" t="s">
        <v>507</v>
      </c>
      <c r="H35" s="1155"/>
      <c r="I35" s="1155"/>
      <c r="J35" s="1156"/>
      <c r="K35" s="296">
        <v>531214</v>
      </c>
      <c r="L35" s="296">
        <v>28342</v>
      </c>
      <c r="M35" s="297">
        <v>17609</v>
      </c>
      <c r="N35" s="298">
        <v>61</v>
      </c>
    </row>
    <row r="36" spans="1:16" ht="27" customHeight="1" x14ac:dyDescent="0.15">
      <c r="A36" s="250"/>
      <c r="B36" s="246"/>
      <c r="C36" s="246"/>
      <c r="D36" s="246"/>
      <c r="E36" s="246"/>
      <c r="F36" s="246"/>
      <c r="G36" s="1154" t="s">
        <v>508</v>
      </c>
      <c r="H36" s="1155"/>
      <c r="I36" s="1155"/>
      <c r="J36" s="1156"/>
      <c r="K36" s="296">
        <v>20075</v>
      </c>
      <c r="L36" s="296">
        <v>1071</v>
      </c>
      <c r="M36" s="297">
        <v>2944</v>
      </c>
      <c r="N36" s="298">
        <v>-63.6</v>
      </c>
    </row>
    <row r="37" spans="1:16" ht="13.5" customHeight="1" x14ac:dyDescent="0.15">
      <c r="A37" s="250"/>
      <c r="B37" s="246"/>
      <c r="C37" s="246"/>
      <c r="D37" s="246"/>
      <c r="E37" s="246"/>
      <c r="F37" s="246"/>
      <c r="G37" s="1154" t="s">
        <v>509</v>
      </c>
      <c r="H37" s="1155"/>
      <c r="I37" s="1155"/>
      <c r="J37" s="1156"/>
      <c r="K37" s="296">
        <v>32657</v>
      </c>
      <c r="L37" s="296">
        <v>1742</v>
      </c>
      <c r="M37" s="297">
        <v>1200</v>
      </c>
      <c r="N37" s="298">
        <v>45.2</v>
      </c>
    </row>
    <row r="38" spans="1:16" ht="27" customHeight="1" x14ac:dyDescent="0.15">
      <c r="A38" s="250"/>
      <c r="B38" s="246"/>
      <c r="C38" s="246"/>
      <c r="D38" s="246"/>
      <c r="E38" s="246"/>
      <c r="F38" s="246"/>
      <c r="G38" s="1157" t="s">
        <v>510</v>
      </c>
      <c r="H38" s="1158"/>
      <c r="I38" s="1158"/>
      <c r="J38" s="1159"/>
      <c r="K38" s="299">
        <v>13</v>
      </c>
      <c r="L38" s="299">
        <v>1</v>
      </c>
      <c r="M38" s="300">
        <v>5</v>
      </c>
      <c r="N38" s="301">
        <v>-80</v>
      </c>
      <c r="O38" s="295"/>
    </row>
    <row r="39" spans="1:16" x14ac:dyDescent="0.15">
      <c r="A39" s="250"/>
      <c r="B39" s="246"/>
      <c r="C39" s="246"/>
      <c r="D39" s="246"/>
      <c r="E39" s="246"/>
      <c r="F39" s="246"/>
      <c r="G39" s="1157" t="s">
        <v>511</v>
      </c>
      <c r="H39" s="1158"/>
      <c r="I39" s="1158"/>
      <c r="J39" s="1159"/>
      <c r="K39" s="302">
        <v>-136502</v>
      </c>
      <c r="L39" s="302">
        <v>-7283</v>
      </c>
      <c r="M39" s="303">
        <v>-3946</v>
      </c>
      <c r="N39" s="304">
        <v>84.6</v>
      </c>
      <c r="O39" s="295"/>
    </row>
    <row r="40" spans="1:16" ht="27" customHeight="1" x14ac:dyDescent="0.15">
      <c r="A40" s="250"/>
      <c r="B40" s="246"/>
      <c r="C40" s="246"/>
      <c r="D40" s="246"/>
      <c r="E40" s="246"/>
      <c r="F40" s="246"/>
      <c r="G40" s="1154" t="s">
        <v>512</v>
      </c>
      <c r="H40" s="1155"/>
      <c r="I40" s="1155"/>
      <c r="J40" s="1156"/>
      <c r="K40" s="302">
        <v>-997515</v>
      </c>
      <c r="L40" s="302">
        <v>-53221</v>
      </c>
      <c r="M40" s="303">
        <v>-59158</v>
      </c>
      <c r="N40" s="304">
        <v>-10</v>
      </c>
      <c r="O40" s="295"/>
    </row>
    <row r="41" spans="1:16" x14ac:dyDescent="0.15">
      <c r="A41" s="250"/>
      <c r="B41" s="246"/>
      <c r="C41" s="246"/>
      <c r="D41" s="246"/>
      <c r="E41" s="246"/>
      <c r="F41" s="246"/>
      <c r="G41" s="1160" t="s">
        <v>282</v>
      </c>
      <c r="H41" s="1161"/>
      <c r="I41" s="1161"/>
      <c r="J41" s="1162"/>
      <c r="K41" s="296">
        <v>1103942</v>
      </c>
      <c r="L41" s="302">
        <v>58899</v>
      </c>
      <c r="M41" s="303">
        <v>26787</v>
      </c>
      <c r="N41" s="304">
        <v>119.9</v>
      </c>
      <c r="O41" s="295"/>
    </row>
    <row r="42" spans="1:16" x14ac:dyDescent="0.15">
      <c r="A42" s="250"/>
      <c r="B42" s="246"/>
      <c r="C42" s="246"/>
      <c r="D42" s="246"/>
      <c r="E42" s="246"/>
      <c r="F42" s="246"/>
      <c r="G42" s="305" t="s">
        <v>513</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514</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515</v>
      </c>
      <c r="H48" s="310"/>
      <c r="I48" s="310"/>
      <c r="J48" s="310"/>
      <c r="K48" s="310"/>
      <c r="L48" s="310"/>
      <c r="M48" s="311"/>
      <c r="N48" s="310"/>
    </row>
    <row r="49" spans="1:14" ht="13.5" customHeight="1" x14ac:dyDescent="0.15">
      <c r="A49" s="250"/>
      <c r="B49" s="246"/>
      <c r="C49" s="246"/>
      <c r="D49" s="246"/>
      <c r="E49" s="246"/>
      <c r="F49" s="246"/>
      <c r="G49" s="312"/>
      <c r="H49" s="313"/>
      <c r="I49" s="1147" t="s">
        <v>481</v>
      </c>
      <c r="J49" s="1149" t="s">
        <v>516</v>
      </c>
      <c r="K49" s="1150"/>
      <c r="L49" s="1150"/>
      <c r="M49" s="1150"/>
      <c r="N49" s="1151"/>
    </row>
    <row r="50" spans="1:14" x14ac:dyDescent="0.15">
      <c r="A50" s="250"/>
      <c r="B50" s="246"/>
      <c r="C50" s="246"/>
      <c r="D50" s="246"/>
      <c r="E50" s="246"/>
      <c r="F50" s="246"/>
      <c r="G50" s="314"/>
      <c r="H50" s="315"/>
      <c r="I50" s="1148"/>
      <c r="J50" s="316" t="s">
        <v>517</v>
      </c>
      <c r="K50" s="317" t="s">
        <v>518</v>
      </c>
      <c r="L50" s="318" t="s">
        <v>519</v>
      </c>
      <c r="M50" s="319" t="s">
        <v>520</v>
      </c>
      <c r="N50" s="320" t="s">
        <v>521</v>
      </c>
    </row>
    <row r="51" spans="1:14" x14ac:dyDescent="0.15">
      <c r="A51" s="250"/>
      <c r="B51" s="246"/>
      <c r="C51" s="246"/>
      <c r="D51" s="246"/>
      <c r="E51" s="246"/>
      <c r="F51" s="246"/>
      <c r="G51" s="312" t="s">
        <v>522</v>
      </c>
      <c r="H51" s="313"/>
      <c r="I51" s="321">
        <v>759349</v>
      </c>
      <c r="J51" s="322">
        <v>37846</v>
      </c>
      <c r="K51" s="323">
        <v>-35.700000000000003</v>
      </c>
      <c r="L51" s="324">
        <v>75709</v>
      </c>
      <c r="M51" s="325">
        <v>12.7</v>
      </c>
      <c r="N51" s="326">
        <v>-48.4</v>
      </c>
    </row>
    <row r="52" spans="1:14" x14ac:dyDescent="0.15">
      <c r="A52" s="250"/>
      <c r="B52" s="246"/>
      <c r="C52" s="246"/>
      <c r="D52" s="246"/>
      <c r="E52" s="246"/>
      <c r="F52" s="246"/>
      <c r="G52" s="327"/>
      <c r="H52" s="328" t="s">
        <v>523</v>
      </c>
      <c r="I52" s="329">
        <v>520899</v>
      </c>
      <c r="J52" s="330">
        <v>25962</v>
      </c>
      <c r="K52" s="331">
        <v>-26.9</v>
      </c>
      <c r="L52" s="332">
        <v>35212</v>
      </c>
      <c r="M52" s="333">
        <v>0</v>
      </c>
      <c r="N52" s="334">
        <v>-26.9</v>
      </c>
    </row>
    <row r="53" spans="1:14" x14ac:dyDescent="0.15">
      <c r="A53" s="250"/>
      <c r="B53" s="246"/>
      <c r="C53" s="246"/>
      <c r="D53" s="246"/>
      <c r="E53" s="246"/>
      <c r="F53" s="246"/>
      <c r="G53" s="312" t="s">
        <v>524</v>
      </c>
      <c r="H53" s="313"/>
      <c r="I53" s="321">
        <v>1835851</v>
      </c>
      <c r="J53" s="322">
        <v>92682</v>
      </c>
      <c r="K53" s="323">
        <v>144.9</v>
      </c>
      <c r="L53" s="324">
        <v>90961</v>
      </c>
      <c r="M53" s="325">
        <v>20.100000000000001</v>
      </c>
      <c r="N53" s="326">
        <v>124.8</v>
      </c>
    </row>
    <row r="54" spans="1:14" x14ac:dyDescent="0.15">
      <c r="A54" s="250"/>
      <c r="B54" s="246"/>
      <c r="C54" s="246"/>
      <c r="D54" s="246"/>
      <c r="E54" s="246"/>
      <c r="F54" s="246"/>
      <c r="G54" s="327"/>
      <c r="H54" s="328" t="s">
        <v>523</v>
      </c>
      <c r="I54" s="329">
        <v>699728</v>
      </c>
      <c r="J54" s="330">
        <v>35326</v>
      </c>
      <c r="K54" s="331">
        <v>36.1</v>
      </c>
      <c r="L54" s="332">
        <v>37720</v>
      </c>
      <c r="M54" s="333">
        <v>7.1</v>
      </c>
      <c r="N54" s="334">
        <v>29</v>
      </c>
    </row>
    <row r="55" spans="1:14" x14ac:dyDescent="0.15">
      <c r="A55" s="250"/>
      <c r="B55" s="246"/>
      <c r="C55" s="246"/>
      <c r="D55" s="246"/>
      <c r="E55" s="246"/>
      <c r="F55" s="246"/>
      <c r="G55" s="312" t="s">
        <v>525</v>
      </c>
      <c r="H55" s="313"/>
      <c r="I55" s="321">
        <v>1369609</v>
      </c>
      <c r="J55" s="322">
        <v>70410</v>
      </c>
      <c r="K55" s="323">
        <v>-24</v>
      </c>
      <c r="L55" s="324">
        <v>106614</v>
      </c>
      <c r="M55" s="325">
        <v>17.2</v>
      </c>
      <c r="N55" s="326">
        <v>-41.2</v>
      </c>
    </row>
    <row r="56" spans="1:14" x14ac:dyDescent="0.15">
      <c r="A56" s="250"/>
      <c r="B56" s="246"/>
      <c r="C56" s="246"/>
      <c r="D56" s="246"/>
      <c r="E56" s="246"/>
      <c r="F56" s="246"/>
      <c r="G56" s="327"/>
      <c r="H56" s="328" t="s">
        <v>523</v>
      </c>
      <c r="I56" s="329">
        <v>741605</v>
      </c>
      <c r="J56" s="330">
        <v>38125</v>
      </c>
      <c r="K56" s="331">
        <v>7.9</v>
      </c>
      <c r="L56" s="332">
        <v>45545</v>
      </c>
      <c r="M56" s="333">
        <v>20.7</v>
      </c>
      <c r="N56" s="334">
        <v>-12.8</v>
      </c>
    </row>
    <row r="57" spans="1:14" x14ac:dyDescent="0.15">
      <c r="A57" s="250"/>
      <c r="B57" s="246"/>
      <c r="C57" s="246"/>
      <c r="D57" s="246"/>
      <c r="E57" s="246"/>
      <c r="F57" s="246"/>
      <c r="G57" s="312" t="s">
        <v>526</v>
      </c>
      <c r="H57" s="313"/>
      <c r="I57" s="321">
        <v>1230016</v>
      </c>
      <c r="J57" s="322">
        <v>64345</v>
      </c>
      <c r="K57" s="323">
        <v>-8.6</v>
      </c>
      <c r="L57" s="324">
        <v>85459</v>
      </c>
      <c r="M57" s="325">
        <v>-19.8</v>
      </c>
      <c r="N57" s="326">
        <v>11.2</v>
      </c>
    </row>
    <row r="58" spans="1:14" x14ac:dyDescent="0.15">
      <c r="A58" s="250"/>
      <c r="B58" s="246"/>
      <c r="C58" s="246"/>
      <c r="D58" s="246"/>
      <c r="E58" s="246"/>
      <c r="F58" s="246"/>
      <c r="G58" s="327"/>
      <c r="H58" s="328" t="s">
        <v>523</v>
      </c>
      <c r="I58" s="329">
        <v>630452</v>
      </c>
      <c r="J58" s="330">
        <v>32980</v>
      </c>
      <c r="K58" s="331">
        <v>-13.5</v>
      </c>
      <c r="L58" s="332">
        <v>44378</v>
      </c>
      <c r="M58" s="333">
        <v>-2.6</v>
      </c>
      <c r="N58" s="334">
        <v>-10.9</v>
      </c>
    </row>
    <row r="59" spans="1:14" x14ac:dyDescent="0.15">
      <c r="A59" s="250"/>
      <c r="B59" s="246"/>
      <c r="C59" s="246"/>
      <c r="D59" s="246"/>
      <c r="E59" s="246"/>
      <c r="F59" s="246"/>
      <c r="G59" s="312" t="s">
        <v>527</v>
      </c>
      <c r="H59" s="313"/>
      <c r="I59" s="321">
        <v>1877419</v>
      </c>
      <c r="J59" s="322">
        <v>100166</v>
      </c>
      <c r="K59" s="323">
        <v>55.7</v>
      </c>
      <c r="L59" s="324">
        <v>83280</v>
      </c>
      <c r="M59" s="325">
        <v>-2.5</v>
      </c>
      <c r="N59" s="326">
        <v>58.2</v>
      </c>
    </row>
    <row r="60" spans="1:14" x14ac:dyDescent="0.15">
      <c r="A60" s="250"/>
      <c r="B60" s="246"/>
      <c r="C60" s="246"/>
      <c r="D60" s="246"/>
      <c r="E60" s="246"/>
      <c r="F60" s="246"/>
      <c r="G60" s="327"/>
      <c r="H60" s="328" t="s">
        <v>523</v>
      </c>
      <c r="I60" s="335">
        <v>986009</v>
      </c>
      <c r="J60" s="330">
        <v>52607</v>
      </c>
      <c r="K60" s="331">
        <v>59.5</v>
      </c>
      <c r="L60" s="332">
        <v>43123</v>
      </c>
      <c r="M60" s="333">
        <v>-2.8</v>
      </c>
      <c r="N60" s="334">
        <v>62.3</v>
      </c>
    </row>
    <row r="61" spans="1:14" x14ac:dyDescent="0.15">
      <c r="A61" s="250"/>
      <c r="B61" s="246"/>
      <c r="C61" s="246"/>
      <c r="D61" s="246"/>
      <c r="E61" s="246"/>
      <c r="F61" s="246"/>
      <c r="G61" s="312" t="s">
        <v>528</v>
      </c>
      <c r="H61" s="336"/>
      <c r="I61" s="337">
        <v>1414449</v>
      </c>
      <c r="J61" s="338">
        <v>73090</v>
      </c>
      <c r="K61" s="339">
        <v>26.5</v>
      </c>
      <c r="L61" s="340">
        <v>88405</v>
      </c>
      <c r="M61" s="341">
        <v>5.5</v>
      </c>
      <c r="N61" s="326">
        <v>21</v>
      </c>
    </row>
    <row r="62" spans="1:14" x14ac:dyDescent="0.15">
      <c r="A62" s="250"/>
      <c r="B62" s="246"/>
      <c r="C62" s="246"/>
      <c r="D62" s="246"/>
      <c r="E62" s="246"/>
      <c r="F62" s="246"/>
      <c r="G62" s="327"/>
      <c r="H62" s="328" t="s">
        <v>523</v>
      </c>
      <c r="I62" s="329">
        <v>715739</v>
      </c>
      <c r="J62" s="330">
        <v>37000</v>
      </c>
      <c r="K62" s="331">
        <v>12.6</v>
      </c>
      <c r="L62" s="332">
        <v>41196</v>
      </c>
      <c r="M62" s="333">
        <v>4.5</v>
      </c>
      <c r="N62" s="334">
        <v>8.1</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76"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57"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2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530</v>
      </c>
      <c r="G46" s="8" t="s">
        <v>531</v>
      </c>
      <c r="H46" s="8" t="s">
        <v>532</v>
      </c>
      <c r="I46" s="8" t="s">
        <v>533</v>
      </c>
      <c r="J46" s="9" t="s">
        <v>534</v>
      </c>
    </row>
    <row r="47" spans="2:10" ht="57.75" customHeight="1" x14ac:dyDescent="0.15">
      <c r="B47" s="10"/>
      <c r="C47" s="1172" t="s">
        <v>3</v>
      </c>
      <c r="D47" s="1172"/>
      <c r="E47" s="1173"/>
      <c r="F47" s="11">
        <v>0.68</v>
      </c>
      <c r="G47" s="12">
        <v>4.49</v>
      </c>
      <c r="H47" s="12">
        <v>6.4</v>
      </c>
      <c r="I47" s="12">
        <v>8.26</v>
      </c>
      <c r="J47" s="13">
        <v>8.3699999999999992</v>
      </c>
    </row>
    <row r="48" spans="2:10" ht="57.75" customHeight="1" x14ac:dyDescent="0.15">
      <c r="B48" s="14"/>
      <c r="C48" s="1174" t="s">
        <v>4</v>
      </c>
      <c r="D48" s="1174"/>
      <c r="E48" s="1175"/>
      <c r="F48" s="15">
        <v>0.19</v>
      </c>
      <c r="G48" s="16">
        <v>1.53</v>
      </c>
      <c r="H48" s="16">
        <v>1</v>
      </c>
      <c r="I48" s="16">
        <v>1.51</v>
      </c>
      <c r="J48" s="17">
        <v>1.64</v>
      </c>
    </row>
    <row r="49" spans="2:10" ht="57.75" customHeight="1" thickBot="1" x14ac:dyDescent="0.2">
      <c r="B49" s="18"/>
      <c r="C49" s="1176" t="s">
        <v>5</v>
      </c>
      <c r="D49" s="1176"/>
      <c r="E49" s="1177"/>
      <c r="F49" s="19">
        <v>2.2200000000000002</v>
      </c>
      <c r="G49" s="20">
        <v>5.14</v>
      </c>
      <c r="H49" s="20">
        <v>0.28999999999999998</v>
      </c>
      <c r="I49" s="20">
        <v>2.42</v>
      </c>
      <c r="J49" s="21">
        <v>0.12</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dcterms:modified xsi:type="dcterms:W3CDTF">2018-11-16T07:00:46Z</dcterms:modified>
</cp:coreProperties>
</file>