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BW35" i="9"/>
  <c r="AM35" i="9"/>
  <c r="CO34" i="9"/>
  <c r="CO35"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BE34" i="9" s="1"/>
  <c r="BE35" i="9" s="1"/>
  <c r="BE36" i="9" s="1"/>
</calcChain>
</file>

<file path=xl/sharedStrings.xml><?xml version="1.0" encoding="utf-8"?>
<sst xmlns="http://schemas.openxmlformats.org/spreadsheetml/2006/main" count="1040" uniqueCount="574">
  <si>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</si>
  <si>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</si>
  <si>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</si>
  <si>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</si>
  <si>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</si>
  <si>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</si>
  <si>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</si>
  <si>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</si>
  <si>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</si>
  <si>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</si>
  <si>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</si>
  <si>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</si>
  <si>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</si>
  <si>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</si>
  <si>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</si>
  <si>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</si>
  <si>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</si>
  <si>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</si>
  <si>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</si>
  <si>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</si>
  <si>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</si>
  <si>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</si>
  <si>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</si>
  <si>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</si>
  <si>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</si>
  <si>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</si>
  <si>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</si>
  <si>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</si>
  <si>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</si>
  <si>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</si>
  <si>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</si>
  <si>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</si>
  <si>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</si>
  <si>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</si>
  <si>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</si>
  <si>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</si>
  <si>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</si>
  <si>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</si>
  <si>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</si>
  <si>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</si>
  <si>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</si>
  <si>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</si>
  <si>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</si>
  <si>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</si>
  <si>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</si>
  <si>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</si>
  <si>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</si>
  <si>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</si>
  <si>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</si>
  <si>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</si>
  <si>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</si>
  <si>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</si>
  <si>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</si>
  <si>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</si>
  <si>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</si>
  <si>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</si>
  <si>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</si>
  <si>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</si>
  <si>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</si>
  <si>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</si>
  <si>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</si>
  <si>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</si>
  <si>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</si>
  <si>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</si>
  <si>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</si>
  <si>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</si>
  <si>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</si>
  <si>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</si>
  <si>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</si>
  <si>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</si>
  <si>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</si>
  <si>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</si>
  <si>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</si>
  <si>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</si>
  <si>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</si>
  <si>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</si>
  <si>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</si>
  <si>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</si>
  <si>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</si>
  <si>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</si>
  <si>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</si>
  <si>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</si>
  <si>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</si>
  <si>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</si>
  <si>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</si>
  <si>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</si>
  <si>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</si>
  <si>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</si>
  <si>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</si>
  <si>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</si>
  <si>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</si>
  <si>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</si>
  <si>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</si>
  <si>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</si>
  <si>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</si>
  <si>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</si>
  <si>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</si>
  <si>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</si>
  <si>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</si>
  <si>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</si>
  <si>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</si>
  <si>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</si>
  <si>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</si>
  <si>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</si>
  <si>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</si>
  <si>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</si>
  <si>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</si>
  <si>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</si>
  <si>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</si>
  <si>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</si>
  <si>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</si>
  <si>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</si>
  <si>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</si>
  <si>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</si>
  <si>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</si>
  <si>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</si>
  <si>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</si>
  <si>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</si>
  <si>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</si>
  <si>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</si>
  <si>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</si>
  <si>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</si>
  <si>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</si>
  <si>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</si>
  <si>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</si>
  <si>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</si>
  <si>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</si>
  <si>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</si>
  <si>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</si>
  <si>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</si>
  <si>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</si>
  <si>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</si>
  <si>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</si>
  <si>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</si>
  <si>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</si>
  <si>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</si>
  <si>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</si>
  <si>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</si>
  <si>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</si>
  <si>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</si>
  <si>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</si>
  <si>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</si>
  <si>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</si>
  <si>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</si>
  <si>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</si>
  <si>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</si>
  <si>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</si>
  <si>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</si>
  <si>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</si>
  <si>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</si>
  <si>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</si>
  <si>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</si>
  <si>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</si>
  <si>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</si>
  <si>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</si>
  <si>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</si>
  <si>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</si>
  <si>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</si>
  <si>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</si>
  <si>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</si>
  <si>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</si>
  <si>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</si>
  <si>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</si>
  <si>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</si>
  <si>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</si>
  <si>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</si>
  <si>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</si>
  <si>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</si>
  <si>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</si>
  <si>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</si>
  <si>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</si>
  <si>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</si>
  <si>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</si>
  <si>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</si>
  <si>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</si>
  <si>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</si>
  <si>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</si>
  <si>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</si>
  <si>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</si>
  <si>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</si>
  <si>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</si>
  <si>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</si>
  <si>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</si>
  <si>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</si>
  <si>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</si>
  <si>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</si>
  <si>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</si>
  <si>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</si>
  <si>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</si>
  <si>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</si>
  <si>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</si>
  <si>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</si>
  <si>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</si>
  <si>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</si>
  <si>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</si>
  <si>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</si>
  <si>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</si>
  <si>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京都府宮津市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</si>
  <si>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</si>
  <si>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</si>
  <si>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</si>
  <si>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</si>
  <si>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</si>
  <si>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</si>
  <si>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</si>
  <si>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</si>
  <si>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</si>
  <si>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</si>
  <si>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</si>
  <si>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</si>
  <si>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</si>
  <si>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</si>
  <si>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</si>
  <si>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</si>
  <si>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</si>
  <si>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</si>
  <si>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</si>
  <si>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</si>
  <si>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</si>
  <si>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</si>
  <si>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</si>
  <si>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</si>
  <si>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</si>
  <si>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</si>
  <si>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</si>
  <si>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</si>
  <si>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</si>
  <si>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</si>
  <si>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</si>
  <si>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</si>
  <si>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</si>
  <si>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</si>
  <si>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</si>
  <si>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</si>
  <si>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</si>
  <si>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</si>
  <si>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</si>
  <si>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</si>
  <si>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</si>
  <si>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</si>
  <si>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</si>
  <si>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</si>
  <si>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</si>
  <si>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</si>
  <si>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</si>
  <si>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</si>
  <si>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</si>
  <si>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</si>
  <si>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</si>
  <si>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</si>
  <si>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</si>
  <si>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</si>
  <si>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</si>
  <si>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</si>
  <si>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</si>
  <si>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</si>
  <si>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</si>
  <si>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</si>
  <si>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</si>
  <si>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</si>
  <si>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</si>
  <si>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</si>
  <si>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</si>
  <si>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</si>
  <si>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</si>
  <si>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</si>
  <si>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</si>
  <si>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</si>
  <si>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</si>
  <si>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</si>
  <si>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</si>
  <si>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</si>
  <si>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</si>
  <si>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</si>
  <si>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</si>
  <si>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</si>
  <si>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</si>
  <si>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</si>
  <si>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</si>
  <si>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</si>
  <si>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</si>
  <si>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</si>
  <si>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</si>
  <si>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</si>
  <si>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</si>
  <si>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</si>
  <si>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</si>
  <si>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</si>
  <si>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</si>
  <si>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</si>
  <si>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</si>
  <si>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</si>
  <si>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</si>
  <si>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</si>
  <si>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</si>
  <si>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</si>
  <si>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</si>
  <si>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</si>
  <si>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</si>
  <si>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</si>
  <si>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</si>
  <si>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</si>
  <si>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</si>
  <si>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</si>
  <si>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</si>
  <si>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</si>
  <si>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</si>
  <si>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</si>
  <si>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</si>
  <si>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</si>
  <si>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</si>
  <si>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</si>
  <si>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</si>
  <si>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</si>
  <si>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</si>
  <si>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</si>
  <si>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</si>
  <si>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</si>
  <si>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</si>
  <si>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</si>
  <si>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</si>
  <si>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</si>
  <si>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</si>
  <si>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</si>
  <si>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</si>
  <si>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</si>
  <si>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</si>
  <si>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</si>
  <si>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</si>
  <si>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</si>
  <si>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</si>
  <si>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</si>
  <si>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</si>
  <si>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</si>
  <si>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</si>
  <si>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</si>
  <si>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</si>
  <si>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</si>
  <si>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</si>
  <si>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</si>
  <si>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</si>
  <si>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</si>
  <si>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</si>
  <si>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</si>
  <si>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</si>
  <si>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</si>
  <si>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京都府宮津市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</si>
  <si>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</si>
  <si>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</si>
  <si>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</si>
  <si>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</si>
  <si>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</si>
  <si>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</si>
  <si>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</si>
  <si>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</si>
  <si>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</si>
  <si>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</si>
  <si>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</si>
  <si>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</si>
  <si>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</si>
  <si>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</si>
  <si>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</si>
  <si>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</si>
  <si>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</si>
  <si>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</si>
  <si>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</si>
  <si>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</si>
  <si>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</si>
  <si>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</si>
  <si>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</si>
  <si>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</si>
  <si>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</si>
  <si>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</si>
  <si>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</si>
  <si>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</si>
  <si>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</si>
  <si>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</si>
  <si>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</si>
  <si>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</si>
  <si>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</si>
  <si>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</si>
  <si>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</si>
  <si>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</si>
  <si>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</si>
  <si>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</si>
  <si>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介護予防支援事業特別会計</t>
    <phoneticPr fontId="5"/>
  </si>
  <si>
    <t>水道事業会計</t>
    <phoneticPr fontId="5"/>
  </si>
  <si>
    <t>法適用企業</t>
    <phoneticPr fontId="5"/>
  </si>
  <si>
    <t>簡易水道事業会計</t>
    <phoneticPr fontId="5"/>
  </si>
  <si>
    <t>法非適用企業</t>
    <phoneticPr fontId="5"/>
  </si>
  <si>
    <t>下水道事業特別会計</t>
    <phoneticPr fontId="5"/>
  </si>
  <si>
    <t>土地建物造成事業特別会計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</si>
  <si>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</si>
  <si>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</si>
  <si>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</si>
  <si>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</si>
  <si>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</si>
  <si>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</si>
  <si>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</si>
  <si>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</si>
  <si>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</si>
  <si>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</si>
  <si>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</si>
  <si>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</si>
  <si>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</si>
  <si>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</si>
  <si>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</si>
  <si>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</si>
  <si>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</si>
  <si>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</si>
  <si>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</si>
  <si>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</si>
  <si>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</si>
  <si>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</si>
  <si>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</si>
  <si>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</si>
  <si>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</si>
  <si>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</si>
  <si>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</si>
  <si>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</si>
  <si>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</si>
  <si>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</si>
  <si>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</si>
  <si>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</si>
  <si>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</si>
  <si>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</si>
  <si>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</si>
  <si>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</si>
  <si>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</si>
  <si>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</si>
  <si>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</si>
  <si>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</si>
  <si>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</si>
  <si>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</si>
  <si>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</si>
  <si>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</si>
  <si>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</si>
  <si>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</si>
  <si>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</si>
  <si>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</si>
  <si>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</si>
  <si>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</si>
  <si>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</si>
  <si>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</si>
  <si>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</si>
  <si>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</si>
  <si>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</si>
  <si>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</si>
  <si>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</si>
  <si>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</si>
  <si>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</si>
  <si>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</si>
  <si>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</si>
  <si>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</si>
  <si>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</si>
  <si>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</si>
  <si>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</si>
  <si>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</si>
  <si>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</si>
  <si>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</si>
  <si>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</si>
  <si>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</si>
  <si>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</si>
  <si>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</si>
  <si>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</si>
  <si>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</si>
  <si>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</si>
  <si>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</si>
  <si>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</si>
  <si>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</si>
  <si>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</si>
  <si>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</si>
  <si>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</si>
  <si>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</si>
  <si>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</si>
  <si>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</si>
  <si>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</si>
  <si>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</si>
  <si>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</si>
  <si>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</si>
  <si>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</si>
  <si>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</si>
  <si>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</si>
  <si>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</si>
  <si>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</si>
  <si>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</si>
  <si>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</si>
  <si>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</si>
  <si>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</si>
  <si>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</si>
  <si>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</si>
  <si>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</si>
  <si>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</si>
  <si>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</si>
  <si>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</si>
  <si>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</si>
  <si>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</si>
  <si>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</si>
  <si>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</si>
  <si>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</si>
  <si>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</si>
  <si>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</si>
  <si>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</si>
  <si>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</si>
  <si>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</si>
  <si>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</si>
  <si>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</si>
  <si>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</si>
  <si>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</si>
  <si>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</si>
  <si>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</si>
  <si>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</si>
  <si>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</si>
  <si>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</si>
  <si>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</si>
  <si>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</si>
  <si>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</si>
  <si>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</si>
  <si>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</si>
  <si>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</si>
  <si>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</si>
  <si>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</si>
  <si>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</si>
  <si>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</si>
  <si>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</si>
  <si>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</si>
  <si>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</si>
  <si>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</si>
  <si>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</si>
  <si>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</si>
  <si>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</si>
  <si>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</si>
  <si>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</si>
  <si>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</si>
  <si>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</si>
  <si>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</si>
  <si>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土地建物造成事業特別会計</t>
  </si>
  <si>
    <t>一般会計</t>
  </si>
  <si>
    <t>介護保険事業特別会計</t>
  </si>
  <si>
    <t>国民健康保険事業特別会計</t>
  </si>
  <si>
    <t>介護予防支援事業特別会計</t>
  </si>
  <si>
    <t>後期高齢者医療特別会計</t>
  </si>
  <si>
    <t>休日応急診療所事業特別会計</t>
  </si>
  <si>
    <t>その他会計（赤字）</t>
  </si>
  <si>
    <t>その他会計（黒字）</t>
  </si>
  <si>
    <t>-</t>
    <phoneticPr fontId="2"/>
  </si>
  <si>
    <t>-</t>
    <phoneticPr fontId="2"/>
  </si>
  <si>
    <t>宮津与謝消防組合</t>
    <rPh sb="0" eb="2">
      <t>ミヤヅ</t>
    </rPh>
    <rPh sb="2" eb="4">
      <t>ヨサ</t>
    </rPh>
    <rPh sb="4" eb="6">
      <t>ショウボウ</t>
    </rPh>
    <rPh sb="6" eb="8">
      <t>クミアイ</t>
    </rPh>
    <phoneticPr fontId="2"/>
  </si>
  <si>
    <t>与謝野町宮津市中学校組合</t>
    <rPh sb="0" eb="4">
      <t>ヨサノチョウ</t>
    </rPh>
    <rPh sb="4" eb="7">
      <t>ミヤヅシ</t>
    </rPh>
    <rPh sb="7" eb="10">
      <t>チュウガッコウ</t>
    </rPh>
    <rPh sb="10" eb="12">
      <t>クミアイ</t>
    </rPh>
    <phoneticPr fontId="2"/>
  </si>
  <si>
    <t>京都府自治会館管理組合</t>
    <rPh sb="0" eb="3">
      <t>キョウトフ</t>
    </rPh>
    <rPh sb="3" eb="5">
      <t>ジチ</t>
    </rPh>
    <rPh sb="5" eb="7">
      <t>カイカン</t>
    </rPh>
    <rPh sb="7" eb="9">
      <t>カンリ</t>
    </rPh>
    <rPh sb="9" eb="11">
      <t>クミアイ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</si>
  <si>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</si>
  <si>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</si>
  <si>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</si>
  <si>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</si>
  <si>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</si>
  <si>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京都地方税機構</t>
    <rPh sb="0" eb="2">
      <t>キョウト</t>
    </rPh>
    <rPh sb="2" eb="5">
      <t>チホウゼイ</t>
    </rPh>
    <rPh sb="5" eb="7">
      <t>キコウ</t>
    </rPh>
    <phoneticPr fontId="2"/>
  </si>
  <si>
    <t>宮津与謝環境組合</t>
    <rPh sb="0" eb="2">
      <t>ミヤヅ</t>
    </rPh>
    <rPh sb="2" eb="4">
      <t>ヨサ</t>
    </rPh>
    <rPh sb="4" eb="6">
      <t>カンキョウ</t>
    </rPh>
    <rPh sb="6" eb="8">
      <t>クミアイ</t>
    </rPh>
    <phoneticPr fontId="2"/>
  </si>
  <si>
    <t>丹後地区土地開発公社</t>
    <rPh sb="0" eb="2">
      <t>タンゴ</t>
    </rPh>
    <rPh sb="2" eb="4">
      <t>チク</t>
    </rPh>
    <rPh sb="4" eb="6">
      <t>トチ</t>
    </rPh>
    <rPh sb="6" eb="8">
      <t>カイハツ</t>
    </rPh>
    <rPh sb="8" eb="10">
      <t>コウシャ</t>
    </rPh>
    <phoneticPr fontId="2"/>
  </si>
  <si>
    <t>宮津市民実践活動センター</t>
    <rPh sb="0" eb="2">
      <t>ミヤヅ</t>
    </rPh>
    <rPh sb="2" eb="4">
      <t>シミン</t>
    </rPh>
    <rPh sb="4" eb="6">
      <t>ジッセン</t>
    </rPh>
    <rPh sb="6" eb="8">
      <t>カツドウ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</si>
  <si>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</si>
  <si>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</si>
  <si>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</si>
  <si>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</si>
  <si>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</si>
  <si>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</si>
  <si>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</si>
  <si>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</si>
  <si>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</si>
  <si>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</si>
  <si>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</si>
  <si>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</si>
  <si>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実質公債費比率、将来負担比率ともに類似団体と比較して非常に高い水準にある。
将来負担比率は、毎年の地方債の新規発行額を抑制し減少傾向にあったが、公営企業繰出見込額の増等により上昇に転じた。
実質公債費比率は、年々上昇傾向にある中、下水道事業債や簡易水道事業債等に係る準元利金公債費算入額の増加等により大きく上昇した。
今後においても大型事業や公営企業繰出金の増加が予想され、将来負担比率及び実質公債費比率のさらなる上昇が考えられる。</t>
    <rPh sb="26" eb="28">
      <t>ヒジョウ</t>
    </rPh>
    <rPh sb="72" eb="74">
      <t>コウエイ</t>
    </rPh>
    <rPh sb="74" eb="76">
      <t>キギョウ</t>
    </rPh>
    <rPh sb="76" eb="77">
      <t>クリ</t>
    </rPh>
    <rPh sb="77" eb="78">
      <t>ダ</t>
    </rPh>
    <rPh sb="78" eb="80">
      <t>ミコミ</t>
    </rPh>
    <rPh sb="80" eb="81">
      <t>ガク</t>
    </rPh>
    <rPh sb="82" eb="83">
      <t>ゾウ</t>
    </rPh>
    <rPh sb="83" eb="84">
      <t>トウ</t>
    </rPh>
    <rPh sb="95" eb="97">
      <t>ジッシツ</t>
    </rPh>
    <rPh sb="97" eb="100">
      <t>コウサイヒ</t>
    </rPh>
    <rPh sb="100" eb="102">
      <t>ヒリツ</t>
    </rPh>
    <rPh sb="104" eb="106">
      <t>ネンネン</t>
    </rPh>
    <rPh sb="106" eb="108">
      <t>ジョウショウ</t>
    </rPh>
    <rPh sb="108" eb="110">
      <t>ケイコウ</t>
    </rPh>
    <rPh sb="113" eb="114">
      <t>ナカ</t>
    </rPh>
    <rPh sb="115" eb="118">
      <t>ゲスイドウ</t>
    </rPh>
    <rPh sb="118" eb="120">
      <t>ジギョウ</t>
    </rPh>
    <rPh sb="120" eb="121">
      <t>サイ</t>
    </rPh>
    <rPh sb="122" eb="124">
      <t>カンイ</t>
    </rPh>
    <rPh sb="124" eb="126">
      <t>スイドウ</t>
    </rPh>
    <rPh sb="126" eb="128">
      <t>ジギョウ</t>
    </rPh>
    <rPh sb="128" eb="129">
      <t>サイ</t>
    </rPh>
    <rPh sb="129" eb="130">
      <t>トウ</t>
    </rPh>
    <rPh sb="131" eb="132">
      <t>カカ</t>
    </rPh>
    <rPh sb="133" eb="134">
      <t>ジュン</t>
    </rPh>
    <rPh sb="134" eb="137">
      <t>ガンリキン</t>
    </rPh>
    <rPh sb="137" eb="139">
      <t>コウサイ</t>
    </rPh>
    <rPh sb="139" eb="140">
      <t>ヒ</t>
    </rPh>
    <rPh sb="140" eb="142">
      <t>サンニュウ</t>
    </rPh>
    <rPh sb="142" eb="143">
      <t>ガク</t>
    </rPh>
    <rPh sb="144" eb="145">
      <t>ゾウ</t>
    </rPh>
    <rPh sb="145" eb="146">
      <t>カ</t>
    </rPh>
    <rPh sb="146" eb="147">
      <t>トウ</t>
    </rPh>
    <rPh sb="150" eb="151">
      <t>オオ</t>
    </rPh>
    <rPh sb="153" eb="155">
      <t>ジョウショウ</t>
    </rPh>
    <rPh sb="171" eb="173">
      <t>コウエイ</t>
    </rPh>
    <rPh sb="173" eb="175">
      <t>キギョウ</t>
    </rPh>
    <rPh sb="175" eb="176">
      <t>クリ</t>
    </rPh>
    <rPh sb="176" eb="177">
      <t>ダ</t>
    </rPh>
    <rPh sb="177" eb="178">
      <t>キン</t>
    </rPh>
    <rPh sb="179" eb="181">
      <t>ゾウカ</t>
    </rPh>
    <rPh sb="182" eb="184">
      <t>ヨソウ</t>
    </rPh>
    <rPh sb="193" eb="194">
      <t>オヨ</t>
    </rPh>
    <rPh sb="195" eb="197">
      <t>ジッシツ</t>
    </rPh>
    <rPh sb="197" eb="200">
      <t>コウサイヒ</t>
    </rPh>
    <rPh sb="200" eb="202">
      <t>ヒリツ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</si>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</sst>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37846</c:v>
                </c:pt>
                <c:pt idx="1">
                  <c:v>92682</c:v>
                </c:pt>
                <c:pt idx="2">
                  <c:v>70410</c:v>
                </c:pt>
                <c:pt idx="3">
                  <c:v>64345</c:v>
                </c:pt>
                <c:pt idx="4">
                  <c:v>100166</c:v>
                </c:pt>
              </c:numCache>
            </c:numRef>
          </c:val>
          <c:smooth val="0"/>
        </c:ser>
        <c:dLbls>
          <c:showLegendKey val="0"/>
          <c:showVal val="0"/>
          <c:showCatName val="0"/>
          <c:showSerName val="0"/>
          <c:showPercent val="0"/>
          <c:showBubbleSize val="0"/>
        </c:dLbls>
        <c:marker val="1"/>
        <c:smooth val="0"/>
        <c:axId val="179473024"/>
        <c:axId val="179479296"/>
      </c:lineChart>
      <c:catAx>
        <c:axId val="179473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79296"/>
        <c:crosses val="autoZero"/>
        <c:auto val="1"/>
        <c:lblAlgn val="ctr"/>
        <c:lblOffset val="100"/>
        <c:tickLblSkip val="1"/>
        <c:tickMarkSkip val="1"/>
        <c:noMultiLvlLbl val="0"/>
      </c:catAx>
      <c:valAx>
        <c:axId val="179479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7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0.19</c:v>
                </c:pt>
                <c:pt idx="1">
                  <c:v>1.53</c:v>
                </c:pt>
                <c:pt idx="2">
                  <c:v>1</c:v>
                </c:pt>
                <c:pt idx="3">
                  <c:v>1.51</c:v>
                </c:pt>
                <c:pt idx="4">
                  <c:v>1.64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0.68</c:v>
                </c:pt>
                <c:pt idx="1">
                  <c:v>4.49</c:v>
                </c:pt>
                <c:pt idx="2">
                  <c:v>6.4</c:v>
                </c:pt>
                <c:pt idx="3">
                  <c:v>8.26</c:v>
                </c:pt>
                <c:pt idx="4">
                  <c:v>8.3699999999999992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6669696"/>
        <c:axId val="226671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2.2200000000000002</c:v>
                </c:pt>
                <c:pt idx="1">
                  <c:v>5.14</c:v>
                </c:pt>
                <c:pt idx="2">
                  <c:v>0.28999999999999998</c:v>
                </c:pt>
                <c:pt idx="3">
                  <c:v>2.42</c:v>
                </c:pt>
                <c:pt idx="4">
                  <c:v>0.12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6669696"/>
        <c:axId val="226671616"/>
      </c:lineChart>
      <c:catAx>
        <c:axId val="2266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671616"/>
        <c:crosses val="autoZero"/>
        <c:auto val="1"/>
        <c:lblAlgn val="ctr"/>
        <c:lblOffset val="100"/>
        <c:tickLblSkip val="1"/>
        <c:tickMarkSkip val="1"/>
        <c:noMultiLvlLbl val="0"/>
      </c:catAx>
      <c:valAx>
        <c:axId val="22667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6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休日応急診療所事業特別会計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0.11</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0.15</c:v>
                </c:pt>
                <c:pt idx="4">
                  <c:v>#N/A</c:v>
                </c:pt>
                <c:pt idx="5">
                  <c:v>0.06</c:v>
                </c:pt>
                <c:pt idx="6">
                  <c:v>#N/A</c:v>
                </c:pt>
                <c:pt idx="7">
                  <c:v>0.06</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0.04</c:v>
                </c:pt>
                <c:pt idx="4">
                  <c:v>#N/A</c:v>
                </c:pt>
                <c:pt idx="5">
                  <c:v>0.01</c:v>
                </c:pt>
                <c:pt idx="6">
                  <c:v>#N/A</c:v>
                </c:pt>
                <c:pt idx="7">
                  <c:v>0.02</c:v>
                </c:pt>
                <c:pt idx="8">
                  <c:v>#N/A</c:v>
                </c:pt>
                <c:pt idx="9">
                  <c:v>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1.01</c:v>
                </c:pt>
                <c:pt idx="2">
                  <c:v>#N/A</c:v>
                </c:pt>
                <c:pt idx="3">
                  <c:v>0.84</c:v>
                </c:pt>
                <c:pt idx="4">
                  <c:v>#N/A</c:v>
                </c:pt>
                <c:pt idx="5">
                  <c:v>0.12</c:v>
                </c:pt>
                <c:pt idx="6">
                  <c:v>#N/A</c:v>
                </c:pt>
                <c:pt idx="7">
                  <c:v>1.06</c:v>
                </c:pt>
                <c:pt idx="8">
                  <c:v>#N/A</c:v>
                </c:pt>
                <c:pt idx="9">
                  <c:v>1.57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0.15</c:v>
                </c:pt>
                <c:pt idx="2">
                  <c:v>#N/A</c:v>
                </c:pt>
                <c:pt idx="3">
                  <c:v>1.49</c:v>
                </c:pt>
                <c:pt idx="4">
                  <c:v>#N/A</c:v>
                </c:pt>
                <c:pt idx="5">
                  <c:v>0.97</c:v>
                </c:pt>
                <c:pt idx="6">
                  <c:v>#N/A</c:v>
                </c:pt>
                <c:pt idx="7">
                  <c:v>1.47</c:v>
                </c:pt>
                <c:pt idx="8">
                  <c:v>#N/A</c:v>
                </c:pt>
                <c:pt idx="9">
                  <c:v>1.59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土地建物造成事業特別会計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1.92</c:v>
                </c:pt>
                <c:pt idx="2">
                  <c:v>#N/A</c:v>
                </c:pt>
                <c:pt idx="3">
                  <c:v>2.06</c:v>
                </c:pt>
                <c:pt idx="4">
                  <c:v>#N/A</c:v>
                </c:pt>
                <c:pt idx="5">
                  <c:v>2.15</c:v>
                </c:pt>
                <c:pt idx="6">
                  <c:v>#N/A</c:v>
                </c:pt>
                <c:pt idx="7">
                  <c:v>0.61</c:v>
                </c:pt>
                <c:pt idx="8">
                  <c:v>#N/A</c:v>
                </c:pt>
                <c:pt idx="9">
                  <c:v>2.2400000000000002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c:v>
                </c:pt>
                <c:pt idx="2">
                  <c:v>#N/A</c:v>
                </c:pt>
                <c:pt idx="3">
                  <c:v>3.48</c:v>
                </c:pt>
                <c:pt idx="4">
                  <c:v>#N/A</c:v>
                </c:pt>
                <c:pt idx="5">
                  <c:v>3.98</c:v>
                </c:pt>
                <c:pt idx="6">
                  <c:v>#N/A</c:v>
                </c:pt>
                <c:pt idx="7">
                  <c:v>2.73</c:v>
                </c:pt>
                <c:pt idx="8">
                  <c:v>#N/A</c:v>
                </c:pt>
                <c:pt idx="9">
                  <c:v>2.82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6794496"/>
        <c:axId val="226800384"/>
      </c:barChart>
      <c:catAx>
        <c:axId val="2267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800384"/>
        <c:crosses val="autoZero"/>
        <c:auto val="1"/>
        <c:lblAlgn val="ctr"/>
        <c:lblOffset val="100"/>
        <c:tickLblSkip val="1"/>
        <c:tickMarkSkip val="1"/>
        <c:noMultiLvlLbl val="0"/>
      </c:catAx>
      <c:valAx>
        <c:axId val="22680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9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1253</c:v>
                </c:pt>
                <c:pt idx="5">
                  <c:v>1237</c:v>
                </c:pt>
                <c:pt idx="8">
                  <c:v>1276</c:v>
                </c:pt>
                <c:pt idx="11">
                  <c:v>1188</c:v>
                </c:pt>
                <c:pt idx="14">
                  <c:v>1134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34</c:v>
                </c:pt>
                <c:pt idx="6">
                  <c:v>33</c:v>
                </c:pt>
                <c:pt idx="9">
                  <c:v>33</c:v>
                </c:pt>
                <c:pt idx="12">
                  <c:v>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9</c:v>
                </c:pt>
                <c:pt idx="6">
                  <c:v>11</c:v>
                </c:pt>
                <c:pt idx="9">
                  <c:v>11</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384</c:v>
                </c:pt>
                <c:pt idx="3">
                  <c:v>342</c:v>
                </c:pt>
                <c:pt idx="6">
                  <c:v>384</c:v>
                </c:pt>
                <c:pt idx="9">
                  <c:v>415</c:v>
                </c:pt>
                <c:pt idx="12">
                  <c:v>531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1634</c:v>
                </c:pt>
                <c:pt idx="3">
                  <c:v>1503</c:v>
                </c:pt>
                <c:pt idx="6">
                  <c:v>1740</c:v>
                </c:pt>
                <c:pt idx="9">
                  <c:v>1709</c:v>
                </c:pt>
                <c:pt idx="12">
                  <c:v>1654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916608"/>
        <c:axId val="226918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809</c:v>
                </c:pt>
                <c:pt idx="2">
                  <c:v>#N/A</c:v>
                </c:pt>
                <c:pt idx="3">
                  <c:v>#N/A</c:v>
                </c:pt>
                <c:pt idx="4">
                  <c:v>651</c:v>
                </c:pt>
                <c:pt idx="5">
                  <c:v>#N/A</c:v>
                </c:pt>
                <c:pt idx="6">
                  <c:v>#N/A</c:v>
                </c:pt>
                <c:pt idx="7">
                  <c:v>892</c:v>
                </c:pt>
                <c:pt idx="8">
                  <c:v>#N/A</c:v>
                </c:pt>
                <c:pt idx="9">
                  <c:v>#N/A</c:v>
                </c:pt>
                <c:pt idx="10">
                  <c:v>980</c:v>
                </c:pt>
                <c:pt idx="11">
                  <c:v>#N/A</c:v>
                </c:pt>
                <c:pt idx="12">
                  <c:v>#N/A</c:v>
                </c:pt>
                <c:pt idx="13">
                  <c:v>1104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916608"/>
        <c:axId val="226918784"/>
      </c:lineChart>
      <c:catAx>
        <c:axId val="22691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918784"/>
        <c:crosses val="autoZero"/>
        <c:auto val="1"/>
        <c:lblAlgn val="ctr"/>
        <c:lblOffset val="100"/>
        <c:tickLblSkip val="1"/>
        <c:tickMarkSkip val="1"/>
        <c:noMultiLvlLbl val="0"/>
      </c:catAx>
      <c:valAx>
        <c:axId val="22691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91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11492</c:v>
                </c:pt>
                <c:pt idx="5">
                  <c:v>11849</c:v>
                </c:pt>
                <c:pt idx="8">
                  <c:v>11719</c:v>
                </c:pt>
                <c:pt idx="11">
                  <c:v>11787</c:v>
                </c:pt>
                <c:pt idx="14">
                  <c:v>11925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1739</c:v>
                </c:pt>
                <c:pt idx="5">
                  <c:v>1879</c:v>
                </c:pt>
                <c:pt idx="8">
                  <c:v>1867</c:v>
                </c:pt>
                <c:pt idx="11">
                  <c:v>1866</c:v>
                </c:pt>
                <c:pt idx="14">
                  <c:v>1678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1815</c:v>
                </c:pt>
                <c:pt idx="5">
                  <c:v>1786</c:v>
                </c:pt>
                <c:pt idx="8">
                  <c:v>1710</c:v>
                </c:pt>
                <c:pt idx="11">
                  <c:v>1677</c:v>
                </c:pt>
                <c:pt idx="14">
                  <c:v>1522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453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2052</c:v>
                </c:pt>
                <c:pt idx="3">
                  <c:v>1888</c:v>
                </c:pt>
                <c:pt idx="6">
                  <c:v>1652</c:v>
                </c:pt>
                <c:pt idx="9">
                  <c:v>1622</c:v>
                </c:pt>
                <c:pt idx="12">
                  <c:v>1562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c:v>
                </c:pt>
                <c:pt idx="3">
                  <c:v>69</c:v>
                </c:pt>
                <c:pt idx="6">
                  <c:v>55</c:v>
                </c:pt>
                <c:pt idx="9">
                  <c:v>149</c:v>
                </c:pt>
                <c:pt idx="12">
                  <c:v>171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8756</c:v>
                </c:pt>
                <c:pt idx="3">
                  <c:v>8146</c:v>
                </c:pt>
                <c:pt idx="6">
                  <c:v>8183</c:v>
                </c:pt>
                <c:pt idx="9">
                  <c:v>8254</c:v>
                </c:pt>
                <c:pt idx="12">
                  <c:v>9130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766</c:v>
                </c:pt>
                <c:pt idx="3">
                  <c:v>701</c:v>
                </c:pt>
                <c:pt idx="6">
                  <c:v>768</c:v>
                </c:pt>
                <c:pt idx="9">
                  <c:v>726</c:v>
                </c:pt>
                <c:pt idx="12">
                  <c:v>522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14035</c:v>
                </c:pt>
                <c:pt idx="3">
                  <c:v>13870</c:v>
                </c:pt>
                <c:pt idx="6">
                  <c:v>13183</c:v>
                </c:pt>
                <c:pt idx="9">
                  <c:v>12618</c:v>
                </c:pt>
                <c:pt idx="12">
                  <c:v>12588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7177984"/>
        <c:axId val="22717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11072</c:v>
                </c:pt>
                <c:pt idx="2">
                  <c:v>#N/A</c:v>
                </c:pt>
                <c:pt idx="3">
                  <c:v>#N/A</c:v>
                </c:pt>
                <c:pt idx="4">
                  <c:v>9160</c:v>
                </c:pt>
                <c:pt idx="5">
                  <c:v>#N/A</c:v>
                </c:pt>
                <c:pt idx="6">
                  <c:v>#N/A</c:v>
                </c:pt>
                <c:pt idx="7">
                  <c:v>8545</c:v>
                </c:pt>
                <c:pt idx="8">
                  <c:v>#N/A</c:v>
                </c:pt>
                <c:pt idx="9">
                  <c:v>#N/A</c:v>
                </c:pt>
                <c:pt idx="10">
                  <c:v>8037</c:v>
                </c:pt>
                <c:pt idx="11">
                  <c:v>#N/A</c:v>
                </c:pt>
                <c:pt idx="12">
                  <c:v>#N/A</c:v>
                </c:pt>
                <c:pt idx="13">
                  <c:v>8849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7177984"/>
        <c:axId val="227179904"/>
      </c:lineChart>
      <c:catAx>
        <c:axId val="2271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179904"/>
        <c:crosses val="autoZero"/>
        <c:auto val="1"/>
        <c:lblAlgn val="ctr"/>
        <c:lblOffset val="100"/>
        <c:tickLblSkip val="1"/>
        <c:tickMarkSkip val="1"/>
        <c:noMultiLvlLbl val="0"/>
      </c:catAx>
      <c:valAx>
        <c:axId val="22717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17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57.1</c:v>
                </c:pt>
              </c:numCache>
            </c:numRef>
          </c:xVal>
          <c:yVal>
            <c:numRef>
              <c:f>公会計指標分析・財政指標組合せ分析表!$K$51:$O$51</c:f>
              <c:numCache>
                <c:formatCode>#,##0.0;"▲ "#,##0.0</c:formatCode>
                <c:ptCount val="5"/>
                <c:pt idx="3">
                  <c:v>152.80000000000001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49.4</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7285248"/>
        <c:axId val="227303808"/>
      </c:scatterChart>
      <c:valAx>
        <c:axId val="227285248"/>
        <c:scaling>
          <c:orientation val="minMax"/>
          <c:max val="57.800000000000004"/>
          <c:min val="48.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03808"/>
        <c:crosses val="autoZero"/>
        <c:crossBetween val="midCat"/>
      </c:valAx>
      <c:valAx>
        <c:axId val="227303808"/>
        <c:scaling>
          <c:orientation val="minMax"/>
          <c:max val="169"/>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285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15.6</c:v>
                </c:pt>
                <c:pt idx="1">
                  <c:v>14.7</c:v>
                </c:pt>
                <c:pt idx="2">
                  <c:v>15.1</c:v>
                </c:pt>
                <c:pt idx="3">
                  <c:v>16.100000000000001</c:v>
                </c:pt>
                <c:pt idx="4">
                  <c:v>19</c:v>
                </c:pt>
              </c:numCache>
            </c:numRef>
          </c:xVal>
          <c:yVal>
            <c:numRef>
              <c:f>公会計指標分析・財政指標組合せ分析表!$K$73:$O$73</c:f>
              <c:numCache>
                <c:formatCode>#,##0.0;"▲ "#,##0.0</c:formatCode>
                <c:ptCount val="5"/>
                <c:pt idx="0">
                  <c:v>214.1</c:v>
                </c:pt>
                <c:pt idx="1">
                  <c:v>175.5</c:v>
                </c:pt>
                <c:pt idx="2">
                  <c:v>166.7</c:v>
                </c:pt>
                <c:pt idx="3">
                  <c:v>152.80000000000001</c:v>
                </c:pt>
                <c:pt idx="4">
                  <c:v>169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7330304"/>
        <c:axId val="227344768"/>
      </c:scatterChart>
      <c:valAx>
        <c:axId val="227330304"/>
        <c:scaling>
          <c:orientation val="minMax"/>
          <c:max val="19.8"/>
          <c:min val="9.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44768"/>
        <c:crosses val="autoZero"/>
        <c:crossBetween val="midCat"/>
      </c:valAx>
      <c:valAx>
        <c:axId val="227344768"/>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330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起債発行抑制や繰上償還の影響等から、元利償還金は着実に減少していたが、平成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年度から繰上償還に係る据置期間の終了に伴い元利償還金が増加したが、平成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年度については、起債発行抑制により平成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年度と比べると減少している。</a:t>
          </a:r>
        </a:p>
        <a:p>
          <a:r>
            <a:rPr kumimoji="1" lang="ja-JP" altLang="en-US" sz="1400">
              <a:latin typeface="ＭＳ ゴシック" pitchFamily="49" charset="-128"/>
              <a:ea typeface="ＭＳ ゴシック" pitchFamily="49" charset="-128"/>
            </a:rPr>
            <a:t>　下水道事業会計への繰出金が増となったことから、公営企業債の元利償還金に対する繰入金が増となるなど、実質公債費比率は昨年度から悪化している。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下水道事業特別会計などへの繰出見込額が</a:t>
          </a:r>
          <a:r>
            <a:rPr kumimoji="1" lang="en-US" altLang="ja-JP" sz="1400">
              <a:latin typeface="ＭＳ ゴシック" pitchFamily="49" charset="-128"/>
              <a:ea typeface="ＭＳ ゴシック" pitchFamily="49" charset="-128"/>
            </a:rPr>
            <a:t>876</a:t>
          </a:r>
          <a:r>
            <a:rPr kumimoji="1" lang="ja-JP" altLang="en-US" sz="1400">
              <a:latin typeface="ＭＳ ゴシック" pitchFamily="49" charset="-128"/>
              <a:ea typeface="ＭＳ ゴシック" pitchFamily="49" charset="-128"/>
            </a:rPr>
            <a:t>百万円増加したことや充当可能基金が</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百万円減少したことなどから前年度と比べて将来負担比率の分子が増加した。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発行抑制により、一般会計等に係る地方債の現在高は前年度より減となり、毎年着実に減少している。しかしながら、今後ごみ処理施設の更新や教育施設の整備等の大型事業が控えており、地方債現在高の増加が考えられ、将来負担比率も悪化が予想され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18,743
18,614
172.74
12,226,410
12,002,971
101,960
6,231,328
12,588,351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169.0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93150</xdr:rowOff>
    </xdr:from>
    <xdr:ext cx="405111" cy="259045"/>
    <xdr:sp macro="" textlink="">
      <xdr:nvSpPr>
        <xdr:cNvPr id="69" name="有形固定資産減価償却率平均値テキスト"/>
        <xdr:cNvSpPr txBox="1"/>
      </xdr:nvSpPr>
      <xdr:spPr>
        <a:xfrm>
          <a:off x="4813300" y="601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114723</xdr:rowOff>
    </xdr:from>
    <xdr:to>
      <xdr:col>3</xdr:col>
      <xdr:colOff>1222375</xdr:colOff>
      <xdr:row>31</xdr:row>
      <xdr:rowOff>44873</xdr:rowOff>
    </xdr:to>
    <xdr:sp macro="" textlink="">
      <xdr:nvSpPr>
        <xdr:cNvPr id="70" name="フローチャート : 判断 69"/>
        <xdr:cNvSpPr/>
      </xdr:nvSpPr>
      <xdr:spPr>
        <a:xfrm>
          <a:off x="4711700" y="60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117263</xdr:rowOff>
    </xdr:from>
    <xdr:to>
      <xdr:col>3</xdr:col>
      <xdr:colOff>511175</xdr:colOff>
      <xdr:row>33</xdr:row>
      <xdr:rowOff>47413</xdr:rowOff>
    </xdr:to>
    <xdr:sp macro="" textlink="">
      <xdr:nvSpPr>
        <xdr:cNvPr id="71" name="フローチャート : 判断 70"/>
        <xdr:cNvSpPr/>
      </xdr:nvSpPr>
      <xdr:spPr>
        <a:xfrm>
          <a:off x="4000500" y="63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77470</xdr:rowOff>
    </xdr:from>
    <xdr:to>
      <xdr:col>3</xdr:col>
      <xdr:colOff>511175</xdr:colOff>
      <xdr:row>30</xdr:row>
      <xdr:rowOff>7620</xdr:rowOff>
    </xdr:to>
    <xdr:sp macro="" textlink="">
      <xdr:nvSpPr>
        <xdr:cNvPr id="77" name="円/楕円 76"/>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38540</xdr:rowOff>
    </xdr:from>
    <xdr:ext cx="405111" cy="259045"/>
    <xdr:sp macro="" textlink="">
      <xdr:nvSpPr>
        <xdr:cNvPr id="78" name="n_1aveValue有形固定資産減価償却率"/>
        <xdr:cNvSpPr txBox="1"/>
      </xdr:nvSpPr>
      <xdr:spPr>
        <a:xfrm>
          <a:off x="3836043" y="647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24147</xdr:rowOff>
    </xdr:from>
    <xdr:ext cx="405111" cy="259045"/>
    <xdr:sp macro="" textlink="">
      <xdr:nvSpPr>
        <xdr:cNvPr id="79" name="n_1main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18,743
18,614
172.74
12,226,410
12,002,971
101,960
6,231,328
12,588,351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169.0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156210</xdr:rowOff>
    </xdr:from>
    <xdr:to>
      <xdr:col>6</xdr:col>
      <xdr:colOff>510540</xdr:colOff>
      <xdr:row>41</xdr:row>
      <xdr:rowOff>55626</xdr:rowOff>
    </xdr:to>
    <xdr:cxnSp macro="">
      <xdr:nvCxnSpPr>
        <xdr:cNvPr id="55" name="直線コネクタ 54"/>
        <xdr:cNvCxnSpPr/>
      </xdr:nvCxnSpPr>
      <xdr:spPr>
        <a:xfrm flipV="1">
          <a:off x="4634865" y="61569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59453</xdr:rowOff>
    </xdr:from>
    <xdr:ext cx="405111" cy="259045"/>
    <xdr:sp macro="" textlink="">
      <xdr:nvSpPr>
        <xdr:cNvPr id="56" name="【道路】&#10;有形固定資産減価償却率最小値テキスト"/>
        <xdr:cNvSpPr txBox="1"/>
      </xdr:nvSpPr>
      <xdr:spPr>
        <a:xfrm>
          <a:off x="47244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41</xdr:row>
      <xdr:rowOff>55626</xdr:rowOff>
    </xdr:from>
    <xdr:to>
      <xdr:col>6</xdr:col>
      <xdr:colOff>600075</xdr:colOff>
      <xdr:row>41</xdr:row>
      <xdr:rowOff>55626</xdr:rowOff>
    </xdr:to>
    <xdr:cxnSp macro="">
      <xdr:nvCxnSpPr>
        <xdr:cNvPr id="57" name="直線コネクタ 56"/>
        <xdr:cNvCxnSpPr/>
      </xdr:nvCxnSpPr>
      <xdr:spPr>
        <a:xfrm>
          <a:off x="4546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102887</xdr:rowOff>
    </xdr:from>
    <xdr:ext cx="405111" cy="259045"/>
    <xdr:sp macro="" textlink="">
      <xdr:nvSpPr>
        <xdr:cNvPr id="58" name="【道路】&#10;有形固定資産減価償却率最大値テキスト"/>
        <xdr:cNvSpPr txBox="1"/>
      </xdr:nvSpPr>
      <xdr:spPr>
        <a:xfrm>
          <a:off x="4724400"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35</xdr:row>
      <xdr:rowOff>156210</xdr:rowOff>
    </xdr:from>
    <xdr:to>
      <xdr:col>6</xdr:col>
      <xdr:colOff>600075</xdr:colOff>
      <xdr:row>35</xdr:row>
      <xdr:rowOff>156210</xdr:rowOff>
    </xdr:to>
    <xdr:cxnSp macro="">
      <xdr:nvCxnSpPr>
        <xdr:cNvPr id="59" name="直線コネクタ 58"/>
        <xdr:cNvCxnSpPr/>
      </xdr:nvCxnSpPr>
      <xdr:spPr>
        <a:xfrm>
          <a:off x="4546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92981</xdr:rowOff>
    </xdr:from>
    <xdr:ext cx="405111" cy="259045"/>
    <xdr:sp macro="" textlink="">
      <xdr:nvSpPr>
        <xdr:cNvPr id="60" name="【道路】&#10;有形固定資産減価償却率平均値テキスト"/>
        <xdr:cNvSpPr txBox="1"/>
      </xdr:nvSpPr>
      <xdr:spPr>
        <a:xfrm>
          <a:off x="4724400" y="643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114554</xdr:rowOff>
    </xdr:from>
    <xdr:to>
      <xdr:col>6</xdr:col>
      <xdr:colOff>561975</xdr:colOff>
      <xdr:row>38</xdr:row>
      <xdr:rowOff>44704</xdr:rowOff>
    </xdr:to>
    <xdr:sp macro="" textlink="">
      <xdr:nvSpPr>
        <xdr:cNvPr id="61" name="フローチャート : 判断 60"/>
        <xdr:cNvSpPr/>
      </xdr:nvSpPr>
      <xdr:spPr>
        <a:xfrm>
          <a:off x="4584700" y="645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153416</xdr:rowOff>
    </xdr:from>
    <xdr:to>
      <xdr:col>5</xdr:col>
      <xdr:colOff>409575</xdr:colOff>
      <xdr:row>39</xdr:row>
      <xdr:rowOff>83566</xdr:rowOff>
    </xdr:to>
    <xdr:sp macro="" textlink="">
      <xdr:nvSpPr>
        <xdr:cNvPr id="62" name="フローチャート : 判断 61"/>
        <xdr:cNvSpPr/>
      </xdr:nvSpPr>
      <xdr:spPr>
        <a:xfrm>
          <a:off x="3746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100838</xdr:rowOff>
    </xdr:from>
    <xdr:to>
      <xdr:col>5</xdr:col>
      <xdr:colOff>409575</xdr:colOff>
      <xdr:row>34</xdr:row>
      <xdr:rowOff>30988</xdr:rowOff>
    </xdr:to>
    <xdr:sp macro="" textlink="">
      <xdr:nvSpPr>
        <xdr:cNvPr id="68" name="円/楕円 67"/>
        <xdr:cNvSpPr/>
      </xdr:nvSpPr>
      <xdr:spPr>
        <a:xfrm>
          <a:off x="3746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74693</xdr:rowOff>
    </xdr:from>
    <xdr:ext cx="405111" cy="259045"/>
    <xdr:sp macro="" textlink="">
      <xdr:nvSpPr>
        <xdr:cNvPr id="69" name="n_1aveValue【道路】&#10;有形固定資産減価償却率"/>
        <xdr:cNvSpPr txBox="1"/>
      </xdr:nvSpPr>
      <xdr:spPr>
        <a:xfrm>
          <a:off x="3582043"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47515</xdr:rowOff>
    </xdr:from>
    <xdr:ext cx="405111" cy="259045"/>
    <xdr:sp macro="" textlink="">
      <xdr:nvSpPr>
        <xdr:cNvPr id="70" name="n_1mainValue【道路】&#10;有形固定資産減価償却率"/>
        <xdr:cNvSpPr txBox="1"/>
      </xdr:nvSpPr>
      <xdr:spPr>
        <a:xfrm>
          <a:off x="3582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2" name="直線コネクタ 91"/>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3"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4" name="直線コネクタ 93"/>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5"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6" name="直線コネクタ 95"/>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5518</xdr:rowOff>
    </xdr:from>
    <xdr:ext cx="534377" cy="259045"/>
    <xdr:sp macro="" textlink="">
      <xdr:nvSpPr>
        <xdr:cNvPr id="97" name="【道路】&#10;一人当たり延長平均値テキスト"/>
        <xdr:cNvSpPr txBox="1"/>
      </xdr:nvSpPr>
      <xdr:spPr>
        <a:xfrm>
          <a:off x="10566400" y="6520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24.926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27091</xdr:rowOff>
    </xdr:from>
    <xdr:to>
      <xdr:col>15</xdr:col>
      <xdr:colOff>231775</xdr:colOff>
      <xdr:row>38</xdr:row>
      <xdr:rowOff>128691</xdr:rowOff>
    </xdr:to>
    <xdr:sp macro="" textlink="">
      <xdr:nvSpPr>
        <xdr:cNvPr id="98" name="フローチャート : 判断 97"/>
        <xdr:cNvSpPr/>
      </xdr:nvSpPr>
      <xdr:spPr>
        <a:xfrm>
          <a:off x="10426700" y="654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102667</xdr:rowOff>
    </xdr:from>
    <xdr:to>
      <xdr:col>14</xdr:col>
      <xdr:colOff>79375</xdr:colOff>
      <xdr:row>39</xdr:row>
      <xdr:rowOff>32817</xdr:rowOff>
    </xdr:to>
    <xdr:sp macro="" textlink="">
      <xdr:nvSpPr>
        <xdr:cNvPr id="99" name="フローチャート : 判断 98"/>
        <xdr:cNvSpPr/>
      </xdr:nvSpPr>
      <xdr:spPr>
        <a:xfrm>
          <a:off x="9588500" y="66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101592</xdr:rowOff>
    </xdr:from>
    <xdr:to>
      <xdr:col>14</xdr:col>
      <xdr:colOff>79375</xdr:colOff>
      <xdr:row>40</xdr:row>
      <xdr:rowOff>31742</xdr:rowOff>
    </xdr:to>
    <xdr:sp macro="" textlink="">
      <xdr:nvSpPr>
        <xdr:cNvPr id="105" name="円/楕円 104"/>
        <xdr:cNvSpPr/>
      </xdr:nvSpPr>
      <xdr:spPr>
        <a:xfrm>
          <a:off x="9588500" y="678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49344</xdr:rowOff>
    </xdr:from>
    <xdr:ext cx="534377" cy="259045"/>
    <xdr:sp macro="" textlink="">
      <xdr:nvSpPr>
        <xdr:cNvPr id="106" name="n_1aveValue【道路】&#10;一人当たり延長"/>
        <xdr:cNvSpPr txBox="1"/>
      </xdr:nvSpPr>
      <xdr:spPr>
        <a:xfrm>
          <a:off x="9359410" y="63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21.620</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22869</xdr:rowOff>
    </xdr:from>
    <xdr:ext cx="534377" cy="259045"/>
    <xdr:sp macro="" textlink="">
      <xdr:nvSpPr>
        <xdr:cNvPr id="107" name="n_1mainValue【道路】&#10;一人当たり延長"/>
        <xdr:cNvSpPr txBox="1"/>
      </xdr:nvSpPr>
      <xdr:spPr>
        <a:xfrm>
          <a:off x="9359410" y="688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2" name="直線コネクタ 131"/>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3"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4" name="直線コネクタ 133"/>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5"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6" name="直線コネクタ 13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7"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8" name="フローチャート : 判断 137"/>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9" name="フローチャート : 判断 138"/>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21590</xdr:rowOff>
    </xdr:from>
    <xdr:to>
      <xdr:col>5</xdr:col>
      <xdr:colOff>409575</xdr:colOff>
      <xdr:row>58</xdr:row>
      <xdr:rowOff>123190</xdr:rowOff>
    </xdr:to>
    <xdr:sp macro="" textlink="">
      <xdr:nvSpPr>
        <xdr:cNvPr id="145" name="円/楕円 144"/>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6"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139717</xdr:rowOff>
    </xdr:from>
    <xdr:ext cx="405111" cy="259045"/>
    <xdr:sp macro="" textlink="">
      <xdr:nvSpPr>
        <xdr:cNvPr id="147" name="n_1mainValue【橋りょう・トンネル】&#10;有形固定資産減価償却率"/>
        <xdr:cNvSpPr txBox="1"/>
      </xdr:nvSpPr>
      <xdr:spPr>
        <a:xfrm>
          <a:off x="3582043"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140978</xdr:rowOff>
    </xdr:from>
    <xdr:ext cx="599010" cy="259045"/>
    <xdr:sp macro="" textlink="">
      <xdr:nvSpPr>
        <xdr:cNvPr id="176" name="【橋りょう・トンネル】&#10;一人当たり有形固定資産（償却資産）額平均値テキスト"/>
        <xdr:cNvSpPr txBox="1"/>
      </xdr:nvSpPr>
      <xdr:spPr>
        <a:xfrm>
          <a:off x="10566400" y="10427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288,005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162551</xdr:rowOff>
    </xdr:from>
    <xdr:to>
      <xdr:col>15</xdr:col>
      <xdr:colOff>231775</xdr:colOff>
      <xdr:row>61</xdr:row>
      <xdr:rowOff>92701</xdr:rowOff>
    </xdr:to>
    <xdr:sp macro="" textlink="">
      <xdr:nvSpPr>
        <xdr:cNvPr id="177" name="フローチャート : 判断 176"/>
        <xdr:cNvSpPr/>
      </xdr:nvSpPr>
      <xdr:spPr>
        <a:xfrm>
          <a:off x="10426700" y="104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101979</xdr:rowOff>
    </xdr:from>
    <xdr:to>
      <xdr:col>14</xdr:col>
      <xdr:colOff>79375</xdr:colOff>
      <xdr:row>63</xdr:row>
      <xdr:rowOff>32129</xdr:rowOff>
    </xdr:to>
    <xdr:sp macro="" textlink="">
      <xdr:nvSpPr>
        <xdr:cNvPr id="184" name="円/楕円 183"/>
        <xdr:cNvSpPr/>
      </xdr:nvSpPr>
      <xdr:spPr>
        <a:xfrm>
          <a:off x="9588500" y="107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23256</xdr:rowOff>
    </xdr:from>
    <xdr:ext cx="599010" cy="259045"/>
    <xdr:sp macro="" textlink="">
      <xdr:nvSpPr>
        <xdr:cNvPr id="186" name="n_1mainValue【橋りょう・トンネル】&#10;一人当たり有形固定資産（償却資産）額"/>
        <xdr:cNvSpPr txBox="1"/>
      </xdr:nvSpPr>
      <xdr:spPr>
        <a:xfrm>
          <a:off x="9327094" y="10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38879</xdr:rowOff>
    </xdr:from>
    <xdr:ext cx="405111" cy="259045"/>
    <xdr:sp macro="" textlink="">
      <xdr:nvSpPr>
        <xdr:cNvPr id="214" name="【公営住宅】&#10;有形固定資産減価償却率平均値テキスト"/>
        <xdr:cNvSpPr txBox="1"/>
      </xdr:nvSpPr>
      <xdr:spPr>
        <a:xfrm>
          <a:off x="47244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60452</xdr:rowOff>
    </xdr:from>
    <xdr:to>
      <xdr:col>6</xdr:col>
      <xdr:colOff>561975</xdr:colOff>
      <xdr:row>83</xdr:row>
      <xdr:rowOff>162052</xdr:rowOff>
    </xdr:to>
    <xdr:sp macro="" textlink="">
      <xdr:nvSpPr>
        <xdr:cNvPr id="215" name="フローチャート : 判断 214"/>
        <xdr:cNvSpPr/>
      </xdr:nvSpPr>
      <xdr:spPr>
        <a:xfrm>
          <a:off x="4584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163322</xdr:rowOff>
    </xdr:from>
    <xdr:to>
      <xdr:col>5</xdr:col>
      <xdr:colOff>409575</xdr:colOff>
      <xdr:row>79</xdr:row>
      <xdr:rowOff>93472</xdr:rowOff>
    </xdr:to>
    <xdr:sp macro="" textlink="">
      <xdr:nvSpPr>
        <xdr:cNvPr id="222" name="円/楕円 221"/>
        <xdr:cNvSpPr/>
      </xdr:nvSpPr>
      <xdr:spPr>
        <a:xfrm>
          <a:off x="3746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3"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109999</xdr:rowOff>
    </xdr:from>
    <xdr:ext cx="405111" cy="259045"/>
    <xdr:sp macro="" textlink="">
      <xdr:nvSpPr>
        <xdr:cNvPr id="224" name="n_1mainValue【公営住宅】&#10;有形固定資産減価償却率"/>
        <xdr:cNvSpPr txBox="1"/>
      </xdr:nvSpPr>
      <xdr:spPr>
        <a:xfrm>
          <a:off x="3582043"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39336</xdr:rowOff>
    </xdr:from>
    <xdr:ext cx="469744" cy="259045"/>
    <xdr:sp macro="" textlink="">
      <xdr:nvSpPr>
        <xdr:cNvPr id="251" name="【公営住宅】&#10;一人当たり面積平均値テキスト"/>
        <xdr:cNvSpPr txBox="1"/>
      </xdr:nvSpPr>
      <xdr:spPr>
        <a:xfrm>
          <a:off x="10566400" y="1426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60909</xdr:rowOff>
    </xdr:from>
    <xdr:to>
      <xdr:col>15</xdr:col>
      <xdr:colOff>231775</xdr:colOff>
      <xdr:row>83</xdr:row>
      <xdr:rowOff>162509</xdr:rowOff>
    </xdr:to>
    <xdr:sp macro="" textlink="">
      <xdr:nvSpPr>
        <xdr:cNvPr id="252" name="フローチャート : 判断 251"/>
        <xdr:cNvSpPr/>
      </xdr:nvSpPr>
      <xdr:spPr>
        <a:xfrm>
          <a:off x="10426700" y="1429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159665</xdr:rowOff>
    </xdr:from>
    <xdr:to>
      <xdr:col>14</xdr:col>
      <xdr:colOff>79375</xdr:colOff>
      <xdr:row>83</xdr:row>
      <xdr:rowOff>89815</xdr:rowOff>
    </xdr:to>
    <xdr:sp macro="" textlink="">
      <xdr:nvSpPr>
        <xdr:cNvPr id="253" name="フローチャート : 判断 252"/>
        <xdr:cNvSpPr/>
      </xdr:nvSpPr>
      <xdr:spPr>
        <a:xfrm>
          <a:off x="9588500" y="142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79197</xdr:rowOff>
    </xdr:from>
    <xdr:to>
      <xdr:col>14</xdr:col>
      <xdr:colOff>79375</xdr:colOff>
      <xdr:row>84</xdr:row>
      <xdr:rowOff>9347</xdr:rowOff>
    </xdr:to>
    <xdr:sp macro="" textlink="">
      <xdr:nvSpPr>
        <xdr:cNvPr id="259" name="円/楕円 258"/>
        <xdr:cNvSpPr/>
      </xdr:nvSpPr>
      <xdr:spPr>
        <a:xfrm>
          <a:off x="9588500" y="143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106342</xdr:rowOff>
    </xdr:from>
    <xdr:ext cx="469744" cy="259045"/>
    <xdr:sp macro="" textlink="">
      <xdr:nvSpPr>
        <xdr:cNvPr id="260" name="n_1aveValue【公営住宅】&#10;一人当たり面積"/>
        <xdr:cNvSpPr txBox="1"/>
      </xdr:nvSpPr>
      <xdr:spPr>
        <a:xfrm>
          <a:off x="9391727" y="1399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474</xdr:rowOff>
    </xdr:from>
    <xdr:ext cx="469744" cy="259045"/>
    <xdr:sp macro="" textlink="">
      <xdr:nvSpPr>
        <xdr:cNvPr id="261" name="n_1mainValue【公営住宅】&#10;一人当たり面積"/>
        <xdr:cNvSpPr txBox="1"/>
      </xdr:nvSpPr>
      <xdr:spPr>
        <a:xfrm>
          <a:off x="9391727" y="144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3" name="テキスト ボックス 27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67056</xdr:rowOff>
    </xdr:to>
    <xdr:cxnSp macro="">
      <xdr:nvCxnSpPr>
        <xdr:cNvPr id="283" name="直線コネクタ 282"/>
        <xdr:cNvCxnSpPr/>
      </xdr:nvCxnSpPr>
      <xdr:spPr>
        <a:xfrm flipV="1">
          <a:off x="4634865" y="17202913"/>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70883</xdr:rowOff>
    </xdr:from>
    <xdr:ext cx="340478" cy="259045"/>
    <xdr:sp macro="" textlink="">
      <xdr:nvSpPr>
        <xdr:cNvPr id="284" name="【港湾・漁港】&#10;有形固定資産減価償却率最小値テキスト"/>
        <xdr:cNvSpPr txBox="1"/>
      </xdr:nvSpPr>
      <xdr:spPr>
        <a:xfrm>
          <a:off x="4724400" y="18587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422275</xdr:colOff>
      <xdr:row>108</xdr:row>
      <xdr:rowOff>67056</xdr:rowOff>
    </xdr:from>
    <xdr:to>
      <xdr:col>6</xdr:col>
      <xdr:colOff>600075</xdr:colOff>
      <xdr:row>108</xdr:row>
      <xdr:rowOff>67056</xdr:rowOff>
    </xdr:to>
    <xdr:cxnSp macro="">
      <xdr:nvCxnSpPr>
        <xdr:cNvPr id="285" name="直線コネクタ 284"/>
        <xdr:cNvCxnSpPr/>
      </xdr:nvCxnSpPr>
      <xdr:spPr>
        <a:xfrm>
          <a:off x="4546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6"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7" name="直線コネクタ 286"/>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102125</xdr:rowOff>
    </xdr:from>
    <xdr:ext cx="405111" cy="259045"/>
    <xdr:sp macro="" textlink="">
      <xdr:nvSpPr>
        <xdr:cNvPr id="288" name="【港湾・漁港】&#10;有形固定資産減価償却率平均値テキスト"/>
        <xdr:cNvSpPr txBox="1"/>
      </xdr:nvSpPr>
      <xdr:spPr>
        <a:xfrm>
          <a:off x="4724400" y="17418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123698</xdr:rowOff>
    </xdr:from>
    <xdr:to>
      <xdr:col>6</xdr:col>
      <xdr:colOff>561975</xdr:colOff>
      <xdr:row>102</xdr:row>
      <xdr:rowOff>53848</xdr:rowOff>
    </xdr:to>
    <xdr:sp macro="" textlink="">
      <xdr:nvSpPr>
        <xdr:cNvPr id="289" name="フローチャート : 判断 288"/>
        <xdr:cNvSpPr/>
      </xdr:nvSpPr>
      <xdr:spPr>
        <a:xfrm>
          <a:off x="4584700" y="1744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90" name="フローチャート : 判断 289"/>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25400</xdr:rowOff>
    </xdr:from>
    <xdr:to>
      <xdr:col>5</xdr:col>
      <xdr:colOff>409575</xdr:colOff>
      <xdr:row>102</xdr:row>
      <xdr:rowOff>127000</xdr:rowOff>
    </xdr:to>
    <xdr:sp macro="" textlink="">
      <xdr:nvSpPr>
        <xdr:cNvPr id="296" name="円/楕円 295"/>
        <xdr:cNvSpPr/>
      </xdr:nvSpPr>
      <xdr:spPr>
        <a:xfrm>
          <a:off x="3746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7"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118127</xdr:rowOff>
    </xdr:from>
    <xdr:ext cx="405111" cy="259045"/>
    <xdr:sp macro="" textlink="">
      <xdr:nvSpPr>
        <xdr:cNvPr id="298" name="n_1mainValue【港湾・漁港】&#10;有形固定資産減価償却率"/>
        <xdr:cNvSpPr txBox="1"/>
      </xdr:nvSpPr>
      <xdr:spPr>
        <a:xfrm>
          <a:off x="3582043"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114391</xdr:rowOff>
    </xdr:to>
    <xdr:cxnSp macro="">
      <xdr:nvCxnSpPr>
        <xdr:cNvPr id="322" name="直線コネクタ 321"/>
        <xdr:cNvCxnSpPr/>
      </xdr:nvCxnSpPr>
      <xdr:spPr>
        <a:xfrm flipV="1">
          <a:off x="10476865" y="17358646"/>
          <a:ext cx="0" cy="127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118218</xdr:rowOff>
    </xdr:from>
    <xdr:ext cx="469744" cy="259045"/>
    <xdr:sp macro="" textlink="">
      <xdr:nvSpPr>
        <xdr:cNvPr id="323" name="【港湾・漁港】&#10;一人当たり有形固定資産（償却資産）額最小値テキスト"/>
        <xdr:cNvSpPr txBox="1"/>
      </xdr:nvSpPr>
      <xdr:spPr>
        <a:xfrm>
          <a:off x="10566400" y="1863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9,976</a:t>
          </a:r>
          <a:endParaRPr kumimoji="1" lang="ja-JP" altLang="en-US" sz="1000" b="1">
            <a:latin typeface="ＭＳ Ｐゴシック"/>
          </a:endParaRPr>
        </a:p>
      </xdr:txBody>
    </xdr:sp>
    <xdr:clientData/>
  </xdr:oneCellAnchor>
  <xdr:twoCellAnchor>
    <xdr:from>
      <xdr:col>15</xdr:col>
      <xdr:colOff>92075</xdr:colOff>
      <xdr:row>108</xdr:row>
      <xdr:rowOff>114391</xdr:rowOff>
    </xdr:from>
    <xdr:to>
      <xdr:col>15</xdr:col>
      <xdr:colOff>269875</xdr:colOff>
      <xdr:row>108</xdr:row>
      <xdr:rowOff>114391</xdr:rowOff>
    </xdr:to>
    <xdr:cxnSp macro="">
      <xdr:nvCxnSpPr>
        <xdr:cNvPr id="324" name="直線コネクタ 323"/>
        <xdr:cNvCxnSpPr/>
      </xdr:nvCxnSpPr>
      <xdr:spPr>
        <a:xfrm>
          <a:off x="10388600" y="1863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5"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6" name="直線コネクタ 325"/>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54160</xdr:rowOff>
    </xdr:from>
    <xdr:ext cx="599010" cy="259045"/>
    <xdr:sp macro="" textlink="">
      <xdr:nvSpPr>
        <xdr:cNvPr id="327" name="【港湾・漁港】&#10;一人当たり有形固定資産（償却資産）額平均値テキスト"/>
        <xdr:cNvSpPr txBox="1"/>
      </xdr:nvSpPr>
      <xdr:spPr>
        <a:xfrm>
          <a:off x="10566400" y="180564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141,789</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75733</xdr:rowOff>
    </xdr:from>
    <xdr:to>
      <xdr:col>15</xdr:col>
      <xdr:colOff>231775</xdr:colOff>
      <xdr:row>106</xdr:row>
      <xdr:rowOff>5883</xdr:rowOff>
    </xdr:to>
    <xdr:sp macro="" textlink="">
      <xdr:nvSpPr>
        <xdr:cNvPr id="328" name="フローチャート : 判断 327"/>
        <xdr:cNvSpPr/>
      </xdr:nvSpPr>
      <xdr:spPr>
        <a:xfrm>
          <a:off x="10426700" y="1807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9" name="フローチャート : 判断 328"/>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2087</xdr:rowOff>
    </xdr:from>
    <xdr:to>
      <xdr:col>14</xdr:col>
      <xdr:colOff>79375</xdr:colOff>
      <xdr:row>105</xdr:row>
      <xdr:rowOff>103687</xdr:rowOff>
    </xdr:to>
    <xdr:sp macro="" textlink="">
      <xdr:nvSpPr>
        <xdr:cNvPr id="335" name="円/楕円 334"/>
        <xdr:cNvSpPr/>
      </xdr:nvSpPr>
      <xdr:spPr>
        <a:xfrm>
          <a:off x="9588500" y="180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6"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105</xdr:row>
      <xdr:rowOff>94814</xdr:rowOff>
    </xdr:from>
    <xdr:ext cx="599010" cy="259045"/>
    <xdr:sp macro="" textlink="">
      <xdr:nvSpPr>
        <xdr:cNvPr id="337" name="n_1mainValue【港湾・漁港】&#10;一人当たり有形固定資産（償却資産）額"/>
        <xdr:cNvSpPr txBox="1"/>
      </xdr:nvSpPr>
      <xdr:spPr>
        <a:xfrm>
          <a:off x="9327094" y="180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48" name="直線コネクタ 3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49" name="テキスト ボックス 34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0" name="直線コネクタ 3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1" name="テキスト ボックス 3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2" name="直線コネクタ 3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3" name="テキスト ボックス 3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4" name="直線コネクタ 3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5" name="テキスト ボックス 3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6" name="直線コネクタ 3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7" name="テキスト ボックス 3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8" name="直線コネクタ 3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59" name="テキスト ボックス 35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68036</xdr:rowOff>
    </xdr:from>
    <xdr:to>
      <xdr:col>23</xdr:col>
      <xdr:colOff>516889</xdr:colOff>
      <xdr:row>42</xdr:row>
      <xdr:rowOff>90896</xdr:rowOff>
    </xdr:to>
    <xdr:cxnSp macro="">
      <xdr:nvCxnSpPr>
        <xdr:cNvPr id="363" name="直線コネクタ 362"/>
        <xdr:cNvCxnSpPr/>
      </xdr:nvCxnSpPr>
      <xdr:spPr>
        <a:xfrm flipV="1">
          <a:off x="16318864" y="5725886"/>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94723</xdr:rowOff>
    </xdr:from>
    <xdr:ext cx="340478" cy="259045"/>
    <xdr:sp macro="" textlink="">
      <xdr:nvSpPr>
        <xdr:cNvPr id="364" name="【認定こども園・幼稚園・保育所】&#10;有形固定資産減価償却率最小値テキスト"/>
        <xdr:cNvSpPr txBox="1"/>
      </xdr:nvSpPr>
      <xdr:spPr>
        <a:xfrm>
          <a:off x="164084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42</xdr:row>
      <xdr:rowOff>90896</xdr:rowOff>
    </xdr:from>
    <xdr:to>
      <xdr:col>23</xdr:col>
      <xdr:colOff>606425</xdr:colOff>
      <xdr:row>42</xdr:row>
      <xdr:rowOff>90896</xdr:rowOff>
    </xdr:to>
    <xdr:cxnSp macro="">
      <xdr:nvCxnSpPr>
        <xdr:cNvPr id="365" name="直線コネクタ 364"/>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14713</xdr:rowOff>
    </xdr:from>
    <xdr:ext cx="405111" cy="259045"/>
    <xdr:sp macro="" textlink="">
      <xdr:nvSpPr>
        <xdr:cNvPr id="366" name="【認定こども園・幼稚園・保育所】&#10;有形固定資産減価償却率最大値テキスト"/>
        <xdr:cNvSpPr txBox="1"/>
      </xdr:nvSpPr>
      <xdr:spPr>
        <a:xfrm>
          <a:off x="164084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68036</xdr:rowOff>
    </xdr:from>
    <xdr:to>
      <xdr:col>23</xdr:col>
      <xdr:colOff>606425</xdr:colOff>
      <xdr:row>33</xdr:row>
      <xdr:rowOff>68036</xdr:rowOff>
    </xdr:to>
    <xdr:cxnSp macro="">
      <xdr:nvCxnSpPr>
        <xdr:cNvPr id="367" name="直線コネクタ 366"/>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64243</xdr:rowOff>
    </xdr:from>
    <xdr:ext cx="340478" cy="259045"/>
    <xdr:sp macro="" textlink="">
      <xdr:nvSpPr>
        <xdr:cNvPr id="368" name="【認定こども園・幼稚園・保育所】&#10;有形固定資産減価償却率平均値テキスト"/>
        <xdr:cNvSpPr txBox="1"/>
      </xdr:nvSpPr>
      <xdr:spPr>
        <a:xfrm>
          <a:off x="16408400" y="709369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85816</xdr:rowOff>
    </xdr:from>
    <xdr:to>
      <xdr:col>23</xdr:col>
      <xdr:colOff>568325</xdr:colOff>
      <xdr:row>42</xdr:row>
      <xdr:rowOff>15966</xdr:rowOff>
    </xdr:to>
    <xdr:sp macro="" textlink="">
      <xdr:nvSpPr>
        <xdr:cNvPr id="369" name="フローチャート : 判断 368"/>
        <xdr:cNvSpPr/>
      </xdr:nvSpPr>
      <xdr:spPr>
        <a:xfrm>
          <a:off x="16268700" y="711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72753</xdr:rowOff>
    </xdr:from>
    <xdr:to>
      <xdr:col>22</xdr:col>
      <xdr:colOff>415925</xdr:colOff>
      <xdr:row>37</xdr:row>
      <xdr:rowOff>2903</xdr:rowOff>
    </xdr:to>
    <xdr:sp macro="" textlink="">
      <xdr:nvSpPr>
        <xdr:cNvPr id="370" name="フローチャート : 判断 369"/>
        <xdr:cNvSpPr/>
      </xdr:nvSpPr>
      <xdr:spPr>
        <a:xfrm>
          <a:off x="15430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61323</xdr:rowOff>
    </xdr:from>
    <xdr:to>
      <xdr:col>22</xdr:col>
      <xdr:colOff>415925</xdr:colOff>
      <xdr:row>34</xdr:row>
      <xdr:rowOff>162923</xdr:rowOff>
    </xdr:to>
    <xdr:sp macro="" textlink="">
      <xdr:nvSpPr>
        <xdr:cNvPr id="376" name="円/楕円 375"/>
        <xdr:cNvSpPr/>
      </xdr:nvSpPr>
      <xdr:spPr>
        <a:xfrm>
          <a:off x="15430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165480</xdr:rowOff>
    </xdr:from>
    <xdr:ext cx="405111" cy="259045"/>
    <xdr:sp macro="" textlink="">
      <xdr:nvSpPr>
        <xdr:cNvPr id="377" name="n_1aveValue【認定こども園・幼稚園・保育所】&#10;有形固定資産減価償却率"/>
        <xdr:cNvSpPr txBox="1"/>
      </xdr:nvSpPr>
      <xdr:spPr>
        <a:xfrm>
          <a:off x="15266043"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8000</xdr:rowOff>
    </xdr:from>
    <xdr:ext cx="405111" cy="259045"/>
    <xdr:sp macro="" textlink="">
      <xdr:nvSpPr>
        <xdr:cNvPr id="378" name="n_1mainValue【認定こども園・幼稚園・保育所】&#10;有形固定資産減価償却率"/>
        <xdr:cNvSpPr txBox="1"/>
      </xdr:nvSpPr>
      <xdr:spPr>
        <a:xfrm>
          <a:off x="15266043"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9" name="直線コネクタ 3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0" name="テキスト ボックス 38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1" name="直線コネクタ 3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2" name="テキスト ボックス 39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3" name="直線コネクタ 3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4" name="テキスト ボックス 39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5" name="直線コネクタ 3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6" name="テキスト ボックス 39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71628</xdr:rowOff>
    </xdr:from>
    <xdr:to>
      <xdr:col>32</xdr:col>
      <xdr:colOff>186689</xdr:colOff>
      <xdr:row>41</xdr:row>
      <xdr:rowOff>108204</xdr:rowOff>
    </xdr:to>
    <xdr:cxnSp macro="">
      <xdr:nvCxnSpPr>
        <xdr:cNvPr id="400" name="直線コネクタ 399"/>
        <xdr:cNvCxnSpPr/>
      </xdr:nvCxnSpPr>
      <xdr:spPr>
        <a:xfrm flipV="1">
          <a:off x="22160864" y="590092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1"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2" name="直線コネクタ 401"/>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18305</xdr:rowOff>
    </xdr:from>
    <xdr:ext cx="469744" cy="259045"/>
    <xdr:sp macro="" textlink="">
      <xdr:nvSpPr>
        <xdr:cNvPr id="403" name="【認定こども園・幼稚園・保育所】&#10;一人当たり面積最大値テキスト"/>
        <xdr:cNvSpPr txBox="1"/>
      </xdr:nvSpPr>
      <xdr:spPr>
        <a:xfrm>
          <a:off x="22250400" y="56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34</xdr:row>
      <xdr:rowOff>71628</xdr:rowOff>
    </xdr:from>
    <xdr:to>
      <xdr:col>32</xdr:col>
      <xdr:colOff>276225</xdr:colOff>
      <xdr:row>34</xdr:row>
      <xdr:rowOff>71628</xdr:rowOff>
    </xdr:to>
    <xdr:cxnSp macro="">
      <xdr:nvCxnSpPr>
        <xdr:cNvPr id="404" name="直線コネクタ 403"/>
        <xdr:cNvCxnSpPr/>
      </xdr:nvCxnSpPr>
      <xdr:spPr>
        <a:xfrm>
          <a:off x="22072600" y="59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17543</xdr:rowOff>
    </xdr:from>
    <xdr:ext cx="469744" cy="259045"/>
    <xdr:sp macro="" textlink="">
      <xdr:nvSpPr>
        <xdr:cNvPr id="405" name="【認定こども園・幼稚園・保育所】&#10;一人当たり面積平均値テキスト"/>
        <xdr:cNvSpPr txBox="1"/>
      </xdr:nvSpPr>
      <xdr:spPr>
        <a:xfrm>
          <a:off x="22250400" y="6704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39116</xdr:rowOff>
    </xdr:from>
    <xdr:to>
      <xdr:col>32</xdr:col>
      <xdr:colOff>238125</xdr:colOff>
      <xdr:row>39</xdr:row>
      <xdr:rowOff>140716</xdr:rowOff>
    </xdr:to>
    <xdr:sp macro="" textlink="">
      <xdr:nvSpPr>
        <xdr:cNvPr id="406" name="フローチャート : 判断 405"/>
        <xdr:cNvSpPr/>
      </xdr:nvSpPr>
      <xdr:spPr>
        <a:xfrm>
          <a:off x="22110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2540</xdr:rowOff>
    </xdr:from>
    <xdr:to>
      <xdr:col>31</xdr:col>
      <xdr:colOff>85725</xdr:colOff>
      <xdr:row>39</xdr:row>
      <xdr:rowOff>104140</xdr:rowOff>
    </xdr:to>
    <xdr:sp macro="" textlink="">
      <xdr:nvSpPr>
        <xdr:cNvPr id="407" name="フローチャート : 判断 40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116840</xdr:rowOff>
    </xdr:from>
    <xdr:to>
      <xdr:col>31</xdr:col>
      <xdr:colOff>85725</xdr:colOff>
      <xdr:row>39</xdr:row>
      <xdr:rowOff>46990</xdr:rowOff>
    </xdr:to>
    <xdr:sp macro="" textlink="">
      <xdr:nvSpPr>
        <xdr:cNvPr id="413" name="円/楕円 412"/>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95267</xdr:rowOff>
    </xdr:from>
    <xdr:ext cx="469744" cy="259045"/>
    <xdr:sp macro="" textlink="">
      <xdr:nvSpPr>
        <xdr:cNvPr id="414"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63517</xdr:rowOff>
    </xdr:from>
    <xdr:ext cx="469744" cy="259045"/>
    <xdr:sp macro="" textlink="">
      <xdr:nvSpPr>
        <xdr:cNvPr id="415"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6" name="テキスト ボックス 4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7" name="直線コネクタ 42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8" name="テキスト ボックス 42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9" name="直線コネクタ 42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0" name="テキスト ボックス 42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1" name="直線コネクタ 43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2" name="テキスト ボックス 43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3" name="直線コネクタ 43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4" name="テキスト ボックス 43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6" name="テキスト ボックス 4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50292</xdr:rowOff>
    </xdr:from>
    <xdr:to>
      <xdr:col>23</xdr:col>
      <xdr:colOff>516889</xdr:colOff>
      <xdr:row>62</xdr:row>
      <xdr:rowOff>125730</xdr:rowOff>
    </xdr:to>
    <xdr:cxnSp macro="">
      <xdr:nvCxnSpPr>
        <xdr:cNvPr id="438" name="直線コネクタ 437"/>
        <xdr:cNvCxnSpPr/>
      </xdr:nvCxnSpPr>
      <xdr:spPr>
        <a:xfrm flipV="1">
          <a:off x="16318864" y="948004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9"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40" name="直線コネクタ 439"/>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168419</xdr:rowOff>
    </xdr:from>
    <xdr:ext cx="405111" cy="259045"/>
    <xdr:sp macro="" textlink="">
      <xdr:nvSpPr>
        <xdr:cNvPr id="441" name="【学校施設】&#10;有形固定資産減価償却率最大値テキスト"/>
        <xdr:cNvSpPr txBox="1"/>
      </xdr:nvSpPr>
      <xdr:spPr>
        <a:xfrm>
          <a:off x="164084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55</xdr:row>
      <xdr:rowOff>50292</xdr:rowOff>
    </xdr:from>
    <xdr:to>
      <xdr:col>23</xdr:col>
      <xdr:colOff>606425</xdr:colOff>
      <xdr:row>55</xdr:row>
      <xdr:rowOff>50292</xdr:rowOff>
    </xdr:to>
    <xdr:cxnSp macro="">
      <xdr:nvCxnSpPr>
        <xdr:cNvPr id="442" name="直線コネクタ 441"/>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3"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4" name="フローチャート : 判断 443"/>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5" name="フローチャート : 判断 444"/>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150368</xdr:rowOff>
    </xdr:from>
    <xdr:to>
      <xdr:col>22</xdr:col>
      <xdr:colOff>415925</xdr:colOff>
      <xdr:row>56</xdr:row>
      <xdr:rowOff>80518</xdr:rowOff>
    </xdr:to>
    <xdr:sp macro="" textlink="">
      <xdr:nvSpPr>
        <xdr:cNvPr id="451" name="円/楕円 450"/>
        <xdr:cNvSpPr/>
      </xdr:nvSpPr>
      <xdr:spPr>
        <a:xfrm>
          <a:off x="15430500" y="95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52"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97045</xdr:rowOff>
    </xdr:from>
    <xdr:ext cx="405111" cy="259045"/>
    <xdr:sp macro="" textlink="">
      <xdr:nvSpPr>
        <xdr:cNvPr id="453" name="n_1mainValue【学校施設】&#10;有形固定資産減価償却率"/>
        <xdr:cNvSpPr txBox="1"/>
      </xdr:nvSpPr>
      <xdr:spPr>
        <a:xfrm>
          <a:off x="15266043" y="935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4" name="直線コネクタ 4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5" name="テキスト ボックス 4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6" name="直線コネクタ 4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7" name="テキスト ボックス 4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8" name="直線コネクタ 4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9" name="テキスト ボックス 4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0" name="直線コネクタ 4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1" name="テキスト ボックス 4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2" name="直線コネクタ 4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3" name="テキスト ボックス 4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5" name="テキスト ボックス 47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7" name="直線コネクタ 476"/>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8"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9" name="直線コネクタ 478"/>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80"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1" name="直線コネクタ 480"/>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85742</xdr:rowOff>
    </xdr:from>
    <xdr:ext cx="469744" cy="259045"/>
    <xdr:sp macro="" textlink="">
      <xdr:nvSpPr>
        <xdr:cNvPr id="482" name="【学校施設】&#10;一人当たり面積平均値テキスト"/>
        <xdr:cNvSpPr txBox="1"/>
      </xdr:nvSpPr>
      <xdr:spPr>
        <a:xfrm>
          <a:off x="22250400" y="1054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107315</xdr:rowOff>
    </xdr:from>
    <xdr:to>
      <xdr:col>32</xdr:col>
      <xdr:colOff>238125</xdr:colOff>
      <xdr:row>62</xdr:row>
      <xdr:rowOff>37465</xdr:rowOff>
    </xdr:to>
    <xdr:sp macro="" textlink="">
      <xdr:nvSpPr>
        <xdr:cNvPr id="483" name="フローチャート : 判断 482"/>
        <xdr:cNvSpPr/>
      </xdr:nvSpPr>
      <xdr:spPr>
        <a:xfrm>
          <a:off x="221107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91694</xdr:rowOff>
    </xdr:from>
    <xdr:to>
      <xdr:col>31</xdr:col>
      <xdr:colOff>85725</xdr:colOff>
      <xdr:row>62</xdr:row>
      <xdr:rowOff>21844</xdr:rowOff>
    </xdr:to>
    <xdr:sp macro="" textlink="">
      <xdr:nvSpPr>
        <xdr:cNvPr id="484" name="フローチャート : 判断 483"/>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151511</xdr:rowOff>
    </xdr:from>
    <xdr:to>
      <xdr:col>31</xdr:col>
      <xdr:colOff>85725</xdr:colOff>
      <xdr:row>61</xdr:row>
      <xdr:rowOff>81661</xdr:rowOff>
    </xdr:to>
    <xdr:sp macro="" textlink="">
      <xdr:nvSpPr>
        <xdr:cNvPr id="490" name="円/楕円 489"/>
        <xdr:cNvSpPr/>
      </xdr:nvSpPr>
      <xdr:spPr>
        <a:xfrm>
          <a:off x="21272500" y="104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12971</xdr:rowOff>
    </xdr:from>
    <xdr:ext cx="469744" cy="259045"/>
    <xdr:sp macro="" textlink="">
      <xdr:nvSpPr>
        <xdr:cNvPr id="491"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98188</xdr:rowOff>
    </xdr:from>
    <xdr:ext cx="469744" cy="259045"/>
    <xdr:sp macro="" textlink="">
      <xdr:nvSpPr>
        <xdr:cNvPr id="492" name="n_1mainValue【学校施設】&#10;一人当たり面積"/>
        <xdr:cNvSpPr txBox="1"/>
      </xdr:nvSpPr>
      <xdr:spPr>
        <a:xfrm>
          <a:off x="21075727" y="1021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5" name="テキスト ボックス 5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7" name="直線コネクタ 516"/>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8"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9" name="直線コネクタ 518"/>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1" name="直線コネクタ 52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22"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3" name="フローチャート : 判断 522"/>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4" name="フローチャート : 判断 523"/>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122555</xdr:rowOff>
    </xdr:from>
    <xdr:to>
      <xdr:col>22</xdr:col>
      <xdr:colOff>415925</xdr:colOff>
      <xdr:row>82</xdr:row>
      <xdr:rowOff>52705</xdr:rowOff>
    </xdr:to>
    <xdr:sp macro="" textlink="">
      <xdr:nvSpPr>
        <xdr:cNvPr id="530" name="円/楕円 529"/>
        <xdr:cNvSpPr/>
      </xdr:nvSpPr>
      <xdr:spPr>
        <a:xfrm>
          <a:off x="15430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31"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69232</xdr:rowOff>
    </xdr:from>
    <xdr:ext cx="405111" cy="259045"/>
    <xdr:sp macro="" textlink="">
      <xdr:nvSpPr>
        <xdr:cNvPr id="532" name="n_1mainValue【児童館】&#10;有形固定資産減価償却率"/>
        <xdr:cNvSpPr txBox="1"/>
      </xdr:nvSpPr>
      <xdr:spPr>
        <a:xfrm>
          <a:off x="15266043"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50800</xdr:rowOff>
    </xdr:from>
    <xdr:to>
      <xdr:col>32</xdr:col>
      <xdr:colOff>186689</xdr:colOff>
      <xdr:row>86</xdr:row>
      <xdr:rowOff>50800</xdr:rowOff>
    </xdr:to>
    <xdr:cxnSp macro="">
      <xdr:nvCxnSpPr>
        <xdr:cNvPr id="556" name="直線コネクタ 555"/>
        <xdr:cNvCxnSpPr/>
      </xdr:nvCxnSpPr>
      <xdr:spPr>
        <a:xfrm flipV="1">
          <a:off x="22160864" y="141097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57" name="【児童館】&#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58" name="直線コネクタ 557"/>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168927</xdr:rowOff>
    </xdr:from>
    <xdr:ext cx="469744" cy="259045"/>
    <xdr:sp macro="" textlink="">
      <xdr:nvSpPr>
        <xdr:cNvPr id="559" name="【児童館】&#10;一人当たり面積最大値テキスト"/>
        <xdr:cNvSpPr txBox="1"/>
      </xdr:nvSpPr>
      <xdr:spPr>
        <a:xfrm>
          <a:off x="22250400"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82</xdr:row>
      <xdr:rowOff>50800</xdr:rowOff>
    </xdr:from>
    <xdr:to>
      <xdr:col>32</xdr:col>
      <xdr:colOff>276225</xdr:colOff>
      <xdr:row>82</xdr:row>
      <xdr:rowOff>50800</xdr:rowOff>
    </xdr:to>
    <xdr:cxnSp macro="">
      <xdr:nvCxnSpPr>
        <xdr:cNvPr id="560" name="直線コネクタ 559"/>
        <xdr:cNvCxnSpPr/>
      </xdr:nvCxnSpPr>
      <xdr:spPr>
        <a:xfrm>
          <a:off x="220726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105427</xdr:rowOff>
    </xdr:from>
    <xdr:ext cx="469744" cy="259045"/>
    <xdr:sp macro="" textlink="">
      <xdr:nvSpPr>
        <xdr:cNvPr id="561" name="【児童館】&#10;一人当たり面積平均値テキスト"/>
        <xdr:cNvSpPr txBox="1"/>
      </xdr:nvSpPr>
      <xdr:spPr>
        <a:xfrm>
          <a:off x="222504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127000</xdr:rowOff>
    </xdr:from>
    <xdr:to>
      <xdr:col>32</xdr:col>
      <xdr:colOff>238125</xdr:colOff>
      <xdr:row>85</xdr:row>
      <xdr:rowOff>57150</xdr:rowOff>
    </xdr:to>
    <xdr:sp macro="" textlink="">
      <xdr:nvSpPr>
        <xdr:cNvPr id="562" name="フローチャート : 判断 561"/>
        <xdr:cNvSpPr/>
      </xdr:nvSpPr>
      <xdr:spPr>
        <a:xfrm>
          <a:off x="221107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25400</xdr:rowOff>
    </xdr:from>
    <xdr:to>
      <xdr:col>31</xdr:col>
      <xdr:colOff>85725</xdr:colOff>
      <xdr:row>84</xdr:row>
      <xdr:rowOff>127000</xdr:rowOff>
    </xdr:to>
    <xdr:sp macro="" textlink="">
      <xdr:nvSpPr>
        <xdr:cNvPr id="563" name="フローチャート : 判断 562"/>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146050</xdr:rowOff>
    </xdr:from>
    <xdr:to>
      <xdr:col>31</xdr:col>
      <xdr:colOff>85725</xdr:colOff>
      <xdr:row>78</xdr:row>
      <xdr:rowOff>76200</xdr:rowOff>
    </xdr:to>
    <xdr:sp macro="" textlink="">
      <xdr:nvSpPr>
        <xdr:cNvPr id="569" name="円/楕円 568"/>
        <xdr:cNvSpPr/>
      </xdr:nvSpPr>
      <xdr:spPr>
        <a:xfrm>
          <a:off x="2127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118127</xdr:rowOff>
    </xdr:from>
    <xdr:ext cx="469744" cy="259045"/>
    <xdr:sp macro="" textlink="">
      <xdr:nvSpPr>
        <xdr:cNvPr id="570" name="n_1ave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92727</xdr:rowOff>
    </xdr:from>
    <xdr:ext cx="469744" cy="259045"/>
    <xdr:sp macro="" textlink="">
      <xdr:nvSpPr>
        <xdr:cNvPr id="571" name="n_1mainValue【児童館】&#10;一人当たり面積"/>
        <xdr:cNvSpPr txBox="1"/>
      </xdr:nvSpPr>
      <xdr:spPr>
        <a:xfrm>
          <a:off x="21075727"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2" name="テキスト ボックス 5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4" name="テキスト ボックス 58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4" name="テキスト ボックス 59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8" name="直線コネクタ 597"/>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9"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600" name="直線コネクタ 599"/>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601"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02" name="直線コネクタ 601"/>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3"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4" name="フローチャート : 判断 603"/>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71120</xdr:rowOff>
    </xdr:from>
    <xdr:to>
      <xdr:col>22</xdr:col>
      <xdr:colOff>415925</xdr:colOff>
      <xdr:row>105</xdr:row>
      <xdr:rowOff>1270</xdr:rowOff>
    </xdr:to>
    <xdr:sp macro="" textlink="">
      <xdr:nvSpPr>
        <xdr:cNvPr id="605" name="フローチャート : 判断 60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118473</xdr:rowOff>
    </xdr:from>
    <xdr:to>
      <xdr:col>22</xdr:col>
      <xdr:colOff>415925</xdr:colOff>
      <xdr:row>106</xdr:row>
      <xdr:rowOff>48623</xdr:rowOff>
    </xdr:to>
    <xdr:sp macro="" textlink="">
      <xdr:nvSpPr>
        <xdr:cNvPr id="611" name="円/楕円 610"/>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17797</xdr:rowOff>
    </xdr:from>
    <xdr:ext cx="405111" cy="259045"/>
    <xdr:sp macro="" textlink="">
      <xdr:nvSpPr>
        <xdr:cNvPr id="612" name="n_1aveValue【公民館】&#10;有形固定資産減価償却率"/>
        <xdr:cNvSpPr txBox="1"/>
      </xdr:nvSpPr>
      <xdr:spPr>
        <a:xfrm>
          <a:off x="15266043"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39750</xdr:rowOff>
    </xdr:from>
    <xdr:ext cx="405111" cy="259045"/>
    <xdr:sp macro="" textlink="">
      <xdr:nvSpPr>
        <xdr:cNvPr id="613" name="n_1mainValue【公民館】&#10;有形固定資産減価償却率"/>
        <xdr:cNvSpPr txBox="1"/>
      </xdr:nvSpPr>
      <xdr:spPr>
        <a:xfrm>
          <a:off x="15266043"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4" name="直線コネクタ 6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5" name="テキスト ボックス 6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6" name="直線コネクタ 6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7" name="テキスト ボックス 6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8" name="直線コネクタ 6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9" name="テキスト ボックス 6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0" name="直線コネクタ 6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1" name="テキスト ボックス 6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5" name="直線コネクタ 634"/>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6"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7" name="直線コネクタ 63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8"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9" name="直線コネクタ 638"/>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40"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41" name="フローチャート : 判断 640"/>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93980</xdr:rowOff>
    </xdr:from>
    <xdr:to>
      <xdr:col>31</xdr:col>
      <xdr:colOff>85725</xdr:colOff>
      <xdr:row>106</xdr:row>
      <xdr:rowOff>24130</xdr:rowOff>
    </xdr:to>
    <xdr:sp macro="" textlink="">
      <xdr:nvSpPr>
        <xdr:cNvPr id="642" name="フローチャート : 判断 64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73406</xdr:rowOff>
    </xdr:from>
    <xdr:to>
      <xdr:col>31</xdr:col>
      <xdr:colOff>85725</xdr:colOff>
      <xdr:row>104</xdr:row>
      <xdr:rowOff>3556</xdr:rowOff>
    </xdr:to>
    <xdr:sp macro="" textlink="">
      <xdr:nvSpPr>
        <xdr:cNvPr id="648" name="円/楕円 647"/>
        <xdr:cNvSpPr/>
      </xdr:nvSpPr>
      <xdr:spPr>
        <a:xfrm>
          <a:off x="21272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15257</xdr:rowOff>
    </xdr:from>
    <xdr:ext cx="469744" cy="259045"/>
    <xdr:sp macro="" textlink="">
      <xdr:nvSpPr>
        <xdr:cNvPr id="649"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20083</xdr:rowOff>
    </xdr:from>
    <xdr:ext cx="469744" cy="259045"/>
    <xdr:sp macro="" textlink="">
      <xdr:nvSpPr>
        <xdr:cNvPr id="650" name="n_1mainValue【公民館】&#10;一人当たり面積"/>
        <xdr:cNvSpPr txBox="1"/>
      </xdr:nvSpPr>
      <xdr:spPr>
        <a:xfrm>
          <a:off x="210757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18,743
18,614
172.74
12,226,410
12,002,971
101,960
6,231,328
12,588,351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169.0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82550</xdr:rowOff>
    </xdr:from>
    <xdr:to>
      <xdr:col>5</xdr:col>
      <xdr:colOff>409575</xdr:colOff>
      <xdr:row>34</xdr:row>
      <xdr:rowOff>12700</xdr:rowOff>
    </xdr:to>
    <xdr:sp macro="" textlink="">
      <xdr:nvSpPr>
        <xdr:cNvPr id="72" name="円/楕円 71"/>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29227</xdr:rowOff>
    </xdr:from>
    <xdr:ext cx="405111" cy="259045"/>
    <xdr:sp macro="" textlink="">
      <xdr:nvSpPr>
        <xdr:cNvPr id="73" name="n_1mainValue【図書館】&#10;有形固定資産減価償却率"/>
        <xdr:cNvSpPr txBox="1"/>
      </xdr:nvSpPr>
      <xdr:spPr>
        <a:xfrm>
          <a:off x="3582043"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101600</xdr:rowOff>
    </xdr:from>
    <xdr:to>
      <xdr:col>14</xdr:col>
      <xdr:colOff>79375</xdr:colOff>
      <xdr:row>38</xdr:row>
      <xdr:rowOff>31750</xdr:rowOff>
    </xdr:to>
    <xdr:sp macro="" textlink="">
      <xdr:nvSpPr>
        <xdr:cNvPr id="105" name="フローチャート : 判断 104"/>
        <xdr:cNvSpPr/>
      </xdr:nvSpPr>
      <xdr:spPr>
        <a:xfrm>
          <a:off x="9588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48277</xdr:rowOff>
    </xdr:from>
    <xdr:ext cx="469744" cy="259045"/>
    <xdr:sp macro="" textlink="">
      <xdr:nvSpPr>
        <xdr:cNvPr id="106" name="n_1aveValue【図書館】&#10;一人当たり面積"/>
        <xdr:cNvSpPr txBox="1"/>
      </xdr:nvSpPr>
      <xdr:spPr>
        <a:xfrm>
          <a:off x="9391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6350</xdr:rowOff>
    </xdr:from>
    <xdr:to>
      <xdr:col>14</xdr:col>
      <xdr:colOff>79375</xdr:colOff>
      <xdr:row>41</xdr:row>
      <xdr:rowOff>107950</xdr:rowOff>
    </xdr:to>
    <xdr:sp macro="" textlink="">
      <xdr:nvSpPr>
        <xdr:cNvPr id="112" name="円/楕円 111"/>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99077</xdr:rowOff>
    </xdr:from>
    <xdr:ext cx="469744" cy="259045"/>
    <xdr:sp macro="" textlink="">
      <xdr:nvSpPr>
        <xdr:cNvPr id="113"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11447</xdr:rowOff>
    </xdr:from>
    <xdr:ext cx="405111" cy="259045"/>
    <xdr:sp macro="" textlink="">
      <xdr:nvSpPr>
        <xdr:cNvPr id="143" name="【体育館・プール】&#10;有形固定資産減価償却率平均値テキスト"/>
        <xdr:cNvSpPr txBox="1"/>
      </xdr:nvSpPr>
      <xdr:spPr>
        <a:xfrm>
          <a:off x="4724400" y="1029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33020</xdr:rowOff>
    </xdr:from>
    <xdr:to>
      <xdr:col>6</xdr:col>
      <xdr:colOff>561975</xdr:colOff>
      <xdr:row>60</xdr:row>
      <xdr:rowOff>134620</xdr:rowOff>
    </xdr:to>
    <xdr:sp macro="" textlink="">
      <xdr:nvSpPr>
        <xdr:cNvPr id="144" name="フローチャート : 判断 143"/>
        <xdr:cNvSpPr/>
      </xdr:nvSpPr>
      <xdr:spPr>
        <a:xfrm>
          <a:off x="4584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xdr:rowOff>
    </xdr:from>
    <xdr:to>
      <xdr:col>5</xdr:col>
      <xdr:colOff>409575</xdr:colOff>
      <xdr:row>60</xdr:row>
      <xdr:rowOff>102235</xdr:rowOff>
    </xdr:to>
    <xdr:sp macro="" textlink="">
      <xdr:nvSpPr>
        <xdr:cNvPr id="145" name="フローチャート : 判断 144"/>
        <xdr:cNvSpPr/>
      </xdr:nvSpPr>
      <xdr:spPr>
        <a:xfrm>
          <a:off x="3746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93362</xdr:rowOff>
    </xdr:from>
    <xdr:ext cx="405111" cy="259045"/>
    <xdr:sp macro="" textlink="">
      <xdr:nvSpPr>
        <xdr:cNvPr id="146" name="n_1aveValue【体育館・プール】&#10;有形固定資産減価償却率"/>
        <xdr:cNvSpPr txBox="1"/>
      </xdr:nvSpPr>
      <xdr:spPr>
        <a:xfrm>
          <a:off x="3582043"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130175</xdr:rowOff>
    </xdr:from>
    <xdr:to>
      <xdr:col>5</xdr:col>
      <xdr:colOff>409575</xdr:colOff>
      <xdr:row>56</xdr:row>
      <xdr:rowOff>60325</xdr:rowOff>
    </xdr:to>
    <xdr:sp macro="" textlink="">
      <xdr:nvSpPr>
        <xdr:cNvPr id="152" name="円/楕円 151"/>
        <xdr:cNvSpPr/>
      </xdr:nvSpPr>
      <xdr:spPr>
        <a:xfrm>
          <a:off x="3746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76852</xdr:rowOff>
    </xdr:from>
    <xdr:ext cx="405111" cy="259045"/>
    <xdr:sp macro="" textlink="">
      <xdr:nvSpPr>
        <xdr:cNvPr id="153" name="n_1mainValue【体育館・プール】&#10;有形固定資産減価償却率"/>
        <xdr:cNvSpPr txBox="1"/>
      </xdr:nvSpPr>
      <xdr:spPr>
        <a:xfrm>
          <a:off x="3582043" y="933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165752</xdr:rowOff>
    </xdr:from>
    <xdr:ext cx="469744" cy="259045"/>
    <xdr:sp macro="" textlink="">
      <xdr:nvSpPr>
        <xdr:cNvPr id="182" name="【体育館・プール】&#10;一人当たり面積平均値テキスト"/>
        <xdr:cNvSpPr txBox="1"/>
      </xdr:nvSpPr>
      <xdr:spPr>
        <a:xfrm>
          <a:off x="10566400" y="10452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15875</xdr:rowOff>
    </xdr:from>
    <xdr:to>
      <xdr:col>15</xdr:col>
      <xdr:colOff>231775</xdr:colOff>
      <xdr:row>61</xdr:row>
      <xdr:rowOff>117475</xdr:rowOff>
    </xdr:to>
    <xdr:sp macro="" textlink="">
      <xdr:nvSpPr>
        <xdr:cNvPr id="183" name="フローチャート : 判断 182"/>
        <xdr:cNvSpPr/>
      </xdr:nvSpPr>
      <xdr:spPr>
        <a:xfrm>
          <a:off x="104267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38735</xdr:rowOff>
    </xdr:from>
    <xdr:to>
      <xdr:col>14</xdr:col>
      <xdr:colOff>79375</xdr:colOff>
      <xdr:row>61</xdr:row>
      <xdr:rowOff>140335</xdr:rowOff>
    </xdr:to>
    <xdr:sp macro="" textlink="">
      <xdr:nvSpPr>
        <xdr:cNvPr id="184" name="フローチャート : 判断 183"/>
        <xdr:cNvSpPr/>
      </xdr:nvSpPr>
      <xdr:spPr>
        <a:xfrm>
          <a:off x="958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156862</xdr:rowOff>
    </xdr:from>
    <xdr:ext cx="469744" cy="259045"/>
    <xdr:sp macro="" textlink="">
      <xdr:nvSpPr>
        <xdr:cNvPr id="185" name="n_1aveValue【体育館・プール】&#10;一人当たり面積"/>
        <xdr:cNvSpPr txBox="1"/>
      </xdr:nvSpPr>
      <xdr:spPr>
        <a:xfrm>
          <a:off x="93917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52070</xdr:rowOff>
    </xdr:from>
    <xdr:to>
      <xdr:col>14</xdr:col>
      <xdr:colOff>79375</xdr:colOff>
      <xdr:row>61</xdr:row>
      <xdr:rowOff>153670</xdr:rowOff>
    </xdr:to>
    <xdr:sp macro="" textlink="">
      <xdr:nvSpPr>
        <xdr:cNvPr id="191" name="円/楕円 190"/>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144797</xdr:rowOff>
    </xdr:from>
    <xdr:ext cx="469744" cy="259045"/>
    <xdr:sp macro="" textlink="">
      <xdr:nvSpPr>
        <xdr:cNvPr id="192" name="n_1main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8" name="正方形/長方形 20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4" name="直線コネクタ 233"/>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5"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6" name="直線コネクタ 235"/>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7"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8" name="直線コネクタ 23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39"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0" name="フローチャート : 判断 239"/>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40095</xdr:rowOff>
    </xdr:from>
    <xdr:to>
      <xdr:col>5</xdr:col>
      <xdr:colOff>409575</xdr:colOff>
      <xdr:row>104</xdr:row>
      <xdr:rowOff>141695</xdr:rowOff>
    </xdr:to>
    <xdr:sp macro="" textlink="">
      <xdr:nvSpPr>
        <xdr:cNvPr id="241" name="フローチャート : 判断 240"/>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132822</xdr:rowOff>
    </xdr:from>
    <xdr:ext cx="405111" cy="259045"/>
    <xdr:sp macro="" textlink="">
      <xdr:nvSpPr>
        <xdr:cNvPr id="242" name="n_1aveValue【市民会館】&#10;有形固定資産減価償却率"/>
        <xdr:cNvSpPr txBox="1"/>
      </xdr:nvSpPr>
      <xdr:spPr>
        <a:xfrm>
          <a:off x="3582043"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95613</xdr:rowOff>
    </xdr:from>
    <xdr:to>
      <xdr:col>5</xdr:col>
      <xdr:colOff>409575</xdr:colOff>
      <xdr:row>100</xdr:row>
      <xdr:rowOff>25763</xdr:rowOff>
    </xdr:to>
    <xdr:sp macro="" textlink="">
      <xdr:nvSpPr>
        <xdr:cNvPr id="248" name="円/楕円 247"/>
        <xdr:cNvSpPr/>
      </xdr:nvSpPr>
      <xdr:spPr>
        <a:xfrm>
          <a:off x="3746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42290</xdr:rowOff>
    </xdr:from>
    <xdr:ext cx="405111" cy="259045"/>
    <xdr:sp macro="" textlink="">
      <xdr:nvSpPr>
        <xdr:cNvPr id="249" name="n_1mainValue【市民会館】&#10;有形固定資産減価償却率"/>
        <xdr:cNvSpPr txBox="1"/>
      </xdr:nvSpPr>
      <xdr:spPr>
        <a:xfrm>
          <a:off x="3582043" y="1684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3" name="直線コネクタ 27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5" name="直線コネクタ 27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7" name="直線コネクタ 27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79" name="フローチャート : 判断 27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80" name="フローチャート : 判断 279"/>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281"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170180</xdr:rowOff>
    </xdr:from>
    <xdr:to>
      <xdr:col>14</xdr:col>
      <xdr:colOff>79375</xdr:colOff>
      <xdr:row>107</xdr:row>
      <xdr:rowOff>100330</xdr:rowOff>
    </xdr:to>
    <xdr:sp macro="" textlink="">
      <xdr:nvSpPr>
        <xdr:cNvPr id="287" name="円/楕円 286"/>
        <xdr:cNvSpPr/>
      </xdr:nvSpPr>
      <xdr:spPr>
        <a:xfrm>
          <a:off x="9588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91457</xdr:rowOff>
    </xdr:from>
    <xdr:ext cx="469744" cy="259045"/>
    <xdr:sp macro="" textlink="">
      <xdr:nvSpPr>
        <xdr:cNvPr id="288" name="n_1mainValue【市民会館】&#10;一人当たり面積"/>
        <xdr:cNvSpPr txBox="1"/>
      </xdr:nvSpPr>
      <xdr:spPr>
        <a:xfrm>
          <a:off x="9391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9" name="テキスト ボックス 2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9" name="テキスト ボックス 3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3" name="直線コネクタ 312"/>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4"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5" name="直線コネクタ 314"/>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6"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7" name="直線コネクタ 31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137177</xdr:rowOff>
    </xdr:from>
    <xdr:ext cx="405111" cy="259045"/>
    <xdr:sp macro="" textlink="">
      <xdr:nvSpPr>
        <xdr:cNvPr id="318" name="【一般廃棄物処理施設】&#10;有形固定資産減価償却率平均値テキスト"/>
        <xdr:cNvSpPr txBox="1"/>
      </xdr:nvSpPr>
      <xdr:spPr>
        <a:xfrm>
          <a:off x="16408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158750</xdr:rowOff>
    </xdr:from>
    <xdr:to>
      <xdr:col>23</xdr:col>
      <xdr:colOff>568325</xdr:colOff>
      <xdr:row>38</xdr:row>
      <xdr:rowOff>88900</xdr:rowOff>
    </xdr:to>
    <xdr:sp macro="" textlink="">
      <xdr:nvSpPr>
        <xdr:cNvPr id="319" name="フローチャート : 判断 318"/>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118745</xdr:rowOff>
    </xdr:from>
    <xdr:to>
      <xdr:col>22</xdr:col>
      <xdr:colOff>415925</xdr:colOff>
      <xdr:row>38</xdr:row>
      <xdr:rowOff>48895</xdr:rowOff>
    </xdr:to>
    <xdr:sp macro="" textlink="">
      <xdr:nvSpPr>
        <xdr:cNvPr id="320" name="フローチャート : 判断 319"/>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40022</xdr:rowOff>
    </xdr:from>
    <xdr:ext cx="405111" cy="259045"/>
    <xdr:sp macro="" textlink="">
      <xdr:nvSpPr>
        <xdr:cNvPr id="321" name="n_1aveValue【一般廃棄物処理施設】&#10;有形固定資産減価償却率"/>
        <xdr:cNvSpPr txBox="1"/>
      </xdr:nvSpPr>
      <xdr:spPr>
        <a:xfrm>
          <a:off x="15266043"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19685</xdr:rowOff>
    </xdr:from>
    <xdr:to>
      <xdr:col>22</xdr:col>
      <xdr:colOff>415925</xdr:colOff>
      <xdr:row>36</xdr:row>
      <xdr:rowOff>121285</xdr:rowOff>
    </xdr:to>
    <xdr:sp macro="" textlink="">
      <xdr:nvSpPr>
        <xdr:cNvPr id="327" name="円/楕円 326"/>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137812</xdr:rowOff>
    </xdr:from>
    <xdr:ext cx="405111" cy="259045"/>
    <xdr:sp macro="" textlink="">
      <xdr:nvSpPr>
        <xdr:cNvPr id="328" name="n_1mainValue【一般廃棄物処理施設】&#10;有形固定資産減価償却率"/>
        <xdr:cNvSpPr txBox="1"/>
      </xdr:nvSpPr>
      <xdr:spPr>
        <a:xfrm>
          <a:off x="15266043"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0" name="テキスト ボックス 3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2" name="テキスト ボックス 3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4" name="テキスト ボックス 3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6" name="テキスト ボックス 3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8" name="テキスト ボックス 3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135362</xdr:rowOff>
    </xdr:from>
    <xdr:to>
      <xdr:col>32</xdr:col>
      <xdr:colOff>186689</xdr:colOff>
      <xdr:row>41</xdr:row>
      <xdr:rowOff>133190</xdr:rowOff>
    </xdr:to>
    <xdr:cxnSp macro="">
      <xdr:nvCxnSpPr>
        <xdr:cNvPr id="350" name="直線コネクタ 349"/>
        <xdr:cNvCxnSpPr/>
      </xdr:nvCxnSpPr>
      <xdr:spPr>
        <a:xfrm flipV="1">
          <a:off x="22160864" y="5793212"/>
          <a:ext cx="0" cy="136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1"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2" name="直線コネクタ 351"/>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82039</xdr:rowOff>
    </xdr:from>
    <xdr:ext cx="599010" cy="259045"/>
    <xdr:sp macro="" textlink="">
      <xdr:nvSpPr>
        <xdr:cNvPr id="353" name="【一般廃棄物処理施設】&#10;一人当たり有形固定資産（償却資産）額最大値テキスト"/>
        <xdr:cNvSpPr txBox="1"/>
      </xdr:nvSpPr>
      <xdr:spPr>
        <a:xfrm>
          <a:off x="22250400" y="556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599,120</a:t>
          </a:r>
          <a:endParaRPr kumimoji="1" lang="ja-JP" altLang="en-US" sz="1000" b="1">
            <a:latin typeface="ＭＳ Ｐゴシック"/>
          </a:endParaRPr>
        </a:p>
      </xdr:txBody>
    </xdr:sp>
    <xdr:clientData/>
  </xdr:oneCellAnchor>
  <xdr:twoCellAnchor>
    <xdr:from>
      <xdr:col>32</xdr:col>
      <xdr:colOff>98425</xdr:colOff>
      <xdr:row>33</xdr:row>
      <xdr:rowOff>135362</xdr:rowOff>
    </xdr:from>
    <xdr:to>
      <xdr:col>32</xdr:col>
      <xdr:colOff>276225</xdr:colOff>
      <xdr:row>33</xdr:row>
      <xdr:rowOff>135362</xdr:rowOff>
    </xdr:to>
    <xdr:cxnSp macro="">
      <xdr:nvCxnSpPr>
        <xdr:cNvPr id="354" name="直線コネクタ 353"/>
        <xdr:cNvCxnSpPr/>
      </xdr:nvCxnSpPr>
      <xdr:spPr>
        <a:xfrm>
          <a:off x="22072600" y="579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167932</xdr:rowOff>
    </xdr:from>
    <xdr:ext cx="599010" cy="259045"/>
    <xdr:sp macro="" textlink="">
      <xdr:nvSpPr>
        <xdr:cNvPr id="355" name="【一般廃棄物処理施設】&#10;一人当たり有形固定資産（償却資産）額平均値テキスト"/>
        <xdr:cNvSpPr txBox="1"/>
      </xdr:nvSpPr>
      <xdr:spPr>
        <a:xfrm>
          <a:off x="22250400" y="6854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103,213</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18055</xdr:rowOff>
    </xdr:from>
    <xdr:to>
      <xdr:col>32</xdr:col>
      <xdr:colOff>238125</xdr:colOff>
      <xdr:row>40</xdr:row>
      <xdr:rowOff>119655</xdr:rowOff>
    </xdr:to>
    <xdr:sp macro="" textlink="">
      <xdr:nvSpPr>
        <xdr:cNvPr id="356" name="フローチャート : 判断 355"/>
        <xdr:cNvSpPr/>
      </xdr:nvSpPr>
      <xdr:spPr>
        <a:xfrm>
          <a:off x="22110700" y="687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90190</xdr:rowOff>
    </xdr:from>
    <xdr:to>
      <xdr:col>31</xdr:col>
      <xdr:colOff>85725</xdr:colOff>
      <xdr:row>41</xdr:row>
      <xdr:rowOff>20340</xdr:rowOff>
    </xdr:to>
    <xdr:sp macro="" textlink="">
      <xdr:nvSpPr>
        <xdr:cNvPr id="357" name="フローチャート : 判断 356"/>
        <xdr:cNvSpPr/>
      </xdr:nvSpPr>
      <xdr:spPr>
        <a:xfrm>
          <a:off x="21272500" y="69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11467</xdr:rowOff>
    </xdr:from>
    <xdr:ext cx="534377" cy="259045"/>
    <xdr:sp macro="" textlink="">
      <xdr:nvSpPr>
        <xdr:cNvPr id="358" name="n_1aveValue【一般廃棄物処理施設】&#10;一人当たり有形固定資産（償却資産）額"/>
        <xdr:cNvSpPr txBox="1"/>
      </xdr:nvSpPr>
      <xdr:spPr>
        <a:xfrm>
          <a:off x="21043411" y="70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75649</xdr:rowOff>
    </xdr:from>
    <xdr:to>
      <xdr:col>31</xdr:col>
      <xdr:colOff>85725</xdr:colOff>
      <xdr:row>41</xdr:row>
      <xdr:rowOff>5799</xdr:rowOff>
    </xdr:to>
    <xdr:sp macro="" textlink="">
      <xdr:nvSpPr>
        <xdr:cNvPr id="364" name="円/楕円 363"/>
        <xdr:cNvSpPr/>
      </xdr:nvSpPr>
      <xdr:spPr>
        <a:xfrm>
          <a:off x="21272500" y="69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22326</xdr:rowOff>
    </xdr:from>
    <xdr:ext cx="534377" cy="259045"/>
    <xdr:sp macro="" textlink="">
      <xdr:nvSpPr>
        <xdr:cNvPr id="365" name="n_1mainValue【一般廃棄物処理施設】&#10;一人当たり有形固定資産（償却資産）額"/>
        <xdr:cNvSpPr txBox="1"/>
      </xdr:nvSpPr>
      <xdr:spPr>
        <a:xfrm>
          <a:off x="21043411" y="67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6" name="テキスト ボックス 3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0" name="直線コネクタ 389"/>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1"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2" name="直線コネクタ 391"/>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3"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4" name="直線コネクタ 393"/>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53357</xdr:rowOff>
    </xdr:from>
    <xdr:ext cx="405111" cy="259045"/>
    <xdr:sp macro="" textlink="">
      <xdr:nvSpPr>
        <xdr:cNvPr id="395" name="【保健センター・保健所】&#10;有形固定資産減価償却率平均値テキスト"/>
        <xdr:cNvSpPr txBox="1"/>
      </xdr:nvSpPr>
      <xdr:spPr>
        <a:xfrm>
          <a:off x="16408400" y="1051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74930</xdr:rowOff>
    </xdr:from>
    <xdr:to>
      <xdr:col>23</xdr:col>
      <xdr:colOff>568325</xdr:colOff>
      <xdr:row>62</xdr:row>
      <xdr:rowOff>5080</xdr:rowOff>
    </xdr:to>
    <xdr:sp macro="" textlink="">
      <xdr:nvSpPr>
        <xdr:cNvPr id="396" name="フローチャート : 判断 395"/>
        <xdr:cNvSpPr/>
      </xdr:nvSpPr>
      <xdr:spPr>
        <a:xfrm>
          <a:off x="16268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116840</xdr:rowOff>
    </xdr:from>
    <xdr:to>
      <xdr:col>22</xdr:col>
      <xdr:colOff>415925</xdr:colOff>
      <xdr:row>62</xdr:row>
      <xdr:rowOff>46990</xdr:rowOff>
    </xdr:to>
    <xdr:sp macro="" textlink="">
      <xdr:nvSpPr>
        <xdr:cNvPr id="397" name="フローチャート : 判断 396"/>
        <xdr:cNvSpPr/>
      </xdr:nvSpPr>
      <xdr:spPr>
        <a:xfrm>
          <a:off x="15430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38117</xdr:rowOff>
    </xdr:from>
    <xdr:ext cx="405111" cy="259045"/>
    <xdr:sp macro="" textlink="">
      <xdr:nvSpPr>
        <xdr:cNvPr id="398" name="n_1aveValue【保健センター・保健所】&#10;有形固定資産減価償却率"/>
        <xdr:cNvSpPr txBox="1"/>
      </xdr:nvSpPr>
      <xdr:spPr>
        <a:xfrm>
          <a:off x="15266043"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132080</xdr:rowOff>
    </xdr:from>
    <xdr:to>
      <xdr:col>22</xdr:col>
      <xdr:colOff>415925</xdr:colOff>
      <xdr:row>56</xdr:row>
      <xdr:rowOff>62230</xdr:rowOff>
    </xdr:to>
    <xdr:sp macro="" textlink="">
      <xdr:nvSpPr>
        <xdr:cNvPr id="404" name="円/楕円 403"/>
        <xdr:cNvSpPr/>
      </xdr:nvSpPr>
      <xdr:spPr>
        <a:xfrm>
          <a:off x="15430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78757</xdr:rowOff>
    </xdr:from>
    <xdr:ext cx="405111" cy="259045"/>
    <xdr:sp macro="" textlink="">
      <xdr:nvSpPr>
        <xdr:cNvPr id="405" name="n_1mainValue【保健センター・保健所】&#10;有形固定資産減価償却率"/>
        <xdr:cNvSpPr txBox="1"/>
      </xdr:nvSpPr>
      <xdr:spPr>
        <a:xfrm>
          <a:off x="15266043"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1" name="直線コネクタ 43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3" name="直線コネクタ 43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5" name="直線コネクタ 43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14712</xdr:rowOff>
    </xdr:from>
    <xdr:ext cx="469744" cy="259045"/>
    <xdr:sp macro="" textlink="">
      <xdr:nvSpPr>
        <xdr:cNvPr id="436" name="【保健センター・保健所】&#10;一人当たり面積平均値テキスト"/>
        <xdr:cNvSpPr txBox="1"/>
      </xdr:nvSpPr>
      <xdr:spPr>
        <a:xfrm>
          <a:off x="22250400" y="1030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36285</xdr:rowOff>
    </xdr:from>
    <xdr:to>
      <xdr:col>32</xdr:col>
      <xdr:colOff>238125</xdr:colOff>
      <xdr:row>60</xdr:row>
      <xdr:rowOff>137885</xdr:rowOff>
    </xdr:to>
    <xdr:sp macro="" textlink="">
      <xdr:nvSpPr>
        <xdr:cNvPr id="437" name="フローチャート : 判断 436"/>
        <xdr:cNvSpPr/>
      </xdr:nvSpPr>
      <xdr:spPr>
        <a:xfrm>
          <a:off x="221107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87993</xdr:rowOff>
    </xdr:from>
    <xdr:to>
      <xdr:col>31</xdr:col>
      <xdr:colOff>85725</xdr:colOff>
      <xdr:row>60</xdr:row>
      <xdr:rowOff>18143</xdr:rowOff>
    </xdr:to>
    <xdr:sp macro="" textlink="">
      <xdr:nvSpPr>
        <xdr:cNvPr id="438" name="フローチャート : 判断 437"/>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34670</xdr:rowOff>
    </xdr:from>
    <xdr:ext cx="469744" cy="259045"/>
    <xdr:sp macro="" textlink="">
      <xdr:nvSpPr>
        <xdr:cNvPr id="439" name="n_1aveValue【保健センター・保健所】&#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145143</xdr:rowOff>
    </xdr:from>
    <xdr:to>
      <xdr:col>31</xdr:col>
      <xdr:colOff>85725</xdr:colOff>
      <xdr:row>61</xdr:row>
      <xdr:rowOff>75293</xdr:rowOff>
    </xdr:to>
    <xdr:sp macro="" textlink="">
      <xdr:nvSpPr>
        <xdr:cNvPr id="445" name="円/楕円 444"/>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66420</xdr:rowOff>
    </xdr:from>
    <xdr:ext cx="469744" cy="259045"/>
    <xdr:sp macro="" textlink="">
      <xdr:nvSpPr>
        <xdr:cNvPr id="446" name="n_1mainValue【保健センター・保健所】&#10;一人当たり面積"/>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105411</xdr:rowOff>
    </xdr:from>
    <xdr:to>
      <xdr:col>22</xdr:col>
      <xdr:colOff>415925</xdr:colOff>
      <xdr:row>81</xdr:row>
      <xdr:rowOff>35561</xdr:rowOff>
    </xdr:to>
    <xdr:sp macro="" textlink="">
      <xdr:nvSpPr>
        <xdr:cNvPr id="477" name="フローチャート : 判断 476"/>
        <xdr:cNvSpPr/>
      </xdr:nvSpPr>
      <xdr:spPr>
        <a:xfrm>
          <a:off x="15430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26688</xdr:rowOff>
    </xdr:from>
    <xdr:ext cx="405111" cy="259045"/>
    <xdr:sp macro="" textlink="">
      <xdr:nvSpPr>
        <xdr:cNvPr id="478" name="n_1aveValue【消防施設】&#10;有形固定資産減価償却率"/>
        <xdr:cNvSpPr txBox="1"/>
      </xdr:nvSpPr>
      <xdr:spPr>
        <a:xfrm>
          <a:off x="15266043"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90170</xdr:rowOff>
    </xdr:from>
    <xdr:to>
      <xdr:col>22</xdr:col>
      <xdr:colOff>415925</xdr:colOff>
      <xdr:row>78</xdr:row>
      <xdr:rowOff>20320</xdr:rowOff>
    </xdr:to>
    <xdr:sp macro="" textlink="">
      <xdr:nvSpPr>
        <xdr:cNvPr id="484" name="円/楕円 483"/>
        <xdr:cNvSpPr/>
      </xdr:nvSpPr>
      <xdr:spPr>
        <a:xfrm>
          <a:off x="15430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36847</xdr:rowOff>
    </xdr:from>
    <xdr:ext cx="405111" cy="259045"/>
    <xdr:sp macro="" textlink="">
      <xdr:nvSpPr>
        <xdr:cNvPr id="485" name="n_1mainValue【消防施設】&#10;有形固定資産減価償却率"/>
        <xdr:cNvSpPr txBox="1"/>
      </xdr:nvSpPr>
      <xdr:spPr>
        <a:xfrm>
          <a:off x="15266043"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1" name="直線コネクタ 510"/>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2"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3" name="直線コネクタ 512"/>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4"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5" name="直線コネクタ 514"/>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44104</xdr:rowOff>
    </xdr:from>
    <xdr:ext cx="469744" cy="259045"/>
    <xdr:sp macro="" textlink="">
      <xdr:nvSpPr>
        <xdr:cNvPr id="516" name="【消防施設】&#10;一人当たり面積平均値テキスト"/>
        <xdr:cNvSpPr txBox="1"/>
      </xdr:nvSpPr>
      <xdr:spPr>
        <a:xfrm>
          <a:off x="22250400" y="14103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65677</xdr:rowOff>
    </xdr:from>
    <xdr:to>
      <xdr:col>32</xdr:col>
      <xdr:colOff>238125</xdr:colOff>
      <xdr:row>82</xdr:row>
      <xdr:rowOff>167277</xdr:rowOff>
    </xdr:to>
    <xdr:sp macro="" textlink="">
      <xdr:nvSpPr>
        <xdr:cNvPr id="517" name="フローチャート : 判断 516"/>
        <xdr:cNvSpPr/>
      </xdr:nvSpPr>
      <xdr:spPr>
        <a:xfrm>
          <a:off x="22110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8" name="フローチャート : 判断 517"/>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19"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41184</xdr:rowOff>
    </xdr:from>
    <xdr:to>
      <xdr:col>31</xdr:col>
      <xdr:colOff>85725</xdr:colOff>
      <xdr:row>85</xdr:row>
      <xdr:rowOff>142784</xdr:rowOff>
    </xdr:to>
    <xdr:sp macro="" textlink="">
      <xdr:nvSpPr>
        <xdr:cNvPr id="525" name="円/楕円 524"/>
        <xdr:cNvSpPr/>
      </xdr:nvSpPr>
      <xdr:spPr>
        <a:xfrm>
          <a:off x="2127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133911</xdr:rowOff>
    </xdr:from>
    <xdr:ext cx="469744" cy="259045"/>
    <xdr:sp macro="" textlink="">
      <xdr:nvSpPr>
        <xdr:cNvPr id="526" name="n_1mainValue【消防施設】&#10;一人当たり面積"/>
        <xdr:cNvSpPr txBox="1"/>
      </xdr:nvSpPr>
      <xdr:spPr>
        <a:xfrm>
          <a:off x="210757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8" name="テキスト ボックス 5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8" name="テキスト ボックス 5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4355</xdr:rowOff>
    </xdr:from>
    <xdr:to>
      <xdr:col>23</xdr:col>
      <xdr:colOff>516889</xdr:colOff>
      <xdr:row>107</xdr:row>
      <xdr:rowOff>159476</xdr:rowOff>
    </xdr:to>
    <xdr:cxnSp macro="">
      <xdr:nvCxnSpPr>
        <xdr:cNvPr id="552" name="直線コネクタ 551"/>
        <xdr:cNvCxnSpPr/>
      </xdr:nvCxnSpPr>
      <xdr:spPr>
        <a:xfrm flipV="1">
          <a:off x="16318864" y="17320805"/>
          <a:ext cx="0" cy="118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163303</xdr:rowOff>
    </xdr:from>
    <xdr:ext cx="405111" cy="259045"/>
    <xdr:sp macro="" textlink="">
      <xdr:nvSpPr>
        <xdr:cNvPr id="553" name="【庁舎】&#10;有形固定資産減価償却率最小値テキスト"/>
        <xdr:cNvSpPr txBox="1"/>
      </xdr:nvSpPr>
      <xdr:spPr>
        <a:xfrm>
          <a:off x="16408400" y="1850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159476</xdr:rowOff>
    </xdr:from>
    <xdr:to>
      <xdr:col>23</xdr:col>
      <xdr:colOff>606425</xdr:colOff>
      <xdr:row>107</xdr:row>
      <xdr:rowOff>159476</xdr:rowOff>
    </xdr:to>
    <xdr:cxnSp macro="">
      <xdr:nvCxnSpPr>
        <xdr:cNvPr id="554" name="直線コネクタ 553"/>
        <xdr:cNvCxnSpPr/>
      </xdr:nvCxnSpPr>
      <xdr:spPr>
        <a:xfrm>
          <a:off x="16230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122482</xdr:rowOff>
    </xdr:from>
    <xdr:ext cx="405111" cy="259045"/>
    <xdr:sp macro="" textlink="">
      <xdr:nvSpPr>
        <xdr:cNvPr id="555" name="【庁舎】&#10;有形固定資産減価償却率最大値テキスト"/>
        <xdr:cNvSpPr txBox="1"/>
      </xdr:nvSpPr>
      <xdr:spPr>
        <a:xfrm>
          <a:off x="16408400" y="1709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101</xdr:row>
      <xdr:rowOff>4355</xdr:rowOff>
    </xdr:from>
    <xdr:to>
      <xdr:col>23</xdr:col>
      <xdr:colOff>606425</xdr:colOff>
      <xdr:row>101</xdr:row>
      <xdr:rowOff>4355</xdr:rowOff>
    </xdr:to>
    <xdr:cxnSp macro="">
      <xdr:nvCxnSpPr>
        <xdr:cNvPr id="556" name="直線コネクタ 555"/>
        <xdr:cNvCxnSpPr/>
      </xdr:nvCxnSpPr>
      <xdr:spPr>
        <a:xfrm>
          <a:off x="16230600" y="1732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152416</xdr:rowOff>
    </xdr:from>
    <xdr:ext cx="405111" cy="259045"/>
    <xdr:sp macro="" textlink="">
      <xdr:nvSpPr>
        <xdr:cNvPr id="557" name="【庁舎】&#10;有形固定資産減価償却率平均値テキスト"/>
        <xdr:cNvSpPr txBox="1"/>
      </xdr:nvSpPr>
      <xdr:spPr>
        <a:xfrm>
          <a:off x="164084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2539</xdr:rowOff>
    </xdr:from>
    <xdr:to>
      <xdr:col>23</xdr:col>
      <xdr:colOff>568325</xdr:colOff>
      <xdr:row>104</xdr:row>
      <xdr:rowOff>104139</xdr:rowOff>
    </xdr:to>
    <xdr:sp macro="" textlink="">
      <xdr:nvSpPr>
        <xdr:cNvPr id="558" name="フローチャート : 判断 557"/>
        <xdr:cNvSpPr/>
      </xdr:nvSpPr>
      <xdr:spPr>
        <a:xfrm>
          <a:off x="16268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59" name="フローチャート : 判断 558"/>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560"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22134</xdr:rowOff>
    </xdr:from>
    <xdr:to>
      <xdr:col>22</xdr:col>
      <xdr:colOff>415925</xdr:colOff>
      <xdr:row>100</xdr:row>
      <xdr:rowOff>123734</xdr:rowOff>
    </xdr:to>
    <xdr:sp macro="" textlink="">
      <xdr:nvSpPr>
        <xdr:cNvPr id="566" name="円/楕円 565"/>
        <xdr:cNvSpPr/>
      </xdr:nvSpPr>
      <xdr:spPr>
        <a:xfrm>
          <a:off x="15430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140261</xdr:rowOff>
    </xdr:from>
    <xdr:ext cx="405111" cy="259045"/>
    <xdr:sp macro="" textlink="">
      <xdr:nvSpPr>
        <xdr:cNvPr id="567" name="n_1mainValue【庁舎】&#10;有形固定資産減価償却率"/>
        <xdr:cNvSpPr txBox="1"/>
      </xdr:nvSpPr>
      <xdr:spPr>
        <a:xfrm>
          <a:off x="15266043"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8" name="テキスト ボックス 5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2" name="直線コネクタ 591"/>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3"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4" name="直線コネクタ 593"/>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6" name="直線コネクタ 59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7"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8" name="フローチャート : 判断 597"/>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40639</xdr:rowOff>
    </xdr:from>
    <xdr:to>
      <xdr:col>31</xdr:col>
      <xdr:colOff>85725</xdr:colOff>
      <xdr:row>104</xdr:row>
      <xdr:rowOff>142239</xdr:rowOff>
    </xdr:to>
    <xdr:sp macro="" textlink="">
      <xdr:nvSpPr>
        <xdr:cNvPr id="599" name="フローチャート : 判断 598"/>
        <xdr:cNvSpPr/>
      </xdr:nvSpPr>
      <xdr:spPr>
        <a:xfrm>
          <a:off x="21272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158766</xdr:rowOff>
    </xdr:from>
    <xdr:ext cx="469744" cy="259045"/>
    <xdr:sp macro="" textlink="">
      <xdr:nvSpPr>
        <xdr:cNvPr id="600" name="n_1aveValue【庁舎】&#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97789</xdr:rowOff>
    </xdr:from>
    <xdr:to>
      <xdr:col>31</xdr:col>
      <xdr:colOff>85725</xdr:colOff>
      <xdr:row>105</xdr:row>
      <xdr:rowOff>27939</xdr:rowOff>
    </xdr:to>
    <xdr:sp macro="" textlink="">
      <xdr:nvSpPr>
        <xdr:cNvPr id="606" name="円/楕円 605"/>
        <xdr:cNvSpPr/>
      </xdr:nvSpPr>
      <xdr:spPr>
        <a:xfrm>
          <a:off x="21272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19066</xdr:rowOff>
    </xdr:from>
    <xdr:ext cx="469744" cy="259045"/>
    <xdr:sp macro="" textlink="">
      <xdr:nvSpPr>
        <xdr:cNvPr id="607" name="n_1mainValue【庁舎】&#10;一人当たり面積"/>
        <xdr:cNvSpPr txBox="1"/>
      </xdr:nvSpPr>
      <xdr:spPr>
        <a:xfrm>
          <a:off x="21075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18,743
18,614
172.74
12,226,410
12,002,971
101,960
6,231,328
12,588,351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169.0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年度における基準財政収入額、基準財政需要額は、ともに前年度とほぼ同額であり、数値も横ばいであった。</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8"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0" name="テキスト ボックス 89"/>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94" name="テキスト ボックス 93"/>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地方消費税交付金の減などにより歳入経常一般財源が減少し、一方で、歳出経常経費充当一般財源はほぼ横ばいであったことから、前年度と比べて</a:t>
          </a:r>
          <a:r>
            <a:rPr kumimoji="1" lang="en-US" altLang="ja-JP" sz="1300">
              <a:latin typeface="ＭＳ Ｐゴシック"/>
            </a:rPr>
            <a:t>2.8</a:t>
          </a:r>
          <a:r>
            <a:rPr kumimoji="1" lang="ja-JP" altLang="en-US" sz="1300">
              <a:latin typeface="ＭＳ Ｐゴシック"/>
            </a:rPr>
            <a:t>ポイントの悪化となった。</a:t>
          </a:r>
        </a:p>
        <a:p>
          <a:r>
            <a:rPr kumimoji="1" lang="ja-JP" altLang="en-US" sz="1300">
              <a:latin typeface="ＭＳ Ｐゴシック"/>
            </a:rPr>
            <a:t>　また、経常一般財源の根幹をなす市税は依然減少傾向にあり、人件費・公債費等経常経費の水準も高く、今後も、行政改革を断行し、内部管理経費等の経常経費の削減に努めていく必要がある。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26307</xdr:rowOff>
    </xdr:from>
    <xdr:to>
      <xdr:col>7</xdr:col>
      <xdr:colOff>152400</xdr:colOff>
      <xdr:row>61</xdr:row>
      <xdr:rowOff>122827</xdr:rowOff>
    </xdr:to>
    <xdr:cxnSp macro="">
      <xdr:nvCxnSpPr>
        <xdr:cNvPr id="133" name="直線コネクタ 132"/>
        <xdr:cNvCxnSpPr/>
      </xdr:nvCxnSpPr>
      <xdr:spPr>
        <a:xfrm>
          <a:off x="4114800" y="1048475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26307</xdr:rowOff>
    </xdr:from>
    <xdr:to>
      <xdr:col>6</xdr:col>
      <xdr:colOff>0</xdr:colOff>
      <xdr:row>61</xdr:row>
      <xdr:rowOff>71120</xdr:rowOff>
    </xdr:to>
    <xdr:cxnSp macro="">
      <xdr:nvCxnSpPr>
        <xdr:cNvPr id="136" name="直線コネクタ 135"/>
        <xdr:cNvCxnSpPr/>
      </xdr:nvCxnSpPr>
      <xdr:spPr>
        <a:xfrm flipV="1">
          <a:off x="3225800" y="1048475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61</xdr:row>
      <xdr:rowOff>71120</xdr:rowOff>
    </xdr:to>
    <xdr:cxnSp macro="">
      <xdr:nvCxnSpPr>
        <xdr:cNvPr id="139" name="直線コネクタ 138"/>
        <xdr:cNvCxnSpPr/>
      </xdr:nvCxnSpPr>
      <xdr:spPr>
        <a:xfrm>
          <a:off x="2336800" y="1026414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97790</xdr:rowOff>
    </xdr:to>
    <xdr:cxnSp macro="">
      <xdr:nvCxnSpPr>
        <xdr:cNvPr id="142" name="直線コネクタ 141"/>
        <xdr:cNvCxnSpPr/>
      </xdr:nvCxnSpPr>
      <xdr:spPr>
        <a:xfrm flipV="1">
          <a:off x="1447800" y="102641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72027</xdr:rowOff>
    </xdr:from>
    <xdr:to>
      <xdr:col>7</xdr:col>
      <xdr:colOff>203200</xdr:colOff>
      <xdr:row>62</xdr:row>
      <xdr:rowOff>2177</xdr:rowOff>
    </xdr:to>
    <xdr:sp macro="" textlink="">
      <xdr:nvSpPr>
        <xdr:cNvPr id="152" name="円/楕円 151"/>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44104</xdr:rowOff>
    </xdr:from>
    <xdr:ext cx="762000" cy="259045"/>
    <xdr:sp macro="" textlink="">
      <xdr:nvSpPr>
        <xdr:cNvPr id="153" name="財政構造の弾力性該当値テキスト"/>
        <xdr:cNvSpPr txBox="1"/>
      </xdr:nvSpPr>
      <xdr:spPr>
        <a:xfrm>
          <a:off x="5041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146957</xdr:rowOff>
    </xdr:from>
    <xdr:to>
      <xdr:col>6</xdr:col>
      <xdr:colOff>50800</xdr:colOff>
      <xdr:row>61</xdr:row>
      <xdr:rowOff>77107</xdr:rowOff>
    </xdr:to>
    <xdr:sp macro="" textlink="">
      <xdr:nvSpPr>
        <xdr:cNvPr id="154" name="円/楕円 153"/>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61884</xdr:rowOff>
    </xdr:from>
    <xdr:ext cx="736600" cy="259045"/>
    <xdr:sp macro="" textlink="">
      <xdr:nvSpPr>
        <xdr:cNvPr id="155" name="テキスト ボックス 154"/>
        <xdr:cNvSpPr txBox="1"/>
      </xdr:nvSpPr>
      <xdr:spPr>
        <a:xfrm>
          <a:off x="3733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6" name="円/楕円 155"/>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57" name="テキスト ボックス 156"/>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8" name="円/楕円 157"/>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12717</xdr:rowOff>
    </xdr:from>
    <xdr:ext cx="762000" cy="259045"/>
    <xdr:sp macro="" textlink="">
      <xdr:nvSpPr>
        <xdr:cNvPr id="159" name="テキスト ボックス 158"/>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60" name="円/楕円 159"/>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133367</xdr:rowOff>
    </xdr:from>
    <xdr:ext cx="762000" cy="259045"/>
    <xdr:sp macro="" textlink="">
      <xdr:nvSpPr>
        <xdr:cNvPr id="161" name="テキスト ボックス 160"/>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[189,732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も職員数の削減や特別職･一般職職員（管理職）の報酬･給与減額を継続し、人件費の削減等に努めたが、人事院勧告に係る給与の改定により増となった。なお、類似団体平均に比べて高くなっているのは、主に物件費が要因となっており、その原因として近隣</a:t>
          </a:r>
          <a:r>
            <a:rPr kumimoji="1" lang="en-US" altLang="ja-JP" sz="1100">
              <a:latin typeface="ＭＳ Ｐゴシック"/>
            </a:rPr>
            <a:t>2</a:t>
          </a:r>
          <a:r>
            <a:rPr kumimoji="1" lang="ja-JP" altLang="en-US" sz="1100">
              <a:latin typeface="ＭＳ Ｐゴシック"/>
            </a:rPr>
            <a:t>町のごみ処理の委託を受けていることなどが挙げられる。</a:t>
          </a:r>
        </a:p>
        <a:p>
          <a:r>
            <a:rPr kumimoji="1" lang="ja-JP" altLang="en-US" sz="1100">
              <a:latin typeface="ＭＳ Ｐゴシック"/>
            </a:rPr>
            <a:t>　今後は、事務事業の見直しや指定管理者制度の導入・活用などによるコスト低減を引続き行う。また、少子高齢化や都市部への流出等による人口減が年々進行する中、若者の定住できる環境づくりに努める一方、学校・保育施設等の施設の統廃合についても引続き検討を行う。</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18267</xdr:rowOff>
    </xdr:from>
    <xdr:to>
      <xdr:col>7</xdr:col>
      <xdr:colOff>152400</xdr:colOff>
      <xdr:row>84</xdr:row>
      <xdr:rowOff>120611</xdr:rowOff>
    </xdr:to>
    <xdr:cxnSp macro="">
      <xdr:nvCxnSpPr>
        <xdr:cNvPr id="196" name="直線コネクタ 195"/>
        <xdr:cNvCxnSpPr/>
      </xdr:nvCxnSpPr>
      <xdr:spPr>
        <a:xfrm>
          <a:off x="4114800" y="14420067"/>
          <a:ext cx="838200" cy="10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147523</xdr:rowOff>
    </xdr:from>
    <xdr:to>
      <xdr:col>6</xdr:col>
      <xdr:colOff>0</xdr:colOff>
      <xdr:row>84</xdr:row>
      <xdr:rowOff>18267</xdr:rowOff>
    </xdr:to>
    <xdr:cxnSp macro="">
      <xdr:nvCxnSpPr>
        <xdr:cNvPr id="199" name="直線コネクタ 198"/>
        <xdr:cNvCxnSpPr/>
      </xdr:nvCxnSpPr>
      <xdr:spPr>
        <a:xfrm>
          <a:off x="3225800" y="14377873"/>
          <a:ext cx="889000" cy="4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79218</xdr:rowOff>
    </xdr:from>
    <xdr:to>
      <xdr:col>4</xdr:col>
      <xdr:colOff>482600</xdr:colOff>
      <xdr:row>83</xdr:row>
      <xdr:rowOff>147523</xdr:rowOff>
    </xdr:to>
    <xdr:cxnSp macro="">
      <xdr:nvCxnSpPr>
        <xdr:cNvPr id="202" name="直線コネクタ 201"/>
        <xdr:cNvCxnSpPr/>
      </xdr:nvCxnSpPr>
      <xdr:spPr>
        <a:xfrm>
          <a:off x="2336800" y="14309568"/>
          <a:ext cx="889000" cy="6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79218</xdr:rowOff>
    </xdr:from>
    <xdr:to>
      <xdr:col>3</xdr:col>
      <xdr:colOff>279400</xdr:colOff>
      <xdr:row>83</xdr:row>
      <xdr:rowOff>80924</xdr:rowOff>
    </xdr:to>
    <xdr:cxnSp macro="">
      <xdr:nvCxnSpPr>
        <xdr:cNvPr id="205" name="直線コネクタ 204"/>
        <xdr:cNvCxnSpPr/>
      </xdr:nvCxnSpPr>
      <xdr:spPr>
        <a:xfrm flipV="1">
          <a:off x="1447800" y="14309568"/>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69811</xdr:rowOff>
    </xdr:from>
    <xdr:to>
      <xdr:col>7</xdr:col>
      <xdr:colOff>203200</xdr:colOff>
      <xdr:row>84</xdr:row>
      <xdr:rowOff>171411</xdr:rowOff>
    </xdr:to>
    <xdr:sp macro="" textlink="">
      <xdr:nvSpPr>
        <xdr:cNvPr id="215" name="円/楕円 214"/>
        <xdr:cNvSpPr/>
      </xdr:nvSpPr>
      <xdr:spPr>
        <a:xfrm>
          <a:off x="4902200" y="1447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41888</xdr:rowOff>
    </xdr:from>
    <xdr:ext cx="762000" cy="259045"/>
    <xdr:sp macro="" textlink="">
      <xdr:nvSpPr>
        <xdr:cNvPr id="216" name="人件費・物件費等の状況該当値テキスト"/>
        <xdr:cNvSpPr txBox="1"/>
      </xdr:nvSpPr>
      <xdr:spPr>
        <a:xfrm>
          <a:off x="5041900" y="1444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189,732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138917</xdr:rowOff>
    </xdr:from>
    <xdr:to>
      <xdr:col>6</xdr:col>
      <xdr:colOff>50800</xdr:colOff>
      <xdr:row>84</xdr:row>
      <xdr:rowOff>69067</xdr:rowOff>
    </xdr:to>
    <xdr:sp macro="" textlink="">
      <xdr:nvSpPr>
        <xdr:cNvPr id="217" name="円/楕円 216"/>
        <xdr:cNvSpPr/>
      </xdr:nvSpPr>
      <xdr:spPr>
        <a:xfrm>
          <a:off x="4064000" y="143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53844</xdr:rowOff>
    </xdr:from>
    <xdr:ext cx="736600" cy="259045"/>
    <xdr:sp macro="" textlink="">
      <xdr:nvSpPr>
        <xdr:cNvPr id="218" name="テキスト ボックス 217"/>
        <xdr:cNvSpPr txBox="1"/>
      </xdr:nvSpPr>
      <xdr:spPr>
        <a:xfrm>
          <a:off x="3733800" y="1445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177,008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96723</xdr:rowOff>
    </xdr:from>
    <xdr:to>
      <xdr:col>4</xdr:col>
      <xdr:colOff>533400</xdr:colOff>
      <xdr:row>84</xdr:row>
      <xdr:rowOff>26873</xdr:rowOff>
    </xdr:to>
    <xdr:sp macro="" textlink="">
      <xdr:nvSpPr>
        <xdr:cNvPr id="219" name="円/楕円 218"/>
        <xdr:cNvSpPr/>
      </xdr:nvSpPr>
      <xdr:spPr>
        <a:xfrm>
          <a:off x="3175000" y="143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11650</xdr:rowOff>
    </xdr:from>
    <xdr:ext cx="762000" cy="259045"/>
    <xdr:sp macro="" textlink="">
      <xdr:nvSpPr>
        <xdr:cNvPr id="220" name="テキスト ボックス 219"/>
        <xdr:cNvSpPr txBox="1"/>
      </xdr:nvSpPr>
      <xdr:spPr>
        <a:xfrm>
          <a:off x="2844800" y="1441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171,762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28418</xdr:rowOff>
    </xdr:from>
    <xdr:to>
      <xdr:col>3</xdr:col>
      <xdr:colOff>330200</xdr:colOff>
      <xdr:row>83</xdr:row>
      <xdr:rowOff>130018</xdr:rowOff>
    </xdr:to>
    <xdr:sp macro="" textlink="">
      <xdr:nvSpPr>
        <xdr:cNvPr id="221" name="円/楕円 220"/>
        <xdr:cNvSpPr/>
      </xdr:nvSpPr>
      <xdr:spPr>
        <a:xfrm>
          <a:off x="2286000" y="142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114795</xdr:rowOff>
    </xdr:from>
    <xdr:ext cx="762000" cy="259045"/>
    <xdr:sp macro="" textlink="">
      <xdr:nvSpPr>
        <xdr:cNvPr id="222" name="テキスト ボックス 221"/>
        <xdr:cNvSpPr txBox="1"/>
      </xdr:nvSpPr>
      <xdr:spPr>
        <a:xfrm>
          <a:off x="1955800" y="1434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163,270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30124</xdr:rowOff>
    </xdr:from>
    <xdr:to>
      <xdr:col>2</xdr:col>
      <xdr:colOff>127000</xdr:colOff>
      <xdr:row>83</xdr:row>
      <xdr:rowOff>131724</xdr:rowOff>
    </xdr:to>
    <xdr:sp macro="" textlink="">
      <xdr:nvSpPr>
        <xdr:cNvPr id="223" name="円/楕円 222"/>
        <xdr:cNvSpPr/>
      </xdr:nvSpPr>
      <xdr:spPr>
        <a:xfrm>
          <a:off x="1397000" y="1426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116501</xdr:rowOff>
    </xdr:from>
    <xdr:ext cx="762000" cy="259045"/>
    <xdr:sp macro="" textlink="">
      <xdr:nvSpPr>
        <xdr:cNvPr id="224" name="テキスト ボックス 223"/>
        <xdr:cNvSpPr txBox="1"/>
      </xdr:nvSpPr>
      <xdr:spPr>
        <a:xfrm>
          <a:off x="1066800" y="1434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管理職手当の</a:t>
          </a:r>
          <a:r>
            <a:rPr kumimoji="1" lang="en-US" altLang="ja-JP" sz="1300">
              <a:latin typeface="ＭＳ Ｐゴシック"/>
            </a:rPr>
            <a:t>20</a:t>
          </a:r>
          <a:r>
            <a:rPr kumimoji="1" lang="ja-JP" altLang="en-US" sz="1300">
              <a:latin typeface="ＭＳ Ｐゴシック"/>
            </a:rPr>
            <a:t>％カット、職員給与のカット（</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10</a:t>
          </a:r>
          <a:r>
            <a:rPr kumimoji="1" lang="ja-JP" altLang="en-US" sz="1300">
              <a:latin typeface="ＭＳ Ｐゴシック"/>
            </a:rPr>
            <a:t>％カット）などを実施している中、国よりも低い水準となった。</a:t>
          </a:r>
        </a:p>
        <a:p>
          <a:r>
            <a:rPr kumimoji="1" lang="ja-JP" altLang="en-US" sz="1300">
              <a:latin typeface="ＭＳ Ｐゴシック"/>
            </a:rPr>
            <a:t>　今後も、職員定数の削減と合わせて、更なる人件費の削減を図る。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149861</xdr:rowOff>
    </xdr:to>
    <xdr:cxnSp macro="">
      <xdr:nvCxnSpPr>
        <xdr:cNvPr id="258" name="直線コネクタ 257"/>
        <xdr:cNvCxnSpPr/>
      </xdr:nvCxnSpPr>
      <xdr:spPr>
        <a:xfrm flipV="1">
          <a:off x="16179800" y="14806084"/>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86</xdr:row>
      <xdr:rowOff>149861</xdr:rowOff>
    </xdr:to>
    <xdr:cxnSp macro="">
      <xdr:nvCxnSpPr>
        <xdr:cNvPr id="261" name="直線コネクタ 260"/>
        <xdr:cNvCxnSpPr/>
      </xdr:nvCxnSpPr>
      <xdr:spPr>
        <a:xfrm>
          <a:off x="15290800" y="14420004"/>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84</xdr:row>
      <xdr:rowOff>34289</xdr:rowOff>
    </xdr:to>
    <xdr:cxnSp macro="">
      <xdr:nvCxnSpPr>
        <xdr:cNvPr id="264" name="直線コネクタ 263"/>
        <xdr:cNvCxnSpPr/>
      </xdr:nvCxnSpPr>
      <xdr:spPr>
        <a:xfrm flipV="1">
          <a:off x="14401800" y="144200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87</xdr:row>
      <xdr:rowOff>115146</xdr:rowOff>
    </xdr:to>
    <xdr:cxnSp macro="">
      <xdr:nvCxnSpPr>
        <xdr:cNvPr id="267" name="直線コネクタ 266"/>
        <xdr:cNvCxnSpPr/>
      </xdr:nvCxnSpPr>
      <xdr:spPr>
        <a:xfrm flipV="1">
          <a:off x="13512800" y="14436089"/>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7" name="円/楕円 276"/>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27111</xdr:rowOff>
    </xdr:from>
    <xdr:ext cx="762000" cy="259045"/>
    <xdr:sp macro="" textlink="">
      <xdr:nvSpPr>
        <xdr:cNvPr id="278"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9" name="円/楕円 278"/>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80" name="テキスト ボックス 279"/>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81" name="円/楕円 280"/>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82" name="テキスト ボックス 281"/>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154939</xdr:rowOff>
    </xdr:from>
    <xdr:to>
      <xdr:col>21</xdr:col>
      <xdr:colOff>50800</xdr:colOff>
      <xdr:row>84</xdr:row>
      <xdr:rowOff>85089</xdr:rowOff>
    </xdr:to>
    <xdr:sp macro="" textlink="">
      <xdr:nvSpPr>
        <xdr:cNvPr id="283" name="円/楕円 282"/>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84" name="テキスト ボックス 283"/>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5" name="円/楕円 284"/>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6" name="テキスト ボックス 285"/>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「宮津市行政改革大綱</a:t>
          </a:r>
          <a:r>
            <a:rPr kumimoji="1" lang="en-US" altLang="ja-JP" sz="1300">
              <a:latin typeface="ＭＳ Ｐゴシック"/>
            </a:rPr>
            <a:t>2006</a:t>
          </a:r>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年度）」及び「宮津市財政健全化計画</a:t>
          </a:r>
          <a:r>
            <a:rPr kumimoji="1" lang="en-US" altLang="ja-JP" sz="1300">
              <a:latin typeface="ＭＳ Ｐゴシック"/>
            </a:rPr>
            <a:t>2011</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年度）」の取組みを進めているが、類似団体平均を上回っている。</a:t>
          </a:r>
        </a:p>
        <a:p>
          <a:r>
            <a:rPr kumimoji="1" lang="ja-JP" altLang="en-US" sz="1300">
              <a:latin typeface="ＭＳ Ｐゴシック"/>
            </a:rPr>
            <a:t>　今後も、同計画の取組を継承し、職員定数管理を実施する。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1694</xdr:rowOff>
    </xdr:from>
    <xdr:to>
      <xdr:col>24</xdr:col>
      <xdr:colOff>558800</xdr:colOff>
      <xdr:row>63</xdr:row>
      <xdr:rowOff>31569</xdr:rowOff>
    </xdr:to>
    <xdr:cxnSp macro="">
      <xdr:nvCxnSpPr>
        <xdr:cNvPr id="323" name="直線コネクタ 322"/>
        <xdr:cNvCxnSpPr/>
      </xdr:nvCxnSpPr>
      <xdr:spPr>
        <a:xfrm>
          <a:off x="16179800" y="10803044"/>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1694</xdr:rowOff>
    </xdr:from>
    <xdr:to>
      <xdr:col>23</xdr:col>
      <xdr:colOff>406400</xdr:colOff>
      <xdr:row>63</xdr:row>
      <xdr:rowOff>9737</xdr:rowOff>
    </xdr:to>
    <xdr:cxnSp macro="">
      <xdr:nvCxnSpPr>
        <xdr:cNvPr id="326" name="直線コネクタ 325"/>
        <xdr:cNvCxnSpPr/>
      </xdr:nvCxnSpPr>
      <xdr:spPr>
        <a:xfrm flipV="1">
          <a:off x="15290800" y="108030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165100</xdr:rowOff>
    </xdr:from>
    <xdr:to>
      <xdr:col>22</xdr:col>
      <xdr:colOff>203200</xdr:colOff>
      <xdr:row>63</xdr:row>
      <xdr:rowOff>9737</xdr:rowOff>
    </xdr:to>
    <xdr:cxnSp macro="">
      <xdr:nvCxnSpPr>
        <xdr:cNvPr id="329" name="直線コネクタ 328"/>
        <xdr:cNvCxnSpPr/>
      </xdr:nvCxnSpPr>
      <xdr:spPr>
        <a:xfrm>
          <a:off x="14401800" y="1079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161653</xdr:rowOff>
    </xdr:from>
    <xdr:to>
      <xdr:col>21</xdr:col>
      <xdr:colOff>0</xdr:colOff>
      <xdr:row>62</xdr:row>
      <xdr:rowOff>165100</xdr:rowOff>
    </xdr:to>
    <xdr:cxnSp macro="">
      <xdr:nvCxnSpPr>
        <xdr:cNvPr id="332" name="直線コネクタ 331"/>
        <xdr:cNvCxnSpPr/>
      </xdr:nvCxnSpPr>
      <xdr:spPr>
        <a:xfrm>
          <a:off x="13512800" y="1079155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152219</xdr:rowOff>
    </xdr:from>
    <xdr:to>
      <xdr:col>24</xdr:col>
      <xdr:colOff>609600</xdr:colOff>
      <xdr:row>63</xdr:row>
      <xdr:rowOff>82369</xdr:rowOff>
    </xdr:to>
    <xdr:sp macro="" textlink="">
      <xdr:nvSpPr>
        <xdr:cNvPr id="342" name="円/楕円 341"/>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124296</xdr:rowOff>
    </xdr:from>
    <xdr:ext cx="762000" cy="259045"/>
    <xdr:sp macro="" textlink="">
      <xdr:nvSpPr>
        <xdr:cNvPr id="343" name="定員管理の状況該当値テキスト"/>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122344</xdr:rowOff>
    </xdr:from>
    <xdr:to>
      <xdr:col>23</xdr:col>
      <xdr:colOff>457200</xdr:colOff>
      <xdr:row>63</xdr:row>
      <xdr:rowOff>52494</xdr:rowOff>
    </xdr:to>
    <xdr:sp macro="" textlink="">
      <xdr:nvSpPr>
        <xdr:cNvPr id="344" name="円/楕円 343"/>
        <xdr:cNvSpPr/>
      </xdr:nvSpPr>
      <xdr:spPr>
        <a:xfrm>
          <a:off x="16129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37271</xdr:rowOff>
    </xdr:from>
    <xdr:ext cx="736600" cy="259045"/>
    <xdr:sp macro="" textlink="">
      <xdr:nvSpPr>
        <xdr:cNvPr id="345" name="テキスト ボックス 344"/>
        <xdr:cNvSpPr txBox="1"/>
      </xdr:nvSpPr>
      <xdr:spPr>
        <a:xfrm>
          <a:off x="15798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130387</xdr:rowOff>
    </xdr:from>
    <xdr:to>
      <xdr:col>22</xdr:col>
      <xdr:colOff>254000</xdr:colOff>
      <xdr:row>63</xdr:row>
      <xdr:rowOff>60537</xdr:rowOff>
    </xdr:to>
    <xdr:sp macro="" textlink="">
      <xdr:nvSpPr>
        <xdr:cNvPr id="346" name="円/楕円 345"/>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45314</xdr:rowOff>
    </xdr:from>
    <xdr:ext cx="762000" cy="259045"/>
    <xdr:sp macro="" textlink="">
      <xdr:nvSpPr>
        <xdr:cNvPr id="347" name="テキスト ボックス 346"/>
        <xdr:cNvSpPr txBox="1"/>
      </xdr:nvSpPr>
      <xdr:spPr>
        <a:xfrm>
          <a:off x="14909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114300</xdr:rowOff>
    </xdr:from>
    <xdr:to>
      <xdr:col>21</xdr:col>
      <xdr:colOff>50800</xdr:colOff>
      <xdr:row>63</xdr:row>
      <xdr:rowOff>44450</xdr:rowOff>
    </xdr:to>
    <xdr:sp macro="" textlink="">
      <xdr:nvSpPr>
        <xdr:cNvPr id="348" name="円/楕円 347"/>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29227</xdr:rowOff>
    </xdr:from>
    <xdr:ext cx="762000" cy="259045"/>
    <xdr:sp macro="" textlink="">
      <xdr:nvSpPr>
        <xdr:cNvPr id="349" name="テキスト ボックス 348"/>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110853</xdr:rowOff>
    </xdr:from>
    <xdr:to>
      <xdr:col>19</xdr:col>
      <xdr:colOff>533400</xdr:colOff>
      <xdr:row>63</xdr:row>
      <xdr:rowOff>41003</xdr:rowOff>
    </xdr:to>
    <xdr:sp macro="" textlink="">
      <xdr:nvSpPr>
        <xdr:cNvPr id="350" name="円/楕円 349"/>
        <xdr:cNvSpPr/>
      </xdr:nvSpPr>
      <xdr:spPr>
        <a:xfrm>
          <a:off x="13462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25780</xdr:rowOff>
    </xdr:from>
    <xdr:ext cx="762000" cy="259045"/>
    <xdr:sp macro="" textlink="">
      <xdr:nvSpPr>
        <xdr:cNvPr id="351" name="テキスト ボックス 350"/>
        <xdr:cNvSpPr txBox="1"/>
      </xdr:nvSpPr>
      <xdr:spPr>
        <a:xfrm>
          <a:off x="13131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22</a:t>
          </a:r>
          <a:r>
            <a:rPr kumimoji="1" lang="ja-JP" altLang="en-US" sz="1200">
              <a:latin typeface="ＭＳ Ｐゴシック"/>
            </a:rPr>
            <a:t>年度に実施した繰上償還の据置期間終了に伴う元利償還金の増により平成</a:t>
          </a:r>
          <a:r>
            <a:rPr kumimoji="1" lang="en-US" altLang="ja-JP" sz="1200">
              <a:latin typeface="ＭＳ Ｐゴシック"/>
            </a:rPr>
            <a:t>26</a:t>
          </a:r>
          <a:r>
            <a:rPr kumimoji="1" lang="ja-JP" altLang="en-US" sz="1200">
              <a:latin typeface="ＭＳ Ｐゴシック"/>
            </a:rPr>
            <a:t>年度から比率が上昇した。</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年度においては、市債の元利償還金は微減したが、下水道特別会計への繰出金をはじめとする準元利償還金が増加したこと等により、前年度と比べて</a:t>
          </a:r>
          <a:r>
            <a:rPr kumimoji="1" lang="en-US" altLang="ja-JP" sz="1200">
              <a:latin typeface="ＭＳ Ｐゴシック"/>
            </a:rPr>
            <a:t>2.9</a:t>
          </a:r>
          <a:r>
            <a:rPr kumimoji="1" lang="ja-JP" altLang="en-US" sz="1200">
              <a:latin typeface="ＭＳ Ｐゴシック"/>
            </a:rPr>
            <a:t>ポイントの悪化となった。今後はごみ処理施設の更新や小中学校の大型整備事業が控えており、さらに比率上昇の懸念がある。</a:t>
          </a:r>
        </a:p>
        <a:p>
          <a:r>
            <a:rPr kumimoji="1" lang="ja-JP" altLang="en-US" sz="1200">
              <a:latin typeface="ＭＳ Ｐゴシック"/>
            </a:rPr>
            <a:t>　引き続き、“選択と集中による”大型事業の見直しを行い、起債に大きく頼ることのない財政運営に努め、将来の公債費償還の抑制に努めていく。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160761</xdr:rowOff>
    </xdr:from>
    <xdr:to>
      <xdr:col>24</xdr:col>
      <xdr:colOff>558800</xdr:colOff>
      <xdr:row>38</xdr:row>
      <xdr:rowOff>47625</xdr:rowOff>
    </xdr:to>
    <xdr:cxnSp macro="">
      <xdr:nvCxnSpPr>
        <xdr:cNvPr id="385" name="直線コネクタ 384"/>
        <xdr:cNvCxnSpPr/>
      </xdr:nvCxnSpPr>
      <xdr:spPr>
        <a:xfrm>
          <a:off x="16179800" y="6504411"/>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140653</xdr:rowOff>
    </xdr:from>
    <xdr:to>
      <xdr:col>23</xdr:col>
      <xdr:colOff>406400</xdr:colOff>
      <xdr:row>37</xdr:row>
      <xdr:rowOff>160761</xdr:rowOff>
    </xdr:to>
    <xdr:cxnSp macro="">
      <xdr:nvCxnSpPr>
        <xdr:cNvPr id="388" name="直線コネクタ 387"/>
        <xdr:cNvCxnSpPr/>
      </xdr:nvCxnSpPr>
      <xdr:spPr>
        <a:xfrm>
          <a:off x="15290800" y="648430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132609</xdr:rowOff>
    </xdr:from>
    <xdr:to>
      <xdr:col>22</xdr:col>
      <xdr:colOff>203200</xdr:colOff>
      <xdr:row>37</xdr:row>
      <xdr:rowOff>140653</xdr:rowOff>
    </xdr:to>
    <xdr:cxnSp macro="">
      <xdr:nvCxnSpPr>
        <xdr:cNvPr id="391" name="直線コネクタ 390"/>
        <xdr:cNvCxnSpPr/>
      </xdr:nvCxnSpPr>
      <xdr:spPr>
        <a:xfrm>
          <a:off x="14401800" y="64762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132609</xdr:rowOff>
    </xdr:from>
    <xdr:to>
      <xdr:col>21</xdr:col>
      <xdr:colOff>0</xdr:colOff>
      <xdr:row>37</xdr:row>
      <xdr:rowOff>150707</xdr:rowOff>
    </xdr:to>
    <xdr:cxnSp macro="">
      <xdr:nvCxnSpPr>
        <xdr:cNvPr id="394" name="直線コネクタ 393"/>
        <xdr:cNvCxnSpPr/>
      </xdr:nvCxnSpPr>
      <xdr:spPr>
        <a:xfrm flipV="1">
          <a:off x="13512800" y="647625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168275</xdr:rowOff>
    </xdr:from>
    <xdr:to>
      <xdr:col>24</xdr:col>
      <xdr:colOff>609600</xdr:colOff>
      <xdr:row>38</xdr:row>
      <xdr:rowOff>98425</xdr:rowOff>
    </xdr:to>
    <xdr:sp macro="" textlink="">
      <xdr:nvSpPr>
        <xdr:cNvPr id="404" name="円/楕円 403"/>
        <xdr:cNvSpPr/>
      </xdr:nvSpPr>
      <xdr:spPr>
        <a:xfrm>
          <a:off x="16967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140352</xdr:rowOff>
    </xdr:from>
    <xdr:ext cx="762000" cy="259045"/>
    <xdr:sp macro="" textlink="">
      <xdr:nvSpPr>
        <xdr:cNvPr id="405" name="公債費負担の状況該当値テキスト"/>
        <xdr:cNvSpPr txBox="1"/>
      </xdr:nvSpPr>
      <xdr:spPr>
        <a:xfrm>
          <a:off x="17106900" y="648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109961</xdr:rowOff>
    </xdr:from>
    <xdr:to>
      <xdr:col>23</xdr:col>
      <xdr:colOff>457200</xdr:colOff>
      <xdr:row>38</xdr:row>
      <xdr:rowOff>40111</xdr:rowOff>
    </xdr:to>
    <xdr:sp macro="" textlink="">
      <xdr:nvSpPr>
        <xdr:cNvPr id="406" name="円/楕円 405"/>
        <xdr:cNvSpPr/>
      </xdr:nvSpPr>
      <xdr:spPr>
        <a:xfrm>
          <a:off x="161290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24888</xdr:rowOff>
    </xdr:from>
    <xdr:ext cx="736600" cy="259045"/>
    <xdr:sp macro="" textlink="">
      <xdr:nvSpPr>
        <xdr:cNvPr id="407" name="テキスト ボックス 406"/>
        <xdr:cNvSpPr txBox="1"/>
      </xdr:nvSpPr>
      <xdr:spPr>
        <a:xfrm>
          <a:off x="15798800" y="65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8" name="円/楕円 407"/>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4780</xdr:rowOff>
    </xdr:from>
    <xdr:ext cx="762000" cy="259045"/>
    <xdr:sp macro="" textlink="">
      <xdr:nvSpPr>
        <xdr:cNvPr id="409" name="テキスト ボックス 408"/>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81809</xdr:rowOff>
    </xdr:from>
    <xdr:to>
      <xdr:col>21</xdr:col>
      <xdr:colOff>50800</xdr:colOff>
      <xdr:row>38</xdr:row>
      <xdr:rowOff>11959</xdr:rowOff>
    </xdr:to>
    <xdr:sp macro="" textlink="">
      <xdr:nvSpPr>
        <xdr:cNvPr id="410" name="円/楕円 409"/>
        <xdr:cNvSpPr/>
      </xdr:nvSpPr>
      <xdr:spPr>
        <a:xfrm>
          <a:off x="14351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168186</xdr:rowOff>
    </xdr:from>
    <xdr:ext cx="762000" cy="259045"/>
    <xdr:sp macro="" textlink="">
      <xdr:nvSpPr>
        <xdr:cNvPr id="411" name="テキスト ボックス 410"/>
        <xdr:cNvSpPr txBox="1"/>
      </xdr:nvSpPr>
      <xdr:spPr>
        <a:xfrm>
          <a:off x="14020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99907</xdr:rowOff>
    </xdr:from>
    <xdr:to>
      <xdr:col>19</xdr:col>
      <xdr:colOff>533400</xdr:colOff>
      <xdr:row>38</xdr:row>
      <xdr:rowOff>30057</xdr:rowOff>
    </xdr:to>
    <xdr:sp macro="" textlink="">
      <xdr:nvSpPr>
        <xdr:cNvPr id="412" name="円/楕円 411"/>
        <xdr:cNvSpPr/>
      </xdr:nvSpPr>
      <xdr:spPr>
        <a:xfrm>
          <a:off x="13462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14833</xdr:rowOff>
    </xdr:from>
    <xdr:ext cx="762000" cy="259045"/>
    <xdr:sp macro="" textlink="">
      <xdr:nvSpPr>
        <xdr:cNvPr id="413" name="テキスト ボックス 412"/>
        <xdr:cNvSpPr txBox="1"/>
      </xdr:nvSpPr>
      <xdr:spPr>
        <a:xfrm>
          <a:off x="131318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発行額の上限を設定し抑制を図ってきた結果、着実に将来負担額を減らしてきたが、社会資本整備のため発行してきた市債残高が依然として多額であり、類似団体平均を大きく上回っている。また、下水道事業特別会計などへの繰出見込額の増加や現金化可能な基金残高の減少等により、前年度と比べて</a:t>
          </a:r>
          <a:r>
            <a:rPr kumimoji="1" lang="en-US" altLang="ja-JP" sz="1300">
              <a:latin typeface="ＭＳ Ｐゴシック"/>
            </a:rPr>
            <a:t>16.2</a:t>
          </a:r>
          <a:r>
            <a:rPr kumimoji="1" lang="ja-JP" altLang="en-US" sz="1300">
              <a:latin typeface="ＭＳ Ｐゴシック"/>
            </a:rPr>
            <a:t>ポイントの悪化となった。</a:t>
          </a:r>
        </a:p>
        <a:p>
          <a:r>
            <a:rPr kumimoji="1" lang="ja-JP" altLang="en-US" sz="1300">
              <a:latin typeface="ＭＳ Ｐゴシック"/>
            </a:rPr>
            <a:t>　今後も、“選択と集中による”大型事業の見直し（実施時期の平準化、事業費の精査）を行い、、起債に大きく頼ることのない安定した財政の運営を図る。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76606</xdr:rowOff>
    </xdr:from>
    <xdr:to>
      <xdr:col>24</xdr:col>
      <xdr:colOff>558800</xdr:colOff>
      <xdr:row>16</xdr:row>
      <xdr:rowOff>115697</xdr:rowOff>
    </xdr:to>
    <xdr:cxnSp macro="">
      <xdr:nvCxnSpPr>
        <xdr:cNvPr id="445" name="直線コネクタ 444"/>
        <xdr:cNvCxnSpPr/>
      </xdr:nvCxnSpPr>
      <xdr:spPr>
        <a:xfrm>
          <a:off x="16179800" y="2819806"/>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76606</xdr:rowOff>
    </xdr:from>
    <xdr:to>
      <xdr:col>23</xdr:col>
      <xdr:colOff>406400</xdr:colOff>
      <xdr:row>16</xdr:row>
      <xdr:rowOff>110147</xdr:rowOff>
    </xdr:to>
    <xdr:cxnSp macro="">
      <xdr:nvCxnSpPr>
        <xdr:cNvPr id="448" name="直線コネクタ 447"/>
        <xdr:cNvCxnSpPr/>
      </xdr:nvCxnSpPr>
      <xdr:spPr>
        <a:xfrm flipV="1">
          <a:off x="15290800" y="2819806"/>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110147</xdr:rowOff>
    </xdr:from>
    <xdr:to>
      <xdr:col>22</xdr:col>
      <xdr:colOff>203200</xdr:colOff>
      <xdr:row>16</xdr:row>
      <xdr:rowOff>131382</xdr:rowOff>
    </xdr:to>
    <xdr:cxnSp macro="">
      <xdr:nvCxnSpPr>
        <xdr:cNvPr id="451" name="直線コネクタ 450"/>
        <xdr:cNvCxnSpPr/>
      </xdr:nvCxnSpPr>
      <xdr:spPr>
        <a:xfrm flipV="1">
          <a:off x="14401800" y="2853347"/>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131382</xdr:rowOff>
    </xdr:from>
    <xdr:to>
      <xdr:col>21</xdr:col>
      <xdr:colOff>0</xdr:colOff>
      <xdr:row>17</xdr:row>
      <xdr:rowOff>53073</xdr:rowOff>
    </xdr:to>
    <xdr:cxnSp macro="">
      <xdr:nvCxnSpPr>
        <xdr:cNvPr id="454" name="直線コネクタ 453"/>
        <xdr:cNvCxnSpPr/>
      </xdr:nvCxnSpPr>
      <xdr:spPr>
        <a:xfrm flipV="1">
          <a:off x="13512800" y="2874582"/>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64897</xdr:rowOff>
    </xdr:from>
    <xdr:to>
      <xdr:col>24</xdr:col>
      <xdr:colOff>609600</xdr:colOff>
      <xdr:row>16</xdr:row>
      <xdr:rowOff>166497</xdr:rowOff>
    </xdr:to>
    <xdr:sp macro="" textlink="">
      <xdr:nvSpPr>
        <xdr:cNvPr id="464" name="円/楕円 463"/>
        <xdr:cNvSpPr/>
      </xdr:nvSpPr>
      <xdr:spPr>
        <a:xfrm>
          <a:off x="169672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36974</xdr:rowOff>
    </xdr:from>
    <xdr:ext cx="762000" cy="259045"/>
    <xdr:sp macro="" textlink="">
      <xdr:nvSpPr>
        <xdr:cNvPr id="465" name="将来負担の状況該当値テキスト"/>
        <xdr:cNvSpPr txBox="1"/>
      </xdr:nvSpPr>
      <xdr:spPr>
        <a:xfrm>
          <a:off x="17106900" y="278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25806</xdr:rowOff>
    </xdr:from>
    <xdr:to>
      <xdr:col>23</xdr:col>
      <xdr:colOff>457200</xdr:colOff>
      <xdr:row>16</xdr:row>
      <xdr:rowOff>127406</xdr:rowOff>
    </xdr:to>
    <xdr:sp macro="" textlink="">
      <xdr:nvSpPr>
        <xdr:cNvPr id="466" name="円/楕円 465"/>
        <xdr:cNvSpPr/>
      </xdr:nvSpPr>
      <xdr:spPr>
        <a:xfrm>
          <a:off x="16129000" y="27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112183</xdr:rowOff>
    </xdr:from>
    <xdr:ext cx="736600" cy="259045"/>
    <xdr:sp macro="" textlink="">
      <xdr:nvSpPr>
        <xdr:cNvPr id="467" name="テキスト ボックス 466"/>
        <xdr:cNvSpPr txBox="1"/>
      </xdr:nvSpPr>
      <xdr:spPr>
        <a:xfrm>
          <a:off x="15798800" y="2855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59347</xdr:rowOff>
    </xdr:from>
    <xdr:to>
      <xdr:col>22</xdr:col>
      <xdr:colOff>254000</xdr:colOff>
      <xdr:row>16</xdr:row>
      <xdr:rowOff>160947</xdr:rowOff>
    </xdr:to>
    <xdr:sp macro="" textlink="">
      <xdr:nvSpPr>
        <xdr:cNvPr id="468" name="円/楕円 467"/>
        <xdr:cNvSpPr/>
      </xdr:nvSpPr>
      <xdr:spPr>
        <a:xfrm>
          <a:off x="15240000" y="28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145724</xdr:rowOff>
    </xdr:from>
    <xdr:ext cx="762000" cy="259045"/>
    <xdr:sp macro="" textlink="">
      <xdr:nvSpPr>
        <xdr:cNvPr id="469" name="テキスト ボックス 468"/>
        <xdr:cNvSpPr txBox="1"/>
      </xdr:nvSpPr>
      <xdr:spPr>
        <a:xfrm>
          <a:off x="14909800" y="288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80582</xdr:rowOff>
    </xdr:from>
    <xdr:to>
      <xdr:col>21</xdr:col>
      <xdr:colOff>50800</xdr:colOff>
      <xdr:row>17</xdr:row>
      <xdr:rowOff>10732</xdr:rowOff>
    </xdr:to>
    <xdr:sp macro="" textlink="">
      <xdr:nvSpPr>
        <xdr:cNvPr id="470" name="円/楕円 469"/>
        <xdr:cNvSpPr/>
      </xdr:nvSpPr>
      <xdr:spPr>
        <a:xfrm>
          <a:off x="14351000" y="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166959</xdr:rowOff>
    </xdr:from>
    <xdr:ext cx="762000" cy="259045"/>
    <xdr:sp macro="" textlink="">
      <xdr:nvSpPr>
        <xdr:cNvPr id="471" name="テキスト ボックス 470"/>
        <xdr:cNvSpPr txBox="1"/>
      </xdr:nvSpPr>
      <xdr:spPr>
        <a:xfrm>
          <a:off x="14020800" y="29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2273</xdr:rowOff>
    </xdr:from>
    <xdr:to>
      <xdr:col>19</xdr:col>
      <xdr:colOff>533400</xdr:colOff>
      <xdr:row>17</xdr:row>
      <xdr:rowOff>103873</xdr:rowOff>
    </xdr:to>
    <xdr:sp macro="" textlink="">
      <xdr:nvSpPr>
        <xdr:cNvPr id="472" name="円/楕円 471"/>
        <xdr:cNvSpPr/>
      </xdr:nvSpPr>
      <xdr:spPr>
        <a:xfrm>
          <a:off x="13462000" y="29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88650</xdr:rowOff>
    </xdr:from>
    <xdr:ext cx="762000" cy="259045"/>
    <xdr:sp macro="" textlink="">
      <xdr:nvSpPr>
        <xdr:cNvPr id="473" name="テキスト ボックス 472"/>
        <xdr:cNvSpPr txBox="1"/>
      </xdr:nvSpPr>
      <xdr:spPr>
        <a:xfrm>
          <a:off x="13131800" y="300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18,743
18,614
172.74
12,226,410
12,002,971
101,960
6,231,328
12,588,351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169.0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手当改定等により総額は前年度よりも高くなり、全体に占める割合も増加した。なお、給与水準は類似団体等と比較しても低いが職員数が多いことから依然として類似団体平均と比較して高い割合となっている。</a:t>
          </a:r>
        </a:p>
        <a:p>
          <a:r>
            <a:rPr kumimoji="1" lang="ja-JP" altLang="en-US" sz="1300">
              <a:latin typeface="ＭＳ Ｐゴシック"/>
            </a:rPr>
            <a:t>　今後も更なる人件費の削減を図る必要がある。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39</xdr:row>
      <xdr:rowOff>8890</xdr:rowOff>
    </xdr:to>
    <xdr:cxnSp macro="">
      <xdr:nvCxnSpPr>
        <xdr:cNvPr id="66" name="直線コネクタ 65"/>
        <xdr:cNvCxnSpPr/>
      </xdr:nvCxnSpPr>
      <xdr:spPr>
        <a:xfrm>
          <a:off x="3987800" y="6634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38</xdr:row>
      <xdr:rowOff>134620</xdr:rowOff>
    </xdr:to>
    <xdr:cxnSp macro="">
      <xdr:nvCxnSpPr>
        <xdr:cNvPr id="69" name="直線コネクタ 68"/>
        <xdr:cNvCxnSpPr/>
      </xdr:nvCxnSpPr>
      <xdr:spPr>
        <a:xfrm flipV="1">
          <a:off x="3098800" y="663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134620</xdr:rowOff>
    </xdr:to>
    <xdr:cxnSp macro="">
      <xdr:nvCxnSpPr>
        <xdr:cNvPr id="72" name="直線コネクタ 71"/>
        <xdr:cNvCxnSpPr/>
      </xdr:nvCxnSpPr>
      <xdr:spPr>
        <a:xfrm>
          <a:off x="2209800" y="6558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39</xdr:row>
      <xdr:rowOff>39370</xdr:rowOff>
    </xdr:to>
    <xdr:cxnSp macro="">
      <xdr:nvCxnSpPr>
        <xdr:cNvPr id="75" name="直線コネクタ 74"/>
        <xdr:cNvCxnSpPr/>
      </xdr:nvCxnSpPr>
      <xdr:spPr>
        <a:xfrm flipV="1">
          <a:off x="1320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9" name="円/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91" name="円/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「宮津市財政健全化計画</a:t>
          </a:r>
          <a:r>
            <a:rPr kumimoji="1" lang="en-US" altLang="ja-JP" sz="1300">
              <a:latin typeface="ＭＳ Ｐゴシック"/>
            </a:rPr>
            <a:t>2011</a:t>
          </a:r>
          <a:r>
            <a:rPr kumimoji="1" lang="ja-JP" altLang="en-US" sz="1300">
              <a:latin typeface="ＭＳ Ｐゴシック"/>
            </a:rPr>
            <a:t>」に基づく内部事務の簡素効率化、事務事業の厳選等により横ばい傾向で推移していたが、学校統廃合によるスクールバスの運行費用や庁舎の電算機器の更新等によって、増加している。</a:t>
          </a:r>
        </a:p>
        <a:p>
          <a:r>
            <a:rPr kumimoji="1" lang="ja-JP" altLang="en-US" sz="1300">
              <a:latin typeface="ＭＳ Ｐゴシック"/>
            </a:rPr>
            <a:t>　今後も事務事業の見直しや簡素化を実施することにより内部管理経費の縮減を図っていく。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140607</xdr:rowOff>
    </xdr:from>
    <xdr:to>
      <xdr:col>24</xdr:col>
      <xdr:colOff>31750</xdr:colOff>
      <xdr:row>16</xdr:row>
      <xdr:rowOff>67129</xdr:rowOff>
    </xdr:to>
    <xdr:cxnSp macro="">
      <xdr:nvCxnSpPr>
        <xdr:cNvPr id="129" name="直線コネクタ 128"/>
        <xdr:cNvCxnSpPr/>
      </xdr:nvCxnSpPr>
      <xdr:spPr>
        <a:xfrm>
          <a:off x="15671800" y="27123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140607</xdr:rowOff>
    </xdr:to>
    <xdr:cxnSp macro="">
      <xdr:nvCxnSpPr>
        <xdr:cNvPr id="132" name="直線コネクタ 131"/>
        <xdr:cNvCxnSpPr/>
      </xdr:nvCxnSpPr>
      <xdr:spPr>
        <a:xfrm>
          <a:off x="14782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107950</xdr:rowOff>
    </xdr:to>
    <xdr:cxnSp macro="">
      <xdr:nvCxnSpPr>
        <xdr:cNvPr id="135" name="直線コネクタ 134"/>
        <xdr:cNvCxnSpPr/>
      </xdr:nvCxnSpPr>
      <xdr:spPr>
        <a:xfrm>
          <a:off x="13893800" y="2592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9979</xdr:rowOff>
    </xdr:from>
    <xdr:to>
      <xdr:col>20</xdr:col>
      <xdr:colOff>158750</xdr:colOff>
      <xdr:row>15</xdr:row>
      <xdr:rowOff>20864</xdr:rowOff>
    </xdr:to>
    <xdr:cxnSp macro="">
      <xdr:nvCxnSpPr>
        <xdr:cNvPr id="138" name="直線コネクタ 137"/>
        <xdr:cNvCxnSpPr/>
      </xdr:nvCxnSpPr>
      <xdr:spPr>
        <a:xfrm>
          <a:off x="13004800" y="2581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16329</xdr:rowOff>
    </xdr:from>
    <xdr:to>
      <xdr:col>24</xdr:col>
      <xdr:colOff>82550</xdr:colOff>
      <xdr:row>16</xdr:row>
      <xdr:rowOff>117929</xdr:rowOff>
    </xdr:to>
    <xdr:sp macro="" textlink="">
      <xdr:nvSpPr>
        <xdr:cNvPr id="148" name="円/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89807</xdr:rowOff>
    </xdr:from>
    <xdr:to>
      <xdr:col>22</xdr:col>
      <xdr:colOff>615950</xdr:colOff>
      <xdr:row>16</xdr:row>
      <xdr:rowOff>19957</xdr:rowOff>
    </xdr:to>
    <xdr:sp macro="" textlink="">
      <xdr:nvSpPr>
        <xdr:cNvPr id="150" name="円/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2" name="円/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4" name="円/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130629</xdr:rowOff>
    </xdr:from>
    <xdr:to>
      <xdr:col>19</xdr:col>
      <xdr:colOff>6350</xdr:colOff>
      <xdr:row>15</xdr:row>
      <xdr:rowOff>60779</xdr:rowOff>
    </xdr:to>
    <xdr:sp macro="" textlink="">
      <xdr:nvSpPr>
        <xdr:cNvPr id="156" name="円/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人口減少に伴う少子高齢化が急激に進展したこと、障害福祉サービス、福祉医療の増及び国の制度改正等による社会保障費の増大により、増加傾向で推移している。</a:t>
          </a:r>
        </a:p>
        <a:p>
          <a:r>
            <a:rPr kumimoji="1" lang="ja-JP" altLang="en-US" sz="1300">
              <a:latin typeface="ＭＳ Ｐゴシック"/>
            </a:rPr>
            <a:t>　今後は、「健康づくりアクションプログラム」を推進し、健康寿命の延伸、健診受診率の向上等に努め、医療費の抑制を図る。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1815</xdr:rowOff>
    </xdr:to>
    <xdr:cxnSp macro="">
      <xdr:nvCxnSpPr>
        <xdr:cNvPr id="192" name="直線コネクタ 191"/>
        <xdr:cNvCxnSpPr/>
      </xdr:nvCxnSpPr>
      <xdr:spPr>
        <a:xfrm flipV="1">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1815</xdr:rowOff>
    </xdr:to>
    <xdr:cxnSp macro="">
      <xdr:nvCxnSpPr>
        <xdr:cNvPr id="195" name="直線コネクタ 194"/>
        <xdr:cNvCxnSpPr/>
      </xdr:nvCxnSpPr>
      <xdr:spPr>
        <a:xfrm>
          <a:off x="3098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140607</xdr:rowOff>
    </xdr:to>
    <xdr:cxnSp macro="">
      <xdr:nvCxnSpPr>
        <xdr:cNvPr id="198" name="直線コネクタ 197"/>
        <xdr:cNvCxnSpPr/>
      </xdr:nvCxnSpPr>
      <xdr:spPr>
        <a:xfrm flipV="1">
          <a:off x="2209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140607</xdr:rowOff>
    </xdr:to>
    <xdr:cxnSp macro="">
      <xdr:nvCxnSpPr>
        <xdr:cNvPr id="201" name="直線コネクタ 200"/>
        <xdr:cNvCxnSpPr/>
      </xdr:nvCxnSpPr>
      <xdr:spPr>
        <a:xfrm>
          <a:off x="1320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11" name="円/楕円 210"/>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128105</xdr:rowOff>
    </xdr:from>
    <xdr:ext cx="762000" cy="259045"/>
    <xdr:sp macro="" textlink="">
      <xdr:nvSpPr>
        <xdr:cNvPr id="212"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122465</xdr:rowOff>
    </xdr:from>
    <xdr:to>
      <xdr:col>5</xdr:col>
      <xdr:colOff>600075</xdr:colOff>
      <xdr:row>56</xdr:row>
      <xdr:rowOff>52615</xdr:rowOff>
    </xdr:to>
    <xdr:sp macro="" textlink="">
      <xdr:nvSpPr>
        <xdr:cNvPr id="213" name="円/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37392</xdr:rowOff>
    </xdr:from>
    <xdr:ext cx="736600" cy="259045"/>
    <xdr:sp macro="" textlink="">
      <xdr:nvSpPr>
        <xdr:cNvPr id="214" name="テキスト ボックス 213"/>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5" name="円/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7" name="円/楕円 216"/>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8" name="テキスト ボックス 217"/>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年度においては、下水道事業特別会計への繰出金の増および経常一般財源の減により</a:t>
          </a:r>
          <a:r>
            <a:rPr kumimoji="1" lang="en-US" altLang="ja-JP" sz="1300">
              <a:latin typeface="ＭＳ Ｐゴシック"/>
            </a:rPr>
            <a:t>0.8</a:t>
          </a:r>
          <a:r>
            <a:rPr kumimoji="1" lang="ja-JP" altLang="en-US" sz="1300">
              <a:latin typeface="ＭＳ Ｐゴシック"/>
            </a:rPr>
            <a:t>ポイントの増となったもの。</a:t>
          </a:r>
        </a:p>
        <a:p>
          <a:r>
            <a:rPr kumimoji="1" lang="ja-JP" altLang="en-US" sz="1300">
              <a:latin typeface="ＭＳ Ｐゴシック"/>
            </a:rPr>
            <a:t>　また、依然として高い水準にあり、今後も、公営企業等においては一層の経営の効率化、財政の健全化など、経営基盤強化への取組みを進め適正な経営・運営に努める。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88900</xdr:rowOff>
    </xdr:to>
    <xdr:cxnSp macro="">
      <xdr:nvCxnSpPr>
        <xdr:cNvPr id="253" name="直線コネクタ 252"/>
        <xdr:cNvCxnSpPr/>
      </xdr:nvCxnSpPr>
      <xdr:spPr>
        <a:xfrm>
          <a:off x="15671800" y="962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58420</xdr:rowOff>
    </xdr:to>
    <xdr:cxnSp macro="">
      <xdr:nvCxnSpPr>
        <xdr:cNvPr id="256" name="直線コネクタ 255"/>
        <xdr:cNvCxnSpPr/>
      </xdr:nvCxnSpPr>
      <xdr:spPr>
        <a:xfrm flipV="1">
          <a:off x="14782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56</xdr:row>
      <xdr:rowOff>58420</xdr:rowOff>
    </xdr:to>
    <xdr:cxnSp macro="">
      <xdr:nvCxnSpPr>
        <xdr:cNvPr id="259" name="直線コネクタ 258"/>
        <xdr:cNvCxnSpPr/>
      </xdr:nvCxnSpPr>
      <xdr:spPr>
        <a:xfrm>
          <a:off x="13893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92710</xdr:rowOff>
    </xdr:to>
    <xdr:cxnSp macro="">
      <xdr:nvCxnSpPr>
        <xdr:cNvPr id="262" name="直線コネクタ 261"/>
        <xdr:cNvCxnSpPr/>
      </xdr:nvCxnSpPr>
      <xdr:spPr>
        <a:xfrm>
          <a:off x="13004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2" name="円/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10177</xdr:rowOff>
    </xdr:from>
    <xdr:ext cx="762000" cy="259045"/>
    <xdr:sp macro="" textlink="">
      <xdr:nvSpPr>
        <xdr:cNvPr id="273"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4" name="円/楕円 27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5" name="テキスト ボックス 274"/>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6" name="円/楕円 275"/>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77" name="テキスト ボックス 276"/>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8" name="円/楕円 277"/>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128287</xdr:rowOff>
    </xdr:from>
    <xdr:ext cx="762000" cy="259045"/>
    <xdr:sp macro="" textlink="">
      <xdr:nvSpPr>
        <xdr:cNvPr id="279" name="テキスト ボックス 278"/>
        <xdr:cNvSpPr txBox="1"/>
      </xdr:nvSpPr>
      <xdr:spPr>
        <a:xfrm>
          <a:off x="13512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80" name="円/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81" name="テキスト ボックス 280"/>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決算額に対する経常一般財源等のシェアはほぼ横ばいである。</a:t>
          </a:r>
        </a:p>
        <a:p>
          <a:r>
            <a:rPr kumimoji="1" lang="ja-JP" altLang="en-US" sz="1300">
              <a:latin typeface="ＭＳ Ｐゴシック"/>
            </a:rPr>
            <a:t>　今後も必要性、公益性、効果性等を鑑み事業を行う。</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69850</xdr:rowOff>
    </xdr:to>
    <xdr:cxnSp macro="">
      <xdr:nvCxnSpPr>
        <xdr:cNvPr id="311" name="直線コネクタ 310"/>
        <xdr:cNvCxnSpPr/>
      </xdr:nvCxnSpPr>
      <xdr:spPr>
        <a:xfrm>
          <a:off x="15671800" y="6052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65278</xdr:rowOff>
    </xdr:to>
    <xdr:cxnSp macro="">
      <xdr:nvCxnSpPr>
        <xdr:cNvPr id="314" name="直線コネクタ 313"/>
        <xdr:cNvCxnSpPr/>
      </xdr:nvCxnSpPr>
      <xdr:spPr>
        <a:xfrm flipV="1">
          <a:off x="14782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65278</xdr:rowOff>
    </xdr:to>
    <xdr:cxnSp macro="">
      <xdr:nvCxnSpPr>
        <xdr:cNvPr id="317" name="直線コネクタ 316"/>
        <xdr:cNvCxnSpPr/>
      </xdr:nvCxnSpPr>
      <xdr:spPr>
        <a:xfrm>
          <a:off x="13893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60706</xdr:rowOff>
    </xdr:to>
    <xdr:cxnSp macro="">
      <xdr:nvCxnSpPr>
        <xdr:cNvPr id="320" name="直線コネクタ 319"/>
        <xdr:cNvCxnSpPr/>
      </xdr:nvCxnSpPr>
      <xdr:spPr>
        <a:xfrm flipV="1">
          <a:off x="13004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30" name="円/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31"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32" name="円/楕円 331"/>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33" name="テキスト ボックス 332"/>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34" name="円/楕円 333"/>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35" name="テキスト ボックス 334"/>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36" name="円/楕円 335"/>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7" name="テキスト ボックス 336"/>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8" name="円/楕円 337"/>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9" name="テキスト ボックス 338"/>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繰上償還の影響もなくなり、定時償還額は増加している。また、市債残高は依然高く、類似団体と比べて多額の公債費となっている。さらには、ごみ処理施設の更新等大型事業が控えており、さらなる比率上昇の懸念がある。</a:t>
          </a:r>
        </a:p>
        <a:p>
          <a:r>
            <a:rPr kumimoji="1" lang="ja-JP" altLang="en-US" sz="1300">
              <a:latin typeface="ＭＳ Ｐゴシック"/>
            </a:rPr>
            <a:t>　今後は、“選択と集中”による大型事業の見直し（実施時期の見直し、事業費の精査等）を行い、起債に大きく頼ることのない安定した財政の運営を図る。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117475</xdr:rowOff>
    </xdr:from>
    <xdr:to>
      <xdr:col>7</xdr:col>
      <xdr:colOff>15875</xdr:colOff>
      <xdr:row>75</xdr:row>
      <xdr:rowOff>117475</xdr:rowOff>
    </xdr:to>
    <xdr:cxnSp macro="">
      <xdr:nvCxnSpPr>
        <xdr:cNvPr id="371" name="直線コネクタ 370"/>
        <xdr:cNvCxnSpPr/>
      </xdr:nvCxnSpPr>
      <xdr:spPr>
        <a:xfrm>
          <a:off x="3987800" y="12976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117475</xdr:rowOff>
    </xdr:from>
    <xdr:to>
      <xdr:col>5</xdr:col>
      <xdr:colOff>549275</xdr:colOff>
      <xdr:row>75</xdr:row>
      <xdr:rowOff>140335</xdr:rowOff>
    </xdr:to>
    <xdr:cxnSp macro="">
      <xdr:nvCxnSpPr>
        <xdr:cNvPr id="374" name="直線コネクタ 373"/>
        <xdr:cNvCxnSpPr/>
      </xdr:nvCxnSpPr>
      <xdr:spPr>
        <a:xfrm flipV="1">
          <a:off x="3098800" y="12976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67945</xdr:rowOff>
    </xdr:from>
    <xdr:to>
      <xdr:col>4</xdr:col>
      <xdr:colOff>346075</xdr:colOff>
      <xdr:row>75</xdr:row>
      <xdr:rowOff>140335</xdr:rowOff>
    </xdr:to>
    <xdr:cxnSp macro="">
      <xdr:nvCxnSpPr>
        <xdr:cNvPr id="377" name="直線コネクタ 376"/>
        <xdr:cNvCxnSpPr/>
      </xdr:nvCxnSpPr>
      <xdr:spPr>
        <a:xfrm>
          <a:off x="2209800" y="129266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67945</xdr:rowOff>
    </xdr:from>
    <xdr:to>
      <xdr:col>3</xdr:col>
      <xdr:colOff>142875</xdr:colOff>
      <xdr:row>75</xdr:row>
      <xdr:rowOff>106045</xdr:rowOff>
    </xdr:to>
    <xdr:cxnSp macro="">
      <xdr:nvCxnSpPr>
        <xdr:cNvPr id="380" name="直線コネクタ 379"/>
        <xdr:cNvCxnSpPr/>
      </xdr:nvCxnSpPr>
      <xdr:spPr>
        <a:xfrm flipV="1">
          <a:off x="1320800" y="12926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66675</xdr:rowOff>
    </xdr:from>
    <xdr:to>
      <xdr:col>7</xdr:col>
      <xdr:colOff>66675</xdr:colOff>
      <xdr:row>75</xdr:row>
      <xdr:rowOff>168275</xdr:rowOff>
    </xdr:to>
    <xdr:sp macro="" textlink="">
      <xdr:nvSpPr>
        <xdr:cNvPr id="390" name="円/楕円 389"/>
        <xdr:cNvSpPr/>
      </xdr:nvSpPr>
      <xdr:spPr>
        <a:xfrm>
          <a:off x="47752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38752</xdr:rowOff>
    </xdr:from>
    <xdr:ext cx="762000" cy="259045"/>
    <xdr:sp macro="" textlink="">
      <xdr:nvSpPr>
        <xdr:cNvPr id="391" name="公債費該当値テキスト"/>
        <xdr:cNvSpPr txBox="1"/>
      </xdr:nvSpPr>
      <xdr:spPr>
        <a:xfrm>
          <a:off x="49149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66675</xdr:rowOff>
    </xdr:from>
    <xdr:to>
      <xdr:col>5</xdr:col>
      <xdr:colOff>600075</xdr:colOff>
      <xdr:row>75</xdr:row>
      <xdr:rowOff>168275</xdr:rowOff>
    </xdr:to>
    <xdr:sp macro="" textlink="">
      <xdr:nvSpPr>
        <xdr:cNvPr id="392" name="円/楕円 391"/>
        <xdr:cNvSpPr/>
      </xdr:nvSpPr>
      <xdr:spPr>
        <a:xfrm>
          <a:off x="3937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153052</xdr:rowOff>
    </xdr:from>
    <xdr:ext cx="736600" cy="259045"/>
    <xdr:sp macro="" textlink="">
      <xdr:nvSpPr>
        <xdr:cNvPr id="393" name="テキスト ボックス 392"/>
        <xdr:cNvSpPr txBox="1"/>
      </xdr:nvSpPr>
      <xdr:spPr>
        <a:xfrm>
          <a:off x="3606800" y="1301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89535</xdr:rowOff>
    </xdr:from>
    <xdr:to>
      <xdr:col>4</xdr:col>
      <xdr:colOff>396875</xdr:colOff>
      <xdr:row>76</xdr:row>
      <xdr:rowOff>19686</xdr:rowOff>
    </xdr:to>
    <xdr:sp macro="" textlink="">
      <xdr:nvSpPr>
        <xdr:cNvPr id="394" name="円/楕円 393"/>
        <xdr:cNvSpPr/>
      </xdr:nvSpPr>
      <xdr:spPr>
        <a:xfrm>
          <a:off x="3048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4463</xdr:rowOff>
    </xdr:from>
    <xdr:ext cx="762000" cy="259045"/>
    <xdr:sp macro="" textlink="">
      <xdr:nvSpPr>
        <xdr:cNvPr id="395" name="テキスト ボックス 394"/>
        <xdr:cNvSpPr txBox="1"/>
      </xdr:nvSpPr>
      <xdr:spPr>
        <a:xfrm>
          <a:off x="2717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17145</xdr:rowOff>
    </xdr:from>
    <xdr:to>
      <xdr:col>3</xdr:col>
      <xdr:colOff>193675</xdr:colOff>
      <xdr:row>75</xdr:row>
      <xdr:rowOff>118745</xdr:rowOff>
    </xdr:to>
    <xdr:sp macro="" textlink="">
      <xdr:nvSpPr>
        <xdr:cNvPr id="396" name="円/楕円 395"/>
        <xdr:cNvSpPr/>
      </xdr:nvSpPr>
      <xdr:spPr>
        <a:xfrm>
          <a:off x="2159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103522</xdr:rowOff>
    </xdr:from>
    <xdr:ext cx="762000" cy="259045"/>
    <xdr:sp macro="" textlink="">
      <xdr:nvSpPr>
        <xdr:cNvPr id="397" name="テキスト ボックス 396"/>
        <xdr:cNvSpPr txBox="1"/>
      </xdr:nvSpPr>
      <xdr:spPr>
        <a:xfrm>
          <a:off x="1828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55245</xdr:rowOff>
    </xdr:from>
    <xdr:to>
      <xdr:col>1</xdr:col>
      <xdr:colOff>676275</xdr:colOff>
      <xdr:row>75</xdr:row>
      <xdr:rowOff>156845</xdr:rowOff>
    </xdr:to>
    <xdr:sp macro="" textlink="">
      <xdr:nvSpPr>
        <xdr:cNvPr id="398" name="円/楕円 397"/>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141622</xdr:rowOff>
    </xdr:from>
    <xdr:ext cx="762000" cy="259045"/>
    <xdr:sp macro="" textlink="">
      <xdr:nvSpPr>
        <xdr:cNvPr id="399" name="テキスト ボックス 398"/>
        <xdr:cNvSpPr txBox="1"/>
      </xdr:nvSpPr>
      <xdr:spPr>
        <a:xfrm>
          <a:off x="939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人件費、物件費及び繰出金の経常収支比率が増加している。</a:t>
          </a:r>
        </a:p>
        <a:p>
          <a:r>
            <a:rPr kumimoji="1" lang="ja-JP" altLang="en-US" sz="1300">
              <a:latin typeface="ＭＳ Ｐゴシック"/>
            </a:rPr>
            <a:t>　今後は、財政健全化に向け、市税確保の徹底及び未利用施設等の売却や廃止等の取組みの推進、内部管理経費の削減を図っていく必要がある。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78</xdr:row>
      <xdr:rowOff>62230</xdr:rowOff>
    </xdr:to>
    <xdr:cxnSp macro="">
      <xdr:nvCxnSpPr>
        <xdr:cNvPr id="432" name="直線コネクタ 431"/>
        <xdr:cNvCxnSpPr/>
      </xdr:nvCxnSpPr>
      <xdr:spPr>
        <a:xfrm>
          <a:off x="15671800" y="133286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130811</xdr:rowOff>
    </xdr:to>
    <xdr:cxnSp macro="">
      <xdr:nvCxnSpPr>
        <xdr:cNvPr id="435" name="直線コネクタ 434"/>
        <xdr:cNvCxnSpPr/>
      </xdr:nvCxnSpPr>
      <xdr:spPr>
        <a:xfrm flipV="1">
          <a:off x="14782800" y="13328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130811</xdr:rowOff>
    </xdr:to>
    <xdr:cxnSp macro="">
      <xdr:nvCxnSpPr>
        <xdr:cNvPr id="438" name="直線コネクタ 437"/>
        <xdr:cNvCxnSpPr/>
      </xdr:nvCxnSpPr>
      <xdr:spPr>
        <a:xfrm>
          <a:off x="13893800" y="131838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77</xdr:row>
      <xdr:rowOff>39370</xdr:rowOff>
    </xdr:to>
    <xdr:cxnSp macro="">
      <xdr:nvCxnSpPr>
        <xdr:cNvPr id="441" name="直線コネクタ 440"/>
        <xdr:cNvCxnSpPr/>
      </xdr:nvCxnSpPr>
      <xdr:spPr>
        <a:xfrm flipV="1">
          <a:off x="13004800" y="13183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11430</xdr:rowOff>
    </xdr:from>
    <xdr:to>
      <xdr:col>24</xdr:col>
      <xdr:colOff>82550</xdr:colOff>
      <xdr:row>78</xdr:row>
      <xdr:rowOff>113030</xdr:rowOff>
    </xdr:to>
    <xdr:sp macro="" textlink="">
      <xdr:nvSpPr>
        <xdr:cNvPr id="451" name="円/楕円 450"/>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154957</xdr:rowOff>
    </xdr:from>
    <xdr:ext cx="762000" cy="259045"/>
    <xdr:sp macro="" textlink="">
      <xdr:nvSpPr>
        <xdr:cNvPr id="452"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53" name="円/楕円 452"/>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54" name="テキスト ボックス 453"/>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5" name="円/楕円 454"/>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6" name="テキスト ボックス 455"/>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7" name="円/楕円 456"/>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58" name="テキスト ボックス 457"/>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59" name="円/楕円 458"/>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60" name="テキスト ボックス 459"/>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京都府宮津市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112471</xdr:rowOff>
    </xdr:from>
    <xdr:to>
      <xdr:col>4</xdr:col>
      <xdr:colOff>1117600</xdr:colOff>
      <xdr:row>15</xdr:row>
      <xdr:rowOff>166522</xdr:rowOff>
    </xdr:to>
    <xdr:cxnSp macro="">
      <xdr:nvCxnSpPr>
        <xdr:cNvPr id="50" name="直線コネクタ 49"/>
        <xdr:cNvCxnSpPr/>
      </xdr:nvCxnSpPr>
      <xdr:spPr bwMode="auto">
        <a:xfrm flipV="1">
          <a:off x="5003800" y="2731846"/>
          <a:ext cx="647700" cy="5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166522</xdr:rowOff>
    </xdr:from>
    <xdr:to>
      <xdr:col>4</xdr:col>
      <xdr:colOff>469900</xdr:colOff>
      <xdr:row>16</xdr:row>
      <xdr:rowOff>40145</xdr:rowOff>
    </xdr:to>
    <xdr:cxnSp macro="">
      <xdr:nvCxnSpPr>
        <xdr:cNvPr id="53" name="直線コネクタ 52"/>
        <xdr:cNvCxnSpPr/>
      </xdr:nvCxnSpPr>
      <xdr:spPr bwMode="auto">
        <a:xfrm flipV="1">
          <a:off x="4305300" y="2785897"/>
          <a:ext cx="698500" cy="4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40145</xdr:rowOff>
    </xdr:from>
    <xdr:to>
      <xdr:col>3</xdr:col>
      <xdr:colOff>904875</xdr:colOff>
      <xdr:row>16</xdr:row>
      <xdr:rowOff>75755</xdr:rowOff>
    </xdr:to>
    <xdr:cxnSp macro="">
      <xdr:nvCxnSpPr>
        <xdr:cNvPr id="56" name="直線コネクタ 55"/>
        <xdr:cNvCxnSpPr/>
      </xdr:nvCxnSpPr>
      <xdr:spPr bwMode="auto">
        <a:xfrm flipV="1">
          <a:off x="3606800" y="2830970"/>
          <a:ext cx="698500" cy="3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75755</xdr:rowOff>
    </xdr:from>
    <xdr:to>
      <xdr:col>3</xdr:col>
      <xdr:colOff>206375</xdr:colOff>
      <xdr:row>16</xdr:row>
      <xdr:rowOff>115964</xdr:rowOff>
    </xdr:to>
    <xdr:cxnSp macro="">
      <xdr:nvCxnSpPr>
        <xdr:cNvPr id="59" name="直線コネクタ 58"/>
        <xdr:cNvCxnSpPr/>
      </xdr:nvCxnSpPr>
      <xdr:spPr bwMode="auto">
        <a:xfrm flipV="1">
          <a:off x="2908300" y="2866580"/>
          <a:ext cx="698500" cy="4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61671</xdr:rowOff>
    </xdr:from>
    <xdr:to>
      <xdr:col>5</xdr:col>
      <xdr:colOff>34925</xdr:colOff>
      <xdr:row>15</xdr:row>
      <xdr:rowOff>163271</xdr:rowOff>
    </xdr:to>
    <xdr:sp macro="" textlink="">
      <xdr:nvSpPr>
        <xdr:cNvPr id="69" name="円/楕円 68"/>
        <xdr:cNvSpPr/>
      </xdr:nvSpPr>
      <xdr:spPr bwMode="auto">
        <a:xfrm>
          <a:off x="5600700" y="268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78198</xdr:rowOff>
    </xdr:from>
    <xdr:ext cx="762000" cy="259045"/>
    <xdr:sp macro="" textlink="">
      <xdr:nvSpPr>
        <xdr:cNvPr id="70" name="人口1人当たり決算額の推移該当値テキスト130"/>
        <xdr:cNvSpPr txBox="1"/>
      </xdr:nvSpPr>
      <xdr:spPr>
        <a:xfrm>
          <a:off x="5740400" y="2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115722</xdr:rowOff>
    </xdr:from>
    <xdr:to>
      <xdr:col>4</xdr:col>
      <xdr:colOff>520700</xdr:colOff>
      <xdr:row>16</xdr:row>
      <xdr:rowOff>45872</xdr:rowOff>
    </xdr:to>
    <xdr:sp macro="" textlink="">
      <xdr:nvSpPr>
        <xdr:cNvPr id="71" name="円/楕円 70"/>
        <xdr:cNvSpPr/>
      </xdr:nvSpPr>
      <xdr:spPr bwMode="auto">
        <a:xfrm>
          <a:off x="4953000" y="273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56049</xdr:rowOff>
    </xdr:from>
    <xdr:ext cx="736600" cy="259045"/>
    <xdr:sp macro="" textlink="">
      <xdr:nvSpPr>
        <xdr:cNvPr id="72" name="テキスト ボックス 71"/>
        <xdr:cNvSpPr txBox="1"/>
      </xdr:nvSpPr>
      <xdr:spPr>
        <a:xfrm>
          <a:off x="4622800" y="2503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120,638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160795</xdr:rowOff>
    </xdr:from>
    <xdr:to>
      <xdr:col>3</xdr:col>
      <xdr:colOff>955675</xdr:colOff>
      <xdr:row>16</xdr:row>
      <xdr:rowOff>90945</xdr:rowOff>
    </xdr:to>
    <xdr:sp macro="" textlink="">
      <xdr:nvSpPr>
        <xdr:cNvPr id="73" name="円/楕円 72"/>
        <xdr:cNvSpPr/>
      </xdr:nvSpPr>
      <xdr:spPr bwMode="auto">
        <a:xfrm>
          <a:off x="4254500" y="278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101122</xdr:rowOff>
    </xdr:from>
    <xdr:ext cx="762000" cy="259045"/>
    <xdr:sp macro="" textlink="">
      <xdr:nvSpPr>
        <xdr:cNvPr id="74" name="テキスト ボックス 73"/>
        <xdr:cNvSpPr txBox="1"/>
      </xdr:nvSpPr>
      <xdr:spPr>
        <a:xfrm>
          <a:off x="3924300" y="25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117,089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24955</xdr:rowOff>
    </xdr:from>
    <xdr:to>
      <xdr:col>3</xdr:col>
      <xdr:colOff>257175</xdr:colOff>
      <xdr:row>16</xdr:row>
      <xdr:rowOff>126555</xdr:rowOff>
    </xdr:to>
    <xdr:sp macro="" textlink="">
      <xdr:nvSpPr>
        <xdr:cNvPr id="75" name="円/楕円 74"/>
        <xdr:cNvSpPr/>
      </xdr:nvSpPr>
      <xdr:spPr bwMode="auto">
        <a:xfrm>
          <a:off x="3556000" y="281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136732</xdr:rowOff>
    </xdr:from>
    <xdr:ext cx="762000" cy="259045"/>
    <xdr:sp macro="" textlink="">
      <xdr:nvSpPr>
        <xdr:cNvPr id="76" name="テキスト ボックス 75"/>
        <xdr:cNvSpPr txBox="1"/>
      </xdr:nvSpPr>
      <xdr:spPr>
        <a:xfrm>
          <a:off x="3225800" y="258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114,285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65164</xdr:rowOff>
    </xdr:from>
    <xdr:to>
      <xdr:col>2</xdr:col>
      <xdr:colOff>692150</xdr:colOff>
      <xdr:row>16</xdr:row>
      <xdr:rowOff>166764</xdr:rowOff>
    </xdr:to>
    <xdr:sp macro="" textlink="">
      <xdr:nvSpPr>
        <xdr:cNvPr id="77" name="円/楕円 76"/>
        <xdr:cNvSpPr/>
      </xdr:nvSpPr>
      <xdr:spPr bwMode="auto">
        <a:xfrm>
          <a:off x="2857500" y="285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5491</xdr:rowOff>
    </xdr:from>
    <xdr:ext cx="762000" cy="259045"/>
    <xdr:sp macro="" textlink="">
      <xdr:nvSpPr>
        <xdr:cNvPr id="78" name="テキスト ボックス 77"/>
        <xdr:cNvSpPr txBox="1"/>
      </xdr:nvSpPr>
      <xdr:spPr>
        <a:xfrm>
          <a:off x="2527300" y="262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207395</xdr:rowOff>
    </xdr:from>
    <xdr:to>
      <xdr:col>4</xdr:col>
      <xdr:colOff>1117600</xdr:colOff>
      <xdr:row>37</xdr:row>
      <xdr:rowOff>236568</xdr:rowOff>
    </xdr:to>
    <xdr:cxnSp macro="">
      <xdr:nvCxnSpPr>
        <xdr:cNvPr id="112" name="直線コネクタ 111"/>
        <xdr:cNvCxnSpPr/>
      </xdr:nvCxnSpPr>
      <xdr:spPr bwMode="auto">
        <a:xfrm flipV="1">
          <a:off x="5003800" y="7332095"/>
          <a:ext cx="647700" cy="29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236568</xdr:rowOff>
    </xdr:from>
    <xdr:to>
      <xdr:col>4</xdr:col>
      <xdr:colOff>469900</xdr:colOff>
      <xdr:row>37</xdr:row>
      <xdr:rowOff>257173</xdr:rowOff>
    </xdr:to>
    <xdr:cxnSp macro="">
      <xdr:nvCxnSpPr>
        <xdr:cNvPr id="115" name="直線コネクタ 114"/>
        <xdr:cNvCxnSpPr/>
      </xdr:nvCxnSpPr>
      <xdr:spPr bwMode="auto">
        <a:xfrm flipV="1">
          <a:off x="4305300" y="7361268"/>
          <a:ext cx="698500" cy="2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257173</xdr:rowOff>
    </xdr:from>
    <xdr:to>
      <xdr:col>3</xdr:col>
      <xdr:colOff>904875</xdr:colOff>
      <xdr:row>37</xdr:row>
      <xdr:rowOff>306634</xdr:rowOff>
    </xdr:to>
    <xdr:cxnSp macro="">
      <xdr:nvCxnSpPr>
        <xdr:cNvPr id="118" name="直線コネクタ 117"/>
        <xdr:cNvCxnSpPr/>
      </xdr:nvCxnSpPr>
      <xdr:spPr bwMode="auto">
        <a:xfrm flipV="1">
          <a:off x="3606800" y="7381873"/>
          <a:ext cx="698500" cy="49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277952</xdr:rowOff>
    </xdr:from>
    <xdr:to>
      <xdr:col>3</xdr:col>
      <xdr:colOff>206375</xdr:colOff>
      <xdr:row>37</xdr:row>
      <xdr:rowOff>306634</xdr:rowOff>
    </xdr:to>
    <xdr:cxnSp macro="">
      <xdr:nvCxnSpPr>
        <xdr:cNvPr id="121" name="直線コネクタ 120"/>
        <xdr:cNvCxnSpPr/>
      </xdr:nvCxnSpPr>
      <xdr:spPr bwMode="auto">
        <a:xfrm>
          <a:off x="2908300" y="7402652"/>
          <a:ext cx="698500" cy="28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156595</xdr:rowOff>
    </xdr:from>
    <xdr:to>
      <xdr:col>5</xdr:col>
      <xdr:colOff>34925</xdr:colOff>
      <xdr:row>37</xdr:row>
      <xdr:rowOff>258195</xdr:rowOff>
    </xdr:to>
    <xdr:sp macro="" textlink="">
      <xdr:nvSpPr>
        <xdr:cNvPr id="131" name="円/楕円 130"/>
        <xdr:cNvSpPr/>
      </xdr:nvSpPr>
      <xdr:spPr bwMode="auto">
        <a:xfrm>
          <a:off x="5600700" y="728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1672</xdr:rowOff>
    </xdr:from>
    <xdr:ext cx="762000" cy="259045"/>
    <xdr:sp macro="" textlink="">
      <xdr:nvSpPr>
        <xdr:cNvPr id="132" name="人口1人当たり決算額の推移該当値テキスト445"/>
        <xdr:cNvSpPr txBox="1"/>
      </xdr:nvSpPr>
      <xdr:spPr>
        <a:xfrm>
          <a:off x="5740400" y="712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58,899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185768</xdr:rowOff>
    </xdr:from>
    <xdr:to>
      <xdr:col>4</xdr:col>
      <xdr:colOff>520700</xdr:colOff>
      <xdr:row>37</xdr:row>
      <xdr:rowOff>287368</xdr:rowOff>
    </xdr:to>
    <xdr:sp macro="" textlink="">
      <xdr:nvSpPr>
        <xdr:cNvPr id="133" name="円/楕円 132"/>
        <xdr:cNvSpPr/>
      </xdr:nvSpPr>
      <xdr:spPr bwMode="auto">
        <a:xfrm>
          <a:off x="4953000" y="731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126095</xdr:rowOff>
    </xdr:from>
    <xdr:ext cx="736600" cy="259045"/>
    <xdr:sp macro="" textlink="">
      <xdr:nvSpPr>
        <xdr:cNvPr id="134" name="テキスト ボックス 133"/>
        <xdr:cNvSpPr txBox="1"/>
      </xdr:nvSpPr>
      <xdr:spPr>
        <a:xfrm>
          <a:off x="4622800" y="707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206373</xdr:rowOff>
    </xdr:from>
    <xdr:to>
      <xdr:col>3</xdr:col>
      <xdr:colOff>955675</xdr:colOff>
      <xdr:row>37</xdr:row>
      <xdr:rowOff>307973</xdr:rowOff>
    </xdr:to>
    <xdr:sp macro="" textlink="">
      <xdr:nvSpPr>
        <xdr:cNvPr id="135" name="円/楕円 134"/>
        <xdr:cNvSpPr/>
      </xdr:nvSpPr>
      <xdr:spPr bwMode="auto">
        <a:xfrm>
          <a:off x="4254500" y="733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146700</xdr:rowOff>
    </xdr:from>
    <xdr:ext cx="762000" cy="259045"/>
    <xdr:sp macro="" textlink="">
      <xdr:nvSpPr>
        <xdr:cNvPr id="136" name="テキスト ボックス 135"/>
        <xdr:cNvSpPr txBox="1"/>
      </xdr:nvSpPr>
      <xdr:spPr>
        <a:xfrm>
          <a:off x="3924300" y="709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255834</xdr:rowOff>
    </xdr:from>
    <xdr:to>
      <xdr:col>3</xdr:col>
      <xdr:colOff>257175</xdr:colOff>
      <xdr:row>38</xdr:row>
      <xdr:rowOff>14534</xdr:rowOff>
    </xdr:to>
    <xdr:sp macro="" textlink="">
      <xdr:nvSpPr>
        <xdr:cNvPr id="137" name="円/楕円 136"/>
        <xdr:cNvSpPr/>
      </xdr:nvSpPr>
      <xdr:spPr bwMode="auto">
        <a:xfrm>
          <a:off x="3556000" y="7380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24711</xdr:rowOff>
    </xdr:from>
    <xdr:ext cx="762000" cy="259045"/>
    <xdr:sp macro="" textlink="">
      <xdr:nvSpPr>
        <xdr:cNvPr id="138" name="テキスト ボックス 137"/>
        <xdr:cNvSpPr txBox="1"/>
      </xdr:nvSpPr>
      <xdr:spPr>
        <a:xfrm>
          <a:off x="3225800" y="714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32,852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227152</xdr:rowOff>
    </xdr:from>
    <xdr:to>
      <xdr:col>2</xdr:col>
      <xdr:colOff>692150</xdr:colOff>
      <xdr:row>37</xdr:row>
      <xdr:rowOff>328752</xdr:rowOff>
    </xdr:to>
    <xdr:sp macro="" textlink="">
      <xdr:nvSpPr>
        <xdr:cNvPr id="139" name="円/楕円 138"/>
        <xdr:cNvSpPr/>
      </xdr:nvSpPr>
      <xdr:spPr bwMode="auto">
        <a:xfrm>
          <a:off x="2857500" y="735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167479</xdr:rowOff>
    </xdr:from>
    <xdr:ext cx="762000" cy="259045"/>
    <xdr:sp macro="" textlink="">
      <xdr:nvSpPr>
        <xdr:cNvPr id="140" name="テキスト ボックス 139"/>
        <xdr:cNvSpPr txBox="1"/>
      </xdr:nvSpPr>
      <xdr:spPr>
        <a:xfrm>
          <a:off x="2527300" y="71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18,743
18,614
172.74
12,226,410
12,002,971
101,960
6,231,328
12,588,351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169.0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59156</xdr:rowOff>
    </xdr:from>
    <xdr:to>
      <xdr:col>6</xdr:col>
      <xdr:colOff>511175</xdr:colOff>
      <xdr:row>33</xdr:row>
      <xdr:rowOff>88455</xdr:rowOff>
    </xdr:to>
    <xdr:cxnSp macro="">
      <xdr:nvCxnSpPr>
        <xdr:cNvPr id="61" name="直線コネクタ 60"/>
        <xdr:cNvCxnSpPr/>
      </xdr:nvCxnSpPr>
      <xdr:spPr>
        <a:xfrm flipV="1">
          <a:off x="3797300" y="5717006"/>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88455</xdr:rowOff>
    </xdr:from>
    <xdr:to>
      <xdr:col>5</xdr:col>
      <xdr:colOff>358775</xdr:colOff>
      <xdr:row>33</xdr:row>
      <xdr:rowOff>134760</xdr:rowOff>
    </xdr:to>
    <xdr:cxnSp macro="">
      <xdr:nvCxnSpPr>
        <xdr:cNvPr id="64" name="直線コネクタ 63"/>
        <xdr:cNvCxnSpPr/>
      </xdr:nvCxnSpPr>
      <xdr:spPr>
        <a:xfrm flipV="1">
          <a:off x="2908300" y="5746305"/>
          <a:ext cx="889000" cy="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134760</xdr:rowOff>
    </xdr:from>
    <xdr:to>
      <xdr:col>4</xdr:col>
      <xdr:colOff>155575</xdr:colOff>
      <xdr:row>34</xdr:row>
      <xdr:rowOff>6083</xdr:rowOff>
    </xdr:to>
    <xdr:cxnSp macro="">
      <xdr:nvCxnSpPr>
        <xdr:cNvPr id="67" name="直線コネクタ 66"/>
        <xdr:cNvCxnSpPr/>
      </xdr:nvCxnSpPr>
      <xdr:spPr>
        <a:xfrm flipV="1">
          <a:off x="2019300" y="5792610"/>
          <a:ext cx="8890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162687</xdr:rowOff>
    </xdr:from>
    <xdr:to>
      <xdr:col>2</xdr:col>
      <xdr:colOff>638175</xdr:colOff>
      <xdr:row>34</xdr:row>
      <xdr:rowOff>6083</xdr:rowOff>
    </xdr:to>
    <xdr:cxnSp macro="">
      <xdr:nvCxnSpPr>
        <xdr:cNvPr id="70" name="直線コネクタ 69"/>
        <xdr:cNvCxnSpPr/>
      </xdr:nvCxnSpPr>
      <xdr:spPr>
        <a:xfrm>
          <a:off x="1130300" y="5820537"/>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8356</xdr:rowOff>
    </xdr:from>
    <xdr:to>
      <xdr:col>6</xdr:col>
      <xdr:colOff>561975</xdr:colOff>
      <xdr:row>33</xdr:row>
      <xdr:rowOff>109956</xdr:rowOff>
    </xdr:to>
    <xdr:sp macro="" textlink="">
      <xdr:nvSpPr>
        <xdr:cNvPr id="80" name="円/楕円 79"/>
        <xdr:cNvSpPr/>
      </xdr:nvSpPr>
      <xdr:spPr>
        <a:xfrm>
          <a:off x="4584700" y="56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31233</xdr:rowOff>
    </xdr:from>
    <xdr:ext cx="599010" cy="259045"/>
    <xdr:sp macro="" textlink="">
      <xdr:nvSpPr>
        <xdr:cNvPr id="81" name="人件費該当値テキスト"/>
        <xdr:cNvSpPr txBox="1"/>
      </xdr:nvSpPr>
      <xdr:spPr>
        <a:xfrm>
          <a:off x="4686300" y="55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37655</xdr:rowOff>
    </xdr:from>
    <xdr:to>
      <xdr:col>5</xdr:col>
      <xdr:colOff>409575</xdr:colOff>
      <xdr:row>33</xdr:row>
      <xdr:rowOff>139255</xdr:rowOff>
    </xdr:to>
    <xdr:sp macro="" textlink="">
      <xdr:nvSpPr>
        <xdr:cNvPr id="82" name="円/楕円 81"/>
        <xdr:cNvSpPr/>
      </xdr:nvSpPr>
      <xdr:spPr>
        <a:xfrm>
          <a:off x="3746500" y="56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155782</xdr:rowOff>
    </xdr:from>
    <xdr:ext cx="599010" cy="259045"/>
    <xdr:sp macro="" textlink="">
      <xdr:nvSpPr>
        <xdr:cNvPr id="83" name="テキスト ボックス 82"/>
        <xdr:cNvSpPr txBox="1"/>
      </xdr:nvSpPr>
      <xdr:spPr>
        <a:xfrm>
          <a:off x="3497794" y="54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83960</xdr:rowOff>
    </xdr:from>
    <xdr:to>
      <xdr:col>4</xdr:col>
      <xdr:colOff>206375</xdr:colOff>
      <xdr:row>34</xdr:row>
      <xdr:rowOff>14110</xdr:rowOff>
    </xdr:to>
    <xdr:sp macro="" textlink="">
      <xdr:nvSpPr>
        <xdr:cNvPr id="84" name="円/楕円 83"/>
        <xdr:cNvSpPr/>
      </xdr:nvSpPr>
      <xdr:spPr>
        <a:xfrm>
          <a:off x="2857500" y="57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30637</xdr:rowOff>
    </xdr:from>
    <xdr:ext cx="599010" cy="259045"/>
    <xdr:sp macro="" textlink="">
      <xdr:nvSpPr>
        <xdr:cNvPr id="85" name="テキスト ボックス 84"/>
        <xdr:cNvSpPr txBox="1"/>
      </xdr:nvSpPr>
      <xdr:spPr>
        <a:xfrm>
          <a:off x="2608794" y="551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126733</xdr:rowOff>
    </xdr:from>
    <xdr:to>
      <xdr:col>3</xdr:col>
      <xdr:colOff>3175</xdr:colOff>
      <xdr:row>34</xdr:row>
      <xdr:rowOff>56883</xdr:rowOff>
    </xdr:to>
    <xdr:sp macro="" textlink="">
      <xdr:nvSpPr>
        <xdr:cNvPr id="86" name="円/楕円 85"/>
        <xdr:cNvSpPr/>
      </xdr:nvSpPr>
      <xdr:spPr>
        <a:xfrm>
          <a:off x="1968500" y="57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73410</xdr:rowOff>
    </xdr:from>
    <xdr:ext cx="599010" cy="259045"/>
    <xdr:sp macro="" textlink="">
      <xdr:nvSpPr>
        <xdr:cNvPr id="87" name="テキスト ボックス 86"/>
        <xdr:cNvSpPr txBox="1"/>
      </xdr:nvSpPr>
      <xdr:spPr>
        <a:xfrm>
          <a:off x="1719794" y="555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111887</xdr:rowOff>
    </xdr:from>
    <xdr:to>
      <xdr:col>1</xdr:col>
      <xdr:colOff>485775</xdr:colOff>
      <xdr:row>34</xdr:row>
      <xdr:rowOff>42037</xdr:rowOff>
    </xdr:to>
    <xdr:sp macro="" textlink="">
      <xdr:nvSpPr>
        <xdr:cNvPr id="88" name="円/楕円 87"/>
        <xdr:cNvSpPr/>
      </xdr:nvSpPr>
      <xdr:spPr>
        <a:xfrm>
          <a:off x="1079500" y="57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58564</xdr:rowOff>
    </xdr:from>
    <xdr:ext cx="599010" cy="259045"/>
    <xdr:sp macro="" textlink="">
      <xdr:nvSpPr>
        <xdr:cNvPr id="89" name="テキスト ボックス 88"/>
        <xdr:cNvSpPr txBox="1"/>
      </xdr:nvSpPr>
      <xdr:spPr>
        <a:xfrm>
          <a:off x="830794" y="554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19659</xdr:rowOff>
    </xdr:from>
    <xdr:to>
      <xdr:col>6</xdr:col>
      <xdr:colOff>511175</xdr:colOff>
      <xdr:row>55</xdr:row>
      <xdr:rowOff>141922</xdr:rowOff>
    </xdr:to>
    <xdr:cxnSp macro="">
      <xdr:nvCxnSpPr>
        <xdr:cNvPr id="119" name="直線コネクタ 118"/>
        <xdr:cNvCxnSpPr/>
      </xdr:nvCxnSpPr>
      <xdr:spPr>
        <a:xfrm flipV="1">
          <a:off x="3797300" y="9449409"/>
          <a:ext cx="8382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141922</xdr:rowOff>
    </xdr:from>
    <xdr:to>
      <xdr:col>5</xdr:col>
      <xdr:colOff>358775</xdr:colOff>
      <xdr:row>56</xdr:row>
      <xdr:rowOff>279</xdr:rowOff>
    </xdr:to>
    <xdr:cxnSp macro="">
      <xdr:nvCxnSpPr>
        <xdr:cNvPr id="122" name="直線コネクタ 121"/>
        <xdr:cNvCxnSpPr/>
      </xdr:nvCxnSpPr>
      <xdr:spPr>
        <a:xfrm flipV="1">
          <a:off x="2908300" y="9571672"/>
          <a:ext cx="889000" cy="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279</xdr:rowOff>
    </xdr:from>
    <xdr:to>
      <xdr:col>4</xdr:col>
      <xdr:colOff>155575</xdr:colOff>
      <xdr:row>56</xdr:row>
      <xdr:rowOff>63373</xdr:rowOff>
    </xdr:to>
    <xdr:cxnSp macro="">
      <xdr:nvCxnSpPr>
        <xdr:cNvPr id="125" name="直線コネクタ 124"/>
        <xdr:cNvCxnSpPr/>
      </xdr:nvCxnSpPr>
      <xdr:spPr>
        <a:xfrm flipV="1">
          <a:off x="2019300" y="9601479"/>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60795</xdr:rowOff>
    </xdr:from>
    <xdr:to>
      <xdr:col>2</xdr:col>
      <xdr:colOff>638175</xdr:colOff>
      <xdr:row>56</xdr:row>
      <xdr:rowOff>63373</xdr:rowOff>
    </xdr:to>
    <xdr:cxnSp macro="">
      <xdr:nvCxnSpPr>
        <xdr:cNvPr id="128" name="直線コネクタ 127"/>
        <xdr:cNvCxnSpPr/>
      </xdr:nvCxnSpPr>
      <xdr:spPr>
        <a:xfrm>
          <a:off x="1130300" y="9661995"/>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140309</xdr:rowOff>
    </xdr:from>
    <xdr:to>
      <xdr:col>6</xdr:col>
      <xdr:colOff>561975</xdr:colOff>
      <xdr:row>55</xdr:row>
      <xdr:rowOff>70459</xdr:rowOff>
    </xdr:to>
    <xdr:sp macro="" textlink="">
      <xdr:nvSpPr>
        <xdr:cNvPr id="138" name="円/楕円 137"/>
        <xdr:cNvSpPr/>
      </xdr:nvSpPr>
      <xdr:spPr>
        <a:xfrm>
          <a:off x="4584700" y="93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163186</xdr:rowOff>
    </xdr:from>
    <xdr:ext cx="534377" cy="259045"/>
    <xdr:sp macro="" textlink="">
      <xdr:nvSpPr>
        <xdr:cNvPr id="139" name="物件費該当値テキスト"/>
        <xdr:cNvSpPr txBox="1"/>
      </xdr:nvSpPr>
      <xdr:spPr>
        <a:xfrm>
          <a:off x="4686300" y="92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85,952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91122</xdr:rowOff>
    </xdr:from>
    <xdr:to>
      <xdr:col>5</xdr:col>
      <xdr:colOff>409575</xdr:colOff>
      <xdr:row>56</xdr:row>
      <xdr:rowOff>21272</xdr:rowOff>
    </xdr:to>
    <xdr:sp macro="" textlink="">
      <xdr:nvSpPr>
        <xdr:cNvPr id="140" name="円/楕円 139"/>
        <xdr:cNvSpPr/>
      </xdr:nvSpPr>
      <xdr:spPr>
        <a:xfrm>
          <a:off x="3746500" y="95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37799</xdr:rowOff>
    </xdr:from>
    <xdr:ext cx="534377" cy="259045"/>
    <xdr:sp macro="" textlink="">
      <xdr:nvSpPr>
        <xdr:cNvPr id="141" name="テキスト ボックス 140"/>
        <xdr:cNvSpPr txBox="1"/>
      </xdr:nvSpPr>
      <xdr:spPr>
        <a:xfrm>
          <a:off x="3530111" y="92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120929</xdr:rowOff>
    </xdr:from>
    <xdr:to>
      <xdr:col>4</xdr:col>
      <xdr:colOff>206375</xdr:colOff>
      <xdr:row>56</xdr:row>
      <xdr:rowOff>51079</xdr:rowOff>
    </xdr:to>
    <xdr:sp macro="" textlink="">
      <xdr:nvSpPr>
        <xdr:cNvPr id="142" name="円/楕円 141"/>
        <xdr:cNvSpPr/>
      </xdr:nvSpPr>
      <xdr:spPr>
        <a:xfrm>
          <a:off x="2857500" y="95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67606</xdr:rowOff>
    </xdr:from>
    <xdr:ext cx="534377" cy="259045"/>
    <xdr:sp macro="" textlink="">
      <xdr:nvSpPr>
        <xdr:cNvPr id="143" name="テキスト ボックス 142"/>
        <xdr:cNvSpPr txBox="1"/>
      </xdr:nvSpPr>
      <xdr:spPr>
        <a:xfrm>
          <a:off x="2641111" y="93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12573</xdr:rowOff>
    </xdr:from>
    <xdr:to>
      <xdr:col>3</xdr:col>
      <xdr:colOff>3175</xdr:colOff>
      <xdr:row>56</xdr:row>
      <xdr:rowOff>114173</xdr:rowOff>
    </xdr:to>
    <xdr:sp macro="" textlink="">
      <xdr:nvSpPr>
        <xdr:cNvPr id="144" name="円/楕円 143"/>
        <xdr:cNvSpPr/>
      </xdr:nvSpPr>
      <xdr:spPr>
        <a:xfrm>
          <a:off x="1968500" y="96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130700</xdr:rowOff>
    </xdr:from>
    <xdr:ext cx="534377" cy="259045"/>
    <xdr:sp macro="" textlink="">
      <xdr:nvSpPr>
        <xdr:cNvPr id="145" name="テキスト ボックス 144"/>
        <xdr:cNvSpPr txBox="1"/>
      </xdr:nvSpPr>
      <xdr:spPr>
        <a:xfrm>
          <a:off x="1752111" y="93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9995</xdr:rowOff>
    </xdr:from>
    <xdr:to>
      <xdr:col>1</xdr:col>
      <xdr:colOff>485775</xdr:colOff>
      <xdr:row>56</xdr:row>
      <xdr:rowOff>111595</xdr:rowOff>
    </xdr:to>
    <xdr:sp macro="" textlink="">
      <xdr:nvSpPr>
        <xdr:cNvPr id="146" name="円/楕円 145"/>
        <xdr:cNvSpPr/>
      </xdr:nvSpPr>
      <xdr:spPr>
        <a:xfrm>
          <a:off x="1079500" y="96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128122</xdr:rowOff>
    </xdr:from>
    <xdr:ext cx="534377" cy="259045"/>
    <xdr:sp macro="" textlink="">
      <xdr:nvSpPr>
        <xdr:cNvPr id="147" name="テキスト ボックス 146"/>
        <xdr:cNvSpPr txBox="1"/>
      </xdr:nvSpPr>
      <xdr:spPr>
        <a:xfrm>
          <a:off x="863111" y="938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55380</xdr:rowOff>
    </xdr:from>
    <xdr:to>
      <xdr:col>6</xdr:col>
      <xdr:colOff>511175</xdr:colOff>
      <xdr:row>79</xdr:row>
      <xdr:rowOff>62531</xdr:rowOff>
    </xdr:to>
    <xdr:cxnSp macro="">
      <xdr:nvCxnSpPr>
        <xdr:cNvPr id="178" name="直線コネクタ 177"/>
        <xdr:cNvCxnSpPr/>
      </xdr:nvCxnSpPr>
      <xdr:spPr>
        <a:xfrm>
          <a:off x="3797300" y="13599930"/>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55380</xdr:rowOff>
    </xdr:from>
    <xdr:to>
      <xdr:col>5</xdr:col>
      <xdr:colOff>358775</xdr:colOff>
      <xdr:row>79</xdr:row>
      <xdr:rowOff>62596</xdr:rowOff>
    </xdr:to>
    <xdr:cxnSp macro="">
      <xdr:nvCxnSpPr>
        <xdr:cNvPr id="181" name="直線コネクタ 180"/>
        <xdr:cNvCxnSpPr/>
      </xdr:nvCxnSpPr>
      <xdr:spPr>
        <a:xfrm flipV="1">
          <a:off x="2908300" y="13599930"/>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62596</xdr:rowOff>
    </xdr:from>
    <xdr:to>
      <xdr:col>4</xdr:col>
      <xdr:colOff>155575</xdr:colOff>
      <xdr:row>79</xdr:row>
      <xdr:rowOff>65765</xdr:rowOff>
    </xdr:to>
    <xdr:cxnSp macro="">
      <xdr:nvCxnSpPr>
        <xdr:cNvPr id="184" name="直線コネクタ 183"/>
        <xdr:cNvCxnSpPr/>
      </xdr:nvCxnSpPr>
      <xdr:spPr>
        <a:xfrm flipV="1">
          <a:off x="2019300" y="13607146"/>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56032</xdr:rowOff>
    </xdr:from>
    <xdr:to>
      <xdr:col>2</xdr:col>
      <xdr:colOff>638175</xdr:colOff>
      <xdr:row>79</xdr:row>
      <xdr:rowOff>65765</xdr:rowOff>
    </xdr:to>
    <xdr:cxnSp macro="">
      <xdr:nvCxnSpPr>
        <xdr:cNvPr id="187" name="直線コネクタ 186"/>
        <xdr:cNvCxnSpPr/>
      </xdr:nvCxnSpPr>
      <xdr:spPr>
        <a:xfrm>
          <a:off x="1130300" y="13600582"/>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11731</xdr:rowOff>
    </xdr:from>
    <xdr:to>
      <xdr:col>6</xdr:col>
      <xdr:colOff>561975</xdr:colOff>
      <xdr:row>79</xdr:row>
      <xdr:rowOff>113331</xdr:rowOff>
    </xdr:to>
    <xdr:sp macro="" textlink="">
      <xdr:nvSpPr>
        <xdr:cNvPr id="197" name="円/楕円 196"/>
        <xdr:cNvSpPr/>
      </xdr:nvSpPr>
      <xdr:spPr>
        <a:xfrm>
          <a:off x="4584700" y="135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98108</xdr:rowOff>
    </xdr:from>
    <xdr:ext cx="469744" cy="259045"/>
    <xdr:sp macro="" textlink="">
      <xdr:nvSpPr>
        <xdr:cNvPr id="198" name="維持補修費該当値テキスト"/>
        <xdr:cNvSpPr txBox="1"/>
      </xdr:nvSpPr>
      <xdr:spPr>
        <a:xfrm>
          <a:off x="4686300" y="1347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4580</xdr:rowOff>
    </xdr:from>
    <xdr:to>
      <xdr:col>5</xdr:col>
      <xdr:colOff>409575</xdr:colOff>
      <xdr:row>79</xdr:row>
      <xdr:rowOff>106180</xdr:rowOff>
    </xdr:to>
    <xdr:sp macro="" textlink="">
      <xdr:nvSpPr>
        <xdr:cNvPr id="199" name="円/楕円 198"/>
        <xdr:cNvSpPr/>
      </xdr:nvSpPr>
      <xdr:spPr>
        <a:xfrm>
          <a:off x="3746500" y="13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97307</xdr:rowOff>
    </xdr:from>
    <xdr:ext cx="469744" cy="259045"/>
    <xdr:sp macro="" textlink="">
      <xdr:nvSpPr>
        <xdr:cNvPr id="200" name="テキスト ボックス 199"/>
        <xdr:cNvSpPr txBox="1"/>
      </xdr:nvSpPr>
      <xdr:spPr>
        <a:xfrm>
          <a:off x="3562427" y="13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11796</xdr:rowOff>
    </xdr:from>
    <xdr:to>
      <xdr:col>4</xdr:col>
      <xdr:colOff>206375</xdr:colOff>
      <xdr:row>79</xdr:row>
      <xdr:rowOff>113396</xdr:rowOff>
    </xdr:to>
    <xdr:sp macro="" textlink="">
      <xdr:nvSpPr>
        <xdr:cNvPr id="201" name="円/楕円 200"/>
        <xdr:cNvSpPr/>
      </xdr:nvSpPr>
      <xdr:spPr>
        <a:xfrm>
          <a:off x="2857500" y="135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104523</xdr:rowOff>
    </xdr:from>
    <xdr:ext cx="469744" cy="259045"/>
    <xdr:sp macro="" textlink="">
      <xdr:nvSpPr>
        <xdr:cNvPr id="202" name="テキスト ボックス 201"/>
        <xdr:cNvSpPr txBox="1"/>
      </xdr:nvSpPr>
      <xdr:spPr>
        <a:xfrm>
          <a:off x="2673427" y="1364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14965</xdr:rowOff>
    </xdr:from>
    <xdr:to>
      <xdr:col>3</xdr:col>
      <xdr:colOff>3175</xdr:colOff>
      <xdr:row>79</xdr:row>
      <xdr:rowOff>116565</xdr:rowOff>
    </xdr:to>
    <xdr:sp macro="" textlink="">
      <xdr:nvSpPr>
        <xdr:cNvPr id="203" name="円/楕円 202"/>
        <xdr:cNvSpPr/>
      </xdr:nvSpPr>
      <xdr:spPr>
        <a:xfrm>
          <a:off x="1968500" y="135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107692</xdr:rowOff>
    </xdr:from>
    <xdr:ext cx="469744" cy="259045"/>
    <xdr:sp macro="" textlink="">
      <xdr:nvSpPr>
        <xdr:cNvPr id="204" name="テキスト ボックス 203"/>
        <xdr:cNvSpPr txBox="1"/>
      </xdr:nvSpPr>
      <xdr:spPr>
        <a:xfrm>
          <a:off x="1784427" y="1365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5232</xdr:rowOff>
    </xdr:from>
    <xdr:to>
      <xdr:col>1</xdr:col>
      <xdr:colOff>485775</xdr:colOff>
      <xdr:row>79</xdr:row>
      <xdr:rowOff>106832</xdr:rowOff>
    </xdr:to>
    <xdr:sp macro="" textlink="">
      <xdr:nvSpPr>
        <xdr:cNvPr id="205" name="円/楕円 204"/>
        <xdr:cNvSpPr/>
      </xdr:nvSpPr>
      <xdr:spPr>
        <a:xfrm>
          <a:off x="1079500" y="135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97959</xdr:rowOff>
    </xdr:from>
    <xdr:ext cx="469744" cy="259045"/>
    <xdr:sp macro="" textlink="">
      <xdr:nvSpPr>
        <xdr:cNvPr id="206" name="テキスト ボックス 205"/>
        <xdr:cNvSpPr txBox="1"/>
      </xdr:nvSpPr>
      <xdr:spPr>
        <a:xfrm>
          <a:off x="895427" y="1364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63475</xdr:rowOff>
    </xdr:from>
    <xdr:to>
      <xdr:col>6</xdr:col>
      <xdr:colOff>511175</xdr:colOff>
      <xdr:row>96</xdr:row>
      <xdr:rowOff>110782</xdr:rowOff>
    </xdr:to>
    <xdr:cxnSp macro="">
      <xdr:nvCxnSpPr>
        <xdr:cNvPr id="236" name="直線コネクタ 235"/>
        <xdr:cNvCxnSpPr/>
      </xdr:nvCxnSpPr>
      <xdr:spPr>
        <a:xfrm flipV="1">
          <a:off x="3797300" y="16522675"/>
          <a:ext cx="838200" cy="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110782</xdr:rowOff>
    </xdr:from>
    <xdr:to>
      <xdr:col>5</xdr:col>
      <xdr:colOff>358775</xdr:colOff>
      <xdr:row>96</xdr:row>
      <xdr:rowOff>137401</xdr:rowOff>
    </xdr:to>
    <xdr:cxnSp macro="">
      <xdr:nvCxnSpPr>
        <xdr:cNvPr id="239" name="直線コネクタ 238"/>
        <xdr:cNvCxnSpPr/>
      </xdr:nvCxnSpPr>
      <xdr:spPr>
        <a:xfrm flipV="1">
          <a:off x="2908300" y="16569982"/>
          <a:ext cx="889000" cy="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137401</xdr:rowOff>
    </xdr:from>
    <xdr:to>
      <xdr:col>4</xdr:col>
      <xdr:colOff>155575</xdr:colOff>
      <xdr:row>96</xdr:row>
      <xdr:rowOff>170078</xdr:rowOff>
    </xdr:to>
    <xdr:cxnSp macro="">
      <xdr:nvCxnSpPr>
        <xdr:cNvPr id="242" name="直線コネクタ 241"/>
        <xdr:cNvCxnSpPr/>
      </xdr:nvCxnSpPr>
      <xdr:spPr>
        <a:xfrm flipV="1">
          <a:off x="2019300" y="16596601"/>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170078</xdr:rowOff>
    </xdr:from>
    <xdr:to>
      <xdr:col>2</xdr:col>
      <xdr:colOff>638175</xdr:colOff>
      <xdr:row>97</xdr:row>
      <xdr:rowOff>30925</xdr:rowOff>
    </xdr:to>
    <xdr:cxnSp macro="">
      <xdr:nvCxnSpPr>
        <xdr:cNvPr id="245" name="直線コネクタ 244"/>
        <xdr:cNvCxnSpPr/>
      </xdr:nvCxnSpPr>
      <xdr:spPr>
        <a:xfrm flipV="1">
          <a:off x="1130300" y="16629278"/>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12675</xdr:rowOff>
    </xdr:from>
    <xdr:to>
      <xdr:col>6</xdr:col>
      <xdr:colOff>561975</xdr:colOff>
      <xdr:row>96</xdr:row>
      <xdr:rowOff>114275</xdr:rowOff>
    </xdr:to>
    <xdr:sp macro="" textlink="">
      <xdr:nvSpPr>
        <xdr:cNvPr id="255" name="円/楕円 254"/>
        <xdr:cNvSpPr/>
      </xdr:nvSpPr>
      <xdr:spPr>
        <a:xfrm>
          <a:off x="4584700" y="164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35552</xdr:rowOff>
    </xdr:from>
    <xdr:ext cx="534377" cy="259045"/>
    <xdr:sp macro="" textlink="">
      <xdr:nvSpPr>
        <xdr:cNvPr id="256" name="扶助費該当値テキスト"/>
        <xdr:cNvSpPr txBox="1"/>
      </xdr:nvSpPr>
      <xdr:spPr>
        <a:xfrm>
          <a:off x="4686300" y="163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59982</xdr:rowOff>
    </xdr:from>
    <xdr:to>
      <xdr:col>5</xdr:col>
      <xdr:colOff>409575</xdr:colOff>
      <xdr:row>96</xdr:row>
      <xdr:rowOff>161582</xdr:rowOff>
    </xdr:to>
    <xdr:sp macro="" textlink="">
      <xdr:nvSpPr>
        <xdr:cNvPr id="257" name="円/楕円 256"/>
        <xdr:cNvSpPr/>
      </xdr:nvSpPr>
      <xdr:spPr>
        <a:xfrm>
          <a:off x="3746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6659</xdr:rowOff>
    </xdr:from>
    <xdr:ext cx="534377" cy="259045"/>
    <xdr:sp macro="" textlink="">
      <xdr:nvSpPr>
        <xdr:cNvPr id="258" name="テキスト ボックス 257"/>
        <xdr:cNvSpPr txBox="1"/>
      </xdr:nvSpPr>
      <xdr:spPr>
        <a:xfrm>
          <a:off x="3530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86601</xdr:rowOff>
    </xdr:from>
    <xdr:to>
      <xdr:col>4</xdr:col>
      <xdr:colOff>206375</xdr:colOff>
      <xdr:row>97</xdr:row>
      <xdr:rowOff>16751</xdr:rowOff>
    </xdr:to>
    <xdr:sp macro="" textlink="">
      <xdr:nvSpPr>
        <xdr:cNvPr id="259" name="円/楕円 258"/>
        <xdr:cNvSpPr/>
      </xdr:nvSpPr>
      <xdr:spPr>
        <a:xfrm>
          <a:off x="2857500" y="165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33278</xdr:rowOff>
    </xdr:from>
    <xdr:ext cx="534377" cy="259045"/>
    <xdr:sp macro="" textlink="">
      <xdr:nvSpPr>
        <xdr:cNvPr id="260" name="テキスト ボックス 259"/>
        <xdr:cNvSpPr txBox="1"/>
      </xdr:nvSpPr>
      <xdr:spPr>
        <a:xfrm>
          <a:off x="2641111" y="163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119278</xdr:rowOff>
    </xdr:from>
    <xdr:to>
      <xdr:col>3</xdr:col>
      <xdr:colOff>3175</xdr:colOff>
      <xdr:row>97</xdr:row>
      <xdr:rowOff>49428</xdr:rowOff>
    </xdr:to>
    <xdr:sp macro="" textlink="">
      <xdr:nvSpPr>
        <xdr:cNvPr id="261" name="円/楕円 260"/>
        <xdr:cNvSpPr/>
      </xdr:nvSpPr>
      <xdr:spPr>
        <a:xfrm>
          <a:off x="1968500" y="165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65955</xdr:rowOff>
    </xdr:from>
    <xdr:ext cx="534377" cy="259045"/>
    <xdr:sp macro="" textlink="">
      <xdr:nvSpPr>
        <xdr:cNvPr id="262" name="テキスト ボックス 261"/>
        <xdr:cNvSpPr txBox="1"/>
      </xdr:nvSpPr>
      <xdr:spPr>
        <a:xfrm>
          <a:off x="1752111" y="163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151575</xdr:rowOff>
    </xdr:from>
    <xdr:to>
      <xdr:col>1</xdr:col>
      <xdr:colOff>485775</xdr:colOff>
      <xdr:row>97</xdr:row>
      <xdr:rowOff>81725</xdr:rowOff>
    </xdr:to>
    <xdr:sp macro="" textlink="">
      <xdr:nvSpPr>
        <xdr:cNvPr id="263" name="円/楕円 262"/>
        <xdr:cNvSpPr/>
      </xdr:nvSpPr>
      <xdr:spPr>
        <a:xfrm>
          <a:off x="1079500" y="166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98252</xdr:rowOff>
    </xdr:from>
    <xdr:ext cx="534377" cy="259045"/>
    <xdr:sp macro="" textlink="">
      <xdr:nvSpPr>
        <xdr:cNvPr id="264" name="テキスト ボックス 263"/>
        <xdr:cNvSpPr txBox="1"/>
      </xdr:nvSpPr>
      <xdr:spPr>
        <a:xfrm>
          <a:off x="863111" y="163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60947</xdr:rowOff>
    </xdr:from>
    <xdr:to>
      <xdr:col>15</xdr:col>
      <xdr:colOff>180975</xdr:colOff>
      <xdr:row>36</xdr:row>
      <xdr:rowOff>68948</xdr:rowOff>
    </xdr:to>
    <xdr:cxnSp macro="">
      <xdr:nvCxnSpPr>
        <xdr:cNvPr id="297" name="直線コネクタ 296"/>
        <xdr:cNvCxnSpPr/>
      </xdr:nvCxnSpPr>
      <xdr:spPr>
        <a:xfrm>
          <a:off x="9639300" y="623314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60947</xdr:rowOff>
    </xdr:from>
    <xdr:to>
      <xdr:col>14</xdr:col>
      <xdr:colOff>28575</xdr:colOff>
      <xdr:row>36</xdr:row>
      <xdr:rowOff>160484</xdr:rowOff>
    </xdr:to>
    <xdr:cxnSp macro="">
      <xdr:nvCxnSpPr>
        <xdr:cNvPr id="300" name="直線コネクタ 299"/>
        <xdr:cNvCxnSpPr/>
      </xdr:nvCxnSpPr>
      <xdr:spPr>
        <a:xfrm flipV="1">
          <a:off x="8750300" y="6233147"/>
          <a:ext cx="889000" cy="9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160484</xdr:rowOff>
    </xdr:from>
    <xdr:to>
      <xdr:col>12</xdr:col>
      <xdr:colOff>511175</xdr:colOff>
      <xdr:row>37</xdr:row>
      <xdr:rowOff>36563</xdr:rowOff>
    </xdr:to>
    <xdr:cxnSp macro="">
      <xdr:nvCxnSpPr>
        <xdr:cNvPr id="303" name="直線コネクタ 302"/>
        <xdr:cNvCxnSpPr/>
      </xdr:nvCxnSpPr>
      <xdr:spPr>
        <a:xfrm flipV="1">
          <a:off x="7861300" y="6332684"/>
          <a:ext cx="889000" cy="4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36563</xdr:rowOff>
    </xdr:from>
    <xdr:to>
      <xdr:col>11</xdr:col>
      <xdr:colOff>307975</xdr:colOff>
      <xdr:row>37</xdr:row>
      <xdr:rowOff>38821</xdr:rowOff>
    </xdr:to>
    <xdr:cxnSp macro="">
      <xdr:nvCxnSpPr>
        <xdr:cNvPr id="306" name="直線コネクタ 305"/>
        <xdr:cNvCxnSpPr/>
      </xdr:nvCxnSpPr>
      <xdr:spPr>
        <a:xfrm flipV="1">
          <a:off x="6972300" y="6380213"/>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18148</xdr:rowOff>
    </xdr:from>
    <xdr:to>
      <xdr:col>15</xdr:col>
      <xdr:colOff>231775</xdr:colOff>
      <xdr:row>36</xdr:row>
      <xdr:rowOff>119748</xdr:rowOff>
    </xdr:to>
    <xdr:sp macro="" textlink="">
      <xdr:nvSpPr>
        <xdr:cNvPr id="316" name="円/楕円 315"/>
        <xdr:cNvSpPr/>
      </xdr:nvSpPr>
      <xdr:spPr>
        <a:xfrm>
          <a:off x="10426700" y="61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168025</xdr:rowOff>
    </xdr:from>
    <xdr:ext cx="534377" cy="259045"/>
    <xdr:sp macro="" textlink="">
      <xdr:nvSpPr>
        <xdr:cNvPr id="317" name="補助費等該当値テキスト"/>
        <xdr:cNvSpPr txBox="1"/>
      </xdr:nvSpPr>
      <xdr:spPr>
        <a:xfrm>
          <a:off x="10528300" y="61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10147</xdr:rowOff>
    </xdr:from>
    <xdr:to>
      <xdr:col>14</xdr:col>
      <xdr:colOff>79375</xdr:colOff>
      <xdr:row>36</xdr:row>
      <xdr:rowOff>111747</xdr:rowOff>
    </xdr:to>
    <xdr:sp macro="" textlink="">
      <xdr:nvSpPr>
        <xdr:cNvPr id="318" name="円/楕円 317"/>
        <xdr:cNvSpPr/>
      </xdr:nvSpPr>
      <xdr:spPr>
        <a:xfrm>
          <a:off x="9588500" y="61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102874</xdr:rowOff>
    </xdr:from>
    <xdr:ext cx="534377" cy="259045"/>
    <xdr:sp macro="" textlink="">
      <xdr:nvSpPr>
        <xdr:cNvPr id="319" name="テキスト ボックス 318"/>
        <xdr:cNvSpPr txBox="1"/>
      </xdr:nvSpPr>
      <xdr:spPr>
        <a:xfrm>
          <a:off x="9372111" y="62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109684</xdr:rowOff>
    </xdr:from>
    <xdr:to>
      <xdr:col>12</xdr:col>
      <xdr:colOff>561975</xdr:colOff>
      <xdr:row>37</xdr:row>
      <xdr:rowOff>39834</xdr:rowOff>
    </xdr:to>
    <xdr:sp macro="" textlink="">
      <xdr:nvSpPr>
        <xdr:cNvPr id="320" name="円/楕円 319"/>
        <xdr:cNvSpPr/>
      </xdr:nvSpPr>
      <xdr:spPr>
        <a:xfrm>
          <a:off x="8699500" y="62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30961</xdr:rowOff>
    </xdr:from>
    <xdr:ext cx="534377" cy="259045"/>
    <xdr:sp macro="" textlink="">
      <xdr:nvSpPr>
        <xdr:cNvPr id="321" name="テキスト ボックス 320"/>
        <xdr:cNvSpPr txBox="1"/>
      </xdr:nvSpPr>
      <xdr:spPr>
        <a:xfrm>
          <a:off x="8483111" y="63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157213</xdr:rowOff>
    </xdr:from>
    <xdr:to>
      <xdr:col>11</xdr:col>
      <xdr:colOff>358775</xdr:colOff>
      <xdr:row>37</xdr:row>
      <xdr:rowOff>87363</xdr:rowOff>
    </xdr:to>
    <xdr:sp macro="" textlink="">
      <xdr:nvSpPr>
        <xdr:cNvPr id="322" name="円/楕円 321"/>
        <xdr:cNvSpPr/>
      </xdr:nvSpPr>
      <xdr:spPr>
        <a:xfrm>
          <a:off x="7810500" y="6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78490</xdr:rowOff>
    </xdr:from>
    <xdr:ext cx="534377" cy="259045"/>
    <xdr:sp macro="" textlink="">
      <xdr:nvSpPr>
        <xdr:cNvPr id="323" name="テキスト ボックス 322"/>
        <xdr:cNvSpPr txBox="1"/>
      </xdr:nvSpPr>
      <xdr:spPr>
        <a:xfrm>
          <a:off x="7594111" y="64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159471</xdr:rowOff>
    </xdr:from>
    <xdr:to>
      <xdr:col>10</xdr:col>
      <xdr:colOff>155575</xdr:colOff>
      <xdr:row>37</xdr:row>
      <xdr:rowOff>89621</xdr:rowOff>
    </xdr:to>
    <xdr:sp macro="" textlink="">
      <xdr:nvSpPr>
        <xdr:cNvPr id="324" name="円/楕円 323"/>
        <xdr:cNvSpPr/>
      </xdr:nvSpPr>
      <xdr:spPr>
        <a:xfrm>
          <a:off x="6921500" y="63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80748</xdr:rowOff>
    </xdr:from>
    <xdr:ext cx="534377" cy="259045"/>
    <xdr:sp macro="" textlink="">
      <xdr:nvSpPr>
        <xdr:cNvPr id="325" name="テキスト ボックス 324"/>
        <xdr:cNvSpPr txBox="1"/>
      </xdr:nvSpPr>
      <xdr:spPr>
        <a:xfrm>
          <a:off x="6705111" y="64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24641</xdr:rowOff>
    </xdr:from>
    <xdr:to>
      <xdr:col>15</xdr:col>
      <xdr:colOff>180975</xdr:colOff>
      <xdr:row>57</xdr:row>
      <xdr:rowOff>16965</xdr:rowOff>
    </xdr:to>
    <xdr:cxnSp macro="">
      <xdr:nvCxnSpPr>
        <xdr:cNvPr id="352" name="直線コネクタ 351"/>
        <xdr:cNvCxnSpPr/>
      </xdr:nvCxnSpPr>
      <xdr:spPr>
        <a:xfrm flipV="1">
          <a:off x="9639300" y="9625841"/>
          <a:ext cx="838200" cy="16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160686</xdr:rowOff>
    </xdr:from>
    <xdr:to>
      <xdr:col>14</xdr:col>
      <xdr:colOff>28575</xdr:colOff>
      <xdr:row>57</xdr:row>
      <xdr:rowOff>16965</xdr:rowOff>
    </xdr:to>
    <xdr:cxnSp macro="">
      <xdr:nvCxnSpPr>
        <xdr:cNvPr id="355" name="直線コネクタ 354"/>
        <xdr:cNvCxnSpPr/>
      </xdr:nvCxnSpPr>
      <xdr:spPr>
        <a:xfrm>
          <a:off x="8750300" y="9761886"/>
          <a:ext cx="8890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58858</xdr:rowOff>
    </xdr:from>
    <xdr:to>
      <xdr:col>12</xdr:col>
      <xdr:colOff>511175</xdr:colOff>
      <xdr:row>56</xdr:row>
      <xdr:rowOff>160686</xdr:rowOff>
    </xdr:to>
    <xdr:cxnSp macro="">
      <xdr:nvCxnSpPr>
        <xdr:cNvPr id="358" name="直線コネクタ 357"/>
        <xdr:cNvCxnSpPr/>
      </xdr:nvCxnSpPr>
      <xdr:spPr>
        <a:xfrm>
          <a:off x="7861300" y="9660058"/>
          <a:ext cx="8890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58858</xdr:rowOff>
    </xdr:from>
    <xdr:to>
      <xdr:col>11</xdr:col>
      <xdr:colOff>307975</xdr:colOff>
      <xdr:row>57</xdr:row>
      <xdr:rowOff>138118</xdr:rowOff>
    </xdr:to>
    <xdr:cxnSp macro="">
      <xdr:nvCxnSpPr>
        <xdr:cNvPr id="361" name="直線コネクタ 360"/>
        <xdr:cNvCxnSpPr/>
      </xdr:nvCxnSpPr>
      <xdr:spPr>
        <a:xfrm flipV="1">
          <a:off x="6972300" y="9660058"/>
          <a:ext cx="889000" cy="2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145291</xdr:rowOff>
    </xdr:from>
    <xdr:to>
      <xdr:col>15</xdr:col>
      <xdr:colOff>231775</xdr:colOff>
      <xdr:row>56</xdr:row>
      <xdr:rowOff>75441</xdr:rowOff>
    </xdr:to>
    <xdr:sp macro="" textlink="">
      <xdr:nvSpPr>
        <xdr:cNvPr id="371" name="円/楕円 370"/>
        <xdr:cNvSpPr/>
      </xdr:nvSpPr>
      <xdr:spPr>
        <a:xfrm>
          <a:off x="10426700" y="95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168168</xdr:rowOff>
    </xdr:from>
    <xdr:ext cx="599010" cy="259045"/>
    <xdr:sp macro="" textlink="">
      <xdr:nvSpPr>
        <xdr:cNvPr id="372" name="普通建設事業費該当値テキスト"/>
        <xdr:cNvSpPr txBox="1"/>
      </xdr:nvSpPr>
      <xdr:spPr>
        <a:xfrm>
          <a:off x="10528300" y="942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137615</xdr:rowOff>
    </xdr:from>
    <xdr:to>
      <xdr:col>14</xdr:col>
      <xdr:colOff>79375</xdr:colOff>
      <xdr:row>57</xdr:row>
      <xdr:rowOff>67765</xdr:rowOff>
    </xdr:to>
    <xdr:sp macro="" textlink="">
      <xdr:nvSpPr>
        <xdr:cNvPr id="373" name="円/楕円 372"/>
        <xdr:cNvSpPr/>
      </xdr:nvSpPr>
      <xdr:spPr>
        <a:xfrm>
          <a:off x="9588500" y="97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58892</xdr:rowOff>
    </xdr:from>
    <xdr:ext cx="534377" cy="259045"/>
    <xdr:sp macro="" textlink="">
      <xdr:nvSpPr>
        <xdr:cNvPr id="374" name="テキスト ボックス 373"/>
        <xdr:cNvSpPr txBox="1"/>
      </xdr:nvSpPr>
      <xdr:spPr>
        <a:xfrm>
          <a:off x="9372111" y="983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109886</xdr:rowOff>
    </xdr:from>
    <xdr:to>
      <xdr:col>12</xdr:col>
      <xdr:colOff>561975</xdr:colOff>
      <xdr:row>57</xdr:row>
      <xdr:rowOff>40036</xdr:rowOff>
    </xdr:to>
    <xdr:sp macro="" textlink="">
      <xdr:nvSpPr>
        <xdr:cNvPr id="375" name="円/楕円 374"/>
        <xdr:cNvSpPr/>
      </xdr:nvSpPr>
      <xdr:spPr>
        <a:xfrm>
          <a:off x="8699500" y="97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31163</xdr:rowOff>
    </xdr:from>
    <xdr:ext cx="534377" cy="259045"/>
    <xdr:sp macro="" textlink="">
      <xdr:nvSpPr>
        <xdr:cNvPr id="376" name="テキスト ボックス 375"/>
        <xdr:cNvSpPr txBox="1"/>
      </xdr:nvSpPr>
      <xdr:spPr>
        <a:xfrm>
          <a:off x="8483111" y="98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8058</xdr:rowOff>
    </xdr:from>
    <xdr:to>
      <xdr:col>11</xdr:col>
      <xdr:colOff>358775</xdr:colOff>
      <xdr:row>56</xdr:row>
      <xdr:rowOff>109658</xdr:rowOff>
    </xdr:to>
    <xdr:sp macro="" textlink="">
      <xdr:nvSpPr>
        <xdr:cNvPr id="377" name="円/楕円 376"/>
        <xdr:cNvSpPr/>
      </xdr:nvSpPr>
      <xdr:spPr>
        <a:xfrm>
          <a:off x="7810500" y="96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126185</xdr:rowOff>
    </xdr:from>
    <xdr:ext cx="534377" cy="259045"/>
    <xdr:sp macro="" textlink="">
      <xdr:nvSpPr>
        <xdr:cNvPr id="378" name="テキスト ボックス 377"/>
        <xdr:cNvSpPr txBox="1"/>
      </xdr:nvSpPr>
      <xdr:spPr>
        <a:xfrm>
          <a:off x="7594111" y="93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87318</xdr:rowOff>
    </xdr:from>
    <xdr:to>
      <xdr:col>10</xdr:col>
      <xdr:colOff>155575</xdr:colOff>
      <xdr:row>58</xdr:row>
      <xdr:rowOff>17468</xdr:rowOff>
    </xdr:to>
    <xdr:sp macro="" textlink="">
      <xdr:nvSpPr>
        <xdr:cNvPr id="379" name="円/楕円 378"/>
        <xdr:cNvSpPr/>
      </xdr:nvSpPr>
      <xdr:spPr>
        <a:xfrm>
          <a:off x="6921500" y="98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8595</xdr:rowOff>
    </xdr:from>
    <xdr:ext cx="534377" cy="259045"/>
    <xdr:sp macro="" textlink="">
      <xdr:nvSpPr>
        <xdr:cNvPr id="380" name="テキスト ボックス 379"/>
        <xdr:cNvSpPr txBox="1"/>
      </xdr:nvSpPr>
      <xdr:spPr>
        <a:xfrm>
          <a:off x="6705111" y="995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86024</xdr:rowOff>
    </xdr:from>
    <xdr:to>
      <xdr:col>15</xdr:col>
      <xdr:colOff>180975</xdr:colOff>
      <xdr:row>78</xdr:row>
      <xdr:rowOff>98492</xdr:rowOff>
    </xdr:to>
    <xdr:cxnSp macro="">
      <xdr:nvCxnSpPr>
        <xdr:cNvPr id="409" name="直線コネクタ 408"/>
        <xdr:cNvCxnSpPr/>
      </xdr:nvCxnSpPr>
      <xdr:spPr>
        <a:xfrm flipV="1">
          <a:off x="9639300" y="13459124"/>
          <a:ext cx="8382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79639</xdr:rowOff>
    </xdr:from>
    <xdr:to>
      <xdr:col>14</xdr:col>
      <xdr:colOff>28575</xdr:colOff>
      <xdr:row>78</xdr:row>
      <xdr:rowOff>98492</xdr:rowOff>
    </xdr:to>
    <xdr:cxnSp macro="">
      <xdr:nvCxnSpPr>
        <xdr:cNvPr id="412" name="直線コネクタ 411"/>
        <xdr:cNvCxnSpPr/>
      </xdr:nvCxnSpPr>
      <xdr:spPr>
        <a:xfrm>
          <a:off x="8750300" y="13281289"/>
          <a:ext cx="889000" cy="1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35224</xdr:rowOff>
    </xdr:from>
    <xdr:to>
      <xdr:col>15</xdr:col>
      <xdr:colOff>231775</xdr:colOff>
      <xdr:row>78</xdr:row>
      <xdr:rowOff>136824</xdr:rowOff>
    </xdr:to>
    <xdr:sp macro="" textlink="">
      <xdr:nvSpPr>
        <xdr:cNvPr id="422" name="円/楕円 421"/>
        <xdr:cNvSpPr/>
      </xdr:nvSpPr>
      <xdr:spPr>
        <a:xfrm>
          <a:off x="10426700" y="134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13651</xdr:rowOff>
    </xdr:from>
    <xdr:ext cx="534377" cy="259045"/>
    <xdr:sp macro="" textlink="">
      <xdr:nvSpPr>
        <xdr:cNvPr id="423" name="普通建設事業費 （ うち新規整備　）該当値テキスト"/>
        <xdr:cNvSpPr txBox="1"/>
      </xdr:nvSpPr>
      <xdr:spPr>
        <a:xfrm>
          <a:off x="10528300" y="13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47692</xdr:rowOff>
    </xdr:from>
    <xdr:to>
      <xdr:col>14</xdr:col>
      <xdr:colOff>79375</xdr:colOff>
      <xdr:row>78</xdr:row>
      <xdr:rowOff>149292</xdr:rowOff>
    </xdr:to>
    <xdr:sp macro="" textlink="">
      <xdr:nvSpPr>
        <xdr:cNvPr id="424" name="円/楕円 423"/>
        <xdr:cNvSpPr/>
      </xdr:nvSpPr>
      <xdr:spPr>
        <a:xfrm>
          <a:off x="9588500" y="134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140419</xdr:rowOff>
    </xdr:from>
    <xdr:ext cx="534377" cy="259045"/>
    <xdr:sp macro="" textlink="">
      <xdr:nvSpPr>
        <xdr:cNvPr id="425" name="テキスト ボックス 424"/>
        <xdr:cNvSpPr txBox="1"/>
      </xdr:nvSpPr>
      <xdr:spPr>
        <a:xfrm>
          <a:off x="9372111" y="1351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28839</xdr:rowOff>
    </xdr:from>
    <xdr:to>
      <xdr:col>12</xdr:col>
      <xdr:colOff>561975</xdr:colOff>
      <xdr:row>77</xdr:row>
      <xdr:rowOff>130439</xdr:rowOff>
    </xdr:to>
    <xdr:sp macro="" textlink="">
      <xdr:nvSpPr>
        <xdr:cNvPr id="426" name="円/楕円 425"/>
        <xdr:cNvSpPr/>
      </xdr:nvSpPr>
      <xdr:spPr>
        <a:xfrm>
          <a:off x="8699500" y="132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121566</xdr:rowOff>
    </xdr:from>
    <xdr:ext cx="534377" cy="259045"/>
    <xdr:sp macro="" textlink="">
      <xdr:nvSpPr>
        <xdr:cNvPr id="427" name="テキスト ボックス 426"/>
        <xdr:cNvSpPr txBox="1"/>
      </xdr:nvSpPr>
      <xdr:spPr>
        <a:xfrm>
          <a:off x="8483111" y="1332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24566</xdr:rowOff>
    </xdr:from>
    <xdr:to>
      <xdr:col>15</xdr:col>
      <xdr:colOff>180975</xdr:colOff>
      <xdr:row>96</xdr:row>
      <xdr:rowOff>137968</xdr:rowOff>
    </xdr:to>
    <xdr:cxnSp macro="">
      <xdr:nvCxnSpPr>
        <xdr:cNvPr id="452" name="直線コネクタ 451"/>
        <xdr:cNvCxnSpPr/>
      </xdr:nvCxnSpPr>
      <xdr:spPr>
        <a:xfrm flipV="1">
          <a:off x="9639300" y="16483766"/>
          <a:ext cx="838200" cy="1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137968</xdr:rowOff>
    </xdr:from>
    <xdr:to>
      <xdr:col>14</xdr:col>
      <xdr:colOff>28575</xdr:colOff>
      <xdr:row>97</xdr:row>
      <xdr:rowOff>83824</xdr:rowOff>
    </xdr:to>
    <xdr:cxnSp macro="">
      <xdr:nvCxnSpPr>
        <xdr:cNvPr id="455" name="直線コネクタ 454"/>
        <xdr:cNvCxnSpPr/>
      </xdr:nvCxnSpPr>
      <xdr:spPr>
        <a:xfrm flipV="1">
          <a:off x="8750300" y="16597168"/>
          <a:ext cx="889000" cy="1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145216</xdr:rowOff>
    </xdr:from>
    <xdr:to>
      <xdr:col>15</xdr:col>
      <xdr:colOff>231775</xdr:colOff>
      <xdr:row>96</xdr:row>
      <xdr:rowOff>75366</xdr:rowOff>
    </xdr:to>
    <xdr:sp macro="" textlink="">
      <xdr:nvSpPr>
        <xdr:cNvPr id="465" name="円/楕円 464"/>
        <xdr:cNvSpPr/>
      </xdr:nvSpPr>
      <xdr:spPr>
        <a:xfrm>
          <a:off x="10426700" y="164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168093</xdr:rowOff>
    </xdr:from>
    <xdr:ext cx="534377" cy="259045"/>
    <xdr:sp macro="" textlink="">
      <xdr:nvSpPr>
        <xdr:cNvPr id="466" name="普通建設事業費 （ うち更新整備　）該当値テキスト"/>
        <xdr:cNvSpPr txBox="1"/>
      </xdr:nvSpPr>
      <xdr:spPr>
        <a:xfrm>
          <a:off x="10528300" y="162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60,146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87168</xdr:rowOff>
    </xdr:from>
    <xdr:to>
      <xdr:col>14</xdr:col>
      <xdr:colOff>79375</xdr:colOff>
      <xdr:row>97</xdr:row>
      <xdr:rowOff>17318</xdr:rowOff>
    </xdr:to>
    <xdr:sp macro="" textlink="">
      <xdr:nvSpPr>
        <xdr:cNvPr id="467" name="円/楕円 466"/>
        <xdr:cNvSpPr/>
      </xdr:nvSpPr>
      <xdr:spPr>
        <a:xfrm>
          <a:off x="9588500" y="165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33845</xdr:rowOff>
    </xdr:from>
    <xdr:ext cx="534377" cy="259045"/>
    <xdr:sp macro="" textlink="">
      <xdr:nvSpPr>
        <xdr:cNvPr id="468" name="テキスト ボックス 467"/>
        <xdr:cNvSpPr txBox="1"/>
      </xdr:nvSpPr>
      <xdr:spPr>
        <a:xfrm>
          <a:off x="9372111" y="163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33024</xdr:rowOff>
    </xdr:from>
    <xdr:to>
      <xdr:col>12</xdr:col>
      <xdr:colOff>561975</xdr:colOff>
      <xdr:row>97</xdr:row>
      <xdr:rowOff>134624</xdr:rowOff>
    </xdr:to>
    <xdr:sp macro="" textlink="">
      <xdr:nvSpPr>
        <xdr:cNvPr id="469" name="円/楕円 468"/>
        <xdr:cNvSpPr/>
      </xdr:nvSpPr>
      <xdr:spPr>
        <a:xfrm>
          <a:off x="8699500" y="166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125751</xdr:rowOff>
    </xdr:from>
    <xdr:ext cx="534377" cy="259045"/>
    <xdr:sp macro="" textlink="">
      <xdr:nvSpPr>
        <xdr:cNvPr id="470" name="テキスト ボックス 469"/>
        <xdr:cNvSpPr txBox="1"/>
      </xdr:nvSpPr>
      <xdr:spPr>
        <a:xfrm>
          <a:off x="8483111" y="1675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136248</xdr:rowOff>
    </xdr:from>
    <xdr:to>
      <xdr:col>23</xdr:col>
      <xdr:colOff>517525</xdr:colOff>
      <xdr:row>38</xdr:row>
      <xdr:rowOff>139700</xdr:rowOff>
    </xdr:to>
    <xdr:cxnSp macro="">
      <xdr:nvCxnSpPr>
        <xdr:cNvPr id="497" name="直線コネクタ 496"/>
        <xdr:cNvCxnSpPr/>
      </xdr:nvCxnSpPr>
      <xdr:spPr>
        <a:xfrm flipV="1">
          <a:off x="15481300" y="6651348"/>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53426</xdr:rowOff>
    </xdr:from>
    <xdr:to>
      <xdr:col>22</xdr:col>
      <xdr:colOff>365125</xdr:colOff>
      <xdr:row>38</xdr:row>
      <xdr:rowOff>139700</xdr:rowOff>
    </xdr:to>
    <xdr:cxnSp macro="">
      <xdr:nvCxnSpPr>
        <xdr:cNvPr id="500" name="直線コネクタ 499"/>
        <xdr:cNvCxnSpPr/>
      </xdr:nvCxnSpPr>
      <xdr:spPr>
        <a:xfrm>
          <a:off x="14592300" y="6568526"/>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53426</xdr:rowOff>
    </xdr:from>
    <xdr:to>
      <xdr:col>21</xdr:col>
      <xdr:colOff>161925</xdr:colOff>
      <xdr:row>38</xdr:row>
      <xdr:rowOff>95238</xdr:rowOff>
    </xdr:to>
    <xdr:cxnSp macro="">
      <xdr:nvCxnSpPr>
        <xdr:cNvPr id="503" name="直線コネクタ 502"/>
        <xdr:cNvCxnSpPr/>
      </xdr:nvCxnSpPr>
      <xdr:spPr>
        <a:xfrm flipV="1">
          <a:off x="13703300" y="6568526"/>
          <a:ext cx="8890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25743</xdr:rowOff>
    </xdr:from>
    <xdr:to>
      <xdr:col>19</xdr:col>
      <xdr:colOff>644525</xdr:colOff>
      <xdr:row>38</xdr:row>
      <xdr:rowOff>95238</xdr:rowOff>
    </xdr:to>
    <xdr:cxnSp macro="">
      <xdr:nvCxnSpPr>
        <xdr:cNvPr id="506" name="直線コネクタ 505"/>
        <xdr:cNvCxnSpPr/>
      </xdr:nvCxnSpPr>
      <xdr:spPr>
        <a:xfrm>
          <a:off x="12814300" y="6540843"/>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85448</xdr:rowOff>
    </xdr:from>
    <xdr:to>
      <xdr:col>23</xdr:col>
      <xdr:colOff>568325</xdr:colOff>
      <xdr:row>39</xdr:row>
      <xdr:rowOff>15598</xdr:rowOff>
    </xdr:to>
    <xdr:sp macro="" textlink="">
      <xdr:nvSpPr>
        <xdr:cNvPr id="516" name="円/楕円 515"/>
        <xdr:cNvSpPr/>
      </xdr:nvSpPr>
      <xdr:spPr>
        <a:xfrm>
          <a:off x="16268700" y="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375</xdr:rowOff>
    </xdr:from>
    <xdr:ext cx="378565" cy="259045"/>
    <xdr:sp macro="" textlink="">
      <xdr:nvSpPr>
        <xdr:cNvPr id="517" name="災害復旧事業費該当値テキスト"/>
        <xdr:cNvSpPr txBox="1"/>
      </xdr:nvSpPr>
      <xdr:spPr>
        <a:xfrm>
          <a:off x="16370300" y="651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2626</xdr:rowOff>
    </xdr:from>
    <xdr:to>
      <xdr:col>21</xdr:col>
      <xdr:colOff>212725</xdr:colOff>
      <xdr:row>38</xdr:row>
      <xdr:rowOff>104226</xdr:rowOff>
    </xdr:to>
    <xdr:sp macro="" textlink="">
      <xdr:nvSpPr>
        <xdr:cNvPr id="520" name="円/楕円 519"/>
        <xdr:cNvSpPr/>
      </xdr:nvSpPr>
      <xdr:spPr>
        <a:xfrm>
          <a:off x="14541500" y="651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95353</xdr:rowOff>
    </xdr:from>
    <xdr:ext cx="469744" cy="259045"/>
    <xdr:sp macro="" textlink="">
      <xdr:nvSpPr>
        <xdr:cNvPr id="521" name="テキスト ボックス 520"/>
        <xdr:cNvSpPr txBox="1"/>
      </xdr:nvSpPr>
      <xdr:spPr>
        <a:xfrm>
          <a:off x="14357427" y="661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44438</xdr:rowOff>
    </xdr:from>
    <xdr:to>
      <xdr:col>20</xdr:col>
      <xdr:colOff>9525</xdr:colOff>
      <xdr:row>38</xdr:row>
      <xdr:rowOff>146038</xdr:rowOff>
    </xdr:to>
    <xdr:sp macro="" textlink="">
      <xdr:nvSpPr>
        <xdr:cNvPr id="522" name="円/楕円 521"/>
        <xdr:cNvSpPr/>
      </xdr:nvSpPr>
      <xdr:spPr>
        <a:xfrm>
          <a:off x="13652500" y="65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137165</xdr:rowOff>
    </xdr:from>
    <xdr:ext cx="469744" cy="259045"/>
    <xdr:sp macro="" textlink="">
      <xdr:nvSpPr>
        <xdr:cNvPr id="523" name="テキスト ボックス 522"/>
        <xdr:cNvSpPr txBox="1"/>
      </xdr:nvSpPr>
      <xdr:spPr>
        <a:xfrm>
          <a:off x="13468427" y="665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146393</xdr:rowOff>
    </xdr:from>
    <xdr:to>
      <xdr:col>18</xdr:col>
      <xdr:colOff>492125</xdr:colOff>
      <xdr:row>38</xdr:row>
      <xdr:rowOff>76543</xdr:rowOff>
    </xdr:to>
    <xdr:sp macro="" textlink="">
      <xdr:nvSpPr>
        <xdr:cNvPr id="524" name="円/楕円 523"/>
        <xdr:cNvSpPr/>
      </xdr:nvSpPr>
      <xdr:spPr>
        <a:xfrm>
          <a:off x="12763500" y="64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67670</xdr:rowOff>
    </xdr:from>
    <xdr:ext cx="469744" cy="259045"/>
    <xdr:sp macro="" textlink="">
      <xdr:nvSpPr>
        <xdr:cNvPr id="525" name="テキスト ボックス 524"/>
        <xdr:cNvSpPr txBox="1"/>
      </xdr:nvSpPr>
      <xdr:spPr>
        <a:xfrm>
          <a:off x="12579427" y="658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46800</xdr:rowOff>
    </xdr:from>
    <xdr:to>
      <xdr:col>23</xdr:col>
      <xdr:colOff>517525</xdr:colOff>
      <xdr:row>77</xdr:row>
      <xdr:rowOff>51129</xdr:rowOff>
    </xdr:to>
    <xdr:cxnSp macro="">
      <xdr:nvCxnSpPr>
        <xdr:cNvPr id="611" name="直線コネクタ 610"/>
        <xdr:cNvCxnSpPr/>
      </xdr:nvCxnSpPr>
      <xdr:spPr>
        <a:xfrm>
          <a:off x="15481300" y="13248450"/>
          <a:ext cx="8382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46541</xdr:rowOff>
    </xdr:from>
    <xdr:to>
      <xdr:col>22</xdr:col>
      <xdr:colOff>365125</xdr:colOff>
      <xdr:row>77</xdr:row>
      <xdr:rowOff>46800</xdr:rowOff>
    </xdr:to>
    <xdr:cxnSp macro="">
      <xdr:nvCxnSpPr>
        <xdr:cNvPr id="614" name="直線コネクタ 613"/>
        <xdr:cNvCxnSpPr/>
      </xdr:nvCxnSpPr>
      <xdr:spPr>
        <a:xfrm>
          <a:off x="14592300" y="13248191"/>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46541</xdr:rowOff>
    </xdr:from>
    <xdr:to>
      <xdr:col>21</xdr:col>
      <xdr:colOff>161925</xdr:colOff>
      <xdr:row>77</xdr:row>
      <xdr:rowOff>98194</xdr:rowOff>
    </xdr:to>
    <xdr:cxnSp macro="">
      <xdr:nvCxnSpPr>
        <xdr:cNvPr id="617" name="直線コネクタ 616"/>
        <xdr:cNvCxnSpPr/>
      </xdr:nvCxnSpPr>
      <xdr:spPr>
        <a:xfrm flipV="1">
          <a:off x="13703300" y="13248191"/>
          <a:ext cx="889000" cy="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58018</xdr:rowOff>
    </xdr:from>
    <xdr:to>
      <xdr:col>19</xdr:col>
      <xdr:colOff>644525</xdr:colOff>
      <xdr:row>77</xdr:row>
      <xdr:rowOff>98194</xdr:rowOff>
    </xdr:to>
    <xdr:cxnSp macro="">
      <xdr:nvCxnSpPr>
        <xdr:cNvPr id="620" name="直線コネクタ 619"/>
        <xdr:cNvCxnSpPr/>
      </xdr:nvCxnSpPr>
      <xdr:spPr>
        <a:xfrm>
          <a:off x="12814300" y="13259668"/>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329</xdr:rowOff>
    </xdr:from>
    <xdr:to>
      <xdr:col>23</xdr:col>
      <xdr:colOff>568325</xdr:colOff>
      <xdr:row>77</xdr:row>
      <xdr:rowOff>101929</xdr:rowOff>
    </xdr:to>
    <xdr:sp macro="" textlink="">
      <xdr:nvSpPr>
        <xdr:cNvPr id="630" name="円/楕円 629"/>
        <xdr:cNvSpPr/>
      </xdr:nvSpPr>
      <xdr:spPr>
        <a:xfrm>
          <a:off x="16268700" y="132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23206</xdr:rowOff>
    </xdr:from>
    <xdr:ext cx="534377" cy="259045"/>
    <xdr:sp macro="" textlink="">
      <xdr:nvSpPr>
        <xdr:cNvPr id="631" name="公債費該当値テキスト"/>
        <xdr:cNvSpPr txBox="1"/>
      </xdr:nvSpPr>
      <xdr:spPr>
        <a:xfrm>
          <a:off x="16370300" y="130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167450</xdr:rowOff>
    </xdr:from>
    <xdr:to>
      <xdr:col>22</xdr:col>
      <xdr:colOff>415925</xdr:colOff>
      <xdr:row>77</xdr:row>
      <xdr:rowOff>97600</xdr:rowOff>
    </xdr:to>
    <xdr:sp macro="" textlink="">
      <xdr:nvSpPr>
        <xdr:cNvPr id="632" name="円/楕円 631"/>
        <xdr:cNvSpPr/>
      </xdr:nvSpPr>
      <xdr:spPr>
        <a:xfrm>
          <a:off x="15430500" y="131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114127</xdr:rowOff>
    </xdr:from>
    <xdr:ext cx="534377" cy="259045"/>
    <xdr:sp macro="" textlink="">
      <xdr:nvSpPr>
        <xdr:cNvPr id="633" name="テキスト ボックス 632"/>
        <xdr:cNvSpPr txBox="1"/>
      </xdr:nvSpPr>
      <xdr:spPr>
        <a:xfrm>
          <a:off x="15214111" y="129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167191</xdr:rowOff>
    </xdr:from>
    <xdr:to>
      <xdr:col>21</xdr:col>
      <xdr:colOff>212725</xdr:colOff>
      <xdr:row>77</xdr:row>
      <xdr:rowOff>97341</xdr:rowOff>
    </xdr:to>
    <xdr:sp macro="" textlink="">
      <xdr:nvSpPr>
        <xdr:cNvPr id="634" name="円/楕円 633"/>
        <xdr:cNvSpPr/>
      </xdr:nvSpPr>
      <xdr:spPr>
        <a:xfrm>
          <a:off x="14541500" y="131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113868</xdr:rowOff>
    </xdr:from>
    <xdr:ext cx="534377" cy="259045"/>
    <xdr:sp macro="" textlink="">
      <xdr:nvSpPr>
        <xdr:cNvPr id="635" name="テキスト ボックス 634"/>
        <xdr:cNvSpPr txBox="1"/>
      </xdr:nvSpPr>
      <xdr:spPr>
        <a:xfrm>
          <a:off x="14325111" y="1297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47394</xdr:rowOff>
    </xdr:from>
    <xdr:to>
      <xdr:col>20</xdr:col>
      <xdr:colOff>9525</xdr:colOff>
      <xdr:row>77</xdr:row>
      <xdr:rowOff>148994</xdr:rowOff>
    </xdr:to>
    <xdr:sp macro="" textlink="">
      <xdr:nvSpPr>
        <xdr:cNvPr id="636" name="円/楕円 635"/>
        <xdr:cNvSpPr/>
      </xdr:nvSpPr>
      <xdr:spPr>
        <a:xfrm>
          <a:off x="13652500" y="132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165521</xdr:rowOff>
    </xdr:from>
    <xdr:ext cx="534377" cy="259045"/>
    <xdr:sp macro="" textlink="">
      <xdr:nvSpPr>
        <xdr:cNvPr id="637" name="テキスト ボックス 636"/>
        <xdr:cNvSpPr txBox="1"/>
      </xdr:nvSpPr>
      <xdr:spPr>
        <a:xfrm>
          <a:off x="13436111" y="130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7218</xdr:rowOff>
    </xdr:from>
    <xdr:to>
      <xdr:col>18</xdr:col>
      <xdr:colOff>492125</xdr:colOff>
      <xdr:row>77</xdr:row>
      <xdr:rowOff>108818</xdr:rowOff>
    </xdr:to>
    <xdr:sp macro="" textlink="">
      <xdr:nvSpPr>
        <xdr:cNvPr id="638" name="円/楕円 637"/>
        <xdr:cNvSpPr/>
      </xdr:nvSpPr>
      <xdr:spPr>
        <a:xfrm>
          <a:off x="12763500" y="132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125345</xdr:rowOff>
    </xdr:from>
    <xdr:ext cx="534377" cy="259045"/>
    <xdr:sp macro="" textlink="">
      <xdr:nvSpPr>
        <xdr:cNvPr id="639" name="テキスト ボックス 638"/>
        <xdr:cNvSpPr txBox="1"/>
      </xdr:nvSpPr>
      <xdr:spPr>
        <a:xfrm>
          <a:off x="12547111" y="129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123478</xdr:rowOff>
    </xdr:from>
    <xdr:to>
      <xdr:col>23</xdr:col>
      <xdr:colOff>517525</xdr:colOff>
      <xdr:row>98</xdr:row>
      <xdr:rowOff>138252</xdr:rowOff>
    </xdr:to>
    <xdr:cxnSp macro="">
      <xdr:nvCxnSpPr>
        <xdr:cNvPr id="668" name="直線コネクタ 667"/>
        <xdr:cNvCxnSpPr/>
      </xdr:nvCxnSpPr>
      <xdr:spPr>
        <a:xfrm>
          <a:off x="15481300" y="16925578"/>
          <a:ext cx="8382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123478</xdr:rowOff>
    </xdr:from>
    <xdr:to>
      <xdr:col>22</xdr:col>
      <xdr:colOff>365125</xdr:colOff>
      <xdr:row>98</xdr:row>
      <xdr:rowOff>160496</xdr:rowOff>
    </xdr:to>
    <xdr:cxnSp macro="">
      <xdr:nvCxnSpPr>
        <xdr:cNvPr id="671" name="直線コネクタ 670"/>
        <xdr:cNvCxnSpPr/>
      </xdr:nvCxnSpPr>
      <xdr:spPr>
        <a:xfrm flipV="1">
          <a:off x="14592300" y="16925578"/>
          <a:ext cx="889000" cy="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90041</xdr:rowOff>
    </xdr:from>
    <xdr:to>
      <xdr:col>21</xdr:col>
      <xdr:colOff>161925</xdr:colOff>
      <xdr:row>98</xdr:row>
      <xdr:rowOff>160496</xdr:rowOff>
    </xdr:to>
    <xdr:cxnSp macro="">
      <xdr:nvCxnSpPr>
        <xdr:cNvPr id="674" name="直線コネクタ 673"/>
        <xdr:cNvCxnSpPr/>
      </xdr:nvCxnSpPr>
      <xdr:spPr>
        <a:xfrm>
          <a:off x="13703300" y="16892141"/>
          <a:ext cx="8890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78535</xdr:rowOff>
    </xdr:from>
    <xdr:to>
      <xdr:col>19</xdr:col>
      <xdr:colOff>644525</xdr:colOff>
      <xdr:row>98</xdr:row>
      <xdr:rowOff>90041</xdr:rowOff>
    </xdr:to>
    <xdr:cxnSp macro="">
      <xdr:nvCxnSpPr>
        <xdr:cNvPr id="677" name="直線コネクタ 676"/>
        <xdr:cNvCxnSpPr/>
      </xdr:nvCxnSpPr>
      <xdr:spPr>
        <a:xfrm>
          <a:off x="12814300" y="16880635"/>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87452</xdr:rowOff>
    </xdr:from>
    <xdr:to>
      <xdr:col>23</xdr:col>
      <xdr:colOff>568325</xdr:colOff>
      <xdr:row>99</xdr:row>
      <xdr:rowOff>17602</xdr:rowOff>
    </xdr:to>
    <xdr:sp macro="" textlink="">
      <xdr:nvSpPr>
        <xdr:cNvPr id="687" name="円/楕円 686"/>
        <xdr:cNvSpPr/>
      </xdr:nvSpPr>
      <xdr:spPr>
        <a:xfrm>
          <a:off x="16268700" y="1688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2379</xdr:rowOff>
    </xdr:from>
    <xdr:ext cx="534377" cy="259045"/>
    <xdr:sp macro="" textlink="">
      <xdr:nvSpPr>
        <xdr:cNvPr id="688" name="積立金該当値テキスト"/>
        <xdr:cNvSpPr txBox="1"/>
      </xdr:nvSpPr>
      <xdr:spPr>
        <a:xfrm>
          <a:off x="16370300" y="168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72678</xdr:rowOff>
    </xdr:from>
    <xdr:to>
      <xdr:col>22</xdr:col>
      <xdr:colOff>415925</xdr:colOff>
      <xdr:row>99</xdr:row>
      <xdr:rowOff>2828</xdr:rowOff>
    </xdr:to>
    <xdr:sp macro="" textlink="">
      <xdr:nvSpPr>
        <xdr:cNvPr id="689" name="円/楕円 688"/>
        <xdr:cNvSpPr/>
      </xdr:nvSpPr>
      <xdr:spPr>
        <a:xfrm>
          <a:off x="15430500" y="168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165405</xdr:rowOff>
    </xdr:from>
    <xdr:ext cx="534377" cy="259045"/>
    <xdr:sp macro="" textlink="">
      <xdr:nvSpPr>
        <xdr:cNvPr id="690" name="テキスト ボックス 689"/>
        <xdr:cNvSpPr txBox="1"/>
      </xdr:nvSpPr>
      <xdr:spPr>
        <a:xfrm>
          <a:off x="15214111" y="169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109696</xdr:rowOff>
    </xdr:from>
    <xdr:to>
      <xdr:col>21</xdr:col>
      <xdr:colOff>212725</xdr:colOff>
      <xdr:row>99</xdr:row>
      <xdr:rowOff>39846</xdr:rowOff>
    </xdr:to>
    <xdr:sp macro="" textlink="">
      <xdr:nvSpPr>
        <xdr:cNvPr id="691" name="円/楕円 690"/>
        <xdr:cNvSpPr/>
      </xdr:nvSpPr>
      <xdr:spPr>
        <a:xfrm>
          <a:off x="14541500" y="169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30973</xdr:rowOff>
    </xdr:from>
    <xdr:ext cx="469744" cy="259045"/>
    <xdr:sp macro="" textlink="">
      <xdr:nvSpPr>
        <xdr:cNvPr id="692" name="テキスト ボックス 691"/>
        <xdr:cNvSpPr txBox="1"/>
      </xdr:nvSpPr>
      <xdr:spPr>
        <a:xfrm>
          <a:off x="14357427" y="1700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39241</xdr:rowOff>
    </xdr:from>
    <xdr:to>
      <xdr:col>20</xdr:col>
      <xdr:colOff>9525</xdr:colOff>
      <xdr:row>98</xdr:row>
      <xdr:rowOff>140841</xdr:rowOff>
    </xdr:to>
    <xdr:sp macro="" textlink="">
      <xdr:nvSpPr>
        <xdr:cNvPr id="693" name="円/楕円 692"/>
        <xdr:cNvSpPr/>
      </xdr:nvSpPr>
      <xdr:spPr>
        <a:xfrm>
          <a:off x="13652500" y="168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131968</xdr:rowOff>
    </xdr:from>
    <xdr:ext cx="534377" cy="259045"/>
    <xdr:sp macro="" textlink="">
      <xdr:nvSpPr>
        <xdr:cNvPr id="694" name="テキスト ボックス 693"/>
        <xdr:cNvSpPr txBox="1"/>
      </xdr:nvSpPr>
      <xdr:spPr>
        <a:xfrm>
          <a:off x="13436111" y="1693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27735</xdr:rowOff>
    </xdr:from>
    <xdr:to>
      <xdr:col>18</xdr:col>
      <xdr:colOff>492125</xdr:colOff>
      <xdr:row>98</xdr:row>
      <xdr:rowOff>129335</xdr:rowOff>
    </xdr:to>
    <xdr:sp macro="" textlink="">
      <xdr:nvSpPr>
        <xdr:cNvPr id="695" name="円/楕円 694"/>
        <xdr:cNvSpPr/>
      </xdr:nvSpPr>
      <xdr:spPr>
        <a:xfrm>
          <a:off x="12763500" y="168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120462</xdr:rowOff>
    </xdr:from>
    <xdr:ext cx="534377" cy="259045"/>
    <xdr:sp macro="" textlink="">
      <xdr:nvSpPr>
        <xdr:cNvPr id="696" name="テキスト ボックス 695"/>
        <xdr:cNvSpPr txBox="1"/>
      </xdr:nvSpPr>
      <xdr:spPr>
        <a:xfrm>
          <a:off x="12547111" y="169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68475</xdr:rowOff>
    </xdr:from>
    <xdr:to>
      <xdr:col>32</xdr:col>
      <xdr:colOff>187325</xdr:colOff>
      <xdr:row>59</xdr:row>
      <xdr:rowOff>68573</xdr:rowOff>
    </xdr:to>
    <xdr:cxnSp macro="">
      <xdr:nvCxnSpPr>
        <xdr:cNvPr id="784" name="直線コネクタ 783"/>
        <xdr:cNvCxnSpPr/>
      </xdr:nvCxnSpPr>
      <xdr:spPr>
        <a:xfrm flipV="1">
          <a:off x="21323300" y="10184025"/>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68573</xdr:rowOff>
    </xdr:from>
    <xdr:to>
      <xdr:col>31</xdr:col>
      <xdr:colOff>34925</xdr:colOff>
      <xdr:row>59</xdr:row>
      <xdr:rowOff>73406</xdr:rowOff>
    </xdr:to>
    <xdr:cxnSp macro="">
      <xdr:nvCxnSpPr>
        <xdr:cNvPr id="787" name="直線コネクタ 786"/>
        <xdr:cNvCxnSpPr/>
      </xdr:nvCxnSpPr>
      <xdr:spPr>
        <a:xfrm flipV="1">
          <a:off x="20434300" y="10184123"/>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26870</xdr:rowOff>
    </xdr:from>
    <xdr:to>
      <xdr:col>29</xdr:col>
      <xdr:colOff>517525</xdr:colOff>
      <xdr:row>59</xdr:row>
      <xdr:rowOff>73406</xdr:rowOff>
    </xdr:to>
    <xdr:cxnSp macro="">
      <xdr:nvCxnSpPr>
        <xdr:cNvPr id="790" name="直線コネクタ 789"/>
        <xdr:cNvCxnSpPr/>
      </xdr:nvCxnSpPr>
      <xdr:spPr>
        <a:xfrm>
          <a:off x="19545300" y="8942270"/>
          <a:ext cx="889000" cy="12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149334</xdr:rowOff>
    </xdr:from>
    <xdr:to>
      <xdr:col>28</xdr:col>
      <xdr:colOff>314325</xdr:colOff>
      <xdr:row>52</xdr:row>
      <xdr:rowOff>26870</xdr:rowOff>
    </xdr:to>
    <xdr:cxnSp macro="">
      <xdr:nvCxnSpPr>
        <xdr:cNvPr id="793" name="直線コネクタ 792"/>
        <xdr:cNvCxnSpPr/>
      </xdr:nvCxnSpPr>
      <xdr:spPr>
        <a:xfrm>
          <a:off x="18656300" y="8721834"/>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17675</xdr:rowOff>
    </xdr:from>
    <xdr:to>
      <xdr:col>32</xdr:col>
      <xdr:colOff>238125</xdr:colOff>
      <xdr:row>59</xdr:row>
      <xdr:rowOff>119275</xdr:rowOff>
    </xdr:to>
    <xdr:sp macro="" textlink="">
      <xdr:nvSpPr>
        <xdr:cNvPr id="803" name="円/楕円 802"/>
        <xdr:cNvSpPr/>
      </xdr:nvSpPr>
      <xdr:spPr>
        <a:xfrm>
          <a:off x="22110700" y="101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104052</xdr:rowOff>
    </xdr:from>
    <xdr:ext cx="378565" cy="259045"/>
    <xdr:sp macro="" textlink="">
      <xdr:nvSpPr>
        <xdr:cNvPr id="804" name="貸付金該当値テキスト"/>
        <xdr:cNvSpPr txBox="1"/>
      </xdr:nvSpPr>
      <xdr:spPr>
        <a:xfrm>
          <a:off x="22212300" y="1004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17773</xdr:rowOff>
    </xdr:from>
    <xdr:to>
      <xdr:col>31</xdr:col>
      <xdr:colOff>85725</xdr:colOff>
      <xdr:row>59</xdr:row>
      <xdr:rowOff>119373</xdr:rowOff>
    </xdr:to>
    <xdr:sp macro="" textlink="">
      <xdr:nvSpPr>
        <xdr:cNvPr id="805" name="円/楕円 804"/>
        <xdr:cNvSpPr/>
      </xdr:nvSpPr>
      <xdr:spPr>
        <a:xfrm>
          <a:off x="21272500" y="101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110500</xdr:rowOff>
    </xdr:from>
    <xdr:ext cx="378565" cy="259045"/>
    <xdr:sp macro="" textlink="">
      <xdr:nvSpPr>
        <xdr:cNvPr id="806" name="テキスト ボックス 805"/>
        <xdr:cNvSpPr txBox="1"/>
      </xdr:nvSpPr>
      <xdr:spPr>
        <a:xfrm>
          <a:off x="21134017" y="1022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22606</xdr:rowOff>
    </xdr:from>
    <xdr:to>
      <xdr:col>29</xdr:col>
      <xdr:colOff>568325</xdr:colOff>
      <xdr:row>59</xdr:row>
      <xdr:rowOff>124206</xdr:rowOff>
    </xdr:to>
    <xdr:sp macro="" textlink="">
      <xdr:nvSpPr>
        <xdr:cNvPr id="807" name="円/楕円 806"/>
        <xdr:cNvSpPr/>
      </xdr:nvSpPr>
      <xdr:spPr>
        <a:xfrm>
          <a:off x="20383500" y="101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115333</xdr:rowOff>
    </xdr:from>
    <xdr:ext cx="378565" cy="259045"/>
    <xdr:sp macro="" textlink="">
      <xdr:nvSpPr>
        <xdr:cNvPr id="808" name="テキスト ボックス 807"/>
        <xdr:cNvSpPr txBox="1"/>
      </xdr:nvSpPr>
      <xdr:spPr>
        <a:xfrm>
          <a:off x="20245017" y="1023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147520</xdr:rowOff>
    </xdr:from>
    <xdr:to>
      <xdr:col>28</xdr:col>
      <xdr:colOff>365125</xdr:colOff>
      <xdr:row>52</xdr:row>
      <xdr:rowOff>77670</xdr:rowOff>
    </xdr:to>
    <xdr:sp macro="" textlink="">
      <xdr:nvSpPr>
        <xdr:cNvPr id="809" name="円/楕円 808"/>
        <xdr:cNvSpPr/>
      </xdr:nvSpPr>
      <xdr:spPr>
        <a:xfrm>
          <a:off x="19494500" y="88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94197</xdr:rowOff>
    </xdr:from>
    <xdr:ext cx="534377" cy="259045"/>
    <xdr:sp macro="" textlink="">
      <xdr:nvSpPr>
        <xdr:cNvPr id="810" name="テキスト ボックス 809"/>
        <xdr:cNvSpPr txBox="1"/>
      </xdr:nvSpPr>
      <xdr:spPr>
        <a:xfrm>
          <a:off x="19278111" y="86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38,955</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98534</xdr:rowOff>
    </xdr:from>
    <xdr:to>
      <xdr:col>27</xdr:col>
      <xdr:colOff>161925</xdr:colOff>
      <xdr:row>51</xdr:row>
      <xdr:rowOff>28684</xdr:rowOff>
    </xdr:to>
    <xdr:sp macro="" textlink="">
      <xdr:nvSpPr>
        <xdr:cNvPr id="811" name="円/楕円 810"/>
        <xdr:cNvSpPr/>
      </xdr:nvSpPr>
      <xdr:spPr>
        <a:xfrm>
          <a:off x="18605500" y="86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45211</xdr:rowOff>
    </xdr:from>
    <xdr:ext cx="534377" cy="259045"/>
    <xdr:sp macro="" textlink="">
      <xdr:nvSpPr>
        <xdr:cNvPr id="812" name="テキスト ボックス 811"/>
        <xdr:cNvSpPr txBox="1"/>
      </xdr:nvSpPr>
      <xdr:spPr>
        <a:xfrm>
          <a:off x="18389111" y="844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92739</xdr:rowOff>
    </xdr:from>
    <xdr:to>
      <xdr:col>32</xdr:col>
      <xdr:colOff>187325</xdr:colOff>
      <xdr:row>73</xdr:row>
      <xdr:rowOff>151261</xdr:rowOff>
    </xdr:to>
    <xdr:cxnSp macro="">
      <xdr:nvCxnSpPr>
        <xdr:cNvPr id="844" name="直線コネクタ 843"/>
        <xdr:cNvCxnSpPr/>
      </xdr:nvCxnSpPr>
      <xdr:spPr>
        <a:xfrm flipV="1">
          <a:off x="21323300" y="12608589"/>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151261</xdr:rowOff>
    </xdr:from>
    <xdr:to>
      <xdr:col>31</xdr:col>
      <xdr:colOff>34925</xdr:colOff>
      <xdr:row>74</xdr:row>
      <xdr:rowOff>78125</xdr:rowOff>
    </xdr:to>
    <xdr:cxnSp macro="">
      <xdr:nvCxnSpPr>
        <xdr:cNvPr id="847" name="直線コネクタ 846"/>
        <xdr:cNvCxnSpPr/>
      </xdr:nvCxnSpPr>
      <xdr:spPr>
        <a:xfrm flipV="1">
          <a:off x="20434300" y="12667111"/>
          <a:ext cx="889000" cy="9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78125</xdr:rowOff>
    </xdr:from>
    <xdr:to>
      <xdr:col>29</xdr:col>
      <xdr:colOff>517525</xdr:colOff>
      <xdr:row>75</xdr:row>
      <xdr:rowOff>63592</xdr:rowOff>
    </xdr:to>
    <xdr:cxnSp macro="">
      <xdr:nvCxnSpPr>
        <xdr:cNvPr id="850" name="直線コネクタ 849"/>
        <xdr:cNvCxnSpPr/>
      </xdr:nvCxnSpPr>
      <xdr:spPr>
        <a:xfrm flipV="1">
          <a:off x="19545300" y="12765425"/>
          <a:ext cx="889000" cy="15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161940</xdr:rowOff>
    </xdr:from>
    <xdr:to>
      <xdr:col>28</xdr:col>
      <xdr:colOff>314325</xdr:colOff>
      <xdr:row>75</xdr:row>
      <xdr:rowOff>63592</xdr:rowOff>
    </xdr:to>
    <xdr:cxnSp macro="">
      <xdr:nvCxnSpPr>
        <xdr:cNvPr id="853" name="直線コネクタ 852"/>
        <xdr:cNvCxnSpPr/>
      </xdr:nvCxnSpPr>
      <xdr:spPr>
        <a:xfrm>
          <a:off x="18656300" y="12849240"/>
          <a:ext cx="889000" cy="7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41939</xdr:rowOff>
    </xdr:from>
    <xdr:to>
      <xdr:col>32</xdr:col>
      <xdr:colOff>238125</xdr:colOff>
      <xdr:row>73</xdr:row>
      <xdr:rowOff>143539</xdr:rowOff>
    </xdr:to>
    <xdr:sp macro="" textlink="">
      <xdr:nvSpPr>
        <xdr:cNvPr id="863" name="円/楕円 862"/>
        <xdr:cNvSpPr/>
      </xdr:nvSpPr>
      <xdr:spPr>
        <a:xfrm>
          <a:off x="22110700" y="125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64816</xdr:rowOff>
    </xdr:from>
    <xdr:ext cx="534377" cy="259045"/>
    <xdr:sp macro="" textlink="">
      <xdr:nvSpPr>
        <xdr:cNvPr id="864" name="繰出金該当値テキスト"/>
        <xdr:cNvSpPr txBox="1"/>
      </xdr:nvSpPr>
      <xdr:spPr>
        <a:xfrm>
          <a:off x="22212300" y="124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83,376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100461</xdr:rowOff>
    </xdr:from>
    <xdr:to>
      <xdr:col>31</xdr:col>
      <xdr:colOff>85725</xdr:colOff>
      <xdr:row>74</xdr:row>
      <xdr:rowOff>30611</xdr:rowOff>
    </xdr:to>
    <xdr:sp macro="" textlink="">
      <xdr:nvSpPr>
        <xdr:cNvPr id="865" name="円/楕円 864"/>
        <xdr:cNvSpPr/>
      </xdr:nvSpPr>
      <xdr:spPr>
        <a:xfrm>
          <a:off x="21272500" y="12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47138</xdr:rowOff>
    </xdr:from>
    <xdr:ext cx="534377" cy="259045"/>
    <xdr:sp macro="" textlink="">
      <xdr:nvSpPr>
        <xdr:cNvPr id="866" name="テキスト ボックス 865"/>
        <xdr:cNvSpPr txBox="1"/>
      </xdr:nvSpPr>
      <xdr:spPr>
        <a:xfrm>
          <a:off x="21056111" y="123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27325</xdr:rowOff>
    </xdr:from>
    <xdr:to>
      <xdr:col>29</xdr:col>
      <xdr:colOff>568325</xdr:colOff>
      <xdr:row>74</xdr:row>
      <xdr:rowOff>128925</xdr:rowOff>
    </xdr:to>
    <xdr:sp macro="" textlink="">
      <xdr:nvSpPr>
        <xdr:cNvPr id="867" name="円/楕円 866"/>
        <xdr:cNvSpPr/>
      </xdr:nvSpPr>
      <xdr:spPr>
        <a:xfrm>
          <a:off x="20383500" y="1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145452</xdr:rowOff>
    </xdr:from>
    <xdr:ext cx="534377" cy="259045"/>
    <xdr:sp macro="" textlink="">
      <xdr:nvSpPr>
        <xdr:cNvPr id="868" name="テキスト ボックス 867"/>
        <xdr:cNvSpPr txBox="1"/>
      </xdr:nvSpPr>
      <xdr:spPr>
        <a:xfrm>
          <a:off x="20167111" y="124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12792</xdr:rowOff>
    </xdr:from>
    <xdr:to>
      <xdr:col>28</xdr:col>
      <xdr:colOff>365125</xdr:colOff>
      <xdr:row>75</xdr:row>
      <xdr:rowOff>114392</xdr:rowOff>
    </xdr:to>
    <xdr:sp macro="" textlink="">
      <xdr:nvSpPr>
        <xdr:cNvPr id="869" name="円/楕円 868"/>
        <xdr:cNvSpPr/>
      </xdr:nvSpPr>
      <xdr:spPr>
        <a:xfrm>
          <a:off x="19494500" y="1287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130919</xdr:rowOff>
    </xdr:from>
    <xdr:ext cx="534377" cy="259045"/>
    <xdr:sp macro="" textlink="">
      <xdr:nvSpPr>
        <xdr:cNvPr id="870" name="テキスト ボックス 869"/>
        <xdr:cNvSpPr txBox="1"/>
      </xdr:nvSpPr>
      <xdr:spPr>
        <a:xfrm>
          <a:off x="19278111" y="1264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111140</xdr:rowOff>
    </xdr:from>
    <xdr:to>
      <xdr:col>27</xdr:col>
      <xdr:colOff>161925</xdr:colOff>
      <xdr:row>75</xdr:row>
      <xdr:rowOff>41290</xdr:rowOff>
    </xdr:to>
    <xdr:sp macro="" textlink="">
      <xdr:nvSpPr>
        <xdr:cNvPr id="871" name="円/楕円 870"/>
        <xdr:cNvSpPr/>
      </xdr:nvSpPr>
      <xdr:spPr>
        <a:xfrm>
          <a:off x="18605500" y="127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57817</xdr:rowOff>
    </xdr:from>
    <xdr:ext cx="534377" cy="259045"/>
    <xdr:sp macro="" textlink="">
      <xdr:nvSpPr>
        <xdr:cNvPr id="872" name="テキスト ボックス 871"/>
        <xdr:cNvSpPr txBox="1"/>
      </xdr:nvSpPr>
      <xdr:spPr>
        <a:xfrm>
          <a:off x="18389111" y="1257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歳出総決算額は、住民一人当たり</a:t>
          </a:r>
          <a:r>
            <a:rPr kumimoji="1" lang="en-US" altLang="ja-JP" sz="1300">
              <a:latin typeface="ＭＳ Ｐゴシック"/>
            </a:rPr>
            <a:t>640,398</a:t>
          </a:r>
          <a:r>
            <a:rPr kumimoji="1" lang="ja-JP" altLang="en-US" sz="1300">
              <a:latin typeface="ＭＳ Ｐゴシック"/>
            </a:rPr>
            <a:t>円となっている。</a:t>
          </a:r>
        </a:p>
        <a:p>
          <a:r>
            <a:rPr kumimoji="1" lang="ja-JP" altLang="en-US" sz="1300">
              <a:latin typeface="ＭＳ Ｐゴシック"/>
            </a:rPr>
            <a:t>主な構成要素である人件費は、住民一人当たり</a:t>
          </a:r>
          <a:r>
            <a:rPr kumimoji="1" lang="en-US" altLang="ja-JP" sz="1300">
              <a:latin typeface="ＭＳ Ｐゴシック"/>
            </a:rPr>
            <a:t>109,842</a:t>
          </a:r>
          <a:r>
            <a:rPr kumimoji="1" lang="ja-JP" altLang="en-US" sz="1300">
              <a:latin typeface="ＭＳ Ｐゴシック"/>
            </a:rPr>
            <a:t>円となっており、年々増加傾向にある。類似団体平均と比べて職員数が多く、高い水準の要因となっている。</a:t>
          </a:r>
        </a:p>
        <a:p>
          <a:r>
            <a:rPr kumimoji="1" lang="ja-JP" altLang="en-US" sz="1300">
              <a:latin typeface="ＭＳ Ｐゴシック"/>
            </a:rPr>
            <a:t>普通建設事業費は住民一人当たり</a:t>
          </a:r>
          <a:r>
            <a:rPr kumimoji="1" lang="en-US" altLang="ja-JP" sz="1300">
              <a:latin typeface="ＭＳ Ｐゴシック"/>
            </a:rPr>
            <a:t>100,166</a:t>
          </a:r>
          <a:r>
            <a:rPr kumimoji="1" lang="ja-JP" altLang="en-US" sz="1300">
              <a:latin typeface="ＭＳ Ｐゴシック"/>
            </a:rPr>
            <a:t>円となっており、類似団体と比較して一人当たりコストは高い状況になった。小学校や防災拠点施設の改築工事に着手したことが要因であり、今後も大型事業が控えており、さらなるコスト増が懸念される。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18,743
18,614
172.74
12,226,410
12,002,971
101,960
6,231,328
12,588,351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169.0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171323</xdr:rowOff>
    </xdr:from>
    <xdr:to>
      <xdr:col>6</xdr:col>
      <xdr:colOff>511175</xdr:colOff>
      <xdr:row>32</xdr:row>
      <xdr:rowOff>4064</xdr:rowOff>
    </xdr:to>
    <xdr:cxnSp macro="">
      <xdr:nvCxnSpPr>
        <xdr:cNvPr id="61" name="直線コネクタ 60"/>
        <xdr:cNvCxnSpPr/>
      </xdr:nvCxnSpPr>
      <xdr:spPr>
        <a:xfrm>
          <a:off x="3797300" y="548627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171323</xdr:rowOff>
    </xdr:from>
    <xdr:to>
      <xdr:col>5</xdr:col>
      <xdr:colOff>358775</xdr:colOff>
      <xdr:row>32</xdr:row>
      <xdr:rowOff>135128</xdr:rowOff>
    </xdr:to>
    <xdr:cxnSp macro="">
      <xdr:nvCxnSpPr>
        <xdr:cNvPr id="64" name="直線コネクタ 63"/>
        <xdr:cNvCxnSpPr/>
      </xdr:nvCxnSpPr>
      <xdr:spPr>
        <a:xfrm flipV="1">
          <a:off x="2908300" y="5486273"/>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135128</xdr:rowOff>
    </xdr:from>
    <xdr:to>
      <xdr:col>4</xdr:col>
      <xdr:colOff>155575</xdr:colOff>
      <xdr:row>33</xdr:row>
      <xdr:rowOff>25209</xdr:rowOff>
    </xdr:to>
    <xdr:cxnSp macro="">
      <xdr:nvCxnSpPr>
        <xdr:cNvPr id="67" name="直線コネクタ 66"/>
        <xdr:cNvCxnSpPr/>
      </xdr:nvCxnSpPr>
      <xdr:spPr>
        <a:xfrm flipV="1">
          <a:off x="2019300" y="5621528"/>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17780</xdr:rowOff>
    </xdr:from>
    <xdr:to>
      <xdr:col>2</xdr:col>
      <xdr:colOff>638175</xdr:colOff>
      <xdr:row>33</xdr:row>
      <xdr:rowOff>25209</xdr:rowOff>
    </xdr:to>
    <xdr:cxnSp macro="">
      <xdr:nvCxnSpPr>
        <xdr:cNvPr id="70" name="直線コネクタ 69"/>
        <xdr:cNvCxnSpPr/>
      </xdr:nvCxnSpPr>
      <xdr:spPr>
        <a:xfrm>
          <a:off x="1130300" y="567563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124714</xdr:rowOff>
    </xdr:from>
    <xdr:to>
      <xdr:col>6</xdr:col>
      <xdr:colOff>561975</xdr:colOff>
      <xdr:row>32</xdr:row>
      <xdr:rowOff>54864</xdr:rowOff>
    </xdr:to>
    <xdr:sp macro="" textlink="">
      <xdr:nvSpPr>
        <xdr:cNvPr id="80" name="円/楕円 79"/>
        <xdr:cNvSpPr/>
      </xdr:nvSpPr>
      <xdr:spPr>
        <a:xfrm>
          <a:off x="4584700" y="54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147591</xdr:rowOff>
    </xdr:from>
    <xdr:ext cx="469744" cy="259045"/>
    <xdr:sp macro="" textlink="">
      <xdr:nvSpPr>
        <xdr:cNvPr id="81" name="議会費該当値テキスト"/>
        <xdr:cNvSpPr txBox="1"/>
      </xdr:nvSpPr>
      <xdr:spPr>
        <a:xfrm>
          <a:off x="4686300"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120523</xdr:rowOff>
    </xdr:from>
    <xdr:to>
      <xdr:col>5</xdr:col>
      <xdr:colOff>409575</xdr:colOff>
      <xdr:row>32</xdr:row>
      <xdr:rowOff>50673</xdr:rowOff>
    </xdr:to>
    <xdr:sp macro="" textlink="">
      <xdr:nvSpPr>
        <xdr:cNvPr id="82" name="円/楕円 81"/>
        <xdr:cNvSpPr/>
      </xdr:nvSpPr>
      <xdr:spPr>
        <a:xfrm>
          <a:off x="3746500" y="5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67200</xdr:rowOff>
    </xdr:from>
    <xdr:ext cx="469744" cy="259045"/>
    <xdr:sp macro="" textlink="">
      <xdr:nvSpPr>
        <xdr:cNvPr id="83" name="テキスト ボックス 82"/>
        <xdr:cNvSpPr txBox="1"/>
      </xdr:nvSpPr>
      <xdr:spPr>
        <a:xfrm>
          <a:off x="3562427" y="5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84328</xdr:rowOff>
    </xdr:from>
    <xdr:to>
      <xdr:col>4</xdr:col>
      <xdr:colOff>206375</xdr:colOff>
      <xdr:row>33</xdr:row>
      <xdr:rowOff>14478</xdr:rowOff>
    </xdr:to>
    <xdr:sp macro="" textlink="">
      <xdr:nvSpPr>
        <xdr:cNvPr id="84" name="円/楕円 83"/>
        <xdr:cNvSpPr/>
      </xdr:nvSpPr>
      <xdr:spPr>
        <a:xfrm>
          <a:off x="2857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31005</xdr:rowOff>
    </xdr:from>
    <xdr:ext cx="469744" cy="259045"/>
    <xdr:sp macro="" textlink="">
      <xdr:nvSpPr>
        <xdr:cNvPr id="85" name="テキスト ボックス 84"/>
        <xdr:cNvSpPr txBox="1"/>
      </xdr:nvSpPr>
      <xdr:spPr>
        <a:xfrm>
          <a:off x="2673427" y="53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145859</xdr:rowOff>
    </xdr:from>
    <xdr:to>
      <xdr:col>3</xdr:col>
      <xdr:colOff>3175</xdr:colOff>
      <xdr:row>33</xdr:row>
      <xdr:rowOff>76009</xdr:rowOff>
    </xdr:to>
    <xdr:sp macro="" textlink="">
      <xdr:nvSpPr>
        <xdr:cNvPr id="86" name="円/楕円 85"/>
        <xdr:cNvSpPr/>
      </xdr:nvSpPr>
      <xdr:spPr>
        <a:xfrm>
          <a:off x="1968500" y="56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92536</xdr:rowOff>
    </xdr:from>
    <xdr:ext cx="469744" cy="259045"/>
    <xdr:sp macro="" textlink="">
      <xdr:nvSpPr>
        <xdr:cNvPr id="87" name="テキスト ボックス 86"/>
        <xdr:cNvSpPr txBox="1"/>
      </xdr:nvSpPr>
      <xdr:spPr>
        <a:xfrm>
          <a:off x="1784427" y="540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138430</xdr:rowOff>
    </xdr:from>
    <xdr:to>
      <xdr:col>1</xdr:col>
      <xdr:colOff>485775</xdr:colOff>
      <xdr:row>33</xdr:row>
      <xdr:rowOff>68580</xdr:rowOff>
    </xdr:to>
    <xdr:sp macro="" textlink="">
      <xdr:nvSpPr>
        <xdr:cNvPr id="88" name="円/楕円 87"/>
        <xdr:cNvSpPr/>
      </xdr:nvSpPr>
      <xdr:spPr>
        <a:xfrm>
          <a:off x="1079500" y="5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85107</xdr:rowOff>
    </xdr:from>
    <xdr:ext cx="469744" cy="259045"/>
    <xdr:sp macro="" textlink="">
      <xdr:nvSpPr>
        <xdr:cNvPr id="89" name="テキスト ボックス 88"/>
        <xdr:cNvSpPr txBox="1"/>
      </xdr:nvSpPr>
      <xdr:spPr>
        <a:xfrm>
          <a:off x="895427" y="54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14715</xdr:rowOff>
    </xdr:from>
    <xdr:to>
      <xdr:col>6</xdr:col>
      <xdr:colOff>511175</xdr:colOff>
      <xdr:row>56</xdr:row>
      <xdr:rowOff>52544</xdr:rowOff>
    </xdr:to>
    <xdr:cxnSp macro="">
      <xdr:nvCxnSpPr>
        <xdr:cNvPr id="116" name="直線コネクタ 115"/>
        <xdr:cNvCxnSpPr/>
      </xdr:nvCxnSpPr>
      <xdr:spPr>
        <a:xfrm flipV="1">
          <a:off x="3797300" y="9615915"/>
          <a:ext cx="838200" cy="3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52544</xdr:rowOff>
    </xdr:from>
    <xdr:to>
      <xdr:col>5</xdr:col>
      <xdr:colOff>358775</xdr:colOff>
      <xdr:row>56</xdr:row>
      <xdr:rowOff>74869</xdr:rowOff>
    </xdr:to>
    <xdr:cxnSp macro="">
      <xdr:nvCxnSpPr>
        <xdr:cNvPr id="119" name="直線コネクタ 118"/>
        <xdr:cNvCxnSpPr/>
      </xdr:nvCxnSpPr>
      <xdr:spPr>
        <a:xfrm flipV="1">
          <a:off x="2908300" y="9653744"/>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19022</xdr:rowOff>
    </xdr:from>
    <xdr:to>
      <xdr:col>4</xdr:col>
      <xdr:colOff>155575</xdr:colOff>
      <xdr:row>56</xdr:row>
      <xdr:rowOff>74869</xdr:rowOff>
    </xdr:to>
    <xdr:cxnSp macro="">
      <xdr:nvCxnSpPr>
        <xdr:cNvPr id="122" name="直線コネクタ 121"/>
        <xdr:cNvCxnSpPr/>
      </xdr:nvCxnSpPr>
      <xdr:spPr>
        <a:xfrm>
          <a:off x="2019300" y="9620222"/>
          <a:ext cx="889000" cy="5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19022</xdr:rowOff>
    </xdr:from>
    <xdr:to>
      <xdr:col>2</xdr:col>
      <xdr:colOff>638175</xdr:colOff>
      <xdr:row>56</xdr:row>
      <xdr:rowOff>91749</xdr:rowOff>
    </xdr:to>
    <xdr:cxnSp macro="">
      <xdr:nvCxnSpPr>
        <xdr:cNvPr id="125" name="直線コネクタ 124"/>
        <xdr:cNvCxnSpPr/>
      </xdr:nvCxnSpPr>
      <xdr:spPr>
        <a:xfrm flipV="1">
          <a:off x="1130300" y="9620222"/>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135365</xdr:rowOff>
    </xdr:from>
    <xdr:to>
      <xdr:col>6</xdr:col>
      <xdr:colOff>561975</xdr:colOff>
      <xdr:row>56</xdr:row>
      <xdr:rowOff>65515</xdr:rowOff>
    </xdr:to>
    <xdr:sp macro="" textlink="">
      <xdr:nvSpPr>
        <xdr:cNvPr id="135" name="円/楕円 134"/>
        <xdr:cNvSpPr/>
      </xdr:nvSpPr>
      <xdr:spPr>
        <a:xfrm>
          <a:off x="4584700" y="95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158242</xdr:rowOff>
    </xdr:from>
    <xdr:ext cx="599010" cy="259045"/>
    <xdr:sp macro="" textlink="">
      <xdr:nvSpPr>
        <xdr:cNvPr id="136" name="総務費該当値テキスト"/>
        <xdr:cNvSpPr txBox="1"/>
      </xdr:nvSpPr>
      <xdr:spPr>
        <a:xfrm>
          <a:off x="4686300" y="94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1744</xdr:rowOff>
    </xdr:from>
    <xdr:to>
      <xdr:col>5</xdr:col>
      <xdr:colOff>409575</xdr:colOff>
      <xdr:row>56</xdr:row>
      <xdr:rowOff>103344</xdr:rowOff>
    </xdr:to>
    <xdr:sp macro="" textlink="">
      <xdr:nvSpPr>
        <xdr:cNvPr id="137" name="円/楕円 136"/>
        <xdr:cNvSpPr/>
      </xdr:nvSpPr>
      <xdr:spPr>
        <a:xfrm>
          <a:off x="3746500" y="96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119871</xdr:rowOff>
    </xdr:from>
    <xdr:ext cx="534377" cy="259045"/>
    <xdr:sp macro="" textlink="">
      <xdr:nvSpPr>
        <xdr:cNvPr id="138" name="テキスト ボックス 137"/>
        <xdr:cNvSpPr txBox="1"/>
      </xdr:nvSpPr>
      <xdr:spPr>
        <a:xfrm>
          <a:off x="3530111" y="937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24069</xdr:rowOff>
    </xdr:from>
    <xdr:to>
      <xdr:col>4</xdr:col>
      <xdr:colOff>206375</xdr:colOff>
      <xdr:row>56</xdr:row>
      <xdr:rowOff>125669</xdr:rowOff>
    </xdr:to>
    <xdr:sp macro="" textlink="">
      <xdr:nvSpPr>
        <xdr:cNvPr id="139" name="円/楕円 138"/>
        <xdr:cNvSpPr/>
      </xdr:nvSpPr>
      <xdr:spPr>
        <a:xfrm>
          <a:off x="2857500" y="96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116796</xdr:rowOff>
    </xdr:from>
    <xdr:ext cx="534377" cy="259045"/>
    <xdr:sp macro="" textlink="">
      <xdr:nvSpPr>
        <xdr:cNvPr id="140" name="テキスト ボックス 139"/>
        <xdr:cNvSpPr txBox="1"/>
      </xdr:nvSpPr>
      <xdr:spPr>
        <a:xfrm>
          <a:off x="2641111" y="97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89,180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139672</xdr:rowOff>
    </xdr:from>
    <xdr:to>
      <xdr:col>3</xdr:col>
      <xdr:colOff>3175</xdr:colOff>
      <xdr:row>56</xdr:row>
      <xdr:rowOff>69822</xdr:rowOff>
    </xdr:to>
    <xdr:sp macro="" textlink="">
      <xdr:nvSpPr>
        <xdr:cNvPr id="141" name="円/楕円 140"/>
        <xdr:cNvSpPr/>
      </xdr:nvSpPr>
      <xdr:spPr>
        <a:xfrm>
          <a:off x="1968500" y="95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86349</xdr:rowOff>
    </xdr:from>
    <xdr:ext cx="599010" cy="259045"/>
    <xdr:sp macro="" textlink="">
      <xdr:nvSpPr>
        <xdr:cNvPr id="142" name="テキスト ボックス 141"/>
        <xdr:cNvSpPr txBox="1"/>
      </xdr:nvSpPr>
      <xdr:spPr>
        <a:xfrm>
          <a:off x="1719794" y="934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40949</xdr:rowOff>
    </xdr:from>
    <xdr:to>
      <xdr:col>1</xdr:col>
      <xdr:colOff>485775</xdr:colOff>
      <xdr:row>56</xdr:row>
      <xdr:rowOff>142549</xdr:rowOff>
    </xdr:to>
    <xdr:sp macro="" textlink="">
      <xdr:nvSpPr>
        <xdr:cNvPr id="143" name="円/楕円 142"/>
        <xdr:cNvSpPr/>
      </xdr:nvSpPr>
      <xdr:spPr>
        <a:xfrm>
          <a:off x="1079500" y="96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133676</xdr:rowOff>
    </xdr:from>
    <xdr:ext cx="534377" cy="259045"/>
    <xdr:sp macro="" textlink="">
      <xdr:nvSpPr>
        <xdr:cNvPr id="144" name="テキスト ボックス 143"/>
        <xdr:cNvSpPr txBox="1"/>
      </xdr:nvSpPr>
      <xdr:spPr>
        <a:xfrm>
          <a:off x="863111" y="973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126707</xdr:rowOff>
    </xdr:from>
    <xdr:to>
      <xdr:col>6</xdr:col>
      <xdr:colOff>511175</xdr:colOff>
      <xdr:row>76</xdr:row>
      <xdr:rowOff>153530</xdr:rowOff>
    </xdr:to>
    <xdr:cxnSp macro="">
      <xdr:nvCxnSpPr>
        <xdr:cNvPr id="172" name="直線コネクタ 171"/>
        <xdr:cNvCxnSpPr/>
      </xdr:nvCxnSpPr>
      <xdr:spPr>
        <a:xfrm flipV="1">
          <a:off x="3797300" y="13156907"/>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153530</xdr:rowOff>
    </xdr:from>
    <xdr:to>
      <xdr:col>5</xdr:col>
      <xdr:colOff>358775</xdr:colOff>
      <xdr:row>77</xdr:row>
      <xdr:rowOff>7176</xdr:rowOff>
    </xdr:to>
    <xdr:cxnSp macro="">
      <xdr:nvCxnSpPr>
        <xdr:cNvPr id="175" name="直線コネクタ 174"/>
        <xdr:cNvCxnSpPr/>
      </xdr:nvCxnSpPr>
      <xdr:spPr>
        <a:xfrm flipV="1">
          <a:off x="2908300" y="13183730"/>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7176</xdr:rowOff>
    </xdr:from>
    <xdr:to>
      <xdr:col>4</xdr:col>
      <xdr:colOff>155575</xdr:colOff>
      <xdr:row>77</xdr:row>
      <xdr:rowOff>60489</xdr:rowOff>
    </xdr:to>
    <xdr:cxnSp macro="">
      <xdr:nvCxnSpPr>
        <xdr:cNvPr id="178" name="直線コネクタ 177"/>
        <xdr:cNvCxnSpPr/>
      </xdr:nvCxnSpPr>
      <xdr:spPr>
        <a:xfrm flipV="1">
          <a:off x="2019300" y="13208826"/>
          <a:ext cx="889000" cy="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47203</xdr:rowOff>
    </xdr:from>
    <xdr:to>
      <xdr:col>2</xdr:col>
      <xdr:colOff>638175</xdr:colOff>
      <xdr:row>77</xdr:row>
      <xdr:rowOff>60489</xdr:rowOff>
    </xdr:to>
    <xdr:cxnSp macro="">
      <xdr:nvCxnSpPr>
        <xdr:cNvPr id="181" name="直線コネクタ 180"/>
        <xdr:cNvCxnSpPr/>
      </xdr:nvCxnSpPr>
      <xdr:spPr>
        <a:xfrm>
          <a:off x="1130300" y="13248853"/>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75907</xdr:rowOff>
    </xdr:from>
    <xdr:to>
      <xdr:col>6</xdr:col>
      <xdr:colOff>561975</xdr:colOff>
      <xdr:row>77</xdr:row>
      <xdr:rowOff>6057</xdr:rowOff>
    </xdr:to>
    <xdr:sp macro="" textlink="">
      <xdr:nvSpPr>
        <xdr:cNvPr id="191" name="円/楕円 190"/>
        <xdr:cNvSpPr/>
      </xdr:nvSpPr>
      <xdr:spPr>
        <a:xfrm>
          <a:off x="4584700" y="131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98783</xdr:rowOff>
    </xdr:from>
    <xdr:ext cx="599010" cy="259045"/>
    <xdr:sp macro="" textlink="">
      <xdr:nvSpPr>
        <xdr:cNvPr id="192" name="民生費該当値テキスト"/>
        <xdr:cNvSpPr txBox="1"/>
      </xdr:nvSpPr>
      <xdr:spPr>
        <a:xfrm>
          <a:off x="4686300" y="1295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102730</xdr:rowOff>
    </xdr:from>
    <xdr:to>
      <xdr:col>5</xdr:col>
      <xdr:colOff>409575</xdr:colOff>
      <xdr:row>77</xdr:row>
      <xdr:rowOff>32880</xdr:rowOff>
    </xdr:to>
    <xdr:sp macro="" textlink="">
      <xdr:nvSpPr>
        <xdr:cNvPr id="193" name="円/楕円 192"/>
        <xdr:cNvSpPr/>
      </xdr:nvSpPr>
      <xdr:spPr>
        <a:xfrm>
          <a:off x="3746500" y="131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49407</xdr:rowOff>
    </xdr:from>
    <xdr:ext cx="599010" cy="259045"/>
    <xdr:sp macro="" textlink="">
      <xdr:nvSpPr>
        <xdr:cNvPr id="194" name="テキスト ボックス 193"/>
        <xdr:cNvSpPr txBox="1"/>
      </xdr:nvSpPr>
      <xdr:spPr>
        <a:xfrm>
          <a:off x="3497794" y="1290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171,975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127826</xdr:rowOff>
    </xdr:from>
    <xdr:to>
      <xdr:col>4</xdr:col>
      <xdr:colOff>206375</xdr:colOff>
      <xdr:row>77</xdr:row>
      <xdr:rowOff>57976</xdr:rowOff>
    </xdr:to>
    <xdr:sp macro="" textlink="">
      <xdr:nvSpPr>
        <xdr:cNvPr id="195" name="円/楕円 194"/>
        <xdr:cNvSpPr/>
      </xdr:nvSpPr>
      <xdr:spPr>
        <a:xfrm>
          <a:off x="2857500" y="131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74503</xdr:rowOff>
    </xdr:from>
    <xdr:ext cx="599010" cy="259045"/>
    <xdr:sp macro="" textlink="">
      <xdr:nvSpPr>
        <xdr:cNvPr id="196" name="テキスト ボックス 195"/>
        <xdr:cNvSpPr txBox="1"/>
      </xdr:nvSpPr>
      <xdr:spPr>
        <a:xfrm>
          <a:off x="2608794" y="1293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9689</xdr:rowOff>
    </xdr:from>
    <xdr:to>
      <xdr:col>3</xdr:col>
      <xdr:colOff>3175</xdr:colOff>
      <xdr:row>77</xdr:row>
      <xdr:rowOff>111289</xdr:rowOff>
    </xdr:to>
    <xdr:sp macro="" textlink="">
      <xdr:nvSpPr>
        <xdr:cNvPr id="197" name="円/楕円 196"/>
        <xdr:cNvSpPr/>
      </xdr:nvSpPr>
      <xdr:spPr>
        <a:xfrm>
          <a:off x="1968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102416</xdr:rowOff>
    </xdr:from>
    <xdr:ext cx="599010" cy="259045"/>
    <xdr:sp macro="" textlink="">
      <xdr:nvSpPr>
        <xdr:cNvPr id="198" name="テキスト ボックス 197"/>
        <xdr:cNvSpPr txBox="1"/>
      </xdr:nvSpPr>
      <xdr:spPr>
        <a:xfrm>
          <a:off x="1719794" y="1330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167853</xdr:rowOff>
    </xdr:from>
    <xdr:to>
      <xdr:col>1</xdr:col>
      <xdr:colOff>485775</xdr:colOff>
      <xdr:row>77</xdr:row>
      <xdr:rowOff>98003</xdr:rowOff>
    </xdr:to>
    <xdr:sp macro="" textlink="">
      <xdr:nvSpPr>
        <xdr:cNvPr id="199" name="円/楕円 198"/>
        <xdr:cNvSpPr/>
      </xdr:nvSpPr>
      <xdr:spPr>
        <a:xfrm>
          <a:off x="1079500" y="131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114530</xdr:rowOff>
    </xdr:from>
    <xdr:ext cx="599010" cy="259045"/>
    <xdr:sp macro="" textlink="">
      <xdr:nvSpPr>
        <xdr:cNvPr id="200" name="テキスト ボックス 199"/>
        <xdr:cNvSpPr txBox="1"/>
      </xdr:nvSpPr>
      <xdr:spPr>
        <a:xfrm>
          <a:off x="830794" y="1297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151645</xdr:rowOff>
    </xdr:from>
    <xdr:to>
      <xdr:col>6</xdr:col>
      <xdr:colOff>511175</xdr:colOff>
      <xdr:row>96</xdr:row>
      <xdr:rowOff>15548</xdr:rowOff>
    </xdr:to>
    <xdr:cxnSp macro="">
      <xdr:nvCxnSpPr>
        <xdr:cNvPr id="225" name="直線コネクタ 224"/>
        <xdr:cNvCxnSpPr/>
      </xdr:nvCxnSpPr>
      <xdr:spPr>
        <a:xfrm flipV="1">
          <a:off x="3797300" y="16439395"/>
          <a:ext cx="838200" cy="3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15548</xdr:rowOff>
    </xdr:from>
    <xdr:to>
      <xdr:col>5</xdr:col>
      <xdr:colOff>358775</xdr:colOff>
      <xdr:row>96</xdr:row>
      <xdr:rowOff>40860</xdr:rowOff>
    </xdr:to>
    <xdr:cxnSp macro="">
      <xdr:nvCxnSpPr>
        <xdr:cNvPr id="228" name="直線コネクタ 227"/>
        <xdr:cNvCxnSpPr/>
      </xdr:nvCxnSpPr>
      <xdr:spPr>
        <a:xfrm flipV="1">
          <a:off x="2908300" y="16474748"/>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40860</xdr:rowOff>
    </xdr:from>
    <xdr:to>
      <xdr:col>4</xdr:col>
      <xdr:colOff>155575</xdr:colOff>
      <xdr:row>96</xdr:row>
      <xdr:rowOff>62599</xdr:rowOff>
    </xdr:to>
    <xdr:cxnSp macro="">
      <xdr:nvCxnSpPr>
        <xdr:cNvPr id="231" name="直線コネクタ 230"/>
        <xdr:cNvCxnSpPr/>
      </xdr:nvCxnSpPr>
      <xdr:spPr>
        <a:xfrm flipV="1">
          <a:off x="2019300" y="16500060"/>
          <a:ext cx="8890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62599</xdr:rowOff>
    </xdr:from>
    <xdr:to>
      <xdr:col>2</xdr:col>
      <xdr:colOff>638175</xdr:colOff>
      <xdr:row>96</xdr:row>
      <xdr:rowOff>76555</xdr:rowOff>
    </xdr:to>
    <xdr:cxnSp macro="">
      <xdr:nvCxnSpPr>
        <xdr:cNvPr id="234" name="直線コネクタ 233"/>
        <xdr:cNvCxnSpPr/>
      </xdr:nvCxnSpPr>
      <xdr:spPr>
        <a:xfrm flipV="1">
          <a:off x="1130300" y="16521799"/>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100845</xdr:rowOff>
    </xdr:from>
    <xdr:to>
      <xdr:col>6</xdr:col>
      <xdr:colOff>561975</xdr:colOff>
      <xdr:row>96</xdr:row>
      <xdr:rowOff>30995</xdr:rowOff>
    </xdr:to>
    <xdr:sp macro="" textlink="">
      <xdr:nvSpPr>
        <xdr:cNvPr id="244" name="円/楕円 243"/>
        <xdr:cNvSpPr/>
      </xdr:nvSpPr>
      <xdr:spPr>
        <a:xfrm>
          <a:off x="4584700" y="1638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123722</xdr:rowOff>
    </xdr:from>
    <xdr:ext cx="534377" cy="259045"/>
    <xdr:sp macro="" textlink="">
      <xdr:nvSpPr>
        <xdr:cNvPr id="245" name="衛生費該当値テキスト"/>
        <xdr:cNvSpPr txBox="1"/>
      </xdr:nvSpPr>
      <xdr:spPr>
        <a:xfrm>
          <a:off x="4686300" y="162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136198</xdr:rowOff>
    </xdr:from>
    <xdr:to>
      <xdr:col>5</xdr:col>
      <xdr:colOff>409575</xdr:colOff>
      <xdr:row>96</xdr:row>
      <xdr:rowOff>66348</xdr:rowOff>
    </xdr:to>
    <xdr:sp macro="" textlink="">
      <xdr:nvSpPr>
        <xdr:cNvPr id="246" name="円/楕円 245"/>
        <xdr:cNvSpPr/>
      </xdr:nvSpPr>
      <xdr:spPr>
        <a:xfrm>
          <a:off x="3746500" y="164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82875</xdr:rowOff>
    </xdr:from>
    <xdr:ext cx="534377" cy="259045"/>
    <xdr:sp macro="" textlink="">
      <xdr:nvSpPr>
        <xdr:cNvPr id="247" name="テキスト ボックス 246"/>
        <xdr:cNvSpPr txBox="1"/>
      </xdr:nvSpPr>
      <xdr:spPr>
        <a:xfrm>
          <a:off x="3530111" y="161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161510</xdr:rowOff>
    </xdr:from>
    <xdr:to>
      <xdr:col>4</xdr:col>
      <xdr:colOff>206375</xdr:colOff>
      <xdr:row>96</xdr:row>
      <xdr:rowOff>91660</xdr:rowOff>
    </xdr:to>
    <xdr:sp macro="" textlink="">
      <xdr:nvSpPr>
        <xdr:cNvPr id="248" name="円/楕円 247"/>
        <xdr:cNvSpPr/>
      </xdr:nvSpPr>
      <xdr:spPr>
        <a:xfrm>
          <a:off x="2857500" y="164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108187</xdr:rowOff>
    </xdr:from>
    <xdr:ext cx="534377" cy="259045"/>
    <xdr:sp macro="" textlink="">
      <xdr:nvSpPr>
        <xdr:cNvPr id="249" name="テキスト ボックス 248"/>
        <xdr:cNvSpPr txBox="1"/>
      </xdr:nvSpPr>
      <xdr:spPr>
        <a:xfrm>
          <a:off x="2641111" y="16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11799</xdr:rowOff>
    </xdr:from>
    <xdr:to>
      <xdr:col>3</xdr:col>
      <xdr:colOff>3175</xdr:colOff>
      <xdr:row>96</xdr:row>
      <xdr:rowOff>113399</xdr:rowOff>
    </xdr:to>
    <xdr:sp macro="" textlink="">
      <xdr:nvSpPr>
        <xdr:cNvPr id="250" name="円/楕円 249"/>
        <xdr:cNvSpPr/>
      </xdr:nvSpPr>
      <xdr:spPr>
        <a:xfrm>
          <a:off x="1968500" y="164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129926</xdr:rowOff>
    </xdr:from>
    <xdr:ext cx="534377" cy="259045"/>
    <xdr:sp macro="" textlink="">
      <xdr:nvSpPr>
        <xdr:cNvPr id="251" name="テキスト ボックス 250"/>
        <xdr:cNvSpPr txBox="1"/>
      </xdr:nvSpPr>
      <xdr:spPr>
        <a:xfrm>
          <a:off x="1752111" y="162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25755</xdr:rowOff>
    </xdr:from>
    <xdr:to>
      <xdr:col>1</xdr:col>
      <xdr:colOff>485775</xdr:colOff>
      <xdr:row>96</xdr:row>
      <xdr:rowOff>127355</xdr:rowOff>
    </xdr:to>
    <xdr:sp macro="" textlink="">
      <xdr:nvSpPr>
        <xdr:cNvPr id="252" name="円/楕円 251"/>
        <xdr:cNvSpPr/>
      </xdr:nvSpPr>
      <xdr:spPr>
        <a:xfrm>
          <a:off x="1079500" y="164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143882</xdr:rowOff>
    </xdr:from>
    <xdr:ext cx="534377" cy="259045"/>
    <xdr:sp macro="" textlink="">
      <xdr:nvSpPr>
        <xdr:cNvPr id="253" name="テキスト ボックス 252"/>
        <xdr:cNvSpPr txBox="1"/>
      </xdr:nvSpPr>
      <xdr:spPr>
        <a:xfrm>
          <a:off x="863111" y="162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3" name="テキスト ボックス 27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65977</xdr:rowOff>
    </xdr:from>
    <xdr:to>
      <xdr:col>15</xdr:col>
      <xdr:colOff>180340</xdr:colOff>
      <xdr:row>39</xdr:row>
      <xdr:rowOff>44450</xdr:rowOff>
    </xdr:to>
    <xdr:cxnSp macro="">
      <xdr:nvCxnSpPr>
        <xdr:cNvPr id="277" name="直線コネクタ 276"/>
        <xdr:cNvCxnSpPr/>
      </xdr:nvCxnSpPr>
      <xdr:spPr>
        <a:xfrm flipV="1">
          <a:off x="10475595" y="5895277"/>
          <a:ext cx="1270" cy="835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7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79" name="直線コネクタ 27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12654</xdr:rowOff>
    </xdr:from>
    <xdr:ext cx="469744" cy="259045"/>
    <xdr:sp macro="" textlink="">
      <xdr:nvSpPr>
        <xdr:cNvPr id="280" name="労働費最大値テキスト"/>
        <xdr:cNvSpPr txBox="1"/>
      </xdr:nvSpPr>
      <xdr:spPr>
        <a:xfrm>
          <a:off x="10528300" y="567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34</xdr:row>
      <xdr:rowOff>65977</xdr:rowOff>
    </xdr:from>
    <xdr:to>
      <xdr:col>15</xdr:col>
      <xdr:colOff>269875</xdr:colOff>
      <xdr:row>34</xdr:row>
      <xdr:rowOff>65977</xdr:rowOff>
    </xdr:to>
    <xdr:cxnSp macro="">
      <xdr:nvCxnSpPr>
        <xdr:cNvPr id="281" name="直線コネクタ 280"/>
        <xdr:cNvCxnSpPr/>
      </xdr:nvCxnSpPr>
      <xdr:spPr>
        <a:xfrm>
          <a:off x="10388600" y="589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81788</xdr:rowOff>
    </xdr:from>
    <xdr:to>
      <xdr:col>15</xdr:col>
      <xdr:colOff>180975</xdr:colOff>
      <xdr:row>38</xdr:row>
      <xdr:rowOff>53404</xdr:rowOff>
    </xdr:to>
    <xdr:cxnSp macro="">
      <xdr:nvCxnSpPr>
        <xdr:cNvPr id="282" name="直線コネクタ 281"/>
        <xdr:cNvCxnSpPr/>
      </xdr:nvCxnSpPr>
      <xdr:spPr>
        <a:xfrm>
          <a:off x="9639300" y="6425438"/>
          <a:ext cx="8382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169816</xdr:rowOff>
    </xdr:from>
    <xdr:ext cx="378565" cy="259045"/>
    <xdr:sp macro="" textlink="">
      <xdr:nvSpPr>
        <xdr:cNvPr id="283" name="労働費平均値テキスト"/>
        <xdr:cNvSpPr txBox="1"/>
      </xdr:nvSpPr>
      <xdr:spPr>
        <a:xfrm>
          <a:off x="10528300" y="65134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19939</xdr:rowOff>
    </xdr:from>
    <xdr:to>
      <xdr:col>15</xdr:col>
      <xdr:colOff>231775</xdr:colOff>
      <xdr:row>38</xdr:row>
      <xdr:rowOff>121539</xdr:rowOff>
    </xdr:to>
    <xdr:sp macro="" textlink="">
      <xdr:nvSpPr>
        <xdr:cNvPr id="284" name="フローチャート : 判断 283"/>
        <xdr:cNvSpPr/>
      </xdr:nvSpPr>
      <xdr:spPr>
        <a:xfrm>
          <a:off x="10426700" y="653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49974</xdr:rowOff>
    </xdr:from>
    <xdr:to>
      <xdr:col>14</xdr:col>
      <xdr:colOff>28575</xdr:colOff>
      <xdr:row>37</xdr:row>
      <xdr:rowOff>81788</xdr:rowOff>
    </xdr:to>
    <xdr:cxnSp macro="">
      <xdr:nvCxnSpPr>
        <xdr:cNvPr id="285" name="直線コネクタ 284"/>
        <xdr:cNvCxnSpPr/>
      </xdr:nvCxnSpPr>
      <xdr:spPr>
        <a:xfrm>
          <a:off x="8750300" y="6222174"/>
          <a:ext cx="889000" cy="2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171006</xdr:rowOff>
    </xdr:from>
    <xdr:to>
      <xdr:col>14</xdr:col>
      <xdr:colOff>79375</xdr:colOff>
      <xdr:row>38</xdr:row>
      <xdr:rowOff>101156</xdr:rowOff>
    </xdr:to>
    <xdr:sp macro="" textlink="">
      <xdr:nvSpPr>
        <xdr:cNvPr id="286" name="フローチャート : 判断 285"/>
        <xdr:cNvSpPr/>
      </xdr:nvSpPr>
      <xdr:spPr>
        <a:xfrm>
          <a:off x="9588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92283</xdr:rowOff>
    </xdr:from>
    <xdr:ext cx="378565" cy="259045"/>
    <xdr:sp macro="" textlink="">
      <xdr:nvSpPr>
        <xdr:cNvPr id="287" name="テキスト ボックス 286"/>
        <xdr:cNvSpPr txBox="1"/>
      </xdr:nvSpPr>
      <xdr:spPr>
        <a:xfrm>
          <a:off x="9450017" y="660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57404</xdr:rowOff>
    </xdr:from>
    <xdr:to>
      <xdr:col>12</xdr:col>
      <xdr:colOff>511175</xdr:colOff>
      <xdr:row>36</xdr:row>
      <xdr:rowOff>49974</xdr:rowOff>
    </xdr:to>
    <xdr:cxnSp macro="">
      <xdr:nvCxnSpPr>
        <xdr:cNvPr id="288" name="直線コネクタ 287"/>
        <xdr:cNvCxnSpPr/>
      </xdr:nvCxnSpPr>
      <xdr:spPr>
        <a:xfrm>
          <a:off x="7861300" y="5543804"/>
          <a:ext cx="889000" cy="67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89" name="フローチャート : 判断 28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290" name="テキスト ボックス 28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30163</xdr:rowOff>
    </xdr:from>
    <xdr:to>
      <xdr:col>11</xdr:col>
      <xdr:colOff>307975</xdr:colOff>
      <xdr:row>32</xdr:row>
      <xdr:rowOff>57404</xdr:rowOff>
    </xdr:to>
    <xdr:cxnSp macro="">
      <xdr:nvCxnSpPr>
        <xdr:cNvPr id="291" name="直線コネクタ 290"/>
        <xdr:cNvCxnSpPr/>
      </xdr:nvCxnSpPr>
      <xdr:spPr>
        <a:xfrm>
          <a:off x="6972300" y="5345113"/>
          <a:ext cx="8890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292" name="フローチャート : 判断 29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293" name="テキスト ボックス 29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294" name="フローチャート : 判断 29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295" name="テキスト ボックス 29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2604</xdr:rowOff>
    </xdr:from>
    <xdr:to>
      <xdr:col>15</xdr:col>
      <xdr:colOff>231775</xdr:colOff>
      <xdr:row>38</xdr:row>
      <xdr:rowOff>104204</xdr:rowOff>
    </xdr:to>
    <xdr:sp macro="" textlink="">
      <xdr:nvSpPr>
        <xdr:cNvPr id="301" name="円/楕円 300"/>
        <xdr:cNvSpPr/>
      </xdr:nvSpPr>
      <xdr:spPr>
        <a:xfrm>
          <a:off x="10426700" y="65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25480</xdr:rowOff>
    </xdr:from>
    <xdr:ext cx="378565" cy="259045"/>
    <xdr:sp macro="" textlink="">
      <xdr:nvSpPr>
        <xdr:cNvPr id="302" name="労働費該当値テキスト"/>
        <xdr:cNvSpPr txBox="1"/>
      </xdr:nvSpPr>
      <xdr:spPr>
        <a:xfrm>
          <a:off x="10528300" y="636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30988</xdr:rowOff>
    </xdr:from>
    <xdr:to>
      <xdr:col>14</xdr:col>
      <xdr:colOff>79375</xdr:colOff>
      <xdr:row>37</xdr:row>
      <xdr:rowOff>132588</xdr:rowOff>
    </xdr:to>
    <xdr:sp macro="" textlink="">
      <xdr:nvSpPr>
        <xdr:cNvPr id="303" name="円/楕円 302"/>
        <xdr:cNvSpPr/>
      </xdr:nvSpPr>
      <xdr:spPr>
        <a:xfrm>
          <a:off x="9588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149115</xdr:rowOff>
    </xdr:from>
    <xdr:ext cx="469744" cy="259045"/>
    <xdr:sp macro="" textlink="">
      <xdr:nvSpPr>
        <xdr:cNvPr id="304" name="テキスト ボックス 303"/>
        <xdr:cNvSpPr txBox="1"/>
      </xdr:nvSpPr>
      <xdr:spPr>
        <a:xfrm>
          <a:off x="9404427" y="61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170624</xdr:rowOff>
    </xdr:from>
    <xdr:to>
      <xdr:col>12</xdr:col>
      <xdr:colOff>561975</xdr:colOff>
      <xdr:row>36</xdr:row>
      <xdr:rowOff>100774</xdr:rowOff>
    </xdr:to>
    <xdr:sp macro="" textlink="">
      <xdr:nvSpPr>
        <xdr:cNvPr id="305" name="円/楕円 304"/>
        <xdr:cNvSpPr/>
      </xdr:nvSpPr>
      <xdr:spPr>
        <a:xfrm>
          <a:off x="8699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117301</xdr:rowOff>
    </xdr:from>
    <xdr:ext cx="469744" cy="259045"/>
    <xdr:sp macro="" textlink="">
      <xdr:nvSpPr>
        <xdr:cNvPr id="306" name="テキスト ボックス 305"/>
        <xdr:cNvSpPr txBox="1"/>
      </xdr:nvSpPr>
      <xdr:spPr>
        <a:xfrm>
          <a:off x="8515427" y="594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6604</xdr:rowOff>
    </xdr:from>
    <xdr:to>
      <xdr:col>11</xdr:col>
      <xdr:colOff>358775</xdr:colOff>
      <xdr:row>32</xdr:row>
      <xdr:rowOff>108204</xdr:rowOff>
    </xdr:to>
    <xdr:sp macro="" textlink="">
      <xdr:nvSpPr>
        <xdr:cNvPr id="307" name="円/楕円 306"/>
        <xdr:cNvSpPr/>
      </xdr:nvSpPr>
      <xdr:spPr>
        <a:xfrm>
          <a:off x="7810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124731</xdr:rowOff>
    </xdr:from>
    <xdr:ext cx="469744" cy="259045"/>
    <xdr:sp macro="" textlink="">
      <xdr:nvSpPr>
        <xdr:cNvPr id="308" name="テキスト ボックス 307"/>
        <xdr:cNvSpPr txBox="1"/>
      </xdr:nvSpPr>
      <xdr:spPr>
        <a:xfrm>
          <a:off x="7626427"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150813</xdr:rowOff>
    </xdr:from>
    <xdr:to>
      <xdr:col>10</xdr:col>
      <xdr:colOff>155575</xdr:colOff>
      <xdr:row>31</xdr:row>
      <xdr:rowOff>80963</xdr:rowOff>
    </xdr:to>
    <xdr:sp macro="" textlink="">
      <xdr:nvSpPr>
        <xdr:cNvPr id="309" name="円/楕円 308"/>
        <xdr:cNvSpPr/>
      </xdr:nvSpPr>
      <xdr:spPr>
        <a:xfrm>
          <a:off x="6921500" y="529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97490</xdr:rowOff>
    </xdr:from>
    <xdr:ext cx="469744" cy="259045"/>
    <xdr:sp macro="" textlink="">
      <xdr:nvSpPr>
        <xdr:cNvPr id="310" name="テキスト ボックス 309"/>
        <xdr:cNvSpPr txBox="1"/>
      </xdr:nvSpPr>
      <xdr:spPr>
        <a:xfrm>
          <a:off x="6737427" y="506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4" name="直線コネクタ 333"/>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5"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6" name="直線コネクタ 335"/>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7"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8" name="直線コネクタ 337"/>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95733</xdr:rowOff>
    </xdr:from>
    <xdr:to>
      <xdr:col>15</xdr:col>
      <xdr:colOff>180975</xdr:colOff>
      <xdr:row>57</xdr:row>
      <xdr:rowOff>122415</xdr:rowOff>
    </xdr:to>
    <xdr:cxnSp macro="">
      <xdr:nvCxnSpPr>
        <xdr:cNvPr id="339" name="直線コネクタ 338"/>
        <xdr:cNvCxnSpPr/>
      </xdr:nvCxnSpPr>
      <xdr:spPr>
        <a:xfrm>
          <a:off x="9639300" y="9868383"/>
          <a:ext cx="8382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0"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1" name="フローチャート : 判断 340"/>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95733</xdr:rowOff>
    </xdr:from>
    <xdr:to>
      <xdr:col>14</xdr:col>
      <xdr:colOff>28575</xdr:colOff>
      <xdr:row>58</xdr:row>
      <xdr:rowOff>35166</xdr:rowOff>
    </xdr:to>
    <xdr:cxnSp macro="">
      <xdr:nvCxnSpPr>
        <xdr:cNvPr id="342" name="直線コネクタ 341"/>
        <xdr:cNvCxnSpPr/>
      </xdr:nvCxnSpPr>
      <xdr:spPr>
        <a:xfrm flipV="1">
          <a:off x="8750300" y="9868383"/>
          <a:ext cx="889000" cy="1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3" name="フローチャート : 判断 342"/>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4" name="テキスト ボックス 343"/>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89967</xdr:rowOff>
    </xdr:from>
    <xdr:to>
      <xdr:col>12</xdr:col>
      <xdr:colOff>511175</xdr:colOff>
      <xdr:row>58</xdr:row>
      <xdr:rowOff>35166</xdr:rowOff>
    </xdr:to>
    <xdr:cxnSp macro="">
      <xdr:nvCxnSpPr>
        <xdr:cNvPr id="345" name="直線コネクタ 344"/>
        <xdr:cNvCxnSpPr/>
      </xdr:nvCxnSpPr>
      <xdr:spPr>
        <a:xfrm>
          <a:off x="7861300" y="9862617"/>
          <a:ext cx="889000" cy="1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6" name="フローチャート : 判断 34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7" name="テキスト ボックス 34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89967</xdr:rowOff>
    </xdr:from>
    <xdr:to>
      <xdr:col>11</xdr:col>
      <xdr:colOff>307975</xdr:colOff>
      <xdr:row>58</xdr:row>
      <xdr:rowOff>41478</xdr:rowOff>
    </xdr:to>
    <xdr:cxnSp macro="">
      <xdr:nvCxnSpPr>
        <xdr:cNvPr id="348" name="直線コネクタ 347"/>
        <xdr:cNvCxnSpPr/>
      </xdr:nvCxnSpPr>
      <xdr:spPr>
        <a:xfrm flipV="1">
          <a:off x="6972300" y="9862617"/>
          <a:ext cx="889000" cy="1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9" name="フローチャート : 判断 34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0" name="テキスト ボックス 34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1" name="フローチャート : 判断 35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2" name="テキスト ボックス 35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71615</xdr:rowOff>
    </xdr:from>
    <xdr:to>
      <xdr:col>15</xdr:col>
      <xdr:colOff>231775</xdr:colOff>
      <xdr:row>58</xdr:row>
      <xdr:rowOff>1765</xdr:rowOff>
    </xdr:to>
    <xdr:sp macro="" textlink="">
      <xdr:nvSpPr>
        <xdr:cNvPr id="358" name="円/楕円 357"/>
        <xdr:cNvSpPr/>
      </xdr:nvSpPr>
      <xdr:spPr>
        <a:xfrm>
          <a:off x="10426700" y="9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50042</xdr:rowOff>
    </xdr:from>
    <xdr:ext cx="534377" cy="259045"/>
    <xdr:sp macro="" textlink="">
      <xdr:nvSpPr>
        <xdr:cNvPr id="359" name="農林水産業費該当値テキスト"/>
        <xdr:cNvSpPr txBox="1"/>
      </xdr:nvSpPr>
      <xdr:spPr>
        <a:xfrm>
          <a:off x="10528300" y="98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44933</xdr:rowOff>
    </xdr:from>
    <xdr:to>
      <xdr:col>14</xdr:col>
      <xdr:colOff>79375</xdr:colOff>
      <xdr:row>57</xdr:row>
      <xdr:rowOff>146533</xdr:rowOff>
    </xdr:to>
    <xdr:sp macro="" textlink="">
      <xdr:nvSpPr>
        <xdr:cNvPr id="360" name="円/楕円 359"/>
        <xdr:cNvSpPr/>
      </xdr:nvSpPr>
      <xdr:spPr>
        <a:xfrm>
          <a:off x="9588500" y="98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137660</xdr:rowOff>
    </xdr:from>
    <xdr:ext cx="534377" cy="259045"/>
    <xdr:sp macro="" textlink="">
      <xdr:nvSpPr>
        <xdr:cNvPr id="361" name="テキスト ボックス 360"/>
        <xdr:cNvSpPr txBox="1"/>
      </xdr:nvSpPr>
      <xdr:spPr>
        <a:xfrm>
          <a:off x="9372111" y="99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155816</xdr:rowOff>
    </xdr:from>
    <xdr:to>
      <xdr:col>12</xdr:col>
      <xdr:colOff>561975</xdr:colOff>
      <xdr:row>58</xdr:row>
      <xdr:rowOff>85966</xdr:rowOff>
    </xdr:to>
    <xdr:sp macro="" textlink="">
      <xdr:nvSpPr>
        <xdr:cNvPr id="362" name="円/楕円 361"/>
        <xdr:cNvSpPr/>
      </xdr:nvSpPr>
      <xdr:spPr>
        <a:xfrm>
          <a:off x="8699500" y="99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77093</xdr:rowOff>
    </xdr:from>
    <xdr:ext cx="534377" cy="259045"/>
    <xdr:sp macro="" textlink="">
      <xdr:nvSpPr>
        <xdr:cNvPr id="363" name="テキスト ボックス 362"/>
        <xdr:cNvSpPr txBox="1"/>
      </xdr:nvSpPr>
      <xdr:spPr>
        <a:xfrm>
          <a:off x="8483111" y="100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39167</xdr:rowOff>
    </xdr:from>
    <xdr:to>
      <xdr:col>11</xdr:col>
      <xdr:colOff>358775</xdr:colOff>
      <xdr:row>57</xdr:row>
      <xdr:rowOff>140767</xdr:rowOff>
    </xdr:to>
    <xdr:sp macro="" textlink="">
      <xdr:nvSpPr>
        <xdr:cNvPr id="364" name="円/楕円 363"/>
        <xdr:cNvSpPr/>
      </xdr:nvSpPr>
      <xdr:spPr>
        <a:xfrm>
          <a:off x="7810500" y="98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131894</xdr:rowOff>
    </xdr:from>
    <xdr:ext cx="534377" cy="259045"/>
    <xdr:sp macro="" textlink="">
      <xdr:nvSpPr>
        <xdr:cNvPr id="365" name="テキスト ボックス 364"/>
        <xdr:cNvSpPr txBox="1"/>
      </xdr:nvSpPr>
      <xdr:spPr>
        <a:xfrm>
          <a:off x="7594111" y="99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162128</xdr:rowOff>
    </xdr:from>
    <xdr:to>
      <xdr:col>10</xdr:col>
      <xdr:colOff>155575</xdr:colOff>
      <xdr:row>58</xdr:row>
      <xdr:rowOff>92278</xdr:rowOff>
    </xdr:to>
    <xdr:sp macro="" textlink="">
      <xdr:nvSpPr>
        <xdr:cNvPr id="366" name="円/楕円 365"/>
        <xdr:cNvSpPr/>
      </xdr:nvSpPr>
      <xdr:spPr>
        <a:xfrm>
          <a:off x="6921500" y="99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83405</xdr:rowOff>
    </xdr:from>
    <xdr:ext cx="534377" cy="259045"/>
    <xdr:sp macro="" textlink="">
      <xdr:nvSpPr>
        <xdr:cNvPr id="367" name="テキスト ボックス 366"/>
        <xdr:cNvSpPr txBox="1"/>
      </xdr:nvSpPr>
      <xdr:spPr>
        <a:xfrm>
          <a:off x="6705111" y="100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1" name="直線コネクタ 390"/>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2"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3" name="直線コネクタ 392"/>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4"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5" name="直線コネクタ 394"/>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27991</xdr:rowOff>
    </xdr:from>
    <xdr:to>
      <xdr:col>15</xdr:col>
      <xdr:colOff>180975</xdr:colOff>
      <xdr:row>78</xdr:row>
      <xdr:rowOff>28778</xdr:rowOff>
    </xdr:to>
    <xdr:cxnSp macro="">
      <xdr:nvCxnSpPr>
        <xdr:cNvPr id="396" name="直線コネクタ 395"/>
        <xdr:cNvCxnSpPr/>
      </xdr:nvCxnSpPr>
      <xdr:spPr>
        <a:xfrm flipV="1">
          <a:off x="9639300" y="13401091"/>
          <a:ext cx="8382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7"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8" name="フローチャート : 判断 397"/>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28778</xdr:rowOff>
    </xdr:from>
    <xdr:to>
      <xdr:col>14</xdr:col>
      <xdr:colOff>28575</xdr:colOff>
      <xdr:row>78</xdr:row>
      <xdr:rowOff>83986</xdr:rowOff>
    </xdr:to>
    <xdr:cxnSp macro="">
      <xdr:nvCxnSpPr>
        <xdr:cNvPr id="399" name="直線コネクタ 398"/>
        <xdr:cNvCxnSpPr/>
      </xdr:nvCxnSpPr>
      <xdr:spPr>
        <a:xfrm flipV="1">
          <a:off x="8750300" y="13401878"/>
          <a:ext cx="889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0" name="フローチャート : 判断 399"/>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1" name="テキスト ボックス 400"/>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83986</xdr:rowOff>
    </xdr:from>
    <xdr:to>
      <xdr:col>12</xdr:col>
      <xdr:colOff>511175</xdr:colOff>
      <xdr:row>78</xdr:row>
      <xdr:rowOff>86640</xdr:rowOff>
    </xdr:to>
    <xdr:cxnSp macro="">
      <xdr:nvCxnSpPr>
        <xdr:cNvPr id="402" name="直線コネクタ 401"/>
        <xdr:cNvCxnSpPr/>
      </xdr:nvCxnSpPr>
      <xdr:spPr>
        <a:xfrm flipV="1">
          <a:off x="7861300" y="13457086"/>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3" name="フローチャート : 判断 402"/>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4" name="テキスト ボックス 403"/>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86640</xdr:rowOff>
    </xdr:from>
    <xdr:to>
      <xdr:col>11</xdr:col>
      <xdr:colOff>307975</xdr:colOff>
      <xdr:row>78</xdr:row>
      <xdr:rowOff>92317</xdr:rowOff>
    </xdr:to>
    <xdr:cxnSp macro="">
      <xdr:nvCxnSpPr>
        <xdr:cNvPr id="405" name="直線コネクタ 404"/>
        <xdr:cNvCxnSpPr/>
      </xdr:nvCxnSpPr>
      <xdr:spPr>
        <a:xfrm flipV="1">
          <a:off x="6972300" y="1345974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6" name="フローチャート : 判断 405"/>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7" name="テキスト ボックス 406"/>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8" name="フローチャート : 判断 407"/>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09" name="テキスト ボックス 408"/>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148641</xdr:rowOff>
    </xdr:from>
    <xdr:to>
      <xdr:col>15</xdr:col>
      <xdr:colOff>231775</xdr:colOff>
      <xdr:row>78</xdr:row>
      <xdr:rowOff>78791</xdr:rowOff>
    </xdr:to>
    <xdr:sp macro="" textlink="">
      <xdr:nvSpPr>
        <xdr:cNvPr id="415" name="円/楕円 414"/>
        <xdr:cNvSpPr/>
      </xdr:nvSpPr>
      <xdr:spPr>
        <a:xfrm>
          <a:off x="104267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127068</xdr:rowOff>
    </xdr:from>
    <xdr:ext cx="534377" cy="259045"/>
    <xdr:sp macro="" textlink="">
      <xdr:nvSpPr>
        <xdr:cNvPr id="416" name="商工費該当値テキスト"/>
        <xdr:cNvSpPr txBox="1"/>
      </xdr:nvSpPr>
      <xdr:spPr>
        <a:xfrm>
          <a:off x="10528300" y="133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149428</xdr:rowOff>
    </xdr:from>
    <xdr:to>
      <xdr:col>14</xdr:col>
      <xdr:colOff>79375</xdr:colOff>
      <xdr:row>78</xdr:row>
      <xdr:rowOff>79578</xdr:rowOff>
    </xdr:to>
    <xdr:sp macro="" textlink="">
      <xdr:nvSpPr>
        <xdr:cNvPr id="417" name="円/楕円 416"/>
        <xdr:cNvSpPr/>
      </xdr:nvSpPr>
      <xdr:spPr>
        <a:xfrm>
          <a:off x="9588500" y="133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70705</xdr:rowOff>
    </xdr:from>
    <xdr:ext cx="534377" cy="259045"/>
    <xdr:sp macro="" textlink="">
      <xdr:nvSpPr>
        <xdr:cNvPr id="418" name="テキスト ボックス 417"/>
        <xdr:cNvSpPr txBox="1"/>
      </xdr:nvSpPr>
      <xdr:spPr>
        <a:xfrm>
          <a:off x="9372111" y="134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33186</xdr:rowOff>
    </xdr:from>
    <xdr:to>
      <xdr:col>12</xdr:col>
      <xdr:colOff>561975</xdr:colOff>
      <xdr:row>78</xdr:row>
      <xdr:rowOff>134786</xdr:rowOff>
    </xdr:to>
    <xdr:sp macro="" textlink="">
      <xdr:nvSpPr>
        <xdr:cNvPr id="419" name="円/楕円 418"/>
        <xdr:cNvSpPr/>
      </xdr:nvSpPr>
      <xdr:spPr>
        <a:xfrm>
          <a:off x="8699500" y="134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125913</xdr:rowOff>
    </xdr:from>
    <xdr:ext cx="534377" cy="259045"/>
    <xdr:sp macro="" textlink="">
      <xdr:nvSpPr>
        <xdr:cNvPr id="420" name="テキスト ボックス 419"/>
        <xdr:cNvSpPr txBox="1"/>
      </xdr:nvSpPr>
      <xdr:spPr>
        <a:xfrm>
          <a:off x="8483111" y="1349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35840</xdr:rowOff>
    </xdr:from>
    <xdr:to>
      <xdr:col>11</xdr:col>
      <xdr:colOff>358775</xdr:colOff>
      <xdr:row>78</xdr:row>
      <xdr:rowOff>137440</xdr:rowOff>
    </xdr:to>
    <xdr:sp macro="" textlink="">
      <xdr:nvSpPr>
        <xdr:cNvPr id="421" name="円/楕円 420"/>
        <xdr:cNvSpPr/>
      </xdr:nvSpPr>
      <xdr:spPr>
        <a:xfrm>
          <a:off x="7810500" y="134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128567</xdr:rowOff>
    </xdr:from>
    <xdr:ext cx="534377" cy="259045"/>
    <xdr:sp macro="" textlink="">
      <xdr:nvSpPr>
        <xdr:cNvPr id="422" name="テキスト ボックス 421"/>
        <xdr:cNvSpPr txBox="1"/>
      </xdr:nvSpPr>
      <xdr:spPr>
        <a:xfrm>
          <a:off x="7594111" y="135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41517</xdr:rowOff>
    </xdr:from>
    <xdr:to>
      <xdr:col>10</xdr:col>
      <xdr:colOff>155575</xdr:colOff>
      <xdr:row>78</xdr:row>
      <xdr:rowOff>143117</xdr:rowOff>
    </xdr:to>
    <xdr:sp macro="" textlink="">
      <xdr:nvSpPr>
        <xdr:cNvPr id="423" name="円/楕円 422"/>
        <xdr:cNvSpPr/>
      </xdr:nvSpPr>
      <xdr:spPr>
        <a:xfrm>
          <a:off x="6921500" y="134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134244</xdr:rowOff>
    </xdr:from>
    <xdr:ext cx="469744" cy="259045"/>
    <xdr:sp macro="" textlink="">
      <xdr:nvSpPr>
        <xdr:cNvPr id="424" name="テキスト ボックス 423"/>
        <xdr:cNvSpPr txBox="1"/>
      </xdr:nvSpPr>
      <xdr:spPr>
        <a:xfrm>
          <a:off x="6737427" y="13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5" name="直線コネクタ 43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6" name="テキスト ボックス 43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8" name="テキスト ボックス 43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9" name="直線コネクタ 43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0" name="テキスト ボックス 43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3" name="直線コネクタ 44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4" name="テキスト ボックス 44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7" name="直線コネクタ 44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8" name="テキスト ボックス 44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2" name="直線コネクタ 451"/>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3"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4" name="直線コネクタ 453"/>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5"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6" name="直線コネクタ 455"/>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109906</xdr:rowOff>
    </xdr:from>
    <xdr:to>
      <xdr:col>15</xdr:col>
      <xdr:colOff>180975</xdr:colOff>
      <xdr:row>96</xdr:row>
      <xdr:rowOff>118478</xdr:rowOff>
    </xdr:to>
    <xdr:cxnSp macro="">
      <xdr:nvCxnSpPr>
        <xdr:cNvPr id="457" name="直線コネクタ 456"/>
        <xdr:cNvCxnSpPr/>
      </xdr:nvCxnSpPr>
      <xdr:spPr>
        <a:xfrm flipV="1">
          <a:off x="9639300" y="16569106"/>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58"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9" name="フローチャート : 判断 458"/>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118478</xdr:rowOff>
    </xdr:from>
    <xdr:to>
      <xdr:col>14</xdr:col>
      <xdr:colOff>28575</xdr:colOff>
      <xdr:row>96</xdr:row>
      <xdr:rowOff>141633</xdr:rowOff>
    </xdr:to>
    <xdr:cxnSp macro="">
      <xdr:nvCxnSpPr>
        <xdr:cNvPr id="460" name="直線コネクタ 459"/>
        <xdr:cNvCxnSpPr/>
      </xdr:nvCxnSpPr>
      <xdr:spPr>
        <a:xfrm flipV="1">
          <a:off x="8750300" y="16577678"/>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1" name="フローチャート : 判断 460"/>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2" name="テキスト ボックス 461"/>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151654</xdr:rowOff>
    </xdr:from>
    <xdr:to>
      <xdr:col>12</xdr:col>
      <xdr:colOff>511175</xdr:colOff>
      <xdr:row>96</xdr:row>
      <xdr:rowOff>141633</xdr:rowOff>
    </xdr:to>
    <xdr:cxnSp macro="">
      <xdr:nvCxnSpPr>
        <xdr:cNvPr id="463" name="直線コネクタ 462"/>
        <xdr:cNvCxnSpPr/>
      </xdr:nvCxnSpPr>
      <xdr:spPr>
        <a:xfrm>
          <a:off x="7861300" y="16267954"/>
          <a:ext cx="889000" cy="33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4" name="フローチャート : 判断 463"/>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5" name="テキスト ボックス 464"/>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151654</xdr:rowOff>
    </xdr:from>
    <xdr:to>
      <xdr:col>11</xdr:col>
      <xdr:colOff>307975</xdr:colOff>
      <xdr:row>95</xdr:row>
      <xdr:rowOff>8407</xdr:rowOff>
    </xdr:to>
    <xdr:cxnSp macro="">
      <xdr:nvCxnSpPr>
        <xdr:cNvPr id="466" name="直線コネクタ 465"/>
        <xdr:cNvCxnSpPr/>
      </xdr:nvCxnSpPr>
      <xdr:spPr>
        <a:xfrm flipV="1">
          <a:off x="6972300" y="16267954"/>
          <a:ext cx="889000" cy="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7" name="フローチャート : 判断 466"/>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68" name="テキスト ボックス 467"/>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9" name="フローチャート : 判断 468"/>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0" name="テキスト ボックス 469"/>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59106</xdr:rowOff>
    </xdr:from>
    <xdr:to>
      <xdr:col>15</xdr:col>
      <xdr:colOff>231775</xdr:colOff>
      <xdr:row>96</xdr:row>
      <xdr:rowOff>160706</xdr:rowOff>
    </xdr:to>
    <xdr:sp macro="" textlink="">
      <xdr:nvSpPr>
        <xdr:cNvPr id="476" name="円/楕円 475"/>
        <xdr:cNvSpPr/>
      </xdr:nvSpPr>
      <xdr:spPr>
        <a:xfrm>
          <a:off x="10426700" y="165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81983</xdr:rowOff>
    </xdr:from>
    <xdr:ext cx="534377" cy="259045"/>
    <xdr:sp macro="" textlink="">
      <xdr:nvSpPr>
        <xdr:cNvPr id="477" name="土木費該当値テキスト"/>
        <xdr:cNvSpPr txBox="1"/>
      </xdr:nvSpPr>
      <xdr:spPr>
        <a:xfrm>
          <a:off x="10528300" y="163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67678</xdr:rowOff>
    </xdr:from>
    <xdr:to>
      <xdr:col>14</xdr:col>
      <xdr:colOff>79375</xdr:colOff>
      <xdr:row>96</xdr:row>
      <xdr:rowOff>169278</xdr:rowOff>
    </xdr:to>
    <xdr:sp macro="" textlink="">
      <xdr:nvSpPr>
        <xdr:cNvPr id="478" name="円/楕円 477"/>
        <xdr:cNvSpPr/>
      </xdr:nvSpPr>
      <xdr:spPr>
        <a:xfrm>
          <a:off x="9588500" y="165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14355</xdr:rowOff>
    </xdr:from>
    <xdr:ext cx="534377" cy="259045"/>
    <xdr:sp macro="" textlink="">
      <xdr:nvSpPr>
        <xdr:cNvPr id="479" name="テキスト ボックス 478"/>
        <xdr:cNvSpPr txBox="1"/>
      </xdr:nvSpPr>
      <xdr:spPr>
        <a:xfrm>
          <a:off x="9372111" y="163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90833</xdr:rowOff>
    </xdr:from>
    <xdr:to>
      <xdr:col>12</xdr:col>
      <xdr:colOff>561975</xdr:colOff>
      <xdr:row>97</xdr:row>
      <xdr:rowOff>20983</xdr:rowOff>
    </xdr:to>
    <xdr:sp macro="" textlink="">
      <xdr:nvSpPr>
        <xdr:cNvPr id="480" name="円/楕円 479"/>
        <xdr:cNvSpPr/>
      </xdr:nvSpPr>
      <xdr:spPr>
        <a:xfrm>
          <a:off x="8699500" y="165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12110</xdr:rowOff>
    </xdr:from>
    <xdr:ext cx="534377" cy="259045"/>
    <xdr:sp macro="" textlink="">
      <xdr:nvSpPr>
        <xdr:cNvPr id="481" name="テキスト ボックス 480"/>
        <xdr:cNvSpPr txBox="1"/>
      </xdr:nvSpPr>
      <xdr:spPr>
        <a:xfrm>
          <a:off x="8483111" y="166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100854</xdr:rowOff>
    </xdr:from>
    <xdr:to>
      <xdr:col>11</xdr:col>
      <xdr:colOff>358775</xdr:colOff>
      <xdr:row>95</xdr:row>
      <xdr:rowOff>31004</xdr:rowOff>
    </xdr:to>
    <xdr:sp macro="" textlink="">
      <xdr:nvSpPr>
        <xdr:cNvPr id="482" name="円/楕円 481"/>
        <xdr:cNvSpPr/>
      </xdr:nvSpPr>
      <xdr:spPr>
        <a:xfrm>
          <a:off x="7810500" y="1621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47531</xdr:rowOff>
    </xdr:from>
    <xdr:ext cx="534377" cy="259045"/>
    <xdr:sp macro="" textlink="">
      <xdr:nvSpPr>
        <xdr:cNvPr id="483" name="テキスト ボックス 482"/>
        <xdr:cNvSpPr txBox="1"/>
      </xdr:nvSpPr>
      <xdr:spPr>
        <a:xfrm>
          <a:off x="7594111" y="159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88,745</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129057</xdr:rowOff>
    </xdr:from>
    <xdr:to>
      <xdr:col>10</xdr:col>
      <xdr:colOff>155575</xdr:colOff>
      <xdr:row>95</xdr:row>
      <xdr:rowOff>59207</xdr:rowOff>
    </xdr:to>
    <xdr:sp macro="" textlink="">
      <xdr:nvSpPr>
        <xdr:cNvPr id="484" name="円/楕円 483"/>
        <xdr:cNvSpPr/>
      </xdr:nvSpPr>
      <xdr:spPr>
        <a:xfrm>
          <a:off x="6921500" y="162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75734</xdr:rowOff>
    </xdr:from>
    <xdr:ext cx="534377" cy="259045"/>
    <xdr:sp macro="" textlink="">
      <xdr:nvSpPr>
        <xdr:cNvPr id="485" name="テキスト ボックス 484"/>
        <xdr:cNvSpPr txBox="1"/>
      </xdr:nvSpPr>
      <xdr:spPr>
        <a:xfrm>
          <a:off x="6705111" y="1602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7" name="テキスト ボックス 496"/>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9" name="テキスト ボックス 508"/>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3" name="直線コネクタ 512"/>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4"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5" name="直線コネクタ 514"/>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6"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7" name="直線コネクタ 516"/>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47331</xdr:rowOff>
    </xdr:from>
    <xdr:to>
      <xdr:col>23</xdr:col>
      <xdr:colOff>517525</xdr:colOff>
      <xdr:row>37</xdr:row>
      <xdr:rowOff>103924</xdr:rowOff>
    </xdr:to>
    <xdr:cxnSp macro="">
      <xdr:nvCxnSpPr>
        <xdr:cNvPr id="518" name="直線コネクタ 517"/>
        <xdr:cNvCxnSpPr/>
      </xdr:nvCxnSpPr>
      <xdr:spPr>
        <a:xfrm flipV="1">
          <a:off x="15481300" y="6390981"/>
          <a:ext cx="838200" cy="5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19"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0" name="フローチャート : 判断 519"/>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94209</xdr:rowOff>
    </xdr:from>
    <xdr:to>
      <xdr:col>22</xdr:col>
      <xdr:colOff>365125</xdr:colOff>
      <xdr:row>37</xdr:row>
      <xdr:rowOff>103924</xdr:rowOff>
    </xdr:to>
    <xdr:cxnSp macro="">
      <xdr:nvCxnSpPr>
        <xdr:cNvPr id="521" name="直線コネクタ 520"/>
        <xdr:cNvCxnSpPr/>
      </xdr:nvCxnSpPr>
      <xdr:spPr>
        <a:xfrm>
          <a:off x="14592300" y="643785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2" name="フローチャート : 判断 521"/>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3" name="テキスト ボックス 522"/>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94209</xdr:rowOff>
    </xdr:from>
    <xdr:to>
      <xdr:col>21</xdr:col>
      <xdr:colOff>161925</xdr:colOff>
      <xdr:row>37</xdr:row>
      <xdr:rowOff>102295</xdr:rowOff>
    </xdr:to>
    <xdr:cxnSp macro="">
      <xdr:nvCxnSpPr>
        <xdr:cNvPr id="524" name="直線コネクタ 523"/>
        <xdr:cNvCxnSpPr/>
      </xdr:nvCxnSpPr>
      <xdr:spPr>
        <a:xfrm flipV="1">
          <a:off x="13703300" y="6437859"/>
          <a:ext cx="8890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5" name="フローチャート : 判断 524"/>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6" name="テキスト ボックス 525"/>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102295</xdr:rowOff>
    </xdr:from>
    <xdr:to>
      <xdr:col>19</xdr:col>
      <xdr:colOff>644525</xdr:colOff>
      <xdr:row>38</xdr:row>
      <xdr:rowOff>1883</xdr:rowOff>
    </xdr:to>
    <xdr:cxnSp macro="">
      <xdr:nvCxnSpPr>
        <xdr:cNvPr id="527" name="直線コネクタ 526"/>
        <xdr:cNvCxnSpPr/>
      </xdr:nvCxnSpPr>
      <xdr:spPr>
        <a:xfrm flipV="1">
          <a:off x="12814300" y="6445945"/>
          <a:ext cx="889000" cy="7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8" name="フローチャート : 判断 527"/>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29" name="テキスト ボックス 528"/>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0" name="フローチャート : 判断 529"/>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1" name="テキスト ボックス 530"/>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167981</xdr:rowOff>
    </xdr:from>
    <xdr:to>
      <xdr:col>23</xdr:col>
      <xdr:colOff>568325</xdr:colOff>
      <xdr:row>37</xdr:row>
      <xdr:rowOff>98131</xdr:rowOff>
    </xdr:to>
    <xdr:sp macro="" textlink="">
      <xdr:nvSpPr>
        <xdr:cNvPr id="537" name="円/楕円 536"/>
        <xdr:cNvSpPr/>
      </xdr:nvSpPr>
      <xdr:spPr>
        <a:xfrm>
          <a:off x="16268700" y="63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19408</xdr:rowOff>
    </xdr:from>
    <xdr:ext cx="534377" cy="259045"/>
    <xdr:sp macro="" textlink="">
      <xdr:nvSpPr>
        <xdr:cNvPr id="538" name="消防費該当値テキスト"/>
        <xdr:cNvSpPr txBox="1"/>
      </xdr:nvSpPr>
      <xdr:spPr>
        <a:xfrm>
          <a:off x="16370300" y="61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53124</xdr:rowOff>
    </xdr:from>
    <xdr:to>
      <xdr:col>22</xdr:col>
      <xdr:colOff>415925</xdr:colOff>
      <xdr:row>37</xdr:row>
      <xdr:rowOff>154724</xdr:rowOff>
    </xdr:to>
    <xdr:sp macro="" textlink="">
      <xdr:nvSpPr>
        <xdr:cNvPr id="539" name="円/楕円 538"/>
        <xdr:cNvSpPr/>
      </xdr:nvSpPr>
      <xdr:spPr>
        <a:xfrm>
          <a:off x="15430500" y="63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171251</xdr:rowOff>
    </xdr:from>
    <xdr:ext cx="534377" cy="259045"/>
    <xdr:sp macro="" textlink="">
      <xdr:nvSpPr>
        <xdr:cNvPr id="540" name="テキスト ボックス 539"/>
        <xdr:cNvSpPr txBox="1"/>
      </xdr:nvSpPr>
      <xdr:spPr>
        <a:xfrm>
          <a:off x="15214111" y="61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43409</xdr:rowOff>
    </xdr:from>
    <xdr:to>
      <xdr:col>21</xdr:col>
      <xdr:colOff>212725</xdr:colOff>
      <xdr:row>37</xdr:row>
      <xdr:rowOff>145009</xdr:rowOff>
    </xdr:to>
    <xdr:sp macro="" textlink="">
      <xdr:nvSpPr>
        <xdr:cNvPr id="541" name="円/楕円 540"/>
        <xdr:cNvSpPr/>
      </xdr:nvSpPr>
      <xdr:spPr>
        <a:xfrm>
          <a:off x="14541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161536</xdr:rowOff>
    </xdr:from>
    <xdr:ext cx="534377" cy="259045"/>
    <xdr:sp macro="" textlink="">
      <xdr:nvSpPr>
        <xdr:cNvPr id="542" name="テキスト ボックス 541"/>
        <xdr:cNvSpPr txBox="1"/>
      </xdr:nvSpPr>
      <xdr:spPr>
        <a:xfrm>
          <a:off x="14325111" y="61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51495</xdr:rowOff>
    </xdr:from>
    <xdr:to>
      <xdr:col>20</xdr:col>
      <xdr:colOff>9525</xdr:colOff>
      <xdr:row>37</xdr:row>
      <xdr:rowOff>153095</xdr:rowOff>
    </xdr:to>
    <xdr:sp macro="" textlink="">
      <xdr:nvSpPr>
        <xdr:cNvPr id="543" name="円/楕円 542"/>
        <xdr:cNvSpPr/>
      </xdr:nvSpPr>
      <xdr:spPr>
        <a:xfrm>
          <a:off x="13652500" y="63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169622</xdr:rowOff>
    </xdr:from>
    <xdr:ext cx="534377" cy="259045"/>
    <xdr:sp macro="" textlink="">
      <xdr:nvSpPr>
        <xdr:cNvPr id="544" name="テキスト ボックス 543"/>
        <xdr:cNvSpPr txBox="1"/>
      </xdr:nvSpPr>
      <xdr:spPr>
        <a:xfrm>
          <a:off x="13436111" y="617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122533</xdr:rowOff>
    </xdr:from>
    <xdr:to>
      <xdr:col>18</xdr:col>
      <xdr:colOff>492125</xdr:colOff>
      <xdr:row>38</xdr:row>
      <xdr:rowOff>52683</xdr:rowOff>
    </xdr:to>
    <xdr:sp macro="" textlink="">
      <xdr:nvSpPr>
        <xdr:cNvPr id="545" name="円/楕円 544"/>
        <xdr:cNvSpPr/>
      </xdr:nvSpPr>
      <xdr:spPr>
        <a:xfrm>
          <a:off x="12763500" y="64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43810</xdr:rowOff>
    </xdr:from>
    <xdr:ext cx="534377" cy="259045"/>
    <xdr:sp macro="" textlink="">
      <xdr:nvSpPr>
        <xdr:cNvPr id="546" name="テキスト ボックス 545"/>
        <xdr:cNvSpPr txBox="1"/>
      </xdr:nvSpPr>
      <xdr:spPr>
        <a:xfrm>
          <a:off x="12547111" y="65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0" name="直線コネクタ 569"/>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1"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2" name="直線コネクタ 571"/>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3"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4" name="直線コネクタ 573"/>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15532</xdr:rowOff>
    </xdr:from>
    <xdr:to>
      <xdr:col>23</xdr:col>
      <xdr:colOff>517525</xdr:colOff>
      <xdr:row>57</xdr:row>
      <xdr:rowOff>70343</xdr:rowOff>
    </xdr:to>
    <xdr:cxnSp macro="">
      <xdr:nvCxnSpPr>
        <xdr:cNvPr id="575" name="直線コネクタ 574"/>
        <xdr:cNvCxnSpPr/>
      </xdr:nvCxnSpPr>
      <xdr:spPr>
        <a:xfrm flipV="1">
          <a:off x="15481300" y="9616732"/>
          <a:ext cx="838200" cy="2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6"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7" name="フローチャート : 判断 576"/>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28052</xdr:rowOff>
    </xdr:from>
    <xdr:to>
      <xdr:col>22</xdr:col>
      <xdr:colOff>365125</xdr:colOff>
      <xdr:row>57</xdr:row>
      <xdr:rowOff>70343</xdr:rowOff>
    </xdr:to>
    <xdr:cxnSp macro="">
      <xdr:nvCxnSpPr>
        <xdr:cNvPr id="578" name="直線コネクタ 577"/>
        <xdr:cNvCxnSpPr/>
      </xdr:nvCxnSpPr>
      <xdr:spPr>
        <a:xfrm>
          <a:off x="14592300" y="9800702"/>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9" name="フローチャート : 判断 578"/>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0" name="テキスト ボックス 579"/>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22375</xdr:rowOff>
    </xdr:from>
    <xdr:to>
      <xdr:col>21</xdr:col>
      <xdr:colOff>161925</xdr:colOff>
      <xdr:row>57</xdr:row>
      <xdr:rowOff>28052</xdr:rowOff>
    </xdr:to>
    <xdr:cxnSp macro="">
      <xdr:nvCxnSpPr>
        <xdr:cNvPr id="581" name="直線コネクタ 580"/>
        <xdr:cNvCxnSpPr/>
      </xdr:nvCxnSpPr>
      <xdr:spPr>
        <a:xfrm>
          <a:off x="13703300" y="979502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2" name="フローチャート : 判断 581"/>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3" name="テキスト ボックス 582"/>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22375</xdr:rowOff>
    </xdr:from>
    <xdr:to>
      <xdr:col>19</xdr:col>
      <xdr:colOff>644525</xdr:colOff>
      <xdr:row>57</xdr:row>
      <xdr:rowOff>104580</xdr:rowOff>
    </xdr:to>
    <xdr:cxnSp macro="">
      <xdr:nvCxnSpPr>
        <xdr:cNvPr id="584" name="直線コネクタ 583"/>
        <xdr:cNvCxnSpPr/>
      </xdr:nvCxnSpPr>
      <xdr:spPr>
        <a:xfrm flipV="1">
          <a:off x="12814300" y="9795025"/>
          <a:ext cx="889000" cy="8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5" name="フローチャート : 判断 584"/>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6" name="テキスト ボックス 585"/>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7" name="フローチャート : 判断 586"/>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88" name="テキスト ボックス 587"/>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136182</xdr:rowOff>
    </xdr:from>
    <xdr:to>
      <xdr:col>23</xdr:col>
      <xdr:colOff>568325</xdr:colOff>
      <xdr:row>56</xdr:row>
      <xdr:rowOff>66332</xdr:rowOff>
    </xdr:to>
    <xdr:sp macro="" textlink="">
      <xdr:nvSpPr>
        <xdr:cNvPr id="594" name="円/楕円 593"/>
        <xdr:cNvSpPr/>
      </xdr:nvSpPr>
      <xdr:spPr>
        <a:xfrm>
          <a:off x="16268700" y="95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159059</xdr:rowOff>
    </xdr:from>
    <xdr:ext cx="534377" cy="259045"/>
    <xdr:sp macro="" textlink="">
      <xdr:nvSpPr>
        <xdr:cNvPr id="595" name="教育費該当値テキスト"/>
        <xdr:cNvSpPr txBox="1"/>
      </xdr:nvSpPr>
      <xdr:spPr>
        <a:xfrm>
          <a:off x="16370300" y="94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71,295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19543</xdr:rowOff>
    </xdr:from>
    <xdr:to>
      <xdr:col>22</xdr:col>
      <xdr:colOff>415925</xdr:colOff>
      <xdr:row>57</xdr:row>
      <xdr:rowOff>121143</xdr:rowOff>
    </xdr:to>
    <xdr:sp macro="" textlink="">
      <xdr:nvSpPr>
        <xdr:cNvPr id="596" name="円/楕円 595"/>
        <xdr:cNvSpPr/>
      </xdr:nvSpPr>
      <xdr:spPr>
        <a:xfrm>
          <a:off x="15430500" y="97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112270</xdr:rowOff>
    </xdr:from>
    <xdr:ext cx="534377" cy="259045"/>
    <xdr:sp macro="" textlink="">
      <xdr:nvSpPr>
        <xdr:cNvPr id="597" name="テキスト ボックス 596"/>
        <xdr:cNvSpPr txBox="1"/>
      </xdr:nvSpPr>
      <xdr:spPr>
        <a:xfrm>
          <a:off x="15214111" y="988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148702</xdr:rowOff>
    </xdr:from>
    <xdr:to>
      <xdr:col>21</xdr:col>
      <xdr:colOff>212725</xdr:colOff>
      <xdr:row>57</xdr:row>
      <xdr:rowOff>78852</xdr:rowOff>
    </xdr:to>
    <xdr:sp macro="" textlink="">
      <xdr:nvSpPr>
        <xdr:cNvPr id="598" name="円/楕円 597"/>
        <xdr:cNvSpPr/>
      </xdr:nvSpPr>
      <xdr:spPr>
        <a:xfrm>
          <a:off x="14541500" y="97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69979</xdr:rowOff>
    </xdr:from>
    <xdr:ext cx="534377" cy="259045"/>
    <xdr:sp macro="" textlink="">
      <xdr:nvSpPr>
        <xdr:cNvPr id="599" name="テキスト ボックス 598"/>
        <xdr:cNvSpPr txBox="1"/>
      </xdr:nvSpPr>
      <xdr:spPr>
        <a:xfrm>
          <a:off x="14325111" y="984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143025</xdr:rowOff>
    </xdr:from>
    <xdr:to>
      <xdr:col>20</xdr:col>
      <xdr:colOff>9525</xdr:colOff>
      <xdr:row>57</xdr:row>
      <xdr:rowOff>73175</xdr:rowOff>
    </xdr:to>
    <xdr:sp macro="" textlink="">
      <xdr:nvSpPr>
        <xdr:cNvPr id="600" name="円/楕円 599"/>
        <xdr:cNvSpPr/>
      </xdr:nvSpPr>
      <xdr:spPr>
        <a:xfrm>
          <a:off x="13652500" y="974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64302</xdr:rowOff>
    </xdr:from>
    <xdr:ext cx="534377" cy="259045"/>
    <xdr:sp macro="" textlink="">
      <xdr:nvSpPr>
        <xdr:cNvPr id="601" name="テキスト ボックス 600"/>
        <xdr:cNvSpPr txBox="1"/>
      </xdr:nvSpPr>
      <xdr:spPr>
        <a:xfrm>
          <a:off x="13436111" y="983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53780</xdr:rowOff>
    </xdr:from>
    <xdr:to>
      <xdr:col>18</xdr:col>
      <xdr:colOff>492125</xdr:colOff>
      <xdr:row>57</xdr:row>
      <xdr:rowOff>155380</xdr:rowOff>
    </xdr:to>
    <xdr:sp macro="" textlink="">
      <xdr:nvSpPr>
        <xdr:cNvPr id="602" name="円/楕円 601"/>
        <xdr:cNvSpPr/>
      </xdr:nvSpPr>
      <xdr:spPr>
        <a:xfrm>
          <a:off x="12763500" y="98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146507</xdr:rowOff>
    </xdr:from>
    <xdr:ext cx="534377" cy="259045"/>
    <xdr:sp macro="" textlink="">
      <xdr:nvSpPr>
        <xdr:cNvPr id="603" name="テキスト ボックス 602"/>
        <xdr:cNvSpPr txBox="1"/>
      </xdr:nvSpPr>
      <xdr:spPr>
        <a:xfrm>
          <a:off x="12547111" y="99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5" name="直線コネクタ 624"/>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8"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9" name="直線コネクタ 628"/>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136247</xdr:rowOff>
    </xdr:from>
    <xdr:to>
      <xdr:col>23</xdr:col>
      <xdr:colOff>517525</xdr:colOff>
      <xdr:row>78</xdr:row>
      <xdr:rowOff>139700</xdr:rowOff>
    </xdr:to>
    <xdr:cxnSp macro="">
      <xdr:nvCxnSpPr>
        <xdr:cNvPr id="630" name="直線コネクタ 629"/>
        <xdr:cNvCxnSpPr/>
      </xdr:nvCxnSpPr>
      <xdr:spPr>
        <a:xfrm flipV="1">
          <a:off x="15481300" y="13509347"/>
          <a:ext cx="8382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1"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2" name="フローチャート : 判断 631"/>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53426</xdr:rowOff>
    </xdr:from>
    <xdr:to>
      <xdr:col>22</xdr:col>
      <xdr:colOff>365125</xdr:colOff>
      <xdr:row>78</xdr:row>
      <xdr:rowOff>139700</xdr:rowOff>
    </xdr:to>
    <xdr:cxnSp macro="">
      <xdr:nvCxnSpPr>
        <xdr:cNvPr id="633" name="直線コネクタ 632"/>
        <xdr:cNvCxnSpPr/>
      </xdr:nvCxnSpPr>
      <xdr:spPr>
        <a:xfrm>
          <a:off x="14592300" y="13426526"/>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4" name="フローチャート : 判断 633"/>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5" name="テキスト ボックス 634"/>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53426</xdr:rowOff>
    </xdr:from>
    <xdr:to>
      <xdr:col>21</xdr:col>
      <xdr:colOff>161925</xdr:colOff>
      <xdr:row>78</xdr:row>
      <xdr:rowOff>95238</xdr:rowOff>
    </xdr:to>
    <xdr:cxnSp macro="">
      <xdr:nvCxnSpPr>
        <xdr:cNvPr id="636" name="直線コネクタ 635"/>
        <xdr:cNvCxnSpPr/>
      </xdr:nvCxnSpPr>
      <xdr:spPr>
        <a:xfrm flipV="1">
          <a:off x="13703300" y="13426526"/>
          <a:ext cx="8890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7" name="フローチャート : 判断 636"/>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8" name="テキスト ボックス 637"/>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25743</xdr:rowOff>
    </xdr:from>
    <xdr:to>
      <xdr:col>19</xdr:col>
      <xdr:colOff>644525</xdr:colOff>
      <xdr:row>78</xdr:row>
      <xdr:rowOff>95238</xdr:rowOff>
    </xdr:to>
    <xdr:cxnSp macro="">
      <xdr:nvCxnSpPr>
        <xdr:cNvPr id="639" name="直線コネクタ 638"/>
        <xdr:cNvCxnSpPr/>
      </xdr:nvCxnSpPr>
      <xdr:spPr>
        <a:xfrm>
          <a:off x="12814300" y="13398843"/>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0" name="フローチャート : 判断 639"/>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1" name="テキスト ボックス 640"/>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2" name="フローチャート : 判断 641"/>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3" name="テキスト ボックス 642"/>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85447</xdr:rowOff>
    </xdr:from>
    <xdr:to>
      <xdr:col>23</xdr:col>
      <xdr:colOff>568325</xdr:colOff>
      <xdr:row>79</xdr:row>
      <xdr:rowOff>15597</xdr:rowOff>
    </xdr:to>
    <xdr:sp macro="" textlink="">
      <xdr:nvSpPr>
        <xdr:cNvPr id="649" name="円/楕円 648"/>
        <xdr:cNvSpPr/>
      </xdr:nvSpPr>
      <xdr:spPr>
        <a:xfrm>
          <a:off x="16268700" y="134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374</xdr:rowOff>
    </xdr:from>
    <xdr:ext cx="378565" cy="259045"/>
    <xdr:sp macro="" textlink="">
      <xdr:nvSpPr>
        <xdr:cNvPr id="650" name="災害復旧費該当値テキスト"/>
        <xdr:cNvSpPr txBox="1"/>
      </xdr:nvSpPr>
      <xdr:spPr>
        <a:xfrm>
          <a:off x="16370300" y="1337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1" name="円/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2" name="テキスト ボックス 651"/>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2626</xdr:rowOff>
    </xdr:from>
    <xdr:to>
      <xdr:col>21</xdr:col>
      <xdr:colOff>212725</xdr:colOff>
      <xdr:row>78</xdr:row>
      <xdr:rowOff>104226</xdr:rowOff>
    </xdr:to>
    <xdr:sp macro="" textlink="">
      <xdr:nvSpPr>
        <xdr:cNvPr id="653" name="円/楕円 652"/>
        <xdr:cNvSpPr/>
      </xdr:nvSpPr>
      <xdr:spPr>
        <a:xfrm>
          <a:off x="14541500" y="1337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95353</xdr:rowOff>
    </xdr:from>
    <xdr:ext cx="469744" cy="259045"/>
    <xdr:sp macro="" textlink="">
      <xdr:nvSpPr>
        <xdr:cNvPr id="654" name="テキスト ボックス 653"/>
        <xdr:cNvSpPr txBox="1"/>
      </xdr:nvSpPr>
      <xdr:spPr>
        <a:xfrm>
          <a:off x="14357427" y="13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44438</xdr:rowOff>
    </xdr:from>
    <xdr:to>
      <xdr:col>20</xdr:col>
      <xdr:colOff>9525</xdr:colOff>
      <xdr:row>78</xdr:row>
      <xdr:rowOff>146038</xdr:rowOff>
    </xdr:to>
    <xdr:sp macro="" textlink="">
      <xdr:nvSpPr>
        <xdr:cNvPr id="655" name="円/楕円 654"/>
        <xdr:cNvSpPr/>
      </xdr:nvSpPr>
      <xdr:spPr>
        <a:xfrm>
          <a:off x="13652500" y="134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137165</xdr:rowOff>
    </xdr:from>
    <xdr:ext cx="469744" cy="259045"/>
    <xdr:sp macro="" textlink="">
      <xdr:nvSpPr>
        <xdr:cNvPr id="656" name="テキスト ボックス 655"/>
        <xdr:cNvSpPr txBox="1"/>
      </xdr:nvSpPr>
      <xdr:spPr>
        <a:xfrm>
          <a:off x="13468427" y="135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146393</xdr:rowOff>
    </xdr:from>
    <xdr:to>
      <xdr:col>18</xdr:col>
      <xdr:colOff>492125</xdr:colOff>
      <xdr:row>78</xdr:row>
      <xdr:rowOff>76543</xdr:rowOff>
    </xdr:to>
    <xdr:sp macro="" textlink="">
      <xdr:nvSpPr>
        <xdr:cNvPr id="657" name="円/楕円 656"/>
        <xdr:cNvSpPr/>
      </xdr:nvSpPr>
      <xdr:spPr>
        <a:xfrm>
          <a:off x="12763500" y="133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67670</xdr:rowOff>
    </xdr:from>
    <xdr:ext cx="469744" cy="259045"/>
    <xdr:sp macro="" textlink="">
      <xdr:nvSpPr>
        <xdr:cNvPr id="658" name="テキスト ボックス 657"/>
        <xdr:cNvSpPr txBox="1"/>
      </xdr:nvSpPr>
      <xdr:spPr>
        <a:xfrm>
          <a:off x="12579427" y="1344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2" name="直線コネクタ 681"/>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3"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4" name="直線コネクタ 683"/>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5"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6" name="直線コネクタ 685"/>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46800</xdr:rowOff>
    </xdr:from>
    <xdr:to>
      <xdr:col>23</xdr:col>
      <xdr:colOff>517525</xdr:colOff>
      <xdr:row>97</xdr:row>
      <xdr:rowOff>51129</xdr:rowOff>
    </xdr:to>
    <xdr:cxnSp macro="">
      <xdr:nvCxnSpPr>
        <xdr:cNvPr id="687" name="直線コネクタ 686"/>
        <xdr:cNvCxnSpPr/>
      </xdr:nvCxnSpPr>
      <xdr:spPr>
        <a:xfrm>
          <a:off x="15481300" y="16677450"/>
          <a:ext cx="8382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88"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9" name="フローチャート : 判断 688"/>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46541</xdr:rowOff>
    </xdr:from>
    <xdr:to>
      <xdr:col>22</xdr:col>
      <xdr:colOff>365125</xdr:colOff>
      <xdr:row>97</xdr:row>
      <xdr:rowOff>46800</xdr:rowOff>
    </xdr:to>
    <xdr:cxnSp macro="">
      <xdr:nvCxnSpPr>
        <xdr:cNvPr id="690" name="直線コネクタ 689"/>
        <xdr:cNvCxnSpPr/>
      </xdr:nvCxnSpPr>
      <xdr:spPr>
        <a:xfrm>
          <a:off x="14592300" y="16677191"/>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1" name="フローチャート : 判断 690"/>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2" name="テキスト ボックス 691"/>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46541</xdr:rowOff>
    </xdr:from>
    <xdr:to>
      <xdr:col>21</xdr:col>
      <xdr:colOff>161925</xdr:colOff>
      <xdr:row>97</xdr:row>
      <xdr:rowOff>98194</xdr:rowOff>
    </xdr:to>
    <xdr:cxnSp macro="">
      <xdr:nvCxnSpPr>
        <xdr:cNvPr id="693" name="直線コネクタ 692"/>
        <xdr:cNvCxnSpPr/>
      </xdr:nvCxnSpPr>
      <xdr:spPr>
        <a:xfrm flipV="1">
          <a:off x="13703300" y="16677191"/>
          <a:ext cx="889000" cy="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4" name="フローチャート : 判断 693"/>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5" name="テキスト ボックス 694"/>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58018</xdr:rowOff>
    </xdr:from>
    <xdr:to>
      <xdr:col>19</xdr:col>
      <xdr:colOff>644525</xdr:colOff>
      <xdr:row>97</xdr:row>
      <xdr:rowOff>98194</xdr:rowOff>
    </xdr:to>
    <xdr:cxnSp macro="">
      <xdr:nvCxnSpPr>
        <xdr:cNvPr id="696" name="直線コネクタ 695"/>
        <xdr:cNvCxnSpPr/>
      </xdr:nvCxnSpPr>
      <xdr:spPr>
        <a:xfrm>
          <a:off x="12814300" y="16688668"/>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7" name="フローチャート : 判断 696"/>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698" name="テキスト ボックス 697"/>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9" name="フローチャート : 判断 698"/>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0" name="テキスト ボックス 699"/>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329</xdr:rowOff>
    </xdr:from>
    <xdr:to>
      <xdr:col>23</xdr:col>
      <xdr:colOff>568325</xdr:colOff>
      <xdr:row>97</xdr:row>
      <xdr:rowOff>101929</xdr:rowOff>
    </xdr:to>
    <xdr:sp macro="" textlink="">
      <xdr:nvSpPr>
        <xdr:cNvPr id="706" name="円/楕円 705"/>
        <xdr:cNvSpPr/>
      </xdr:nvSpPr>
      <xdr:spPr>
        <a:xfrm>
          <a:off x="16268700" y="166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23206</xdr:rowOff>
    </xdr:from>
    <xdr:ext cx="534377" cy="259045"/>
    <xdr:sp macro="" textlink="">
      <xdr:nvSpPr>
        <xdr:cNvPr id="707" name="公債費該当値テキスト"/>
        <xdr:cNvSpPr txBox="1"/>
      </xdr:nvSpPr>
      <xdr:spPr>
        <a:xfrm>
          <a:off x="16370300" y="164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167450</xdr:rowOff>
    </xdr:from>
    <xdr:to>
      <xdr:col>22</xdr:col>
      <xdr:colOff>415925</xdr:colOff>
      <xdr:row>97</xdr:row>
      <xdr:rowOff>97600</xdr:rowOff>
    </xdr:to>
    <xdr:sp macro="" textlink="">
      <xdr:nvSpPr>
        <xdr:cNvPr id="708" name="円/楕円 707"/>
        <xdr:cNvSpPr/>
      </xdr:nvSpPr>
      <xdr:spPr>
        <a:xfrm>
          <a:off x="15430500" y="166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114127</xdr:rowOff>
    </xdr:from>
    <xdr:ext cx="534377" cy="259045"/>
    <xdr:sp macro="" textlink="">
      <xdr:nvSpPr>
        <xdr:cNvPr id="709" name="テキスト ボックス 708"/>
        <xdr:cNvSpPr txBox="1"/>
      </xdr:nvSpPr>
      <xdr:spPr>
        <a:xfrm>
          <a:off x="15214111" y="164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167191</xdr:rowOff>
    </xdr:from>
    <xdr:to>
      <xdr:col>21</xdr:col>
      <xdr:colOff>212725</xdr:colOff>
      <xdr:row>97</xdr:row>
      <xdr:rowOff>97341</xdr:rowOff>
    </xdr:to>
    <xdr:sp macro="" textlink="">
      <xdr:nvSpPr>
        <xdr:cNvPr id="710" name="円/楕円 709"/>
        <xdr:cNvSpPr/>
      </xdr:nvSpPr>
      <xdr:spPr>
        <a:xfrm>
          <a:off x="14541500" y="166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113868</xdr:rowOff>
    </xdr:from>
    <xdr:ext cx="534377" cy="259045"/>
    <xdr:sp macro="" textlink="">
      <xdr:nvSpPr>
        <xdr:cNvPr id="711" name="テキスト ボックス 710"/>
        <xdr:cNvSpPr txBox="1"/>
      </xdr:nvSpPr>
      <xdr:spPr>
        <a:xfrm>
          <a:off x="14325111" y="164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47394</xdr:rowOff>
    </xdr:from>
    <xdr:to>
      <xdr:col>20</xdr:col>
      <xdr:colOff>9525</xdr:colOff>
      <xdr:row>97</xdr:row>
      <xdr:rowOff>148994</xdr:rowOff>
    </xdr:to>
    <xdr:sp macro="" textlink="">
      <xdr:nvSpPr>
        <xdr:cNvPr id="712" name="円/楕円 711"/>
        <xdr:cNvSpPr/>
      </xdr:nvSpPr>
      <xdr:spPr>
        <a:xfrm>
          <a:off x="13652500" y="16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165521</xdr:rowOff>
    </xdr:from>
    <xdr:ext cx="534377" cy="259045"/>
    <xdr:sp macro="" textlink="">
      <xdr:nvSpPr>
        <xdr:cNvPr id="713" name="テキスト ボックス 712"/>
        <xdr:cNvSpPr txBox="1"/>
      </xdr:nvSpPr>
      <xdr:spPr>
        <a:xfrm>
          <a:off x="13436111" y="1645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7218</xdr:rowOff>
    </xdr:from>
    <xdr:to>
      <xdr:col>18</xdr:col>
      <xdr:colOff>492125</xdr:colOff>
      <xdr:row>97</xdr:row>
      <xdr:rowOff>108818</xdr:rowOff>
    </xdr:to>
    <xdr:sp macro="" textlink="">
      <xdr:nvSpPr>
        <xdr:cNvPr id="714" name="円/楕円 713"/>
        <xdr:cNvSpPr/>
      </xdr:nvSpPr>
      <xdr:spPr>
        <a:xfrm>
          <a:off x="12763500" y="166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125345</xdr:rowOff>
    </xdr:from>
    <xdr:ext cx="534377" cy="259045"/>
    <xdr:sp macro="" textlink="">
      <xdr:nvSpPr>
        <xdr:cNvPr id="715" name="テキスト ボックス 714"/>
        <xdr:cNvSpPr txBox="1"/>
      </xdr:nvSpPr>
      <xdr:spPr>
        <a:xfrm>
          <a:off x="12547111" y="164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7" name="直線コネクタ 736"/>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8"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0"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1" name="直線コネクタ 740"/>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3"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4" name="フローチャート : 判断 74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6" name="フローチャート : 判断 745"/>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7" name="テキスト ボックス 746"/>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9" name="フローチャート : 判断 748"/>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0" name="テキスト ボックス 749"/>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2" name="フローチャート : 判断 751"/>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3" name="テキスト ボックス 752"/>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4" name="フローチャート : 判断 753"/>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5" name="テキスト ボックス 754"/>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2"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4" name="直線コネクタ 793"/>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5"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7"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8" name="直線コネクタ 797"/>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0"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1" name="フローチャート : 判断 800"/>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3" name="フローチャート : 判断 802"/>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4" name="テキスト ボックス 803"/>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6" name="フローチャート : 判断 805"/>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7" name="テキスト ボックス 806"/>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9" name="フローチャート : 判断 808"/>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0" name="テキスト ボックス 809"/>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1" name="フローチャート : 判断 810"/>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2" name="テキスト ボックス 811"/>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9"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1" name="テキスト ボックス 82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3" name="テキスト ボックス 82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5" name="テキスト ボックス 82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7" name="テキスト ボックス 82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・衛生費は、住民一人当たり</a:t>
          </a:r>
          <a:r>
            <a:rPr kumimoji="1" lang="en-US" altLang="ja-JP" sz="1300">
              <a:latin typeface="ＭＳ Ｐゴシック"/>
            </a:rPr>
            <a:t>67,910</a:t>
          </a:r>
          <a:r>
            <a:rPr kumimoji="1" lang="ja-JP" altLang="en-US" sz="1300">
              <a:latin typeface="ＭＳ Ｐゴシック"/>
            </a:rPr>
            <a:t>円となっている。類似団体と比較して一人当たりコストが高いのは、近隣</a:t>
          </a:r>
          <a:r>
            <a:rPr kumimoji="1" lang="en-US" altLang="ja-JP" sz="1300">
              <a:latin typeface="ＭＳ Ｐゴシック"/>
            </a:rPr>
            <a:t>2</a:t>
          </a:r>
          <a:r>
            <a:rPr kumimoji="1" lang="ja-JP" altLang="en-US" sz="1300">
              <a:latin typeface="ＭＳ Ｐゴシック"/>
            </a:rPr>
            <a:t>町のごみ処理の委託を受けていることが要因である。</a:t>
          </a:r>
        </a:p>
        <a:p>
          <a:r>
            <a:rPr kumimoji="1" lang="ja-JP" altLang="en-US" sz="1300">
              <a:latin typeface="ＭＳ Ｐゴシック"/>
            </a:rPr>
            <a:t>・公債費は、住民一人当たり</a:t>
          </a:r>
          <a:r>
            <a:rPr kumimoji="1" lang="en-US" altLang="ja-JP" sz="1300">
              <a:latin typeface="ＭＳ Ｐゴシック"/>
            </a:rPr>
            <a:t>88,247</a:t>
          </a:r>
          <a:r>
            <a:rPr kumimoji="1" lang="ja-JP" altLang="en-US" sz="1300">
              <a:latin typeface="ＭＳ Ｐゴシック"/>
            </a:rPr>
            <a:t>円となっている。市債残高は依然高く、類似団体と比べて多額の公債となっている。ごみ処理施設の更新等、大型事業が控えており、今後も公債費は高止まりすると考えられる。</a:t>
          </a:r>
          <a:endParaRPr kumimoji="1" lang="en-US" altLang="ja-JP" sz="1300">
            <a:latin typeface="ＭＳ Ｐゴシック"/>
          </a:endParaRPr>
        </a:p>
        <a:p>
          <a:r>
            <a:rPr kumimoji="1" lang="ja-JP" altLang="en-US" sz="1300">
              <a:latin typeface="ＭＳ Ｐゴシック"/>
            </a:rPr>
            <a:t>・教育費については、前年から住民一人当たりコストが大きく増加しているのは、小学校の改築工事に着手したことが要因であり、平成</a:t>
          </a:r>
          <a:r>
            <a:rPr kumimoji="1" lang="en-US" altLang="ja-JP" sz="1300">
              <a:latin typeface="ＭＳ Ｐゴシック"/>
            </a:rPr>
            <a:t>29</a:t>
          </a:r>
          <a:r>
            <a:rPr kumimoji="1" lang="ja-JP" altLang="en-US" sz="1300">
              <a:latin typeface="ＭＳ Ｐゴシック"/>
            </a:rPr>
            <a:t>年度も同様となる見込み。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百万円の決算積立にとどまったうえ、減債基金は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千万円もの繰入を行っており、財政調整基金の残高もまだまだ将来の備えとしては不安が残るものであり、今後も財政運営は予断を許さない状況にある。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土地建物造成事業特別会計において実質赤字となったが、保有土地を時価評価した土地収入見込額が算定されたため黒字が確保できたことから、比率が算定されなかったもの。</a:t>
          </a:r>
        </a:p>
        <a:p>
          <a:r>
            <a:rPr kumimoji="1" lang="ja-JP" altLang="en-US" sz="1400">
              <a:latin typeface="ＭＳ ゴシック" pitchFamily="49" charset="-128"/>
              <a:ea typeface="ＭＳ ゴシック" pitchFamily="49" charset="-128"/>
            </a:rPr>
            <a:t>　今後も、公営企業等においては一層の経営の効率化、財政の健全化など、経営基盤強化への取組みを進め適正な経営・運営に努める。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12226410</v>
      </c>
      <c r="BO4" s="411"/>
      <c r="BP4" s="411"/>
      <c r="BQ4" s="411"/>
      <c r="BR4" s="411"/>
      <c r="BS4" s="411"/>
      <c r="BT4" s="411"/>
      <c r="BU4" s="412"/>
      <c r="BV4" s="410">
        <v>11361650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1.6</v>
      </c>
      <c r="CU4" s="588"/>
      <c r="CV4" s="588"/>
      <c r="CW4" s="588"/>
      <c r="CX4" s="588"/>
      <c r="CY4" s="588"/>
      <c r="CZ4" s="588"/>
      <c r="DA4" s="589"/>
      <c r="DB4" s="587">
        <v>1.5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12002971</v>
      </c>
      <c r="BO5" s="416"/>
      <c r="BP5" s="416"/>
      <c r="BQ5" s="416"/>
      <c r="BR5" s="416"/>
      <c r="BS5" s="416"/>
      <c r="BT5" s="416"/>
      <c r="BU5" s="417"/>
      <c r="BV5" s="415">
        <v>11265332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98.8</v>
      </c>
      <c r="CU5" s="386"/>
      <c r="CV5" s="386"/>
      <c r="CW5" s="386"/>
      <c r="CX5" s="386"/>
      <c r="CY5" s="386"/>
      <c r="CZ5" s="386"/>
      <c r="DA5" s="387"/>
      <c r="DB5" s="385">
        <v>96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223439</v>
      </c>
      <c r="BO6" s="416"/>
      <c r="BP6" s="416"/>
      <c r="BQ6" s="416"/>
      <c r="BR6" s="416"/>
      <c r="BS6" s="416"/>
      <c r="BT6" s="416"/>
      <c r="BU6" s="417"/>
      <c r="BV6" s="415">
        <v>96318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103.9</v>
      </c>
      <c r="CU6" s="562"/>
      <c r="CV6" s="562"/>
      <c r="CW6" s="562"/>
      <c r="CX6" s="562"/>
      <c r="CY6" s="562"/>
      <c r="CZ6" s="562"/>
      <c r="DA6" s="563"/>
      <c r="DB6" s="561">
        <v>102.1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121479</v>
      </c>
      <c r="BO7" s="416"/>
      <c r="BP7" s="416"/>
      <c r="BQ7" s="416"/>
      <c r="BR7" s="416"/>
      <c r="BS7" s="416"/>
      <c r="BT7" s="416"/>
      <c r="BU7" s="417"/>
      <c r="BV7" s="415">
        <v>1051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6231328</v>
      </c>
      <c r="CU7" s="416"/>
      <c r="CV7" s="416"/>
      <c r="CW7" s="416"/>
      <c r="CX7" s="416"/>
      <c r="CY7" s="416"/>
      <c r="CZ7" s="416"/>
      <c r="DA7" s="417"/>
      <c r="DB7" s="415">
        <v>6306092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101960</v>
      </c>
      <c r="BO8" s="416"/>
      <c r="BP8" s="416"/>
      <c r="BQ8" s="416"/>
      <c r="BR8" s="416"/>
      <c r="BS8" s="416"/>
      <c r="BT8" s="416"/>
      <c r="BU8" s="417"/>
      <c r="BV8" s="415">
        <v>95267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0.41</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18426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6693</v>
      </c>
      <c r="BO9" s="416"/>
      <c r="BP9" s="416"/>
      <c r="BQ9" s="416"/>
      <c r="BR9" s="416"/>
      <c r="BS9" s="416"/>
      <c r="BT9" s="416"/>
      <c r="BU9" s="417"/>
      <c r="BV9" s="415">
        <v>32675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20.7</v>
      </c>
      <c r="CU9" s="386"/>
      <c r="CV9" s="386"/>
      <c r="CW9" s="386"/>
      <c r="CX9" s="386"/>
      <c r="CY9" s="386"/>
      <c r="CZ9" s="386"/>
      <c r="DA9" s="387"/>
      <c r="DB9" s="385">
        <v>21.1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19948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1043</v>
      </c>
      <c r="BO10" s="416"/>
      <c r="BP10" s="416"/>
      <c r="BQ10" s="416"/>
      <c r="BR10" s="416"/>
      <c r="BS10" s="416"/>
      <c r="BT10" s="416"/>
      <c r="BU10" s="417"/>
      <c r="BV10" s="415">
        <v>120223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18743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18614</v>
      </c>
      <c r="S13" s="517"/>
      <c r="T13" s="517"/>
      <c r="U13" s="517"/>
      <c r="V13" s="518"/>
      <c r="W13" s="504" t="s">
        <v>125</v>
      </c>
      <c r="X13" s="428"/>
      <c r="Y13" s="428"/>
      <c r="Z13" s="428"/>
      <c r="AA13" s="428"/>
      <c r="AB13" s="429"/>
      <c r="AC13" s="391">
        <v>666</v>
      </c>
      <c r="AD13" s="392"/>
      <c r="AE13" s="392"/>
      <c r="AF13" s="392"/>
      <c r="AG13" s="393"/>
      <c r="AH13" s="391">
        <v>711</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7736</v>
      </c>
      <c r="BO13" s="416"/>
      <c r="BP13" s="416"/>
      <c r="BQ13" s="416"/>
      <c r="BR13" s="416"/>
      <c r="BS13" s="416"/>
      <c r="BT13" s="416"/>
      <c r="BU13" s="417"/>
      <c r="BV13" s="415">
        <v>152898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19</v>
      </c>
      <c r="CU13" s="386"/>
      <c r="CV13" s="386"/>
      <c r="CW13" s="386"/>
      <c r="CX13" s="386"/>
      <c r="CY13" s="386"/>
      <c r="CZ13" s="386"/>
      <c r="DA13" s="387"/>
      <c r="DB13" s="385">
        <v>16.100000000000001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19116</v>
      </c>
      <c r="S14" s="517"/>
      <c r="T14" s="517"/>
      <c r="U14" s="517"/>
      <c r="V14" s="518"/>
      <c r="W14" s="519"/>
      <c r="X14" s="431"/>
      <c r="Y14" s="431"/>
      <c r="Z14" s="431"/>
      <c r="AA14" s="431"/>
      <c r="AB14" s="432"/>
      <c r="AC14" s="509">
        <v>7.9</v>
      </c>
      <c r="AD14" s="510"/>
      <c r="AE14" s="510"/>
      <c r="AF14" s="510"/>
      <c r="AG14" s="511"/>
      <c r="AH14" s="509">
        <v>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169</v>
      </c>
      <c r="CU14" s="488"/>
      <c r="CV14" s="488"/>
      <c r="CW14" s="488"/>
      <c r="CX14" s="488"/>
      <c r="CY14" s="488"/>
      <c r="CZ14" s="488"/>
      <c r="DA14" s="489"/>
      <c r="DB14" s="520">
        <v>152.80000000000001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18994</v>
      </c>
      <c r="S15" s="517"/>
      <c r="T15" s="517"/>
      <c r="U15" s="517"/>
      <c r="V15" s="518"/>
      <c r="W15" s="504" t="s">
        <v>132</v>
      </c>
      <c r="X15" s="428"/>
      <c r="Y15" s="428"/>
      <c r="Z15" s="428"/>
      <c r="AA15" s="428"/>
      <c r="AB15" s="429"/>
      <c r="AC15" s="391">
        <v>1611</v>
      </c>
      <c r="AD15" s="392"/>
      <c r="AE15" s="392"/>
      <c r="AF15" s="392"/>
      <c r="AG15" s="393"/>
      <c r="AH15" s="391">
        <v>1864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2221222</v>
      </c>
      <c r="BO15" s="411"/>
      <c r="BP15" s="411"/>
      <c r="BQ15" s="411"/>
      <c r="BR15" s="411"/>
      <c r="BS15" s="411"/>
      <c r="BT15" s="411"/>
      <c r="BU15" s="412"/>
      <c r="BV15" s="410">
        <v>2207290</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19.100000000000001</v>
      </c>
      <c r="AD16" s="510"/>
      <c r="AE16" s="510"/>
      <c r="AF16" s="510"/>
      <c r="AG16" s="511"/>
      <c r="AH16" s="509">
        <v>21.1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5301820</v>
      </c>
      <c r="BO16" s="416"/>
      <c r="BP16" s="416"/>
      <c r="BQ16" s="416"/>
      <c r="BR16" s="416"/>
      <c r="BS16" s="416"/>
      <c r="BT16" s="416"/>
      <c r="BU16" s="417"/>
      <c r="BV16" s="415">
        <v>5343071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6137</v>
      </c>
      <c r="AD17" s="392"/>
      <c r="AE17" s="392"/>
      <c r="AF17" s="392"/>
      <c r="AG17" s="393"/>
      <c r="AH17" s="391">
        <v>6259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2835618</v>
      </c>
      <c r="BO17" s="416"/>
      <c r="BP17" s="416"/>
      <c r="BQ17" s="416"/>
      <c r="BR17" s="416"/>
      <c r="BS17" s="416"/>
      <c r="BT17" s="416"/>
      <c r="BU17" s="417"/>
      <c r="BV17" s="415">
        <v>2810115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172.74</v>
      </c>
      <c r="M18" s="480"/>
      <c r="N18" s="480"/>
      <c r="O18" s="480"/>
      <c r="P18" s="480"/>
      <c r="Q18" s="480"/>
      <c r="R18" s="481"/>
      <c r="S18" s="481"/>
      <c r="T18" s="481"/>
      <c r="U18" s="481"/>
      <c r="V18" s="482"/>
      <c r="W18" s="496"/>
      <c r="X18" s="497"/>
      <c r="Y18" s="497"/>
      <c r="Z18" s="497"/>
      <c r="AA18" s="497"/>
      <c r="AB18" s="505"/>
      <c r="AC18" s="379">
        <v>72.900000000000006</v>
      </c>
      <c r="AD18" s="380"/>
      <c r="AE18" s="380"/>
      <c r="AF18" s="380"/>
      <c r="AG18" s="483"/>
      <c r="AH18" s="379">
        <v>70.900000000000006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6385765</v>
      </c>
      <c r="BO18" s="416"/>
      <c r="BP18" s="416"/>
      <c r="BQ18" s="416"/>
      <c r="BR18" s="416"/>
      <c r="BS18" s="416"/>
      <c r="BT18" s="416"/>
      <c r="BU18" s="417"/>
      <c r="BV18" s="415">
        <v>6379637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107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7650345</v>
      </c>
      <c r="BO19" s="416"/>
      <c r="BP19" s="416"/>
      <c r="BQ19" s="416"/>
      <c r="BR19" s="416"/>
      <c r="BS19" s="416"/>
      <c r="BT19" s="416"/>
      <c r="BU19" s="417"/>
      <c r="BV19" s="415">
        <v>7724287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7738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12588351</v>
      </c>
      <c r="BO23" s="416"/>
      <c r="BP23" s="416"/>
      <c r="BQ23" s="416"/>
      <c r="BR23" s="416"/>
      <c r="BS23" s="416"/>
      <c r="BT23" s="416"/>
      <c r="BU23" s="417"/>
      <c r="BV23" s="415">
        <v>12617516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6750</v>
      </c>
      <c r="R24" s="392"/>
      <c r="S24" s="392"/>
      <c r="T24" s="392"/>
      <c r="U24" s="392"/>
      <c r="V24" s="393"/>
      <c r="W24" s="457"/>
      <c r="X24" s="448"/>
      <c r="Y24" s="449"/>
      <c r="Z24" s="388" t="s">
        <v>155</v>
      </c>
      <c r="AA24" s="389"/>
      <c r="AB24" s="389"/>
      <c r="AC24" s="389"/>
      <c r="AD24" s="389"/>
      <c r="AE24" s="389"/>
      <c r="AF24" s="389"/>
      <c r="AG24" s="390"/>
      <c r="AH24" s="391">
        <v>197</v>
      </c>
      <c r="AI24" s="392"/>
      <c r="AJ24" s="392"/>
      <c r="AK24" s="392"/>
      <c r="AL24" s="393"/>
      <c r="AM24" s="391">
        <v>635719</v>
      </c>
      <c r="AN24" s="392"/>
      <c r="AO24" s="392"/>
      <c r="AP24" s="392"/>
      <c r="AQ24" s="392"/>
      <c r="AR24" s="393"/>
      <c r="AS24" s="391">
        <v>3227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6576255</v>
      </c>
      <c r="BO24" s="416"/>
      <c r="BP24" s="416"/>
      <c r="BQ24" s="416"/>
      <c r="BR24" s="416"/>
      <c r="BS24" s="416"/>
      <c r="BT24" s="416"/>
      <c r="BU24" s="417"/>
      <c r="BV24" s="415">
        <v>6402677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5840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1636515</v>
      </c>
      <c r="BO25" s="411"/>
      <c r="BP25" s="411"/>
      <c r="BQ25" s="411"/>
      <c r="BR25" s="411"/>
      <c r="BS25" s="411"/>
      <c r="BT25" s="411"/>
      <c r="BU25" s="412"/>
      <c r="BV25" s="410">
        <v>877330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5280</v>
      </c>
      <c r="R26" s="392"/>
      <c r="S26" s="392"/>
      <c r="T26" s="392"/>
      <c r="U26" s="392"/>
      <c r="V26" s="393"/>
      <c r="W26" s="457"/>
      <c r="X26" s="448"/>
      <c r="Y26" s="449"/>
      <c r="Z26" s="388" t="s">
        <v>161</v>
      </c>
      <c r="AA26" s="470"/>
      <c r="AB26" s="470"/>
      <c r="AC26" s="470"/>
      <c r="AD26" s="470"/>
      <c r="AE26" s="470"/>
      <c r="AF26" s="470"/>
      <c r="AG26" s="471"/>
      <c r="AH26" s="391">
        <v>13</v>
      </c>
      <c r="AI26" s="392"/>
      <c r="AJ26" s="392"/>
      <c r="AK26" s="392"/>
      <c r="AL26" s="393"/>
      <c r="AM26" s="391">
        <v>44421</v>
      </c>
      <c r="AN26" s="392"/>
      <c r="AO26" s="392"/>
      <c r="AP26" s="392"/>
      <c r="AQ26" s="392"/>
      <c r="AR26" s="393"/>
      <c r="AS26" s="391">
        <v>3417</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4300</v>
      </c>
      <c r="R27" s="392"/>
      <c r="S27" s="392"/>
      <c r="T27" s="392"/>
      <c r="U27" s="392"/>
      <c r="V27" s="393"/>
      <c r="W27" s="457"/>
      <c r="X27" s="448"/>
      <c r="Y27" s="449"/>
      <c r="Z27" s="388" t="s">
        <v>164</v>
      </c>
      <c r="AA27" s="389"/>
      <c r="AB27" s="389"/>
      <c r="AC27" s="389"/>
      <c r="AD27" s="389"/>
      <c r="AE27" s="389"/>
      <c r="AF27" s="389"/>
      <c r="AG27" s="390"/>
      <c r="AH27" s="391">
        <v>6</v>
      </c>
      <c r="AI27" s="392"/>
      <c r="AJ27" s="392"/>
      <c r="AK27" s="392"/>
      <c r="AL27" s="393"/>
      <c r="AM27" s="391">
        <v>22212</v>
      </c>
      <c r="AN27" s="392"/>
      <c r="AO27" s="392"/>
      <c r="AP27" s="392"/>
      <c r="AQ27" s="392"/>
      <c r="AR27" s="393"/>
      <c r="AS27" s="391">
        <v>3702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49748</v>
      </c>
      <c r="BO27" s="419"/>
      <c r="BP27" s="419"/>
      <c r="BQ27" s="419"/>
      <c r="BR27" s="419"/>
      <c r="BS27" s="419"/>
      <c r="BT27" s="419"/>
      <c r="BU27" s="420"/>
      <c r="BV27" s="418">
        <v>228760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3700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521733</v>
      </c>
      <c r="BO28" s="411"/>
      <c r="BP28" s="411"/>
      <c r="BQ28" s="411"/>
      <c r="BR28" s="411"/>
      <c r="BS28" s="411"/>
      <c r="BT28" s="411"/>
      <c r="BU28" s="412"/>
      <c r="BV28" s="410">
        <v>520690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3500</v>
      </c>
      <c r="R29" s="392"/>
      <c r="S29" s="392"/>
      <c r="T29" s="392"/>
      <c r="U29" s="392"/>
      <c r="V29" s="393"/>
      <c r="W29" s="458"/>
      <c r="X29" s="459"/>
      <c r="Y29" s="460"/>
      <c r="Z29" s="388" t="s">
        <v>171</v>
      </c>
      <c r="AA29" s="389"/>
      <c r="AB29" s="389"/>
      <c r="AC29" s="389"/>
      <c r="AD29" s="389"/>
      <c r="AE29" s="389"/>
      <c r="AF29" s="389"/>
      <c r="AG29" s="390"/>
      <c r="AH29" s="391">
        <v>203</v>
      </c>
      <c r="AI29" s="392"/>
      <c r="AJ29" s="392"/>
      <c r="AK29" s="392"/>
      <c r="AL29" s="393"/>
      <c r="AM29" s="391">
        <v>657931</v>
      </c>
      <c r="AN29" s="392"/>
      <c r="AO29" s="392"/>
      <c r="AP29" s="392"/>
      <c r="AQ29" s="392"/>
      <c r="AR29" s="393"/>
      <c r="AS29" s="391">
        <v>3241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299257</v>
      </c>
      <c r="BO29" s="416"/>
      <c r="BP29" s="416"/>
      <c r="BQ29" s="416"/>
      <c r="BR29" s="416"/>
      <c r="BS29" s="416"/>
      <c r="BT29" s="416"/>
      <c r="BU29" s="417"/>
      <c r="BV29" s="415">
        <v>458978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944726</v>
      </c>
      <c r="BO30" s="419"/>
      <c r="BP30" s="419"/>
      <c r="BQ30" s="419"/>
      <c r="BR30" s="419"/>
      <c r="BS30" s="419"/>
      <c r="BT30" s="419"/>
      <c r="BU30" s="420"/>
      <c r="BV30" s="418">
        <v>986082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簡易水道事業会計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宮津与謝消防組合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丹後地区土地開発公社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休日応急診療所事業特別会計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与謝野町宮津市中学校組合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宮津市民実践活動センター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土地建物造成事業特別会計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京都府自治会館管理組合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介護予防支援事業特別会計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京都府住宅新築資金等貸付事業管理組合（一般会計）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京都府住宅新築資金等貸付事業管理組合（特別会計）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京都府市町村職員退職手当組合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京都府後期高齢者医療広域連合（一般会計）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京都府後期高齢者医療広域連合（特別会計）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京都地方税機構</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宮津与謝環境組合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4" t="s">
        <v>535</v>
      </c>
      <c r="D34" s="1184"/>
      <c r="E34" s="1185"/>
      <c r="F34" s="32">
        <v>3</v>
      </c>
      <c r="G34" s="33">
        <v>3.48</v>
      </c>
      <c r="H34" s="33">
        <v>3.98</v>
      </c>
      <c r="I34" s="33">
        <v>2.73</v>
      </c>
      <c r="J34" s="34">
        <v>2.82</v>
      </c>
      <c r="K34" s="22"/>
      <c r="L34" s="22"/>
      <c r="M34" s="22"/>
      <c r="N34" s="22"/>
      <c r="O34" s="22"/>
      <c r="P34" s="22"/>
    </row>
    <row r="35" spans="1:16" ht="39" customHeight="1" x14ac:dyDescent="0.15">
      <c r="A35" s="22"/>
      <c r="B35" s="35"/>
      <c r="C35" s="1178" t="s">
        <v>536</v>
      </c>
      <c r="D35" s="1179"/>
      <c r="E35" s="1180"/>
      <c r="F35" s="36">
        <v>1.92</v>
      </c>
      <c r="G35" s="37">
        <v>2.06</v>
      </c>
      <c r="H35" s="37">
        <v>2.15</v>
      </c>
      <c r="I35" s="37">
        <v>0.61</v>
      </c>
      <c r="J35" s="38">
        <v>2.2400000000000002</v>
      </c>
      <c r="K35" s="22"/>
      <c r="L35" s="22"/>
      <c r="M35" s="22"/>
      <c r="N35" s="22"/>
      <c r="O35" s="22"/>
      <c r="P35" s="22"/>
    </row>
    <row r="36" spans="1:16" ht="39" customHeight="1" x14ac:dyDescent="0.15">
      <c r="A36" s="22"/>
      <c r="B36" s="35"/>
      <c r="C36" s="1178" t="s">
        <v>537</v>
      </c>
      <c r="D36" s="1179"/>
      <c r="E36" s="1180"/>
      <c r="F36" s="36">
        <v>0.15</v>
      </c>
      <c r="G36" s="37">
        <v>1.49</v>
      </c>
      <c r="H36" s="37">
        <v>0.97</v>
      </c>
      <c r="I36" s="37">
        <v>1.47</v>
      </c>
      <c r="J36" s="38">
        <v>1.59</v>
      </c>
      <c r="K36" s="22"/>
      <c r="L36" s="22"/>
      <c r="M36" s="22"/>
      <c r="N36" s="22"/>
      <c r="O36" s="22"/>
      <c r="P36" s="22"/>
    </row>
    <row r="37" spans="1:16" ht="39" customHeight="1" x14ac:dyDescent="0.15">
      <c r="A37" s="22"/>
      <c r="B37" s="35"/>
      <c r="C37" s="1178" t="s">
        <v>538</v>
      </c>
      <c r="D37" s="1179"/>
      <c r="E37" s="1180"/>
      <c r="F37" s="36">
        <v>1.01</v>
      </c>
      <c r="G37" s="37">
        <v>0.84</v>
      </c>
      <c r="H37" s="37">
        <v>0.12</v>
      </c>
      <c r="I37" s="37">
        <v>1.06</v>
      </c>
      <c r="J37" s="38">
        <v>1.57</v>
      </c>
      <c r="K37" s="22"/>
      <c r="L37" s="22"/>
      <c r="M37" s="22"/>
      <c r="N37" s="22"/>
      <c r="O37" s="22"/>
      <c r="P37" s="22"/>
    </row>
    <row r="38" spans="1:16" ht="39" customHeight="1" x14ac:dyDescent="0.15">
      <c r="A38" s="22"/>
      <c r="B38" s="35"/>
      <c r="C38" s="1178" t="s">
        <v>539</v>
      </c>
      <c r="D38" s="1179"/>
      <c r="E38" s="1180"/>
      <c r="F38" s="36">
        <v>0.16</v>
      </c>
      <c r="G38" s="37">
        <v>0.04</v>
      </c>
      <c r="H38" s="37">
        <v>0.01</v>
      </c>
      <c r="I38" s="37">
        <v>0.02</v>
      </c>
      <c r="J38" s="38">
        <v>0.8</v>
      </c>
      <c r="K38" s="22"/>
      <c r="L38" s="22"/>
      <c r="M38" s="22"/>
      <c r="N38" s="22"/>
      <c r="O38" s="22"/>
      <c r="P38" s="22"/>
    </row>
    <row r="39" spans="1:16" ht="39" customHeight="1" x14ac:dyDescent="0.15">
      <c r="A39" s="22"/>
      <c r="B39" s="35"/>
      <c r="C39" s="1178" t="s">
        <v>540</v>
      </c>
      <c r="D39" s="1179"/>
      <c r="E39" s="1180"/>
      <c r="F39" s="36">
        <v>0.2</v>
      </c>
      <c r="G39" s="37">
        <v>0.15</v>
      </c>
      <c r="H39" s="37">
        <v>0.06</v>
      </c>
      <c r="I39" s="37">
        <v>0.06</v>
      </c>
      <c r="J39" s="38">
        <v>0.13</v>
      </c>
      <c r="K39" s="22"/>
      <c r="L39" s="22"/>
      <c r="M39" s="22"/>
      <c r="N39" s="22"/>
      <c r="O39" s="22"/>
      <c r="P39" s="22"/>
    </row>
    <row r="40" spans="1:16" ht="39" customHeight="1" x14ac:dyDescent="0.15">
      <c r="A40" s="22"/>
      <c r="B40" s="35"/>
      <c r="C40" s="1178" t="s">
        <v>541</v>
      </c>
      <c r="D40" s="1179"/>
      <c r="E40" s="1180"/>
      <c r="F40" s="36">
        <v>0.09</v>
      </c>
      <c r="G40" s="37">
        <v>0.11</v>
      </c>
      <c r="H40" s="37">
        <v>0.08</v>
      </c>
      <c r="I40" s="37">
        <v>0.09</v>
      </c>
      <c r="J40" s="38">
        <v>0.09</v>
      </c>
      <c r="K40" s="22"/>
      <c r="L40" s="22"/>
      <c r="M40" s="22"/>
      <c r="N40" s="22"/>
      <c r="O40" s="22"/>
      <c r="P40" s="22"/>
    </row>
    <row r="41" spans="1:16" ht="39" customHeight="1" x14ac:dyDescent="0.15">
      <c r="A41" s="22"/>
      <c r="B41" s="35"/>
      <c r="C41" s="1178" t="s">
        <v>542</v>
      </c>
      <c r="D41" s="1179"/>
      <c r="E41" s="1180"/>
      <c r="F41" s="36">
        <v>0.04</v>
      </c>
      <c r="G41" s="37">
        <v>0.03</v>
      </c>
      <c r="H41" s="37">
        <v>0.02</v>
      </c>
      <c r="I41" s="37">
        <v>0.03</v>
      </c>
      <c r="J41" s="38">
        <v>0.03</v>
      </c>
      <c r="K41" s="22"/>
      <c r="L41" s="22"/>
      <c r="M41" s="22"/>
      <c r="N41" s="22"/>
      <c r="O41" s="22"/>
      <c r="P41" s="22"/>
    </row>
    <row r="42" spans="1:16" ht="39" customHeight="1" x14ac:dyDescent="0.15">
      <c r="A42" s="22"/>
      <c r="B42" s="39"/>
      <c r="C42" s="1178" t="s">
        <v>543</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544</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1634</v>
      </c>
      <c r="L45" s="60">
        <v>1503</v>
      </c>
      <c r="M45" s="60">
        <v>1740</v>
      </c>
      <c r="N45" s="60">
        <v>1709</v>
      </c>
      <c r="O45" s="61">
        <v>1654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x14ac:dyDescent="0.15">
      <c r="A48" s="48"/>
      <c r="B48" s="1196"/>
      <c r="C48" s="1197"/>
      <c r="D48" s="62"/>
      <c r="E48" s="1188" t="s">
        <v>15</v>
      </c>
      <c r="F48" s="1188"/>
      <c r="G48" s="1188"/>
      <c r="H48" s="1188"/>
      <c r="I48" s="1188"/>
      <c r="J48" s="1189"/>
      <c r="K48" s="63">
        <v>384</v>
      </c>
      <c r="L48" s="64">
        <v>342</v>
      </c>
      <c r="M48" s="64">
        <v>384</v>
      </c>
      <c r="N48" s="64">
        <v>415</v>
      </c>
      <c r="O48" s="65">
        <v>531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v>
      </c>
      <c r="L49" s="64">
        <v>9</v>
      </c>
      <c r="M49" s="64">
        <v>11</v>
      </c>
      <c r="N49" s="64">
        <v>11</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v>
      </c>
      <c r="L50" s="64">
        <v>34</v>
      </c>
      <c r="M50" s="64">
        <v>33</v>
      </c>
      <c r="N50" s="64">
        <v>33</v>
      </c>
      <c r="O50" s="65">
        <v>33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490</v>
      </c>
      <c r="L51" s="64" t="s">
        <v>490</v>
      </c>
      <c r="M51" s="64" t="s">
        <v>490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1253</v>
      </c>
      <c r="L52" s="64">
        <v>1237</v>
      </c>
      <c r="M52" s="64">
        <v>1276</v>
      </c>
      <c r="N52" s="64">
        <v>1188</v>
      </c>
      <c r="O52" s="65">
        <v>1134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809</v>
      </c>
      <c r="L53" s="69">
        <v>651</v>
      </c>
      <c r="M53" s="69">
        <v>892</v>
      </c>
      <c r="N53" s="69">
        <v>980</v>
      </c>
      <c r="O53" s="70">
        <v>1104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14" t="s">
        <v>24</v>
      </c>
      <c r="C41" s="1215"/>
      <c r="D41" s="81"/>
      <c r="E41" s="1216" t="s">
        <v>25</v>
      </c>
      <c r="F41" s="1216"/>
      <c r="G41" s="1216"/>
      <c r="H41" s="1217"/>
      <c r="I41" s="82">
        <v>14035</v>
      </c>
      <c r="J41" s="83">
        <v>13870</v>
      </c>
      <c r="K41" s="83">
        <v>13183</v>
      </c>
      <c r="L41" s="83">
        <v>12618</v>
      </c>
      <c r="M41" s="84">
        <v>12588</v>
      </c>
    </row>
    <row r="42" spans="2:13" ht="27.75" customHeight="1" x14ac:dyDescent="0.15">
      <c r="B42" s="1204"/>
      <c r="C42" s="1205"/>
      <c r="D42" s="85"/>
      <c r="E42" s="1208" t="s">
        <v>26</v>
      </c>
      <c r="F42" s="1208"/>
      <c r="G42" s="1208"/>
      <c r="H42" s="1209"/>
      <c r="I42" s="86">
        <v>766</v>
      </c>
      <c r="J42" s="87">
        <v>701</v>
      </c>
      <c r="K42" s="87">
        <v>768</v>
      </c>
      <c r="L42" s="87">
        <v>726</v>
      </c>
      <c r="M42" s="88">
        <v>522</v>
      </c>
    </row>
    <row r="43" spans="2:13" ht="27.75" customHeight="1" x14ac:dyDescent="0.15">
      <c r="B43" s="1204"/>
      <c r="C43" s="1205"/>
      <c r="D43" s="85"/>
      <c r="E43" s="1208" t="s">
        <v>27</v>
      </c>
      <c r="F43" s="1208"/>
      <c r="G43" s="1208"/>
      <c r="H43" s="1209"/>
      <c r="I43" s="86">
        <v>8756</v>
      </c>
      <c r="J43" s="87">
        <v>8146</v>
      </c>
      <c r="K43" s="87">
        <v>8183</v>
      </c>
      <c r="L43" s="87">
        <v>8254</v>
      </c>
      <c r="M43" s="88">
        <v>9130</v>
      </c>
    </row>
    <row r="44" spans="2:13" ht="27.75" customHeight="1" x14ac:dyDescent="0.15">
      <c r="B44" s="1204"/>
      <c r="C44" s="1205"/>
      <c r="D44" s="85"/>
      <c r="E44" s="1208" t="s">
        <v>28</v>
      </c>
      <c r="F44" s="1208"/>
      <c r="G44" s="1208"/>
      <c r="H44" s="1209"/>
      <c r="I44" s="86">
        <v>55</v>
      </c>
      <c r="J44" s="87">
        <v>69</v>
      </c>
      <c r="K44" s="87">
        <v>55</v>
      </c>
      <c r="L44" s="87">
        <v>149</v>
      </c>
      <c r="M44" s="88">
        <v>171</v>
      </c>
    </row>
    <row r="45" spans="2:13" ht="27.75" customHeight="1" x14ac:dyDescent="0.15">
      <c r="B45" s="1204"/>
      <c r="C45" s="1205"/>
      <c r="D45" s="85"/>
      <c r="E45" s="1208" t="s">
        <v>29</v>
      </c>
      <c r="F45" s="1208"/>
      <c r="G45" s="1208"/>
      <c r="H45" s="1209"/>
      <c r="I45" s="86">
        <v>2052</v>
      </c>
      <c r="J45" s="87">
        <v>1888</v>
      </c>
      <c r="K45" s="87">
        <v>1652</v>
      </c>
      <c r="L45" s="87">
        <v>1622</v>
      </c>
      <c r="M45" s="88">
        <v>1562</v>
      </c>
    </row>
    <row r="46" spans="2:13" ht="27.75" customHeight="1" x14ac:dyDescent="0.15">
      <c r="B46" s="1204"/>
      <c r="C46" s="1205"/>
      <c r="D46" s="89"/>
      <c r="E46" s="1208" t="s">
        <v>30</v>
      </c>
      <c r="F46" s="1208"/>
      <c r="G46" s="1208"/>
      <c r="H46" s="1209"/>
      <c r="I46" s="86">
        <v>453</v>
      </c>
      <c r="J46" s="87" t="s">
        <v>490</v>
      </c>
      <c r="K46" s="87" t="s">
        <v>490</v>
      </c>
      <c r="L46" s="87" t="s">
        <v>490</v>
      </c>
      <c r="M46" s="88" t="s">
        <v>490</v>
      </c>
    </row>
    <row r="47" spans="2:13" ht="27.75" customHeight="1" x14ac:dyDescent="0.15">
      <c r="B47" s="1204"/>
      <c r="C47" s="1205"/>
      <c r="D47" s="90"/>
      <c r="E47" s="1218" t="s">
        <v>31</v>
      </c>
      <c r="F47" s="1219"/>
      <c r="G47" s="1219"/>
      <c r="H47" s="1220"/>
      <c r="I47" s="86" t="s">
        <v>490</v>
      </c>
      <c r="J47" s="87" t="s">
        <v>490</v>
      </c>
      <c r="K47" s="87" t="s">
        <v>490</v>
      </c>
      <c r="L47" s="87" t="s">
        <v>490</v>
      </c>
      <c r="M47" s="88" t="s">
        <v>490</v>
      </c>
    </row>
    <row r="48" spans="2:13" ht="27.75" customHeight="1" x14ac:dyDescent="0.15">
      <c r="B48" s="1204"/>
      <c r="C48" s="1205"/>
      <c r="D48" s="85"/>
      <c r="E48" s="1208" t="s">
        <v>32</v>
      </c>
      <c r="F48" s="1208"/>
      <c r="G48" s="1208"/>
      <c r="H48" s="1209"/>
      <c r="I48" s="86" t="s">
        <v>490</v>
      </c>
      <c r="J48" s="87" t="s">
        <v>490</v>
      </c>
      <c r="K48" s="87" t="s">
        <v>490</v>
      </c>
      <c r="L48" s="87" t="s">
        <v>490</v>
      </c>
      <c r="M48" s="88" t="s">
        <v>490</v>
      </c>
    </row>
    <row r="49" spans="2:13" ht="27.75" customHeight="1" x14ac:dyDescent="0.15">
      <c r="B49" s="1206"/>
      <c r="C49" s="1207"/>
      <c r="D49" s="85"/>
      <c r="E49" s="1208" t="s">
        <v>33</v>
      </c>
      <c r="F49" s="1208"/>
      <c r="G49" s="1208"/>
      <c r="H49" s="1209"/>
      <c r="I49" s="86" t="s">
        <v>490</v>
      </c>
      <c r="J49" s="87" t="s">
        <v>490</v>
      </c>
      <c r="K49" s="87" t="s">
        <v>490</v>
      </c>
      <c r="L49" s="87" t="s">
        <v>490</v>
      </c>
      <c r="M49" s="88" t="s">
        <v>490</v>
      </c>
    </row>
    <row r="50" spans="2:13" ht="27.75" customHeight="1" x14ac:dyDescent="0.15">
      <c r="B50" s="1202" t="s">
        <v>34</v>
      </c>
      <c r="C50" s="1203"/>
      <c r="D50" s="91"/>
      <c r="E50" s="1208" t="s">
        <v>35</v>
      </c>
      <c r="F50" s="1208"/>
      <c r="G50" s="1208"/>
      <c r="H50" s="1209"/>
      <c r="I50" s="86">
        <v>1815</v>
      </c>
      <c r="J50" s="87">
        <v>1786</v>
      </c>
      <c r="K50" s="87">
        <v>1710</v>
      </c>
      <c r="L50" s="87">
        <v>1677</v>
      </c>
      <c r="M50" s="88">
        <v>1522</v>
      </c>
    </row>
    <row r="51" spans="2:13" ht="27.75" customHeight="1" x14ac:dyDescent="0.15">
      <c r="B51" s="1204"/>
      <c r="C51" s="1205"/>
      <c r="D51" s="85"/>
      <c r="E51" s="1208" t="s">
        <v>36</v>
      </c>
      <c r="F51" s="1208"/>
      <c r="G51" s="1208"/>
      <c r="H51" s="1209"/>
      <c r="I51" s="86">
        <v>1739</v>
      </c>
      <c r="J51" s="87">
        <v>1879</v>
      </c>
      <c r="K51" s="87">
        <v>1867</v>
      </c>
      <c r="L51" s="87">
        <v>1866</v>
      </c>
      <c r="M51" s="88">
        <v>1678</v>
      </c>
    </row>
    <row r="52" spans="2:13" ht="27.75" customHeight="1" x14ac:dyDescent="0.15">
      <c r="B52" s="1206"/>
      <c r="C52" s="1207"/>
      <c r="D52" s="85"/>
      <c r="E52" s="1208" t="s">
        <v>37</v>
      </c>
      <c r="F52" s="1208"/>
      <c r="G52" s="1208"/>
      <c r="H52" s="1209"/>
      <c r="I52" s="86">
        <v>11492</v>
      </c>
      <c r="J52" s="87">
        <v>11849</v>
      </c>
      <c r="K52" s="87">
        <v>11719</v>
      </c>
      <c r="L52" s="87">
        <v>11787</v>
      </c>
      <c r="M52" s="88">
        <v>11925</v>
      </c>
    </row>
    <row r="53" spans="2:13" ht="27.75" customHeight="1" thickBot="1" x14ac:dyDescent="0.2">
      <c r="B53" s="1210" t="s">
        <v>21</v>
      </c>
      <c r="C53" s="1211"/>
      <c r="D53" s="92"/>
      <c r="E53" s="1212" t="s">
        <v>38</v>
      </c>
      <c r="F53" s="1212"/>
      <c r="G53" s="1212"/>
      <c r="H53" s="1213"/>
      <c r="I53" s="93">
        <v>11072</v>
      </c>
      <c r="J53" s="94">
        <v>9160</v>
      </c>
      <c r="K53" s="94">
        <v>8545</v>
      </c>
      <c r="L53" s="94">
        <v>8037</v>
      </c>
      <c r="M53" s="95">
        <v>8849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A68" sqref="A6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44"/>
      <c r="H50" s="1245"/>
      <c r="I50" s="1245"/>
      <c r="J50" s="1246"/>
      <c r="K50" s="356" t="s">
        <v>530</v>
      </c>
      <c r="L50" s="356" t="s">
        <v>531</v>
      </c>
      <c r="M50" s="356" t="s">
        <v>532</v>
      </c>
      <c r="N50" s="356" t="s">
        <v>533</v>
      </c>
      <c r="O50" s="356" t="s">
        <v>534</v>
      </c>
    </row>
    <row r="51" spans="1:17" x14ac:dyDescent="0.15">
      <c r="B51" s="250"/>
      <c r="C51" s="246"/>
      <c r="D51" s="246"/>
      <c r="E51" s="246"/>
      <c r="F51" s="246"/>
      <c r="G51" s="1247" t="s">
        <v>566</v>
      </c>
      <c r="H51" s="1248"/>
      <c r="I51" s="1253" t="s">
        <v>567</v>
      </c>
      <c r="J51" s="1253"/>
      <c r="K51" s="1255"/>
      <c r="L51" s="1255"/>
      <c r="M51" s="1255"/>
      <c r="N51" s="1221">
        <v>152.80000000000001</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568</v>
      </c>
      <c r="J53" s="1233"/>
      <c r="K53" s="1256"/>
      <c r="L53" s="1256"/>
      <c r="M53" s="1256"/>
      <c r="N53" s="1225">
        <v>57.1</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569</v>
      </c>
      <c r="H55" s="1228"/>
      <c r="I55" s="1233" t="s">
        <v>567</v>
      </c>
      <c r="J55" s="1233"/>
      <c r="K55" s="1255"/>
      <c r="L55" s="1255"/>
      <c r="M55" s="1255"/>
      <c r="N55" s="1221">
        <v>58.5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568</v>
      </c>
      <c r="J57" s="1223"/>
      <c r="K57" s="1256"/>
      <c r="L57" s="1256"/>
      <c r="M57" s="1256"/>
      <c r="N57" s="1225">
        <v>49.4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35" t="s">
        <v>571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44"/>
      <c r="H72" s="1245"/>
      <c r="I72" s="1245"/>
      <c r="J72" s="1246"/>
      <c r="K72" s="356" t="s">
        <v>530</v>
      </c>
      <c r="L72" s="356" t="s">
        <v>531</v>
      </c>
      <c r="M72" s="356" t="s">
        <v>532</v>
      </c>
      <c r="N72" s="356" t="s">
        <v>533</v>
      </c>
      <c r="O72" s="356" t="s">
        <v>534</v>
      </c>
    </row>
    <row r="73" spans="2:30" x14ac:dyDescent="0.15">
      <c r="B73" s="250"/>
      <c r="C73" s="246"/>
      <c r="D73" s="246"/>
      <c r="E73" s="246"/>
      <c r="F73" s="246"/>
      <c r="G73" s="1247" t="s">
        <v>566</v>
      </c>
      <c r="H73" s="1248"/>
      <c r="I73" s="1253" t="s">
        <v>567</v>
      </c>
      <c r="J73" s="1253"/>
      <c r="K73" s="1234">
        <v>214.1</v>
      </c>
      <c r="L73" s="1234">
        <v>175.5</v>
      </c>
      <c r="M73" s="1221">
        <v>166.7</v>
      </c>
      <c r="N73" s="1221">
        <v>152.80000000000001</v>
      </c>
      <c r="O73" s="1221">
        <v>169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573</v>
      </c>
      <c r="J75" s="1233"/>
      <c r="K75" s="1225">
        <v>15.6</v>
      </c>
      <c r="L75" s="1225">
        <v>14.7</v>
      </c>
      <c r="M75" s="1225">
        <v>15.1</v>
      </c>
      <c r="N75" s="1225">
        <v>16.100000000000001</v>
      </c>
      <c r="O75" s="1225">
        <v>19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569</v>
      </c>
      <c r="H77" s="1228"/>
      <c r="I77" s="1233" t="s">
        <v>567</v>
      </c>
      <c r="J77" s="1233"/>
      <c r="K77" s="1234">
        <v>76.2</v>
      </c>
      <c r="L77" s="1234">
        <v>65.3</v>
      </c>
      <c r="M77" s="1221">
        <v>60.8</v>
      </c>
      <c r="N77" s="1221">
        <v>58.5</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573</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A68" sqref="A6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68" sqref="A6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37846</v>
      </c>
      <c r="E3" s="118"/>
      <c r="F3" s="119">
        <v>75709</v>
      </c>
      <c r="G3" s="120"/>
      <c r="H3" s="121"/>
    </row>
    <row r="4" spans="1:8" x14ac:dyDescent="0.15">
      <c r="A4" s="122"/>
      <c r="B4" s="123"/>
      <c r="C4" s="124"/>
      <c r="D4" s="125">
        <v>25962</v>
      </c>
      <c r="E4" s="126"/>
      <c r="F4" s="127">
        <v>35212</v>
      </c>
      <c r="G4" s="128"/>
      <c r="H4" s="129"/>
    </row>
    <row r="5" spans="1:8" x14ac:dyDescent="0.15">
      <c r="A5" s="110" t="s">
        <v>524</v>
      </c>
      <c r="B5" s="115"/>
      <c r="C5" s="116"/>
      <c r="D5" s="117">
        <v>92682</v>
      </c>
      <c r="E5" s="118"/>
      <c r="F5" s="119">
        <v>90961</v>
      </c>
      <c r="G5" s="120"/>
      <c r="H5" s="121"/>
    </row>
    <row r="6" spans="1:8" x14ac:dyDescent="0.15">
      <c r="A6" s="122"/>
      <c r="B6" s="123"/>
      <c r="C6" s="124"/>
      <c r="D6" s="125">
        <v>35326</v>
      </c>
      <c r="E6" s="126"/>
      <c r="F6" s="127">
        <v>37720</v>
      </c>
      <c r="G6" s="128"/>
      <c r="H6" s="129"/>
    </row>
    <row r="7" spans="1:8" x14ac:dyDescent="0.15">
      <c r="A7" s="110" t="s">
        <v>525</v>
      </c>
      <c r="B7" s="115"/>
      <c r="C7" s="116"/>
      <c r="D7" s="117">
        <v>70410</v>
      </c>
      <c r="E7" s="118"/>
      <c r="F7" s="119">
        <v>106614</v>
      </c>
      <c r="G7" s="120"/>
      <c r="H7" s="121"/>
    </row>
    <row r="8" spans="1:8" x14ac:dyDescent="0.15">
      <c r="A8" s="122"/>
      <c r="B8" s="123"/>
      <c r="C8" s="124"/>
      <c r="D8" s="125">
        <v>38125</v>
      </c>
      <c r="E8" s="126"/>
      <c r="F8" s="127">
        <v>45545</v>
      </c>
      <c r="G8" s="128"/>
      <c r="H8" s="129"/>
    </row>
    <row r="9" spans="1:8" x14ac:dyDescent="0.15">
      <c r="A9" s="110" t="s">
        <v>526</v>
      </c>
      <c r="B9" s="115"/>
      <c r="C9" s="116"/>
      <c r="D9" s="117">
        <v>64345</v>
      </c>
      <c r="E9" s="118"/>
      <c r="F9" s="119">
        <v>85459</v>
      </c>
      <c r="G9" s="120"/>
      <c r="H9" s="121"/>
    </row>
    <row r="10" spans="1:8" x14ac:dyDescent="0.15">
      <c r="A10" s="122"/>
      <c r="B10" s="123"/>
      <c r="C10" s="124"/>
      <c r="D10" s="125">
        <v>32980</v>
      </c>
      <c r="E10" s="126"/>
      <c r="F10" s="127">
        <v>44378</v>
      </c>
      <c r="G10" s="128"/>
      <c r="H10" s="129"/>
    </row>
    <row r="11" spans="1:8" x14ac:dyDescent="0.15">
      <c r="A11" s="110" t="s">
        <v>527</v>
      </c>
      <c r="B11" s="115"/>
      <c r="C11" s="116"/>
      <c r="D11" s="117">
        <v>100166</v>
      </c>
      <c r="E11" s="118"/>
      <c r="F11" s="119">
        <v>83280</v>
      </c>
      <c r="G11" s="120"/>
      <c r="H11" s="121"/>
    </row>
    <row r="12" spans="1:8" x14ac:dyDescent="0.15">
      <c r="A12" s="122"/>
      <c r="B12" s="123"/>
      <c r="C12" s="130"/>
      <c r="D12" s="125">
        <v>52607</v>
      </c>
      <c r="E12" s="126"/>
      <c r="F12" s="127">
        <v>43123</v>
      </c>
      <c r="G12" s="128"/>
      <c r="H12" s="129"/>
    </row>
    <row r="13" spans="1:8" x14ac:dyDescent="0.15">
      <c r="A13" s="110"/>
      <c r="B13" s="115"/>
      <c r="C13" s="131"/>
      <c r="D13" s="132">
        <v>73090</v>
      </c>
      <c r="E13" s="133"/>
      <c r="F13" s="134">
        <v>88405</v>
      </c>
      <c r="G13" s="135"/>
      <c r="H13" s="121"/>
    </row>
    <row r="14" spans="1:8" x14ac:dyDescent="0.15">
      <c r="A14" s="122"/>
      <c r="B14" s="123"/>
      <c r="C14" s="124"/>
      <c r="D14" s="125">
        <v>37000</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0.19</v>
      </c>
      <c r="C19" s="136">
        <f>ROUND(VALUE(SUBSTITUTE(実質収支比率等に係る経年分析!G$48,"▲","-")),2)</f>
        <v>1.53</v>
      </c>
      <c r="D19" s="136">
        <f>ROUND(VALUE(SUBSTITUTE(実質収支比率等に係る経年分析!H$48,"▲","-")),2)</f>
        <v>1</v>
      </c>
      <c r="E19" s="136">
        <f>ROUND(VALUE(SUBSTITUTE(実質収支比率等に係る経年分析!I$48,"▲","-")),2)</f>
        <v>1.51</v>
      </c>
      <c r="F19" s="136">
        <f>ROUND(VALUE(SUBSTITUTE(実質収支比率等に係る経年分析!J$48,"▲","-")),2)</f>
        <v>1.64</v>
      </c>
    </row>
    <row r="20" spans="1:11" x14ac:dyDescent="0.15">
      <c r="A20" s="136" t="s">
        <v>43</v>
      </c>
      <c r="B20" s="136">
        <f>ROUND(VALUE(SUBSTITUTE(実質収支比率等に係る経年分析!F$47,"▲","-")),2)</f>
        <v>0.68</v>
      </c>
      <c r="C20" s="136">
        <f>ROUND(VALUE(SUBSTITUTE(実質収支比率等に係る経年分析!G$47,"▲","-")),2)</f>
        <v>4.49</v>
      </c>
      <c r="D20" s="136">
        <f>ROUND(VALUE(SUBSTITUTE(実質収支比率等に係る経年分析!H$47,"▲","-")),2)</f>
        <v>6.4</v>
      </c>
      <c r="E20" s="136">
        <f>ROUND(VALUE(SUBSTITUTE(実質収支比率等に係る経年分析!I$47,"▲","-")),2)</f>
        <v>8.26</v>
      </c>
      <c r="F20" s="136">
        <f>ROUND(VALUE(SUBSTITUTE(実質収支比率等に係る経年分析!J$47,"▲","-")),2)</f>
        <v>8.3699999999999992</v>
      </c>
    </row>
    <row r="21" spans="1:11" x14ac:dyDescent="0.15">
      <c r="A21" s="136" t="s">
        <v>44</v>
      </c>
      <c r="B21" s="136">
        <f>IF(ISNUMBER(VALUE(SUBSTITUTE(実質収支比率等に係る経年分析!F$49,"▲","-"))),ROUND(VALUE(SUBSTITUTE(実質収支比率等に係る経年分析!F$49,"▲","-")),2),NA())</f>
        <v>2.2200000000000002</v>
      </c>
      <c r="C21" s="136">
        <f>IF(ISNUMBER(VALUE(SUBSTITUTE(実質収支比率等に係る経年分析!G$49,"▲","-"))),ROUND(VALUE(SUBSTITUTE(実質収支比率等に係る経年分析!G$49,"▲","-")),2),NA())</f>
        <v>5.14</v>
      </c>
      <c r="D21" s="136">
        <f>IF(ISNUMBER(VALUE(SUBSTITUTE(実質収支比率等に係る経年分析!H$49,"▲","-"))),ROUND(VALUE(SUBSTITUTE(実質収支比率等に係る経年分析!H$49,"▲","-")),2),NA())</f>
        <v>0.28999999999999998</v>
      </c>
      <c r="E21" s="136">
        <f>IF(ISNUMBER(VALUE(SUBSTITUTE(実質収支比率等に係る経年分析!I$49,"▲","-"))),ROUND(VALUE(SUBSTITUTE(実質収支比率等に係る経年分析!I$49,"▲","-")),2),NA())</f>
        <v>2.42</v>
      </c>
      <c r="F21" s="136">
        <f>IF(ISNUMBER(VALUE(SUBSTITUTE(実質収支比率等に係る経年分析!J$49,"▲","-"))),ROUND(VALUE(SUBSTITUTE(実質収支比率等に係る経年分析!J$49,"▲","-")),2),NA())</f>
        <v>0.12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休日応急診療所事業特別会計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介護予防支援事業特別会計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1.59</v>
      </c>
    </row>
    <row r="35" spans="1:16" x14ac:dyDescent="0.15">
      <c r="A35" s="137" t="str">
        <f>IF(連結実質赤字比率に係る赤字・黒字の構成分析!C$35="",NA(),連結実質赤字比率に係る赤字・黒字の構成分析!C$35)</f>
        <v>土地建物造成事業特別会計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2.2400000000000002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1253</v>
      </c>
      <c r="E42" s="138"/>
      <c r="F42" s="138"/>
      <c r="G42" s="138">
        <f>'実質公債費比率（分子）の構造'!L$52</f>
        <v>1237</v>
      </c>
      <c r="H42" s="138"/>
      <c r="I42" s="138"/>
      <c r="J42" s="138">
        <f>'実質公債費比率（分子）の構造'!M$52</f>
        <v>1276</v>
      </c>
      <c r="K42" s="138"/>
      <c r="L42" s="138"/>
      <c r="M42" s="138">
        <f>'実質公債費比率（分子）の構造'!N$52</f>
        <v>1188</v>
      </c>
      <c r="N42" s="138"/>
      <c r="O42" s="138"/>
      <c r="P42" s="138">
        <f>'実質公債費比率（分子）の構造'!O$52</f>
        <v>1134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34</v>
      </c>
      <c r="C44" s="138"/>
      <c r="D44" s="138"/>
      <c r="E44" s="138">
        <f>'実質公債費比率（分子）の構造'!L$50</f>
        <v>34</v>
      </c>
      <c r="F44" s="138"/>
      <c r="G44" s="138"/>
      <c r="H44" s="138">
        <f>'実質公債費比率（分子）の構造'!M$50</f>
        <v>33</v>
      </c>
      <c r="I44" s="138"/>
      <c r="J44" s="138"/>
      <c r="K44" s="138">
        <f>'実質公債費比率（分子）の構造'!N$50</f>
        <v>33</v>
      </c>
      <c r="L44" s="138"/>
      <c r="M44" s="138"/>
      <c r="N44" s="138">
        <f>'実質公債費比率（分子）の構造'!O$50</f>
        <v>33</v>
      </c>
      <c r="O44" s="138"/>
      <c r="P44" s="138"/>
    </row>
    <row r="45" spans="1:16" x14ac:dyDescent="0.15">
      <c r="A45" s="138" t="s">
        <v>54</v>
      </c>
      <c r="B45" s="138">
        <f>'実質公債費比率（分子）の構造'!K$49</f>
        <v>10</v>
      </c>
      <c r="C45" s="138"/>
      <c r="D45" s="138"/>
      <c r="E45" s="138">
        <f>'実質公債費比率（分子）の構造'!L$49</f>
        <v>9</v>
      </c>
      <c r="F45" s="138"/>
      <c r="G45" s="138"/>
      <c r="H45" s="138">
        <f>'実質公債費比率（分子）の構造'!M$49</f>
        <v>11</v>
      </c>
      <c r="I45" s="138"/>
      <c r="J45" s="138"/>
      <c r="K45" s="138">
        <f>'実質公債費比率（分子）の構造'!N$49</f>
        <v>11</v>
      </c>
      <c r="L45" s="138"/>
      <c r="M45" s="138"/>
      <c r="N45" s="138">
        <f>'実質公債費比率（分子）の構造'!O$49</f>
        <v>20</v>
      </c>
      <c r="O45" s="138"/>
      <c r="P45" s="138"/>
    </row>
    <row r="46" spans="1:16" x14ac:dyDescent="0.15">
      <c r="A46" s="138" t="s">
        <v>55</v>
      </c>
      <c r="B46" s="138">
        <f>'実質公債費比率（分子）の構造'!K$48</f>
        <v>384</v>
      </c>
      <c r="C46" s="138"/>
      <c r="D46" s="138"/>
      <c r="E46" s="138">
        <f>'実質公債費比率（分子）の構造'!L$48</f>
        <v>342</v>
      </c>
      <c r="F46" s="138"/>
      <c r="G46" s="138"/>
      <c r="H46" s="138">
        <f>'実質公債費比率（分子）の構造'!M$48</f>
        <v>384</v>
      </c>
      <c r="I46" s="138"/>
      <c r="J46" s="138"/>
      <c r="K46" s="138">
        <f>'実質公債費比率（分子）の構造'!N$48</f>
        <v>415</v>
      </c>
      <c r="L46" s="138"/>
      <c r="M46" s="138"/>
      <c r="N46" s="138">
        <f>'実質公債費比率（分子）の構造'!O$48</f>
        <v>531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1634</v>
      </c>
      <c r="C49" s="138"/>
      <c r="D49" s="138"/>
      <c r="E49" s="138">
        <f>'実質公債費比率（分子）の構造'!L$45</f>
        <v>1503</v>
      </c>
      <c r="F49" s="138"/>
      <c r="G49" s="138"/>
      <c r="H49" s="138">
        <f>'実質公債費比率（分子）の構造'!M$45</f>
        <v>1740</v>
      </c>
      <c r="I49" s="138"/>
      <c r="J49" s="138"/>
      <c r="K49" s="138">
        <f>'実質公債費比率（分子）の構造'!N$45</f>
        <v>1709</v>
      </c>
      <c r="L49" s="138"/>
      <c r="M49" s="138"/>
      <c r="N49" s="138">
        <f>'実質公債費比率（分子）の構造'!O$45</f>
        <v>1654</v>
      </c>
      <c r="O49" s="138"/>
      <c r="P49" s="138"/>
    </row>
    <row r="50" spans="1:16" x14ac:dyDescent="0.15">
      <c r="A50" s="138" t="s">
        <v>59</v>
      </c>
      <c r="B50" s="138" t="e">
        <f>NA()</f>
        <v>#N/A</v>
      </c>
      <c r="C50" s="138">
        <f>IF(ISNUMBER('実質公債費比率（分子）の構造'!K$53),'実質公債費比率（分子）の構造'!K$53,NA())</f>
        <v>809</v>
      </c>
      <c r="D50" s="138" t="e">
        <f>NA()</f>
        <v>#N/A</v>
      </c>
      <c r="E50" s="138" t="e">
        <f>NA()</f>
        <v>#N/A</v>
      </c>
      <c r="F50" s="138">
        <f>IF(ISNUMBER('実質公債費比率（分子）の構造'!L$53),'実質公債費比率（分子）の構造'!L$53,NA())</f>
        <v>651</v>
      </c>
      <c r="G50" s="138" t="e">
        <f>NA()</f>
        <v>#N/A</v>
      </c>
      <c r="H50" s="138" t="e">
        <f>NA()</f>
        <v>#N/A</v>
      </c>
      <c r="I50" s="138">
        <f>IF(ISNUMBER('実質公債費比率（分子）の構造'!M$53),'実質公債費比率（分子）の構造'!M$53,NA())</f>
        <v>892</v>
      </c>
      <c r="J50" s="138" t="e">
        <f>NA()</f>
        <v>#N/A</v>
      </c>
      <c r="K50" s="138" t="e">
        <f>NA()</f>
        <v>#N/A</v>
      </c>
      <c r="L50" s="138">
        <f>IF(ISNUMBER('実質公債費比率（分子）の構造'!N$53),'実質公債費比率（分子）の構造'!N$53,NA())</f>
        <v>980</v>
      </c>
      <c r="M50" s="138" t="e">
        <f>NA()</f>
        <v>#N/A</v>
      </c>
      <c r="N50" s="138" t="e">
        <f>NA()</f>
        <v>#N/A</v>
      </c>
      <c r="O50" s="138">
        <f>IF(ISNUMBER('実質公債費比率（分子）の構造'!O$53),'実質公債費比率（分子）の構造'!O$53,NA())</f>
        <v>1104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11492</v>
      </c>
      <c r="E56" s="137"/>
      <c r="F56" s="137"/>
      <c r="G56" s="137">
        <f>'将来負担比率（分子）の構造'!J$52</f>
        <v>11849</v>
      </c>
      <c r="H56" s="137"/>
      <c r="I56" s="137"/>
      <c r="J56" s="137">
        <f>'将来負担比率（分子）の構造'!K$52</f>
        <v>11719</v>
      </c>
      <c r="K56" s="137"/>
      <c r="L56" s="137"/>
      <c r="M56" s="137">
        <f>'将来負担比率（分子）の構造'!L$52</f>
        <v>11787</v>
      </c>
      <c r="N56" s="137"/>
      <c r="O56" s="137"/>
      <c r="P56" s="137">
        <f>'将来負担比率（分子）の構造'!M$52</f>
        <v>11925</v>
      </c>
    </row>
    <row r="57" spans="1:16" x14ac:dyDescent="0.15">
      <c r="A57" s="137" t="s">
        <v>36</v>
      </c>
      <c r="B57" s="137"/>
      <c r="C57" s="137"/>
      <c r="D57" s="137">
        <f>'将来負担比率（分子）の構造'!I$51</f>
        <v>1739</v>
      </c>
      <c r="E57" s="137"/>
      <c r="F57" s="137"/>
      <c r="G57" s="137">
        <f>'将来負担比率（分子）の構造'!J$51</f>
        <v>1879</v>
      </c>
      <c r="H57" s="137"/>
      <c r="I57" s="137"/>
      <c r="J57" s="137">
        <f>'将来負担比率（分子）の構造'!K$51</f>
        <v>1867</v>
      </c>
      <c r="K57" s="137"/>
      <c r="L57" s="137"/>
      <c r="M57" s="137">
        <f>'将来負担比率（分子）の構造'!L$51</f>
        <v>1866</v>
      </c>
      <c r="N57" s="137"/>
      <c r="O57" s="137"/>
      <c r="P57" s="137">
        <f>'将来負担比率（分子）の構造'!M$51</f>
        <v>1678</v>
      </c>
    </row>
    <row r="58" spans="1:16" x14ac:dyDescent="0.15">
      <c r="A58" s="137" t="s">
        <v>35</v>
      </c>
      <c r="B58" s="137"/>
      <c r="C58" s="137"/>
      <c r="D58" s="137">
        <f>'将来負担比率（分子）の構造'!I$50</f>
        <v>1815</v>
      </c>
      <c r="E58" s="137"/>
      <c r="F58" s="137"/>
      <c r="G58" s="137">
        <f>'将来負担比率（分子）の構造'!J$50</f>
        <v>1786</v>
      </c>
      <c r="H58" s="137"/>
      <c r="I58" s="137"/>
      <c r="J58" s="137">
        <f>'将来負担比率（分子）の構造'!K$50</f>
        <v>1710</v>
      </c>
      <c r="K58" s="137"/>
      <c r="L58" s="137"/>
      <c r="M58" s="137">
        <f>'将来負担比率（分子）の構造'!L$50</f>
        <v>1677</v>
      </c>
      <c r="N58" s="137"/>
      <c r="O58" s="137"/>
      <c r="P58" s="137">
        <f>'将来負担比率（分子）の構造'!M$50</f>
        <v>1522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453</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2052</v>
      </c>
      <c r="C62" s="137"/>
      <c r="D62" s="137"/>
      <c r="E62" s="137">
        <f>'将来負担比率（分子）の構造'!J$45</f>
        <v>1888</v>
      </c>
      <c r="F62" s="137"/>
      <c r="G62" s="137"/>
      <c r="H62" s="137">
        <f>'将来負担比率（分子）の構造'!K$45</f>
        <v>1652</v>
      </c>
      <c r="I62" s="137"/>
      <c r="J62" s="137"/>
      <c r="K62" s="137">
        <f>'将来負担比率（分子）の構造'!L$45</f>
        <v>1622</v>
      </c>
      <c r="L62" s="137"/>
      <c r="M62" s="137"/>
      <c r="N62" s="137">
        <f>'将来負担比率（分子）の構造'!M$45</f>
        <v>1562</v>
      </c>
      <c r="O62" s="137"/>
      <c r="P62" s="137"/>
    </row>
    <row r="63" spans="1:16" x14ac:dyDescent="0.15">
      <c r="A63" s="137" t="s">
        <v>28</v>
      </c>
      <c r="B63" s="137">
        <f>'将来負担比率（分子）の構造'!I$44</f>
        <v>55</v>
      </c>
      <c r="C63" s="137"/>
      <c r="D63" s="137"/>
      <c r="E63" s="137">
        <f>'将来負担比率（分子）の構造'!J$44</f>
        <v>69</v>
      </c>
      <c r="F63" s="137"/>
      <c r="G63" s="137"/>
      <c r="H63" s="137">
        <f>'将来負担比率（分子）の構造'!K$44</f>
        <v>55</v>
      </c>
      <c r="I63" s="137"/>
      <c r="J63" s="137"/>
      <c r="K63" s="137">
        <f>'将来負担比率（分子）の構造'!L$44</f>
        <v>149</v>
      </c>
      <c r="L63" s="137"/>
      <c r="M63" s="137"/>
      <c r="N63" s="137">
        <f>'将来負担比率（分子）の構造'!M$44</f>
        <v>171</v>
      </c>
      <c r="O63" s="137"/>
      <c r="P63" s="137"/>
    </row>
    <row r="64" spans="1:16" x14ac:dyDescent="0.15">
      <c r="A64" s="137" t="s">
        <v>27</v>
      </c>
      <c r="B64" s="137">
        <f>'将来負担比率（分子）の構造'!I$43</f>
        <v>8756</v>
      </c>
      <c r="C64" s="137"/>
      <c r="D64" s="137"/>
      <c r="E64" s="137">
        <f>'将来負担比率（分子）の構造'!J$43</f>
        <v>8146</v>
      </c>
      <c r="F64" s="137"/>
      <c r="G64" s="137"/>
      <c r="H64" s="137">
        <f>'将来負担比率（分子）の構造'!K$43</f>
        <v>8183</v>
      </c>
      <c r="I64" s="137"/>
      <c r="J64" s="137"/>
      <c r="K64" s="137">
        <f>'将来負担比率（分子）の構造'!L$43</f>
        <v>8254</v>
      </c>
      <c r="L64" s="137"/>
      <c r="M64" s="137"/>
      <c r="N64" s="137">
        <f>'将来負担比率（分子）の構造'!M$43</f>
        <v>9130</v>
      </c>
      <c r="O64" s="137"/>
      <c r="P64" s="137"/>
    </row>
    <row r="65" spans="1:16" x14ac:dyDescent="0.15">
      <c r="A65" s="137" t="s">
        <v>26</v>
      </c>
      <c r="B65" s="137">
        <f>'将来負担比率（分子）の構造'!I$42</f>
        <v>766</v>
      </c>
      <c r="C65" s="137"/>
      <c r="D65" s="137"/>
      <c r="E65" s="137">
        <f>'将来負担比率（分子）の構造'!J$42</f>
        <v>701</v>
      </c>
      <c r="F65" s="137"/>
      <c r="G65" s="137"/>
      <c r="H65" s="137">
        <f>'将来負担比率（分子）の構造'!K$42</f>
        <v>768</v>
      </c>
      <c r="I65" s="137"/>
      <c r="J65" s="137"/>
      <c r="K65" s="137">
        <f>'将来負担比率（分子）の構造'!L$42</f>
        <v>726</v>
      </c>
      <c r="L65" s="137"/>
      <c r="M65" s="137"/>
      <c r="N65" s="137">
        <f>'将来負担比率（分子）の構造'!M$42</f>
        <v>522</v>
      </c>
      <c r="O65" s="137"/>
      <c r="P65" s="137"/>
    </row>
    <row r="66" spans="1:16" x14ac:dyDescent="0.15">
      <c r="A66" s="137" t="s">
        <v>25</v>
      </c>
      <c r="B66" s="137">
        <f>'将来負担比率（分子）の構造'!I$41</f>
        <v>14035</v>
      </c>
      <c r="C66" s="137"/>
      <c r="D66" s="137"/>
      <c r="E66" s="137">
        <f>'将来負担比率（分子）の構造'!J$41</f>
        <v>13870</v>
      </c>
      <c r="F66" s="137"/>
      <c r="G66" s="137"/>
      <c r="H66" s="137">
        <f>'将来負担比率（分子）の構造'!K$41</f>
        <v>13183</v>
      </c>
      <c r="I66" s="137"/>
      <c r="J66" s="137"/>
      <c r="K66" s="137">
        <f>'将来負担比率（分子）の構造'!L$41</f>
        <v>12618</v>
      </c>
      <c r="L66" s="137"/>
      <c r="M66" s="137"/>
      <c r="N66" s="137">
        <f>'将来負担比率（分子）の構造'!M$41</f>
        <v>12588</v>
      </c>
      <c r="O66" s="137"/>
      <c r="P66" s="137"/>
    </row>
    <row r="67" spans="1:16" x14ac:dyDescent="0.15">
      <c r="A67" s="137" t="s">
        <v>63</v>
      </c>
      <c r="B67" s="137" t="e">
        <f>NA()</f>
        <v>#N/A</v>
      </c>
      <c r="C67" s="137">
        <f>IF(ISNUMBER('将来負担比率（分子）の構造'!I$53), IF('将来負担比率（分子）の構造'!I$53 &lt; 0, 0, '将来負担比率（分子）の構造'!I$53), NA())</f>
        <v>11072</v>
      </c>
      <c r="D67" s="137" t="e">
        <f>NA()</f>
        <v>#N/A</v>
      </c>
      <c r="E67" s="137" t="e">
        <f>NA()</f>
        <v>#N/A</v>
      </c>
      <c r="F67" s="137">
        <f>IF(ISNUMBER('将来負担比率（分子）の構造'!J$53), IF('将来負担比率（分子）の構造'!J$53 &lt; 0, 0, '将来負担比率（分子）の構造'!J$53), NA())</f>
        <v>9160</v>
      </c>
      <c r="G67" s="137" t="e">
        <f>NA()</f>
        <v>#N/A</v>
      </c>
      <c r="H67" s="137" t="e">
        <f>NA()</f>
        <v>#N/A</v>
      </c>
      <c r="I67" s="137">
        <f>IF(ISNUMBER('将来負担比率（分子）の構造'!K$53), IF('将来負担比率（分子）の構造'!K$53 &lt; 0, 0, '将来負担比率（分子）の構造'!K$53), NA())</f>
        <v>8545</v>
      </c>
      <c r="J67" s="137" t="e">
        <f>NA()</f>
        <v>#N/A</v>
      </c>
      <c r="K67" s="137" t="e">
        <f>NA()</f>
        <v>#N/A</v>
      </c>
      <c r="L67" s="137">
        <f>IF(ISNUMBER('将来負担比率（分子）の構造'!L$53), IF('将来負担比率（分子）の構造'!L$53 &lt; 0, 0, '将来負担比率（分子）の構造'!L$53), NA())</f>
        <v>8037</v>
      </c>
      <c r="M67" s="137" t="e">
        <f>NA()</f>
        <v>#N/A</v>
      </c>
      <c r="N67" s="137" t="e">
        <f>NA()</f>
        <v>#N/A</v>
      </c>
      <c r="O67" s="137">
        <f>IF(ISNUMBER('将来負担比率（分子）の構造'!M$53), IF('将来負担比率（分子）の構造'!M$53 &lt; 0, 0, '将来負担比率（分子）の構造'!M$53), NA())</f>
        <v>8849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2564439</v>
      </c>
      <c r="S5" s="671"/>
      <c r="T5" s="671"/>
      <c r="U5" s="671"/>
      <c r="V5" s="671"/>
      <c r="W5" s="671"/>
      <c r="X5" s="671"/>
      <c r="Y5" s="718"/>
      <c r="Z5" s="731">
        <v>21</v>
      </c>
      <c r="AA5" s="731"/>
      <c r="AB5" s="731"/>
      <c r="AC5" s="731"/>
      <c r="AD5" s="732">
        <v>2488702</v>
      </c>
      <c r="AE5" s="732"/>
      <c r="AF5" s="732"/>
      <c r="AG5" s="732"/>
      <c r="AH5" s="732"/>
      <c r="AI5" s="732"/>
      <c r="AJ5" s="732"/>
      <c r="AK5" s="732"/>
      <c r="AL5" s="719">
        <v>40.5</v>
      </c>
      <c r="AM5" s="688"/>
      <c r="AN5" s="688"/>
      <c r="AO5" s="720"/>
      <c r="AP5" s="707" t="s">
        <v>210</v>
      </c>
      <c r="AQ5" s="708"/>
      <c r="AR5" s="708"/>
      <c r="AS5" s="708"/>
      <c r="AT5" s="708"/>
      <c r="AU5" s="708"/>
      <c r="AV5" s="708"/>
      <c r="AW5" s="708"/>
      <c r="AX5" s="708"/>
      <c r="AY5" s="708"/>
      <c r="AZ5" s="708"/>
      <c r="BA5" s="708"/>
      <c r="BB5" s="708"/>
      <c r="BC5" s="708"/>
      <c r="BD5" s="708"/>
      <c r="BE5" s="708"/>
      <c r="BF5" s="709"/>
      <c r="BG5" s="620">
        <v>2452372</v>
      </c>
      <c r="BH5" s="621"/>
      <c r="BI5" s="621"/>
      <c r="BJ5" s="621"/>
      <c r="BK5" s="621"/>
      <c r="BL5" s="621"/>
      <c r="BM5" s="621"/>
      <c r="BN5" s="622"/>
      <c r="BO5" s="673">
        <v>95.6</v>
      </c>
      <c r="BP5" s="673"/>
      <c r="BQ5" s="673"/>
      <c r="BR5" s="673"/>
      <c r="BS5" s="674">
        <v>123649</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72751</v>
      </c>
      <c r="S6" s="621"/>
      <c r="T6" s="621"/>
      <c r="U6" s="621"/>
      <c r="V6" s="621"/>
      <c r="W6" s="621"/>
      <c r="X6" s="621"/>
      <c r="Y6" s="622"/>
      <c r="Z6" s="673">
        <v>0.6</v>
      </c>
      <c r="AA6" s="673"/>
      <c r="AB6" s="673"/>
      <c r="AC6" s="673"/>
      <c r="AD6" s="674">
        <v>72751</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2452372</v>
      </c>
      <c r="BH6" s="621"/>
      <c r="BI6" s="621"/>
      <c r="BJ6" s="621"/>
      <c r="BK6" s="621"/>
      <c r="BL6" s="621"/>
      <c r="BM6" s="621"/>
      <c r="BN6" s="622"/>
      <c r="BO6" s="673">
        <v>95.6</v>
      </c>
      <c r="BP6" s="673"/>
      <c r="BQ6" s="673"/>
      <c r="BR6" s="673"/>
      <c r="BS6" s="674">
        <v>123649</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159549</v>
      </c>
      <c r="CS6" s="621"/>
      <c r="CT6" s="621"/>
      <c r="CU6" s="621"/>
      <c r="CV6" s="621"/>
      <c r="CW6" s="621"/>
      <c r="CX6" s="621"/>
      <c r="CY6" s="622"/>
      <c r="CZ6" s="673">
        <v>1.3</v>
      </c>
      <c r="DA6" s="673"/>
      <c r="DB6" s="673"/>
      <c r="DC6" s="673"/>
      <c r="DD6" s="626" t="s">
        <v>217</v>
      </c>
      <c r="DE6" s="621"/>
      <c r="DF6" s="621"/>
      <c r="DG6" s="621"/>
      <c r="DH6" s="621"/>
      <c r="DI6" s="621"/>
      <c r="DJ6" s="621"/>
      <c r="DK6" s="621"/>
      <c r="DL6" s="621"/>
      <c r="DM6" s="621"/>
      <c r="DN6" s="621"/>
      <c r="DO6" s="621"/>
      <c r="DP6" s="622"/>
      <c r="DQ6" s="626">
        <v>159549</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3028</v>
      </c>
      <c r="S7" s="621"/>
      <c r="T7" s="621"/>
      <c r="U7" s="621"/>
      <c r="V7" s="621"/>
      <c r="W7" s="621"/>
      <c r="X7" s="621"/>
      <c r="Y7" s="622"/>
      <c r="Z7" s="673">
        <v>0</v>
      </c>
      <c r="AA7" s="673"/>
      <c r="AB7" s="673"/>
      <c r="AC7" s="673"/>
      <c r="AD7" s="674">
        <v>3028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889610</v>
      </c>
      <c r="BH7" s="621"/>
      <c r="BI7" s="621"/>
      <c r="BJ7" s="621"/>
      <c r="BK7" s="621"/>
      <c r="BL7" s="621"/>
      <c r="BM7" s="621"/>
      <c r="BN7" s="622"/>
      <c r="BO7" s="673">
        <v>34.700000000000003</v>
      </c>
      <c r="BP7" s="673"/>
      <c r="BQ7" s="673"/>
      <c r="BR7" s="673"/>
      <c r="BS7" s="674">
        <v>31681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1918098</v>
      </c>
      <c r="CS7" s="621"/>
      <c r="CT7" s="621"/>
      <c r="CU7" s="621"/>
      <c r="CV7" s="621"/>
      <c r="CW7" s="621"/>
      <c r="CX7" s="621"/>
      <c r="CY7" s="622"/>
      <c r="CZ7" s="673">
        <v>16</v>
      </c>
      <c r="DA7" s="673"/>
      <c r="DB7" s="673"/>
      <c r="DC7" s="673"/>
      <c r="DD7" s="626">
        <v>345617</v>
      </c>
      <c r="DE7" s="621"/>
      <c r="DF7" s="621"/>
      <c r="DG7" s="621"/>
      <c r="DH7" s="621"/>
      <c r="DI7" s="621"/>
      <c r="DJ7" s="621"/>
      <c r="DK7" s="621"/>
      <c r="DL7" s="621"/>
      <c r="DM7" s="621"/>
      <c r="DN7" s="621"/>
      <c r="DO7" s="621"/>
      <c r="DP7" s="622"/>
      <c r="DQ7" s="626">
        <v>1119581</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9844</v>
      </c>
      <c r="S8" s="621"/>
      <c r="T8" s="621"/>
      <c r="U8" s="621"/>
      <c r="V8" s="621"/>
      <c r="W8" s="621"/>
      <c r="X8" s="621"/>
      <c r="Y8" s="622"/>
      <c r="Z8" s="673">
        <v>0.1</v>
      </c>
      <c r="AA8" s="673"/>
      <c r="AB8" s="673"/>
      <c r="AC8" s="673"/>
      <c r="AD8" s="674">
        <v>9844</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32102</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3333293</v>
      </c>
      <c r="CS8" s="621"/>
      <c r="CT8" s="621"/>
      <c r="CU8" s="621"/>
      <c r="CV8" s="621"/>
      <c r="CW8" s="621"/>
      <c r="CX8" s="621"/>
      <c r="CY8" s="622"/>
      <c r="CZ8" s="673">
        <v>27.8</v>
      </c>
      <c r="DA8" s="673"/>
      <c r="DB8" s="673"/>
      <c r="DC8" s="673"/>
      <c r="DD8" s="626">
        <v>85084</v>
      </c>
      <c r="DE8" s="621"/>
      <c r="DF8" s="621"/>
      <c r="DG8" s="621"/>
      <c r="DH8" s="621"/>
      <c r="DI8" s="621"/>
      <c r="DJ8" s="621"/>
      <c r="DK8" s="621"/>
      <c r="DL8" s="621"/>
      <c r="DM8" s="621"/>
      <c r="DN8" s="621"/>
      <c r="DO8" s="621"/>
      <c r="DP8" s="622"/>
      <c r="DQ8" s="626">
        <v>1690294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5765</v>
      </c>
      <c r="S9" s="621"/>
      <c r="T9" s="621"/>
      <c r="U9" s="621"/>
      <c r="V9" s="621"/>
      <c r="W9" s="621"/>
      <c r="X9" s="621"/>
      <c r="Y9" s="622"/>
      <c r="Z9" s="673">
        <v>0</v>
      </c>
      <c r="AA9" s="673"/>
      <c r="AB9" s="673"/>
      <c r="AC9" s="673"/>
      <c r="AD9" s="674">
        <v>5765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679699</v>
      </c>
      <c r="BH9" s="621"/>
      <c r="BI9" s="621"/>
      <c r="BJ9" s="621"/>
      <c r="BK9" s="621"/>
      <c r="BL9" s="621"/>
      <c r="BM9" s="621"/>
      <c r="BN9" s="622"/>
      <c r="BO9" s="673">
        <v>26.5</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1272837</v>
      </c>
      <c r="CS9" s="621"/>
      <c r="CT9" s="621"/>
      <c r="CU9" s="621"/>
      <c r="CV9" s="621"/>
      <c r="CW9" s="621"/>
      <c r="CX9" s="621"/>
      <c r="CY9" s="622"/>
      <c r="CZ9" s="673">
        <v>10.6</v>
      </c>
      <c r="DA9" s="673"/>
      <c r="DB9" s="673"/>
      <c r="DC9" s="673"/>
      <c r="DD9" s="626">
        <v>261726</v>
      </c>
      <c r="DE9" s="621"/>
      <c r="DF9" s="621"/>
      <c r="DG9" s="621"/>
      <c r="DH9" s="621"/>
      <c r="DI9" s="621"/>
      <c r="DJ9" s="621"/>
      <c r="DK9" s="621"/>
      <c r="DL9" s="621"/>
      <c r="DM9" s="621"/>
      <c r="DN9" s="621"/>
      <c r="DO9" s="621"/>
      <c r="DP9" s="622"/>
      <c r="DQ9" s="626">
        <v>660621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357410</v>
      </c>
      <c r="S10" s="621"/>
      <c r="T10" s="621"/>
      <c r="U10" s="621"/>
      <c r="V10" s="621"/>
      <c r="W10" s="621"/>
      <c r="X10" s="621"/>
      <c r="Y10" s="622"/>
      <c r="Z10" s="673">
        <v>2.9</v>
      </c>
      <c r="AA10" s="673"/>
      <c r="AB10" s="673"/>
      <c r="AC10" s="673"/>
      <c r="AD10" s="674">
        <v>357410</v>
      </c>
      <c r="AE10" s="674"/>
      <c r="AF10" s="674"/>
      <c r="AG10" s="674"/>
      <c r="AH10" s="674"/>
      <c r="AI10" s="674"/>
      <c r="AJ10" s="674"/>
      <c r="AK10" s="674"/>
      <c r="AL10" s="643">
        <v>5.8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110492</v>
      </c>
      <c r="BH10" s="621"/>
      <c r="BI10" s="621"/>
      <c r="BJ10" s="621"/>
      <c r="BK10" s="621"/>
      <c r="BL10" s="621"/>
      <c r="BM10" s="621"/>
      <c r="BN10" s="622"/>
      <c r="BO10" s="673">
        <v>4.3</v>
      </c>
      <c r="BP10" s="673"/>
      <c r="BQ10" s="673"/>
      <c r="BR10" s="673"/>
      <c r="BS10" s="626">
        <v>18331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15989</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15989</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8954</v>
      </c>
      <c r="S11" s="621"/>
      <c r="T11" s="621"/>
      <c r="U11" s="621"/>
      <c r="V11" s="621"/>
      <c r="W11" s="621"/>
      <c r="X11" s="621"/>
      <c r="Y11" s="622"/>
      <c r="Z11" s="673">
        <v>0.1</v>
      </c>
      <c r="AA11" s="673"/>
      <c r="AB11" s="673"/>
      <c r="AC11" s="673"/>
      <c r="AD11" s="674">
        <v>8954</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67317</v>
      </c>
      <c r="BH11" s="621"/>
      <c r="BI11" s="621"/>
      <c r="BJ11" s="621"/>
      <c r="BK11" s="621"/>
      <c r="BL11" s="621"/>
      <c r="BM11" s="621"/>
      <c r="BN11" s="622"/>
      <c r="BO11" s="673">
        <v>2.6</v>
      </c>
      <c r="BP11" s="673"/>
      <c r="BQ11" s="673"/>
      <c r="BR11" s="673"/>
      <c r="BS11" s="626">
        <v>13350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390996</v>
      </c>
      <c r="CS11" s="621"/>
      <c r="CT11" s="621"/>
      <c r="CU11" s="621"/>
      <c r="CV11" s="621"/>
      <c r="CW11" s="621"/>
      <c r="CX11" s="621"/>
      <c r="CY11" s="622"/>
      <c r="CZ11" s="673">
        <v>3.3</v>
      </c>
      <c r="DA11" s="673"/>
      <c r="DB11" s="673"/>
      <c r="DC11" s="673"/>
      <c r="DD11" s="626">
        <v>136762</v>
      </c>
      <c r="DE11" s="621"/>
      <c r="DF11" s="621"/>
      <c r="DG11" s="621"/>
      <c r="DH11" s="621"/>
      <c r="DI11" s="621"/>
      <c r="DJ11" s="621"/>
      <c r="DK11" s="621"/>
      <c r="DL11" s="621"/>
      <c r="DM11" s="621"/>
      <c r="DN11" s="621"/>
      <c r="DO11" s="621"/>
      <c r="DP11" s="622"/>
      <c r="DQ11" s="626">
        <v>161179</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1391194</v>
      </c>
      <c r="BH12" s="621"/>
      <c r="BI12" s="621"/>
      <c r="BJ12" s="621"/>
      <c r="BK12" s="621"/>
      <c r="BL12" s="621"/>
      <c r="BM12" s="621"/>
      <c r="BN12" s="622"/>
      <c r="BO12" s="673">
        <v>54.2</v>
      </c>
      <c r="BP12" s="673"/>
      <c r="BQ12" s="673"/>
      <c r="BR12" s="673"/>
      <c r="BS12" s="626">
        <v>91968</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277326</v>
      </c>
      <c r="CS12" s="621"/>
      <c r="CT12" s="621"/>
      <c r="CU12" s="621"/>
      <c r="CV12" s="621"/>
      <c r="CW12" s="621"/>
      <c r="CX12" s="621"/>
      <c r="CY12" s="622"/>
      <c r="CZ12" s="673">
        <v>2.2999999999999998</v>
      </c>
      <c r="DA12" s="673"/>
      <c r="DB12" s="673"/>
      <c r="DC12" s="673"/>
      <c r="DD12" s="626">
        <v>22142</v>
      </c>
      <c r="DE12" s="621"/>
      <c r="DF12" s="621"/>
      <c r="DG12" s="621"/>
      <c r="DH12" s="621"/>
      <c r="DI12" s="621"/>
      <c r="DJ12" s="621"/>
      <c r="DK12" s="621"/>
      <c r="DL12" s="621"/>
      <c r="DM12" s="621"/>
      <c r="DN12" s="621"/>
      <c r="DO12" s="621"/>
      <c r="DP12" s="622"/>
      <c r="DQ12" s="626">
        <v>165609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22832</v>
      </c>
      <c r="S13" s="621"/>
      <c r="T13" s="621"/>
      <c r="U13" s="621"/>
      <c r="V13" s="621"/>
      <c r="W13" s="621"/>
      <c r="X13" s="621"/>
      <c r="Y13" s="622"/>
      <c r="Z13" s="673">
        <v>0.2</v>
      </c>
      <c r="AA13" s="673"/>
      <c r="AB13" s="673"/>
      <c r="AC13" s="673"/>
      <c r="AD13" s="674">
        <v>22832</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1384241</v>
      </c>
      <c r="BH13" s="621"/>
      <c r="BI13" s="621"/>
      <c r="BJ13" s="621"/>
      <c r="BK13" s="621"/>
      <c r="BL13" s="621"/>
      <c r="BM13" s="621"/>
      <c r="BN13" s="622"/>
      <c r="BO13" s="673">
        <v>54</v>
      </c>
      <c r="BP13" s="673"/>
      <c r="BQ13" s="673"/>
      <c r="BR13" s="673"/>
      <c r="BS13" s="626">
        <v>91968</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1070754</v>
      </c>
      <c r="CS13" s="621"/>
      <c r="CT13" s="621"/>
      <c r="CU13" s="621"/>
      <c r="CV13" s="621"/>
      <c r="CW13" s="621"/>
      <c r="CX13" s="621"/>
      <c r="CY13" s="622"/>
      <c r="CZ13" s="673">
        <v>8.9</v>
      </c>
      <c r="DA13" s="673"/>
      <c r="DB13" s="673"/>
      <c r="DC13" s="673"/>
      <c r="DD13" s="626">
        <v>277256</v>
      </c>
      <c r="DE13" s="621"/>
      <c r="DF13" s="621"/>
      <c r="DG13" s="621"/>
      <c r="DH13" s="621"/>
      <c r="DI13" s="621"/>
      <c r="DJ13" s="621"/>
      <c r="DK13" s="621"/>
      <c r="DL13" s="621"/>
      <c r="DM13" s="621"/>
      <c r="DN13" s="621"/>
      <c r="DO13" s="621"/>
      <c r="DP13" s="622"/>
      <c r="DQ13" s="626">
        <v>781332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56195</v>
      </c>
      <c r="BH14" s="621"/>
      <c r="BI14" s="621"/>
      <c r="BJ14" s="621"/>
      <c r="BK14" s="621"/>
      <c r="BL14" s="621"/>
      <c r="BM14" s="621"/>
      <c r="BN14" s="622"/>
      <c r="BO14" s="673">
        <v>2.2000000000000002</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571011</v>
      </c>
      <c r="CS14" s="621"/>
      <c r="CT14" s="621"/>
      <c r="CU14" s="621"/>
      <c r="CV14" s="621"/>
      <c r="CW14" s="621"/>
      <c r="CX14" s="621"/>
      <c r="CY14" s="622"/>
      <c r="CZ14" s="673">
        <v>4.8</v>
      </c>
      <c r="DA14" s="673"/>
      <c r="DB14" s="673"/>
      <c r="DC14" s="673"/>
      <c r="DD14" s="626">
        <v>115170</v>
      </c>
      <c r="DE14" s="621"/>
      <c r="DF14" s="621"/>
      <c r="DG14" s="621"/>
      <c r="DH14" s="621"/>
      <c r="DI14" s="621"/>
      <c r="DJ14" s="621"/>
      <c r="DK14" s="621"/>
      <c r="DL14" s="621"/>
      <c r="DM14" s="621"/>
      <c r="DN14" s="621"/>
      <c r="DO14" s="621"/>
      <c r="DP14" s="622"/>
      <c r="DQ14" s="626">
        <v>440628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3114</v>
      </c>
      <c r="S15" s="621"/>
      <c r="T15" s="621"/>
      <c r="U15" s="621"/>
      <c r="V15" s="621"/>
      <c r="W15" s="621"/>
      <c r="X15" s="621"/>
      <c r="Y15" s="622"/>
      <c r="Z15" s="673">
        <v>0</v>
      </c>
      <c r="AA15" s="673"/>
      <c r="AB15" s="673"/>
      <c r="AC15" s="673"/>
      <c r="AD15" s="674">
        <v>3114</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115373</v>
      </c>
      <c r="BH15" s="621"/>
      <c r="BI15" s="621"/>
      <c r="BJ15" s="621"/>
      <c r="BK15" s="621"/>
      <c r="BL15" s="621"/>
      <c r="BM15" s="621"/>
      <c r="BN15" s="622"/>
      <c r="BO15" s="673">
        <v>4.5</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1336278</v>
      </c>
      <c r="CS15" s="621"/>
      <c r="CT15" s="621"/>
      <c r="CU15" s="621"/>
      <c r="CV15" s="621"/>
      <c r="CW15" s="621"/>
      <c r="CX15" s="621"/>
      <c r="CY15" s="622"/>
      <c r="CZ15" s="673">
        <v>11.1</v>
      </c>
      <c r="DA15" s="673"/>
      <c r="DB15" s="673"/>
      <c r="DC15" s="673"/>
      <c r="DD15" s="626">
        <v>633662</v>
      </c>
      <c r="DE15" s="621"/>
      <c r="DF15" s="621"/>
      <c r="DG15" s="621"/>
      <c r="DH15" s="621"/>
      <c r="DI15" s="621"/>
      <c r="DJ15" s="621"/>
      <c r="DK15" s="621"/>
      <c r="DL15" s="621"/>
      <c r="DM15" s="621"/>
      <c r="DN15" s="621"/>
      <c r="DO15" s="621"/>
      <c r="DP15" s="622"/>
      <c r="DQ15" s="626">
        <v>650794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3860291</v>
      </c>
      <c r="S16" s="621"/>
      <c r="T16" s="621"/>
      <c r="U16" s="621"/>
      <c r="V16" s="621"/>
      <c r="W16" s="621"/>
      <c r="X16" s="621"/>
      <c r="Y16" s="622"/>
      <c r="Z16" s="673">
        <v>31.6</v>
      </c>
      <c r="AA16" s="673"/>
      <c r="AB16" s="673"/>
      <c r="AC16" s="673"/>
      <c r="AD16" s="674">
        <v>3079107</v>
      </c>
      <c r="AE16" s="674"/>
      <c r="AF16" s="674"/>
      <c r="AG16" s="674"/>
      <c r="AH16" s="674"/>
      <c r="AI16" s="674"/>
      <c r="AJ16" s="674"/>
      <c r="AK16" s="674"/>
      <c r="AL16" s="643">
        <v>50.1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2827</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113</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3079107</v>
      </c>
      <c r="S17" s="621"/>
      <c r="T17" s="621"/>
      <c r="U17" s="621"/>
      <c r="V17" s="621"/>
      <c r="W17" s="621"/>
      <c r="X17" s="621"/>
      <c r="Y17" s="622"/>
      <c r="Z17" s="673">
        <v>25.2</v>
      </c>
      <c r="AA17" s="673"/>
      <c r="AB17" s="673"/>
      <c r="AC17" s="673"/>
      <c r="AD17" s="674">
        <v>3079107</v>
      </c>
      <c r="AE17" s="674"/>
      <c r="AF17" s="674"/>
      <c r="AG17" s="674"/>
      <c r="AH17" s="674"/>
      <c r="AI17" s="674"/>
      <c r="AJ17" s="674"/>
      <c r="AK17" s="674"/>
      <c r="AL17" s="643">
        <v>50.1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1654013</v>
      </c>
      <c r="CS17" s="621"/>
      <c r="CT17" s="621"/>
      <c r="CU17" s="621"/>
      <c r="CV17" s="621"/>
      <c r="CW17" s="621"/>
      <c r="CX17" s="621"/>
      <c r="CY17" s="622"/>
      <c r="CZ17" s="673">
        <v>13.8</v>
      </c>
      <c r="DA17" s="673"/>
      <c r="DB17" s="673"/>
      <c r="DC17" s="673"/>
      <c r="DD17" s="626" t="s">
        <v>113</v>
      </c>
      <c r="DE17" s="621"/>
      <c r="DF17" s="621"/>
      <c r="DG17" s="621"/>
      <c r="DH17" s="621"/>
      <c r="DI17" s="621"/>
      <c r="DJ17" s="621"/>
      <c r="DK17" s="621"/>
      <c r="DL17" s="621"/>
      <c r="DM17" s="621"/>
      <c r="DN17" s="621"/>
      <c r="DO17" s="621"/>
      <c r="DP17" s="622"/>
      <c r="DQ17" s="626">
        <v>1581217</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781184</v>
      </c>
      <c r="S18" s="621"/>
      <c r="T18" s="621"/>
      <c r="U18" s="621"/>
      <c r="V18" s="621"/>
      <c r="W18" s="621"/>
      <c r="X18" s="621"/>
      <c r="Y18" s="622"/>
      <c r="Z18" s="673">
        <v>6.4</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112067</v>
      </c>
      <c r="BH19" s="621"/>
      <c r="BI19" s="621"/>
      <c r="BJ19" s="621"/>
      <c r="BK19" s="621"/>
      <c r="BL19" s="621"/>
      <c r="BM19" s="621"/>
      <c r="BN19" s="622"/>
      <c r="BO19" s="673">
        <v>4.4000000000000004</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6908428</v>
      </c>
      <c r="S20" s="621"/>
      <c r="T20" s="621"/>
      <c r="U20" s="621"/>
      <c r="V20" s="621"/>
      <c r="W20" s="621"/>
      <c r="X20" s="621"/>
      <c r="Y20" s="622"/>
      <c r="Z20" s="673">
        <v>56.5</v>
      </c>
      <c r="AA20" s="673"/>
      <c r="AB20" s="673"/>
      <c r="AC20" s="673"/>
      <c r="AD20" s="674">
        <v>6051507</v>
      </c>
      <c r="AE20" s="674"/>
      <c r="AF20" s="674"/>
      <c r="AG20" s="674"/>
      <c r="AH20" s="674"/>
      <c r="AI20" s="674"/>
      <c r="AJ20" s="674"/>
      <c r="AK20" s="674"/>
      <c r="AL20" s="643">
        <v>98.5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112067</v>
      </c>
      <c r="BH20" s="621"/>
      <c r="BI20" s="621"/>
      <c r="BJ20" s="621"/>
      <c r="BK20" s="621"/>
      <c r="BL20" s="621"/>
      <c r="BM20" s="621"/>
      <c r="BN20" s="622"/>
      <c r="BO20" s="673">
        <v>4.4000000000000004</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12002971</v>
      </c>
      <c r="CS20" s="621"/>
      <c r="CT20" s="621"/>
      <c r="CU20" s="621"/>
      <c r="CV20" s="621"/>
      <c r="CW20" s="621"/>
      <c r="CX20" s="621"/>
      <c r="CY20" s="622"/>
      <c r="CZ20" s="673">
        <v>100</v>
      </c>
      <c r="DA20" s="673"/>
      <c r="DB20" s="673"/>
      <c r="DC20" s="673"/>
      <c r="DD20" s="626">
        <v>1877419</v>
      </c>
      <c r="DE20" s="621"/>
      <c r="DF20" s="621"/>
      <c r="DG20" s="621"/>
      <c r="DH20" s="621"/>
      <c r="DI20" s="621"/>
      <c r="DJ20" s="621"/>
      <c r="DK20" s="621"/>
      <c r="DL20" s="621"/>
      <c r="DM20" s="621"/>
      <c r="DN20" s="621"/>
      <c r="DO20" s="621"/>
      <c r="DP20" s="622"/>
      <c r="DQ20" s="626">
        <v>7426906</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2501</v>
      </c>
      <c r="S21" s="621"/>
      <c r="T21" s="621"/>
      <c r="U21" s="621"/>
      <c r="V21" s="621"/>
      <c r="W21" s="621"/>
      <c r="X21" s="621"/>
      <c r="Y21" s="622"/>
      <c r="Z21" s="673">
        <v>0</v>
      </c>
      <c r="AA21" s="673"/>
      <c r="AB21" s="673"/>
      <c r="AC21" s="673"/>
      <c r="AD21" s="674">
        <v>2501</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36330</v>
      </c>
      <c r="BH21" s="621"/>
      <c r="BI21" s="621"/>
      <c r="BJ21" s="621"/>
      <c r="BK21" s="621"/>
      <c r="BL21" s="621"/>
      <c r="BM21" s="621"/>
      <c r="BN21" s="622"/>
      <c r="BO21" s="673">
        <v>1.4</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199546</v>
      </c>
      <c r="S22" s="621"/>
      <c r="T22" s="621"/>
      <c r="U22" s="621"/>
      <c r="V22" s="621"/>
      <c r="W22" s="621"/>
      <c r="X22" s="621"/>
      <c r="Y22" s="622"/>
      <c r="Z22" s="673">
        <v>1.6</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161401</v>
      </c>
      <c r="S23" s="621"/>
      <c r="T23" s="621"/>
      <c r="U23" s="621"/>
      <c r="V23" s="621"/>
      <c r="W23" s="621"/>
      <c r="X23" s="621"/>
      <c r="Y23" s="622"/>
      <c r="Z23" s="673">
        <v>1.3</v>
      </c>
      <c r="AA23" s="673"/>
      <c r="AB23" s="673"/>
      <c r="AC23" s="673"/>
      <c r="AD23" s="674">
        <v>59771</v>
      </c>
      <c r="AE23" s="674"/>
      <c r="AF23" s="674"/>
      <c r="AG23" s="674"/>
      <c r="AH23" s="674"/>
      <c r="AI23" s="674"/>
      <c r="AJ23" s="674"/>
      <c r="AK23" s="674"/>
      <c r="AL23" s="643">
        <v>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75737</v>
      </c>
      <c r="BH23" s="621"/>
      <c r="BI23" s="621"/>
      <c r="BJ23" s="621"/>
      <c r="BK23" s="621"/>
      <c r="BL23" s="621"/>
      <c r="BM23" s="621"/>
      <c r="BN23" s="622"/>
      <c r="BO23" s="673">
        <v>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151816</v>
      </c>
      <c r="S24" s="621"/>
      <c r="T24" s="621"/>
      <c r="U24" s="621"/>
      <c r="V24" s="621"/>
      <c r="W24" s="621"/>
      <c r="X24" s="621"/>
      <c r="Y24" s="622"/>
      <c r="Z24" s="673">
        <v>1.2</v>
      </c>
      <c r="AA24" s="673"/>
      <c r="AB24" s="673"/>
      <c r="AC24" s="673"/>
      <c r="AD24" s="674">
        <v>983</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5568376</v>
      </c>
      <c r="CS24" s="671"/>
      <c r="CT24" s="671"/>
      <c r="CU24" s="671"/>
      <c r="CV24" s="671"/>
      <c r="CW24" s="671"/>
      <c r="CX24" s="671"/>
      <c r="CY24" s="718"/>
      <c r="CZ24" s="722">
        <v>46.4</v>
      </c>
      <c r="DA24" s="723"/>
      <c r="DB24" s="723"/>
      <c r="DC24" s="724"/>
      <c r="DD24" s="717">
        <v>4050495</v>
      </c>
      <c r="DE24" s="671"/>
      <c r="DF24" s="671"/>
      <c r="DG24" s="671"/>
      <c r="DH24" s="671"/>
      <c r="DI24" s="671"/>
      <c r="DJ24" s="671"/>
      <c r="DK24" s="718"/>
      <c r="DL24" s="717">
        <v>3962873</v>
      </c>
      <c r="DM24" s="671"/>
      <c r="DN24" s="671"/>
      <c r="DO24" s="671"/>
      <c r="DP24" s="671"/>
      <c r="DQ24" s="671"/>
      <c r="DR24" s="671"/>
      <c r="DS24" s="671"/>
      <c r="DT24" s="671"/>
      <c r="DU24" s="671"/>
      <c r="DV24" s="718"/>
      <c r="DW24" s="719">
        <v>61.3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1369991</v>
      </c>
      <c r="S25" s="621"/>
      <c r="T25" s="621"/>
      <c r="U25" s="621"/>
      <c r="V25" s="621"/>
      <c r="W25" s="621"/>
      <c r="X25" s="621"/>
      <c r="Y25" s="622"/>
      <c r="Z25" s="673">
        <v>11.2</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2058770</v>
      </c>
      <c r="CS25" s="639"/>
      <c r="CT25" s="639"/>
      <c r="CU25" s="639"/>
      <c r="CV25" s="639"/>
      <c r="CW25" s="639"/>
      <c r="CX25" s="639"/>
      <c r="CY25" s="640"/>
      <c r="CZ25" s="623">
        <v>17.2</v>
      </c>
      <c r="DA25" s="641"/>
      <c r="DB25" s="641"/>
      <c r="DC25" s="642"/>
      <c r="DD25" s="626">
        <v>1923417</v>
      </c>
      <c r="DE25" s="639"/>
      <c r="DF25" s="639"/>
      <c r="DG25" s="639"/>
      <c r="DH25" s="639"/>
      <c r="DI25" s="639"/>
      <c r="DJ25" s="639"/>
      <c r="DK25" s="640"/>
      <c r="DL25" s="626">
        <v>1852670</v>
      </c>
      <c r="DM25" s="639"/>
      <c r="DN25" s="639"/>
      <c r="DO25" s="639"/>
      <c r="DP25" s="639"/>
      <c r="DQ25" s="639"/>
      <c r="DR25" s="639"/>
      <c r="DS25" s="639"/>
      <c r="DT25" s="639"/>
      <c r="DU25" s="639"/>
      <c r="DV25" s="640"/>
      <c r="DW25" s="643">
        <v>28.7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1228608</v>
      </c>
      <c r="CS26" s="621"/>
      <c r="CT26" s="621"/>
      <c r="CU26" s="621"/>
      <c r="CV26" s="621"/>
      <c r="CW26" s="621"/>
      <c r="CX26" s="621"/>
      <c r="CY26" s="622"/>
      <c r="CZ26" s="623">
        <v>10.199999999999999</v>
      </c>
      <c r="DA26" s="641"/>
      <c r="DB26" s="641"/>
      <c r="DC26" s="642"/>
      <c r="DD26" s="626">
        <v>1145006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921250</v>
      </c>
      <c r="S27" s="621"/>
      <c r="T27" s="621"/>
      <c r="U27" s="621"/>
      <c r="V27" s="621"/>
      <c r="W27" s="621"/>
      <c r="X27" s="621"/>
      <c r="Y27" s="622"/>
      <c r="Z27" s="673">
        <v>7.5</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2564439</v>
      </c>
      <c r="BH27" s="621"/>
      <c r="BI27" s="621"/>
      <c r="BJ27" s="621"/>
      <c r="BK27" s="621"/>
      <c r="BL27" s="621"/>
      <c r="BM27" s="621"/>
      <c r="BN27" s="622"/>
      <c r="BO27" s="673">
        <v>100</v>
      </c>
      <c r="BP27" s="673"/>
      <c r="BQ27" s="673"/>
      <c r="BR27" s="673"/>
      <c r="BS27" s="626">
        <v>123649</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1855593</v>
      </c>
      <c r="CS27" s="639"/>
      <c r="CT27" s="639"/>
      <c r="CU27" s="639"/>
      <c r="CV27" s="639"/>
      <c r="CW27" s="639"/>
      <c r="CX27" s="639"/>
      <c r="CY27" s="640"/>
      <c r="CZ27" s="623">
        <v>15.5</v>
      </c>
      <c r="DA27" s="641"/>
      <c r="DB27" s="641"/>
      <c r="DC27" s="642"/>
      <c r="DD27" s="626">
        <v>545861</v>
      </c>
      <c r="DE27" s="639"/>
      <c r="DF27" s="639"/>
      <c r="DG27" s="639"/>
      <c r="DH27" s="639"/>
      <c r="DI27" s="639"/>
      <c r="DJ27" s="639"/>
      <c r="DK27" s="640"/>
      <c r="DL27" s="626">
        <v>528986</v>
      </c>
      <c r="DM27" s="639"/>
      <c r="DN27" s="639"/>
      <c r="DO27" s="639"/>
      <c r="DP27" s="639"/>
      <c r="DQ27" s="639"/>
      <c r="DR27" s="639"/>
      <c r="DS27" s="639"/>
      <c r="DT27" s="639"/>
      <c r="DU27" s="639"/>
      <c r="DV27" s="640"/>
      <c r="DW27" s="643">
        <v>8.1999999999999993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68249</v>
      </c>
      <c r="S28" s="621"/>
      <c r="T28" s="621"/>
      <c r="U28" s="621"/>
      <c r="V28" s="621"/>
      <c r="W28" s="621"/>
      <c r="X28" s="621"/>
      <c r="Y28" s="622"/>
      <c r="Z28" s="673">
        <v>0.6</v>
      </c>
      <c r="AA28" s="673"/>
      <c r="AB28" s="673"/>
      <c r="AC28" s="673"/>
      <c r="AD28" s="674">
        <v>30314</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1654013</v>
      </c>
      <c r="CS28" s="621"/>
      <c r="CT28" s="621"/>
      <c r="CU28" s="621"/>
      <c r="CV28" s="621"/>
      <c r="CW28" s="621"/>
      <c r="CX28" s="621"/>
      <c r="CY28" s="622"/>
      <c r="CZ28" s="623">
        <v>13.8</v>
      </c>
      <c r="DA28" s="641"/>
      <c r="DB28" s="641"/>
      <c r="DC28" s="642"/>
      <c r="DD28" s="626">
        <v>1581217</v>
      </c>
      <c r="DE28" s="621"/>
      <c r="DF28" s="621"/>
      <c r="DG28" s="621"/>
      <c r="DH28" s="621"/>
      <c r="DI28" s="621"/>
      <c r="DJ28" s="621"/>
      <c r="DK28" s="622"/>
      <c r="DL28" s="626">
        <v>1581217</v>
      </c>
      <c r="DM28" s="621"/>
      <c r="DN28" s="621"/>
      <c r="DO28" s="621"/>
      <c r="DP28" s="621"/>
      <c r="DQ28" s="621"/>
      <c r="DR28" s="621"/>
      <c r="DS28" s="621"/>
      <c r="DT28" s="621"/>
      <c r="DU28" s="621"/>
      <c r="DV28" s="622"/>
      <c r="DW28" s="643">
        <v>24.5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106737</v>
      </c>
      <c r="S29" s="621"/>
      <c r="T29" s="621"/>
      <c r="U29" s="621"/>
      <c r="V29" s="621"/>
      <c r="W29" s="621"/>
      <c r="X29" s="621"/>
      <c r="Y29" s="622"/>
      <c r="Z29" s="673">
        <v>0.9</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1654000</v>
      </c>
      <c r="CS29" s="639"/>
      <c r="CT29" s="639"/>
      <c r="CU29" s="639"/>
      <c r="CV29" s="639"/>
      <c r="CW29" s="639"/>
      <c r="CX29" s="639"/>
      <c r="CY29" s="640"/>
      <c r="CZ29" s="623">
        <v>13.8</v>
      </c>
      <c r="DA29" s="641"/>
      <c r="DB29" s="641"/>
      <c r="DC29" s="642"/>
      <c r="DD29" s="626">
        <v>1581204</v>
      </c>
      <c r="DE29" s="639"/>
      <c r="DF29" s="639"/>
      <c r="DG29" s="639"/>
      <c r="DH29" s="639"/>
      <c r="DI29" s="639"/>
      <c r="DJ29" s="639"/>
      <c r="DK29" s="640"/>
      <c r="DL29" s="626">
        <v>1581204</v>
      </c>
      <c r="DM29" s="639"/>
      <c r="DN29" s="639"/>
      <c r="DO29" s="639"/>
      <c r="DP29" s="639"/>
      <c r="DQ29" s="639"/>
      <c r="DR29" s="639"/>
      <c r="DS29" s="639"/>
      <c r="DT29" s="639"/>
      <c r="DU29" s="639"/>
      <c r="DV29" s="640"/>
      <c r="DW29" s="643">
        <v>24.5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578727</v>
      </c>
      <c r="S30" s="621"/>
      <c r="T30" s="621"/>
      <c r="U30" s="621"/>
      <c r="V30" s="621"/>
      <c r="W30" s="621"/>
      <c r="X30" s="621"/>
      <c r="Y30" s="622"/>
      <c r="Z30" s="673">
        <v>4.7</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96.8</v>
      </c>
      <c r="BN30" s="687"/>
      <c r="BO30" s="687"/>
      <c r="BP30" s="687"/>
      <c r="BQ30" s="689"/>
      <c r="BR30" s="686">
        <v>99</v>
      </c>
      <c r="BS30" s="687"/>
      <c r="BT30" s="687"/>
      <c r="BU30" s="687"/>
      <c r="BV30" s="687"/>
      <c r="BW30" s="687"/>
      <c r="BX30" s="688">
        <v>96.8</v>
      </c>
      <c r="BY30" s="687"/>
      <c r="BZ30" s="687"/>
      <c r="CA30" s="687"/>
      <c r="CB30" s="689"/>
      <c r="CD30" s="692"/>
      <c r="CE30" s="693"/>
      <c r="CF30" s="657" t="s">
        <v>293</v>
      </c>
      <c r="CG30" s="654"/>
      <c r="CH30" s="654"/>
      <c r="CI30" s="654"/>
      <c r="CJ30" s="654"/>
      <c r="CK30" s="654"/>
      <c r="CL30" s="654"/>
      <c r="CM30" s="654"/>
      <c r="CN30" s="654"/>
      <c r="CO30" s="654"/>
      <c r="CP30" s="654"/>
      <c r="CQ30" s="655"/>
      <c r="CR30" s="620">
        <v>1503168</v>
      </c>
      <c r="CS30" s="621"/>
      <c r="CT30" s="621"/>
      <c r="CU30" s="621"/>
      <c r="CV30" s="621"/>
      <c r="CW30" s="621"/>
      <c r="CX30" s="621"/>
      <c r="CY30" s="622"/>
      <c r="CZ30" s="623">
        <v>12.5</v>
      </c>
      <c r="DA30" s="641"/>
      <c r="DB30" s="641"/>
      <c r="DC30" s="642"/>
      <c r="DD30" s="626">
        <v>1430834</v>
      </c>
      <c r="DE30" s="621"/>
      <c r="DF30" s="621"/>
      <c r="DG30" s="621"/>
      <c r="DH30" s="621"/>
      <c r="DI30" s="621"/>
      <c r="DJ30" s="621"/>
      <c r="DK30" s="622"/>
      <c r="DL30" s="626">
        <v>1430834</v>
      </c>
      <c r="DM30" s="621"/>
      <c r="DN30" s="621"/>
      <c r="DO30" s="621"/>
      <c r="DP30" s="621"/>
      <c r="DQ30" s="621"/>
      <c r="DR30" s="621"/>
      <c r="DS30" s="621"/>
      <c r="DT30" s="621"/>
      <c r="DU30" s="621"/>
      <c r="DV30" s="622"/>
      <c r="DW30" s="643">
        <v>22.1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96318</v>
      </c>
      <c r="S31" s="621"/>
      <c r="T31" s="621"/>
      <c r="U31" s="621"/>
      <c r="V31" s="621"/>
      <c r="W31" s="621"/>
      <c r="X31" s="621"/>
      <c r="Y31" s="622"/>
      <c r="Z31" s="673">
        <v>0.8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98.4</v>
      </c>
      <c r="BH31" s="639"/>
      <c r="BI31" s="639"/>
      <c r="BJ31" s="639"/>
      <c r="BK31" s="639"/>
      <c r="BL31" s="639"/>
      <c r="BM31" s="675">
        <v>96.2</v>
      </c>
      <c r="BN31" s="685"/>
      <c r="BO31" s="685"/>
      <c r="BP31" s="685"/>
      <c r="BQ31" s="649"/>
      <c r="BR31" s="684">
        <v>98.8</v>
      </c>
      <c r="BS31" s="639"/>
      <c r="BT31" s="639"/>
      <c r="BU31" s="639"/>
      <c r="BV31" s="639"/>
      <c r="BW31" s="639"/>
      <c r="BX31" s="675">
        <v>96.6</v>
      </c>
      <c r="BY31" s="685"/>
      <c r="BZ31" s="685"/>
      <c r="CA31" s="685"/>
      <c r="CB31" s="649"/>
      <c r="CD31" s="692"/>
      <c r="CE31" s="693"/>
      <c r="CF31" s="657" t="s">
        <v>297</v>
      </c>
      <c r="CG31" s="654"/>
      <c r="CH31" s="654"/>
      <c r="CI31" s="654"/>
      <c r="CJ31" s="654"/>
      <c r="CK31" s="654"/>
      <c r="CL31" s="654"/>
      <c r="CM31" s="654"/>
      <c r="CN31" s="654"/>
      <c r="CO31" s="654"/>
      <c r="CP31" s="654"/>
      <c r="CQ31" s="655"/>
      <c r="CR31" s="620">
        <v>150832</v>
      </c>
      <c r="CS31" s="639"/>
      <c r="CT31" s="639"/>
      <c r="CU31" s="639"/>
      <c r="CV31" s="639"/>
      <c r="CW31" s="639"/>
      <c r="CX31" s="639"/>
      <c r="CY31" s="640"/>
      <c r="CZ31" s="623">
        <v>1.3</v>
      </c>
      <c r="DA31" s="641"/>
      <c r="DB31" s="641"/>
      <c r="DC31" s="642"/>
      <c r="DD31" s="626">
        <v>150370</v>
      </c>
      <c r="DE31" s="639"/>
      <c r="DF31" s="639"/>
      <c r="DG31" s="639"/>
      <c r="DH31" s="639"/>
      <c r="DI31" s="639"/>
      <c r="DJ31" s="639"/>
      <c r="DK31" s="640"/>
      <c r="DL31" s="626">
        <v>150370</v>
      </c>
      <c r="DM31" s="639"/>
      <c r="DN31" s="639"/>
      <c r="DO31" s="639"/>
      <c r="DP31" s="639"/>
      <c r="DQ31" s="639"/>
      <c r="DR31" s="639"/>
      <c r="DS31" s="639"/>
      <c r="DT31" s="639"/>
      <c r="DU31" s="639"/>
      <c r="DV31" s="640"/>
      <c r="DW31" s="643">
        <v>2.2999999999999998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187443</v>
      </c>
      <c r="S32" s="621"/>
      <c r="T32" s="621"/>
      <c r="U32" s="621"/>
      <c r="V32" s="621"/>
      <c r="W32" s="621"/>
      <c r="X32" s="621"/>
      <c r="Y32" s="622"/>
      <c r="Z32" s="673">
        <v>1.5</v>
      </c>
      <c r="AA32" s="673"/>
      <c r="AB32" s="673"/>
      <c r="AC32" s="673"/>
      <c r="AD32" s="674">
        <v>764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97.1</v>
      </c>
      <c r="BN32" s="605"/>
      <c r="BO32" s="605"/>
      <c r="BP32" s="605"/>
      <c r="BQ32" s="662"/>
      <c r="BR32" s="683">
        <v>99.1</v>
      </c>
      <c r="BS32" s="605"/>
      <c r="BT32" s="605"/>
      <c r="BU32" s="605"/>
      <c r="BV32" s="605"/>
      <c r="BW32" s="605"/>
      <c r="BX32" s="668">
        <v>96.7</v>
      </c>
      <c r="BY32" s="605"/>
      <c r="BZ32" s="605"/>
      <c r="CA32" s="605"/>
      <c r="CB32" s="662"/>
      <c r="CD32" s="694"/>
      <c r="CE32" s="695"/>
      <c r="CF32" s="657" t="s">
        <v>300</v>
      </c>
      <c r="CG32" s="654"/>
      <c r="CH32" s="654"/>
      <c r="CI32" s="654"/>
      <c r="CJ32" s="654"/>
      <c r="CK32" s="654"/>
      <c r="CL32" s="654"/>
      <c r="CM32" s="654"/>
      <c r="CN32" s="654"/>
      <c r="CO32" s="654"/>
      <c r="CP32" s="654"/>
      <c r="CQ32" s="655"/>
      <c r="CR32" s="620">
        <v>13</v>
      </c>
      <c r="CS32" s="621"/>
      <c r="CT32" s="621"/>
      <c r="CU32" s="621"/>
      <c r="CV32" s="621"/>
      <c r="CW32" s="621"/>
      <c r="CX32" s="621"/>
      <c r="CY32" s="622"/>
      <c r="CZ32" s="623">
        <v>0</v>
      </c>
      <c r="DA32" s="641"/>
      <c r="DB32" s="641"/>
      <c r="DC32" s="642"/>
      <c r="DD32" s="626">
        <v>13</v>
      </c>
      <c r="DE32" s="621"/>
      <c r="DF32" s="621"/>
      <c r="DG32" s="621"/>
      <c r="DH32" s="621"/>
      <c r="DI32" s="621"/>
      <c r="DJ32" s="621"/>
      <c r="DK32" s="622"/>
      <c r="DL32" s="626">
        <v>13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1474003</v>
      </c>
      <c r="S33" s="621"/>
      <c r="T33" s="621"/>
      <c r="U33" s="621"/>
      <c r="V33" s="621"/>
      <c r="W33" s="621"/>
      <c r="X33" s="621"/>
      <c r="Y33" s="622"/>
      <c r="Z33" s="673">
        <v>12.1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4554349</v>
      </c>
      <c r="CS33" s="639"/>
      <c r="CT33" s="639"/>
      <c r="CU33" s="639"/>
      <c r="CV33" s="639"/>
      <c r="CW33" s="639"/>
      <c r="CX33" s="639"/>
      <c r="CY33" s="640"/>
      <c r="CZ33" s="623">
        <v>37.9</v>
      </c>
      <c r="DA33" s="641"/>
      <c r="DB33" s="641"/>
      <c r="DC33" s="642"/>
      <c r="DD33" s="626">
        <v>3157662</v>
      </c>
      <c r="DE33" s="639"/>
      <c r="DF33" s="639"/>
      <c r="DG33" s="639"/>
      <c r="DH33" s="639"/>
      <c r="DI33" s="639"/>
      <c r="DJ33" s="639"/>
      <c r="DK33" s="640"/>
      <c r="DL33" s="626">
        <v>2422892</v>
      </c>
      <c r="DM33" s="639"/>
      <c r="DN33" s="639"/>
      <c r="DO33" s="639"/>
      <c r="DP33" s="639"/>
      <c r="DQ33" s="639"/>
      <c r="DR33" s="639"/>
      <c r="DS33" s="639"/>
      <c r="DT33" s="639"/>
      <c r="DU33" s="639"/>
      <c r="DV33" s="640"/>
      <c r="DW33" s="643">
        <v>37.5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1611000</v>
      </c>
      <c r="CS34" s="621"/>
      <c r="CT34" s="621"/>
      <c r="CU34" s="621"/>
      <c r="CV34" s="621"/>
      <c r="CW34" s="621"/>
      <c r="CX34" s="621"/>
      <c r="CY34" s="622"/>
      <c r="CZ34" s="623">
        <v>13.4</v>
      </c>
      <c r="DA34" s="641"/>
      <c r="DB34" s="641"/>
      <c r="DC34" s="642"/>
      <c r="DD34" s="626">
        <v>1116638</v>
      </c>
      <c r="DE34" s="621"/>
      <c r="DF34" s="621"/>
      <c r="DG34" s="621"/>
      <c r="DH34" s="621"/>
      <c r="DI34" s="621"/>
      <c r="DJ34" s="621"/>
      <c r="DK34" s="622"/>
      <c r="DL34" s="626">
        <v>768239</v>
      </c>
      <c r="DM34" s="621"/>
      <c r="DN34" s="621"/>
      <c r="DO34" s="621"/>
      <c r="DP34" s="621"/>
      <c r="DQ34" s="621"/>
      <c r="DR34" s="621"/>
      <c r="DS34" s="621"/>
      <c r="DT34" s="621"/>
      <c r="DU34" s="621"/>
      <c r="DV34" s="622"/>
      <c r="DW34" s="643">
        <v>11.9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316603</v>
      </c>
      <c r="S35" s="621"/>
      <c r="T35" s="621"/>
      <c r="U35" s="621"/>
      <c r="V35" s="621"/>
      <c r="W35" s="621"/>
      <c r="X35" s="621"/>
      <c r="Y35" s="622"/>
      <c r="Z35" s="673">
        <v>2.6</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1562715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50034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20858</v>
      </c>
      <c r="CS35" s="639"/>
      <c r="CT35" s="639"/>
      <c r="CU35" s="639"/>
      <c r="CV35" s="639"/>
      <c r="CW35" s="639"/>
      <c r="CX35" s="639"/>
      <c r="CY35" s="640"/>
      <c r="CZ35" s="623">
        <v>0.2</v>
      </c>
      <c r="DA35" s="641"/>
      <c r="DB35" s="641"/>
      <c r="DC35" s="642"/>
      <c r="DD35" s="626">
        <v>14168</v>
      </c>
      <c r="DE35" s="639"/>
      <c r="DF35" s="639"/>
      <c r="DG35" s="639"/>
      <c r="DH35" s="639"/>
      <c r="DI35" s="639"/>
      <c r="DJ35" s="639"/>
      <c r="DK35" s="640"/>
      <c r="DL35" s="626">
        <v>14168</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12226410</v>
      </c>
      <c r="S36" s="661"/>
      <c r="T36" s="661"/>
      <c r="U36" s="661"/>
      <c r="V36" s="661"/>
      <c r="W36" s="661"/>
      <c r="X36" s="661"/>
      <c r="Y36" s="664"/>
      <c r="Z36" s="665">
        <v>100</v>
      </c>
      <c r="AA36" s="665"/>
      <c r="AB36" s="665"/>
      <c r="AC36" s="665"/>
      <c r="AD36" s="666">
        <v>6145840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498967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32701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1151344</v>
      </c>
      <c r="CS36" s="621"/>
      <c r="CT36" s="621"/>
      <c r="CU36" s="621"/>
      <c r="CV36" s="621"/>
      <c r="CW36" s="621"/>
      <c r="CX36" s="621"/>
      <c r="CY36" s="622"/>
      <c r="CZ36" s="623">
        <v>9.6</v>
      </c>
      <c r="DA36" s="641"/>
      <c r="DB36" s="641"/>
      <c r="DC36" s="642"/>
      <c r="DD36" s="626">
        <v>633679</v>
      </c>
      <c r="DE36" s="621"/>
      <c r="DF36" s="621"/>
      <c r="DG36" s="621"/>
      <c r="DH36" s="621"/>
      <c r="DI36" s="621"/>
      <c r="DJ36" s="621"/>
      <c r="DK36" s="622"/>
      <c r="DL36" s="626">
        <v>481509</v>
      </c>
      <c r="DM36" s="621"/>
      <c r="DN36" s="621"/>
      <c r="DO36" s="621"/>
      <c r="DP36" s="621"/>
      <c r="DQ36" s="621"/>
      <c r="DR36" s="621"/>
      <c r="DS36" s="621"/>
      <c r="DT36" s="621"/>
      <c r="DU36" s="621"/>
      <c r="DV36" s="622"/>
      <c r="DW36" s="643">
        <v>7.5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73589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3180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530593</v>
      </c>
      <c r="CS37" s="639"/>
      <c r="CT37" s="639"/>
      <c r="CU37" s="639"/>
      <c r="CV37" s="639"/>
      <c r="CW37" s="639"/>
      <c r="CX37" s="639"/>
      <c r="CY37" s="640"/>
      <c r="CZ37" s="623">
        <v>4.4000000000000004</v>
      </c>
      <c r="DA37" s="641"/>
      <c r="DB37" s="641"/>
      <c r="DC37" s="642"/>
      <c r="DD37" s="626">
        <v>414993</v>
      </c>
      <c r="DE37" s="639"/>
      <c r="DF37" s="639"/>
      <c r="DG37" s="639"/>
      <c r="DH37" s="639"/>
      <c r="DI37" s="639"/>
      <c r="DJ37" s="639"/>
      <c r="DK37" s="640"/>
      <c r="DL37" s="626">
        <v>400386</v>
      </c>
      <c r="DM37" s="639"/>
      <c r="DN37" s="639"/>
      <c r="DO37" s="639"/>
      <c r="DP37" s="639"/>
      <c r="DQ37" s="639"/>
      <c r="DR37" s="639"/>
      <c r="DS37" s="639"/>
      <c r="DT37" s="639"/>
      <c r="DU37" s="639"/>
      <c r="DV37" s="640"/>
      <c r="DW37" s="643">
        <v>6.2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5161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1562715</v>
      </c>
      <c r="CS38" s="621"/>
      <c r="CT38" s="621"/>
      <c r="CU38" s="621"/>
      <c r="CV38" s="621"/>
      <c r="CW38" s="621"/>
      <c r="CX38" s="621"/>
      <c r="CY38" s="622"/>
      <c r="CZ38" s="623">
        <v>13</v>
      </c>
      <c r="DA38" s="641"/>
      <c r="DB38" s="641"/>
      <c r="DC38" s="642"/>
      <c r="DD38" s="626">
        <v>1359852</v>
      </c>
      <c r="DE38" s="621"/>
      <c r="DF38" s="621"/>
      <c r="DG38" s="621"/>
      <c r="DH38" s="621"/>
      <c r="DI38" s="621"/>
      <c r="DJ38" s="621"/>
      <c r="DK38" s="622"/>
      <c r="DL38" s="626">
        <v>1158242</v>
      </c>
      <c r="DM38" s="621"/>
      <c r="DN38" s="621"/>
      <c r="DO38" s="621"/>
      <c r="DP38" s="621"/>
      <c r="DQ38" s="621"/>
      <c r="DR38" s="621"/>
      <c r="DS38" s="621"/>
      <c r="DT38" s="621"/>
      <c r="DU38" s="621"/>
      <c r="DV38" s="622"/>
      <c r="DW38" s="643">
        <v>17.899999999999999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190982</v>
      </c>
      <c r="CS39" s="639"/>
      <c r="CT39" s="639"/>
      <c r="CU39" s="639"/>
      <c r="CV39" s="639"/>
      <c r="CW39" s="639"/>
      <c r="CX39" s="639"/>
      <c r="CY39" s="640"/>
      <c r="CZ39" s="623">
        <v>1.6</v>
      </c>
      <c r="DA39" s="641"/>
      <c r="DB39" s="641"/>
      <c r="DC39" s="642"/>
      <c r="DD39" s="626">
        <v>32439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201585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17450</v>
      </c>
      <c r="CS40" s="621"/>
      <c r="CT40" s="621"/>
      <c r="CU40" s="621"/>
      <c r="CV40" s="621"/>
      <c r="CW40" s="621"/>
      <c r="CX40" s="621"/>
      <c r="CY40" s="622"/>
      <c r="CZ40" s="623">
        <v>0.1</v>
      </c>
      <c r="DA40" s="641"/>
      <c r="DB40" s="641"/>
      <c r="DC40" s="642"/>
      <c r="DD40" s="626">
        <v>886</v>
      </c>
      <c r="DE40" s="621"/>
      <c r="DF40" s="621"/>
      <c r="DG40" s="621"/>
      <c r="DH40" s="621"/>
      <c r="DI40" s="621"/>
      <c r="DJ40" s="621"/>
      <c r="DK40" s="622"/>
      <c r="DL40" s="626">
        <v>734</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788574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1880246</v>
      </c>
      <c r="CS42" s="621"/>
      <c r="CT42" s="621"/>
      <c r="CU42" s="621"/>
      <c r="CV42" s="621"/>
      <c r="CW42" s="621"/>
      <c r="CX42" s="621"/>
      <c r="CY42" s="622"/>
      <c r="CZ42" s="623">
        <v>15.7</v>
      </c>
      <c r="DA42" s="624"/>
      <c r="DB42" s="624"/>
      <c r="DC42" s="625"/>
      <c r="DD42" s="626">
        <v>218749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46904</v>
      </c>
      <c r="CS43" s="639"/>
      <c r="CT43" s="639"/>
      <c r="CU43" s="639"/>
      <c r="CV43" s="639"/>
      <c r="CW43" s="639"/>
      <c r="CX43" s="639"/>
      <c r="CY43" s="640"/>
      <c r="CZ43" s="623">
        <v>0.4</v>
      </c>
      <c r="DA43" s="641"/>
      <c r="DB43" s="641"/>
      <c r="DC43" s="642"/>
      <c r="DD43" s="626">
        <v>46904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1877419</v>
      </c>
      <c r="CS44" s="621"/>
      <c r="CT44" s="621"/>
      <c r="CU44" s="621"/>
      <c r="CV44" s="621"/>
      <c r="CW44" s="621"/>
      <c r="CX44" s="621"/>
      <c r="CY44" s="622"/>
      <c r="CZ44" s="623">
        <v>15.6</v>
      </c>
      <c r="DA44" s="624"/>
      <c r="DB44" s="624"/>
      <c r="DC44" s="625"/>
      <c r="DD44" s="626">
        <v>218636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855460</v>
      </c>
      <c r="CS45" s="639"/>
      <c r="CT45" s="639"/>
      <c r="CU45" s="639"/>
      <c r="CV45" s="639"/>
      <c r="CW45" s="639"/>
      <c r="CX45" s="639"/>
      <c r="CY45" s="640"/>
      <c r="CZ45" s="623">
        <v>7.1</v>
      </c>
      <c r="DA45" s="641"/>
      <c r="DB45" s="641"/>
      <c r="DC45" s="642"/>
      <c r="DD45" s="626">
        <v>63881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986009</v>
      </c>
      <c r="CS46" s="621"/>
      <c r="CT46" s="621"/>
      <c r="CU46" s="621"/>
      <c r="CV46" s="621"/>
      <c r="CW46" s="621"/>
      <c r="CX46" s="621"/>
      <c r="CY46" s="622"/>
      <c r="CZ46" s="623">
        <v>8.1999999999999993</v>
      </c>
      <c r="DA46" s="624"/>
      <c r="DB46" s="624"/>
      <c r="DC46" s="625"/>
      <c r="DD46" s="626">
        <v>154500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2827</v>
      </c>
      <c r="CS47" s="639"/>
      <c r="CT47" s="639"/>
      <c r="CU47" s="639"/>
      <c r="CV47" s="639"/>
      <c r="CW47" s="639"/>
      <c r="CX47" s="639"/>
      <c r="CY47" s="640"/>
      <c r="CZ47" s="623">
        <v>0</v>
      </c>
      <c r="DA47" s="641"/>
      <c r="DB47" s="641"/>
      <c r="DC47" s="642"/>
      <c r="DD47" s="626">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12002971</v>
      </c>
      <c r="CS49" s="605"/>
      <c r="CT49" s="605"/>
      <c r="CU49" s="605"/>
      <c r="CV49" s="605"/>
      <c r="CW49" s="605"/>
      <c r="CX49" s="605"/>
      <c r="CY49" s="606"/>
      <c r="CZ49" s="607">
        <v>100</v>
      </c>
      <c r="DA49" s="608"/>
      <c r="DB49" s="608"/>
      <c r="DC49" s="609"/>
      <c r="DD49" s="610">
        <v>7426906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12189</v>
      </c>
      <c r="R7" s="1134"/>
      <c r="S7" s="1134"/>
      <c r="T7" s="1134"/>
      <c r="U7" s="1134"/>
      <c r="V7" s="1134">
        <v>11967</v>
      </c>
      <c r="W7" s="1134"/>
      <c r="X7" s="1134"/>
      <c r="Y7" s="1134"/>
      <c r="Z7" s="1134"/>
      <c r="AA7" s="1134">
        <v>221</v>
      </c>
      <c r="AB7" s="1134"/>
      <c r="AC7" s="1134"/>
      <c r="AD7" s="1134"/>
      <c r="AE7" s="1135"/>
      <c r="AF7" s="1136">
        <v>100</v>
      </c>
      <c r="AG7" s="1137"/>
      <c r="AH7" s="1137"/>
      <c r="AI7" s="1137"/>
      <c r="AJ7" s="1138"/>
      <c r="AK7" s="1120">
        <v>573</v>
      </c>
      <c r="AL7" s="1121"/>
      <c r="AM7" s="1121"/>
      <c r="AN7" s="1121"/>
      <c r="AO7" s="1121"/>
      <c r="AP7" s="1121">
        <v>12569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559</v>
      </c>
      <c r="BS7" s="1124" t="s">
        <v>557</v>
      </c>
      <c r="BT7" s="1125"/>
      <c r="BU7" s="1125"/>
      <c r="BV7" s="1125"/>
      <c r="BW7" s="1125"/>
      <c r="BX7" s="1125"/>
      <c r="BY7" s="1125"/>
      <c r="BZ7" s="1125"/>
      <c r="CA7" s="1125"/>
      <c r="CB7" s="1125"/>
      <c r="CC7" s="1125"/>
      <c r="CD7" s="1125"/>
      <c r="CE7" s="1125"/>
      <c r="CF7" s="1125"/>
      <c r="CG7" s="1126"/>
      <c r="CH7" s="1117">
        <v>0</v>
      </c>
      <c r="CI7" s="1118"/>
      <c r="CJ7" s="1118"/>
      <c r="CK7" s="1118"/>
      <c r="CL7" s="1119"/>
      <c r="CM7" s="1117">
        <v>30</v>
      </c>
      <c r="CN7" s="1118"/>
      <c r="CO7" s="1118"/>
      <c r="CP7" s="1118"/>
      <c r="CQ7" s="1119"/>
      <c r="CR7" s="1117">
        <v>1</v>
      </c>
      <c r="CS7" s="1118"/>
      <c r="CT7" s="1118"/>
      <c r="CU7" s="1118"/>
      <c r="CV7" s="1119"/>
      <c r="CW7" s="1117">
        <v>0</v>
      </c>
      <c r="CX7" s="1118"/>
      <c r="CY7" s="1118"/>
      <c r="CZ7" s="1118"/>
      <c r="DA7" s="1119"/>
      <c r="DB7" s="1117">
        <v>50</v>
      </c>
      <c r="DC7" s="1118"/>
      <c r="DD7" s="1118"/>
      <c r="DE7" s="1118"/>
      <c r="DF7" s="1119"/>
      <c r="DG7" s="1117">
        <v>297</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22</v>
      </c>
      <c r="R8" s="1073"/>
      <c r="S8" s="1073"/>
      <c r="T8" s="1073"/>
      <c r="U8" s="1073"/>
      <c r="V8" s="1073">
        <v>20</v>
      </c>
      <c r="W8" s="1073"/>
      <c r="X8" s="1073"/>
      <c r="Y8" s="1073"/>
      <c r="Z8" s="1073"/>
      <c r="AA8" s="1073">
        <v>2</v>
      </c>
      <c r="AB8" s="1073"/>
      <c r="AC8" s="1073"/>
      <c r="AD8" s="1073"/>
      <c r="AE8" s="1074"/>
      <c r="AF8" s="1048">
        <v>2</v>
      </c>
      <c r="AG8" s="1049"/>
      <c r="AH8" s="1049"/>
      <c r="AI8" s="1049"/>
      <c r="AJ8" s="1050"/>
      <c r="AK8" s="1115">
        <v>4</v>
      </c>
      <c r="AL8" s="1116"/>
      <c r="AM8" s="1116"/>
      <c r="AN8" s="1116"/>
      <c r="AO8" s="1116"/>
      <c r="AP8" s="1116">
        <v>20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558</v>
      </c>
      <c r="BT8" s="1044"/>
      <c r="BU8" s="1044"/>
      <c r="BV8" s="1044"/>
      <c r="BW8" s="1044"/>
      <c r="BX8" s="1044"/>
      <c r="BY8" s="1044"/>
      <c r="BZ8" s="1044"/>
      <c r="CA8" s="1044"/>
      <c r="CB8" s="1044"/>
      <c r="CC8" s="1044"/>
      <c r="CD8" s="1044"/>
      <c r="CE8" s="1044"/>
      <c r="CF8" s="1044"/>
      <c r="CG8" s="1045"/>
      <c r="CH8" s="1018" t="s">
        <v>545</v>
      </c>
      <c r="CI8" s="1019"/>
      <c r="CJ8" s="1019"/>
      <c r="CK8" s="1019"/>
      <c r="CL8" s="1020"/>
      <c r="CM8" s="1018">
        <v>10</v>
      </c>
      <c r="CN8" s="1019"/>
      <c r="CO8" s="1019"/>
      <c r="CP8" s="1019"/>
      <c r="CQ8" s="1020"/>
      <c r="CR8" s="1018">
        <v>10</v>
      </c>
      <c r="CS8" s="1019"/>
      <c r="CT8" s="1019"/>
      <c r="CU8" s="1019"/>
      <c r="CV8" s="1020"/>
      <c r="CW8" s="1018" t="s">
        <v>560</v>
      </c>
      <c r="CX8" s="1019"/>
      <c r="CY8" s="1019"/>
      <c r="CZ8" s="1019"/>
      <c r="DA8" s="1020"/>
      <c r="DB8" s="1018" t="s">
        <v>545</v>
      </c>
      <c r="DC8" s="1019"/>
      <c r="DD8" s="1019"/>
      <c r="DE8" s="1019"/>
      <c r="DF8" s="1020"/>
      <c r="DG8" s="1018" t="s">
        <v>545</v>
      </c>
      <c r="DH8" s="1019"/>
      <c r="DI8" s="1019"/>
      <c r="DJ8" s="1019"/>
      <c r="DK8" s="1020"/>
      <c r="DL8" s="1018" t="s">
        <v>546</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12206</v>
      </c>
      <c r="R23" s="1098"/>
      <c r="S23" s="1098"/>
      <c r="T23" s="1098"/>
      <c r="U23" s="1098"/>
      <c r="V23" s="1098">
        <v>11983</v>
      </c>
      <c r="W23" s="1098"/>
      <c r="X23" s="1098"/>
      <c r="Y23" s="1098"/>
      <c r="Z23" s="1098"/>
      <c r="AA23" s="1098">
        <v>223</v>
      </c>
      <c r="AB23" s="1098"/>
      <c r="AC23" s="1098"/>
      <c r="AD23" s="1098"/>
      <c r="AE23" s="1099"/>
      <c r="AF23" s="1100">
        <v>102</v>
      </c>
      <c r="AG23" s="1098"/>
      <c r="AH23" s="1098"/>
      <c r="AI23" s="1098"/>
      <c r="AJ23" s="1101"/>
      <c r="AK23" s="1102"/>
      <c r="AL23" s="1103"/>
      <c r="AM23" s="1103"/>
      <c r="AN23" s="1103"/>
      <c r="AO23" s="1103"/>
      <c r="AP23" s="1098">
        <v>12588</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2932</v>
      </c>
      <c r="R28" s="1083"/>
      <c r="S28" s="1083"/>
      <c r="T28" s="1083"/>
      <c r="U28" s="1083"/>
      <c r="V28" s="1083">
        <v>2882</v>
      </c>
      <c r="W28" s="1083"/>
      <c r="X28" s="1083"/>
      <c r="Y28" s="1083"/>
      <c r="Z28" s="1083"/>
      <c r="AA28" s="1083">
        <v>50</v>
      </c>
      <c r="AB28" s="1083"/>
      <c r="AC28" s="1083"/>
      <c r="AD28" s="1083"/>
      <c r="AE28" s="1084"/>
      <c r="AF28" s="1085">
        <v>50</v>
      </c>
      <c r="AG28" s="1083"/>
      <c r="AH28" s="1083"/>
      <c r="AI28" s="1083"/>
      <c r="AJ28" s="1086"/>
      <c r="AK28" s="1087">
        <v>202</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2801</v>
      </c>
      <c r="R29" s="1073"/>
      <c r="S29" s="1073"/>
      <c r="T29" s="1073"/>
      <c r="U29" s="1073"/>
      <c r="V29" s="1073">
        <v>2703</v>
      </c>
      <c r="W29" s="1073"/>
      <c r="X29" s="1073"/>
      <c r="Y29" s="1073"/>
      <c r="Z29" s="1073"/>
      <c r="AA29" s="1073">
        <v>98</v>
      </c>
      <c r="AB29" s="1073"/>
      <c r="AC29" s="1073"/>
      <c r="AD29" s="1073"/>
      <c r="AE29" s="1074"/>
      <c r="AF29" s="1048">
        <v>98</v>
      </c>
      <c r="AG29" s="1049"/>
      <c r="AH29" s="1049"/>
      <c r="AI29" s="1049"/>
      <c r="AJ29" s="1050"/>
      <c r="AK29" s="1009">
        <v>397</v>
      </c>
      <c r="AL29" s="1000"/>
      <c r="AM29" s="1000"/>
      <c r="AN29" s="1000"/>
      <c r="AO29" s="1000"/>
      <c r="AP29" s="1000" t="s">
        <v>545</v>
      </c>
      <c r="AQ29" s="1000"/>
      <c r="AR29" s="1000"/>
      <c r="AS29" s="1000"/>
      <c r="AT29" s="1000"/>
      <c r="AU29" s="1000" t="s">
        <v>546</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316</v>
      </c>
      <c r="R30" s="1073"/>
      <c r="S30" s="1073"/>
      <c r="T30" s="1073"/>
      <c r="U30" s="1073"/>
      <c r="V30" s="1073">
        <v>310</v>
      </c>
      <c r="W30" s="1073"/>
      <c r="X30" s="1073"/>
      <c r="Y30" s="1073"/>
      <c r="Z30" s="1073"/>
      <c r="AA30" s="1073">
        <v>6</v>
      </c>
      <c r="AB30" s="1073"/>
      <c r="AC30" s="1073"/>
      <c r="AD30" s="1073"/>
      <c r="AE30" s="1074"/>
      <c r="AF30" s="1048">
        <v>6</v>
      </c>
      <c r="AG30" s="1049"/>
      <c r="AH30" s="1049"/>
      <c r="AI30" s="1049"/>
      <c r="AJ30" s="1050"/>
      <c r="AK30" s="1009">
        <v>93</v>
      </c>
      <c r="AL30" s="1000"/>
      <c r="AM30" s="1000"/>
      <c r="AN30" s="1000"/>
      <c r="AO30" s="1000"/>
      <c r="AP30" s="1000" t="s">
        <v>546</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19</v>
      </c>
      <c r="R31" s="1073"/>
      <c r="S31" s="1073"/>
      <c r="T31" s="1073"/>
      <c r="U31" s="1073"/>
      <c r="V31" s="1073">
        <v>11</v>
      </c>
      <c r="W31" s="1073"/>
      <c r="X31" s="1073"/>
      <c r="Y31" s="1073"/>
      <c r="Z31" s="1073"/>
      <c r="AA31" s="1073">
        <v>8</v>
      </c>
      <c r="AB31" s="1073"/>
      <c r="AC31" s="1073"/>
      <c r="AD31" s="1073"/>
      <c r="AE31" s="1074"/>
      <c r="AF31" s="1048">
        <v>8</v>
      </c>
      <c r="AG31" s="1049"/>
      <c r="AH31" s="1049"/>
      <c r="AI31" s="1049"/>
      <c r="AJ31" s="1050"/>
      <c r="AK31" s="1009" t="s">
        <v>561</v>
      </c>
      <c r="AL31" s="1000"/>
      <c r="AM31" s="1000"/>
      <c r="AN31" s="1000"/>
      <c r="AO31" s="1000"/>
      <c r="AP31" s="1000" t="s">
        <v>546</v>
      </c>
      <c r="AQ31" s="1000"/>
      <c r="AR31" s="1000"/>
      <c r="AS31" s="1000"/>
      <c r="AT31" s="1000"/>
      <c r="AU31" s="1000" t="s">
        <v>545</v>
      </c>
      <c r="AV31" s="1000"/>
      <c r="AW31" s="1000"/>
      <c r="AX31" s="1000"/>
      <c r="AY31" s="1000"/>
      <c r="AZ31" s="1071" t="s">
        <v>546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355</v>
      </c>
      <c r="R32" s="1073"/>
      <c r="S32" s="1073"/>
      <c r="T32" s="1073"/>
      <c r="U32" s="1073"/>
      <c r="V32" s="1073">
        <v>322</v>
      </c>
      <c r="W32" s="1073"/>
      <c r="X32" s="1073"/>
      <c r="Y32" s="1073"/>
      <c r="Z32" s="1073"/>
      <c r="AA32" s="1073">
        <v>33</v>
      </c>
      <c r="AB32" s="1073"/>
      <c r="AC32" s="1073"/>
      <c r="AD32" s="1073"/>
      <c r="AE32" s="1074"/>
      <c r="AF32" s="1048">
        <v>176</v>
      </c>
      <c r="AG32" s="1049"/>
      <c r="AH32" s="1049"/>
      <c r="AI32" s="1049"/>
      <c r="AJ32" s="1050"/>
      <c r="AK32" s="1009" t="s">
        <v>561</v>
      </c>
      <c r="AL32" s="1000"/>
      <c r="AM32" s="1000"/>
      <c r="AN32" s="1000"/>
      <c r="AO32" s="1000"/>
      <c r="AP32" s="1000">
        <v>2168</v>
      </c>
      <c r="AQ32" s="1000"/>
      <c r="AR32" s="1000"/>
      <c r="AS32" s="1000"/>
      <c r="AT32" s="1000"/>
      <c r="AU32" s="1000" t="s">
        <v>545</v>
      </c>
      <c r="AV32" s="1000"/>
      <c r="AW32" s="1000"/>
      <c r="AX32" s="1000"/>
      <c r="AY32" s="1000"/>
      <c r="AZ32" s="1071" t="s">
        <v>545</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521</v>
      </c>
      <c r="R33" s="1073"/>
      <c r="S33" s="1073"/>
      <c r="T33" s="1073"/>
      <c r="U33" s="1073"/>
      <c r="V33" s="1073">
        <v>517</v>
      </c>
      <c r="W33" s="1073"/>
      <c r="X33" s="1073"/>
      <c r="Y33" s="1073"/>
      <c r="Z33" s="1073"/>
      <c r="AA33" s="1073">
        <v>4</v>
      </c>
      <c r="AB33" s="1073"/>
      <c r="AC33" s="1073"/>
      <c r="AD33" s="1073"/>
      <c r="AE33" s="1074"/>
      <c r="AF33" s="1048" t="s">
        <v>113</v>
      </c>
      <c r="AG33" s="1049"/>
      <c r="AH33" s="1049"/>
      <c r="AI33" s="1049"/>
      <c r="AJ33" s="1050"/>
      <c r="AK33" s="1009">
        <v>74</v>
      </c>
      <c r="AL33" s="1000"/>
      <c r="AM33" s="1000"/>
      <c r="AN33" s="1000"/>
      <c r="AO33" s="1000"/>
      <c r="AP33" s="1000">
        <v>1867</v>
      </c>
      <c r="AQ33" s="1000"/>
      <c r="AR33" s="1000"/>
      <c r="AS33" s="1000"/>
      <c r="AT33" s="1000"/>
      <c r="AU33" s="1000">
        <v>1086</v>
      </c>
      <c r="AV33" s="1000"/>
      <c r="AW33" s="1000"/>
      <c r="AX33" s="1000"/>
      <c r="AY33" s="1000"/>
      <c r="AZ33" s="1071" t="s">
        <v>545</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1585</v>
      </c>
      <c r="R34" s="1073"/>
      <c r="S34" s="1073"/>
      <c r="T34" s="1073"/>
      <c r="U34" s="1073"/>
      <c r="V34" s="1073">
        <v>1585</v>
      </c>
      <c r="W34" s="1073"/>
      <c r="X34" s="1073"/>
      <c r="Y34" s="1073"/>
      <c r="Z34" s="1073"/>
      <c r="AA34" s="1073">
        <v>0</v>
      </c>
      <c r="AB34" s="1073"/>
      <c r="AC34" s="1073"/>
      <c r="AD34" s="1073"/>
      <c r="AE34" s="1074"/>
      <c r="AF34" s="1048" t="s">
        <v>113</v>
      </c>
      <c r="AG34" s="1049"/>
      <c r="AH34" s="1049"/>
      <c r="AI34" s="1049"/>
      <c r="AJ34" s="1050"/>
      <c r="AK34" s="1009">
        <v>505</v>
      </c>
      <c r="AL34" s="1000"/>
      <c r="AM34" s="1000"/>
      <c r="AN34" s="1000"/>
      <c r="AO34" s="1000"/>
      <c r="AP34" s="1000">
        <v>9702</v>
      </c>
      <c r="AQ34" s="1000"/>
      <c r="AR34" s="1000"/>
      <c r="AS34" s="1000"/>
      <c r="AT34" s="1000"/>
      <c r="AU34" s="1000">
        <v>8043</v>
      </c>
      <c r="AV34" s="1000"/>
      <c r="AW34" s="1000"/>
      <c r="AX34" s="1000"/>
      <c r="AY34" s="1000"/>
      <c r="AZ34" s="1071" t="s">
        <v>546</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303</v>
      </c>
      <c r="R35" s="1073"/>
      <c r="S35" s="1073"/>
      <c r="T35" s="1073"/>
      <c r="U35" s="1073"/>
      <c r="V35" s="1073">
        <v>384</v>
      </c>
      <c r="W35" s="1073"/>
      <c r="X35" s="1073"/>
      <c r="Y35" s="1073"/>
      <c r="Z35" s="1073"/>
      <c r="AA35" s="1073">
        <v>-81</v>
      </c>
      <c r="AB35" s="1073"/>
      <c r="AC35" s="1073"/>
      <c r="AD35" s="1073"/>
      <c r="AE35" s="1074"/>
      <c r="AF35" s="1048">
        <v>140</v>
      </c>
      <c r="AG35" s="1049"/>
      <c r="AH35" s="1049"/>
      <c r="AI35" s="1049"/>
      <c r="AJ35" s="1050"/>
      <c r="AK35" s="1009">
        <v>179</v>
      </c>
      <c r="AL35" s="1000"/>
      <c r="AM35" s="1000"/>
      <c r="AN35" s="1000"/>
      <c r="AO35" s="1000"/>
      <c r="AP35" s="1000">
        <v>74</v>
      </c>
      <c r="AQ35" s="1000"/>
      <c r="AR35" s="1000"/>
      <c r="AS35" s="1000"/>
      <c r="AT35" s="1000"/>
      <c r="AU35" s="1000" t="s">
        <v>545</v>
      </c>
      <c r="AV35" s="1000"/>
      <c r="AW35" s="1000"/>
      <c r="AX35" s="1000"/>
      <c r="AY35" s="1000"/>
      <c r="AZ35" s="1071" t="s">
        <v>545</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479</v>
      </c>
      <c r="AG63" s="988"/>
      <c r="AH63" s="988"/>
      <c r="AI63" s="988"/>
      <c r="AJ63" s="1059"/>
      <c r="AK63" s="1060"/>
      <c r="AL63" s="992"/>
      <c r="AM63" s="992"/>
      <c r="AN63" s="992"/>
      <c r="AO63" s="992"/>
      <c r="AP63" s="988">
        <v>13811</v>
      </c>
      <c r="AQ63" s="988"/>
      <c r="AR63" s="988"/>
      <c r="AS63" s="988"/>
      <c r="AT63" s="988"/>
      <c r="AU63" s="988">
        <v>9130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397</v>
      </c>
      <c r="W66" s="1031"/>
      <c r="X66" s="1031"/>
      <c r="Y66" s="1031"/>
      <c r="Z66" s="1032"/>
      <c r="AA66" s="1030" t="s">
        <v>398</v>
      </c>
      <c r="AB66" s="1031"/>
      <c r="AC66" s="1031"/>
      <c r="AD66" s="1031"/>
      <c r="AE66" s="1032"/>
      <c r="AF66" s="1036" t="s">
        <v>399</v>
      </c>
      <c r="AG66" s="1037"/>
      <c r="AH66" s="1037"/>
      <c r="AI66" s="1037"/>
      <c r="AJ66" s="1038"/>
      <c r="AK66" s="1030" t="s">
        <v>400</v>
      </c>
      <c r="AL66" s="1025"/>
      <c r="AM66" s="1025"/>
      <c r="AN66" s="1025"/>
      <c r="AO66" s="1026"/>
      <c r="AP66" s="1030" t="s">
        <v>401</v>
      </c>
      <c r="AQ66" s="1031"/>
      <c r="AR66" s="1031"/>
      <c r="AS66" s="1031"/>
      <c r="AT66" s="1032"/>
      <c r="AU66" s="1030" t="s">
        <v>402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1021</v>
      </c>
      <c r="R68" s="1011"/>
      <c r="S68" s="1011"/>
      <c r="T68" s="1011"/>
      <c r="U68" s="1011"/>
      <c r="V68" s="1011">
        <v>1009</v>
      </c>
      <c r="W68" s="1011"/>
      <c r="X68" s="1011"/>
      <c r="Y68" s="1011"/>
      <c r="Z68" s="1011"/>
      <c r="AA68" s="1011">
        <v>12</v>
      </c>
      <c r="AB68" s="1011"/>
      <c r="AC68" s="1011"/>
      <c r="AD68" s="1011"/>
      <c r="AE68" s="1011"/>
      <c r="AF68" s="1011">
        <v>12</v>
      </c>
      <c r="AG68" s="1011"/>
      <c r="AH68" s="1011"/>
      <c r="AI68" s="1011"/>
      <c r="AJ68" s="1011"/>
      <c r="AK68" s="1011" t="s">
        <v>545</v>
      </c>
      <c r="AL68" s="1011"/>
      <c r="AM68" s="1011"/>
      <c r="AN68" s="1011"/>
      <c r="AO68" s="1011"/>
      <c r="AP68" s="1011">
        <v>383</v>
      </c>
      <c r="AQ68" s="1011"/>
      <c r="AR68" s="1011"/>
      <c r="AS68" s="1011"/>
      <c r="AT68" s="1011"/>
      <c r="AU68" s="1011">
        <v>163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80</v>
      </c>
      <c r="R69" s="1000"/>
      <c r="S69" s="1000"/>
      <c r="T69" s="1000"/>
      <c r="U69" s="1000"/>
      <c r="V69" s="1000">
        <v>74</v>
      </c>
      <c r="W69" s="1000"/>
      <c r="X69" s="1000"/>
      <c r="Y69" s="1000"/>
      <c r="Z69" s="1000"/>
      <c r="AA69" s="1000">
        <v>6</v>
      </c>
      <c r="AB69" s="1000"/>
      <c r="AC69" s="1000"/>
      <c r="AD69" s="1000"/>
      <c r="AE69" s="1000"/>
      <c r="AF69" s="1000">
        <v>6</v>
      </c>
      <c r="AG69" s="1000"/>
      <c r="AH69" s="1000"/>
      <c r="AI69" s="1000"/>
      <c r="AJ69" s="1000"/>
      <c r="AK69" s="1000" t="s">
        <v>545</v>
      </c>
      <c r="AL69" s="1000"/>
      <c r="AM69" s="1000"/>
      <c r="AN69" s="1000"/>
      <c r="AO69" s="1000"/>
      <c r="AP69" s="1000">
        <v>31</v>
      </c>
      <c r="AQ69" s="1000"/>
      <c r="AR69" s="1000"/>
      <c r="AS69" s="1000"/>
      <c r="AT69" s="1000"/>
      <c r="AU69" s="1000">
        <v>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159</v>
      </c>
      <c r="R70" s="1000"/>
      <c r="S70" s="1000"/>
      <c r="T70" s="1000"/>
      <c r="U70" s="1000"/>
      <c r="V70" s="1000">
        <v>146</v>
      </c>
      <c r="W70" s="1000"/>
      <c r="X70" s="1000"/>
      <c r="Y70" s="1000"/>
      <c r="Z70" s="1000"/>
      <c r="AA70" s="1000">
        <v>12</v>
      </c>
      <c r="AB70" s="1000"/>
      <c r="AC70" s="1000"/>
      <c r="AD70" s="1000"/>
      <c r="AE70" s="1000"/>
      <c r="AF70" s="1000">
        <v>12</v>
      </c>
      <c r="AG70" s="1000"/>
      <c r="AH70" s="1000"/>
      <c r="AI70" s="1000"/>
      <c r="AJ70" s="1000"/>
      <c r="AK70" s="1000">
        <v>49</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23</v>
      </c>
      <c r="R71" s="1000"/>
      <c r="S71" s="1000"/>
      <c r="T71" s="1000"/>
      <c r="U71" s="1000"/>
      <c r="V71" s="1000">
        <v>52</v>
      </c>
      <c r="W71" s="1000"/>
      <c r="X71" s="1000"/>
      <c r="Y71" s="1000"/>
      <c r="Z71" s="1000"/>
      <c r="AA71" s="1000">
        <v>-30</v>
      </c>
      <c r="AB71" s="1000"/>
      <c r="AC71" s="1000"/>
      <c r="AD71" s="1000"/>
      <c r="AE71" s="1000"/>
      <c r="AF71" s="1000">
        <v>4</v>
      </c>
      <c r="AG71" s="1000"/>
      <c r="AH71" s="1000"/>
      <c r="AI71" s="1000"/>
      <c r="AJ71" s="1000"/>
      <c r="AK71" s="1000" t="s">
        <v>545</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10550</v>
      </c>
      <c r="R72" s="1000"/>
      <c r="S72" s="1000"/>
      <c r="T72" s="1000"/>
      <c r="U72" s="1000"/>
      <c r="V72" s="1000">
        <v>98</v>
      </c>
      <c r="W72" s="1000"/>
      <c r="X72" s="1000"/>
      <c r="Y72" s="1000"/>
      <c r="Z72" s="1000"/>
      <c r="AA72" s="1000">
        <v>953</v>
      </c>
      <c r="AB72" s="1000"/>
      <c r="AC72" s="1000"/>
      <c r="AD72" s="1000"/>
      <c r="AE72" s="1000"/>
      <c r="AF72" s="1000">
        <v>919</v>
      </c>
      <c r="AG72" s="1000"/>
      <c r="AH72" s="1000"/>
      <c r="AI72" s="1000"/>
      <c r="AJ72" s="1000"/>
      <c r="AK72" s="1000">
        <v>16</v>
      </c>
      <c r="AL72" s="1000"/>
      <c r="AM72" s="1000"/>
      <c r="AN72" s="1000"/>
      <c r="AO72" s="1000"/>
      <c r="AP72" s="1000">
        <v>125</v>
      </c>
      <c r="AQ72" s="1000"/>
      <c r="AR72" s="1000"/>
      <c r="AS72" s="1000"/>
      <c r="AT72" s="1000"/>
      <c r="AU72" s="1000">
        <v>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4911</v>
      </c>
      <c r="R73" s="1000"/>
      <c r="S73" s="1000"/>
      <c r="T73" s="1000"/>
      <c r="U73" s="1000"/>
      <c r="V73" s="1000">
        <v>4274</v>
      </c>
      <c r="W73" s="1000"/>
      <c r="X73" s="1000"/>
      <c r="Y73" s="1000"/>
      <c r="Z73" s="1000"/>
      <c r="AA73" s="1000">
        <v>638</v>
      </c>
      <c r="AB73" s="1000"/>
      <c r="AC73" s="1000"/>
      <c r="AD73" s="1000"/>
      <c r="AE73" s="1000"/>
      <c r="AF73" s="1000">
        <v>638</v>
      </c>
      <c r="AG73" s="1000"/>
      <c r="AH73" s="1000"/>
      <c r="AI73" s="1000"/>
      <c r="AJ73" s="1000"/>
      <c r="AK73" s="1000" t="s">
        <v>545</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553</v>
      </c>
      <c r="C74" s="1004"/>
      <c r="D74" s="1004"/>
      <c r="E74" s="1004"/>
      <c r="F74" s="1004"/>
      <c r="G74" s="1004"/>
      <c r="H74" s="1004"/>
      <c r="I74" s="1004"/>
      <c r="J74" s="1004"/>
      <c r="K74" s="1004"/>
      <c r="L74" s="1004"/>
      <c r="M74" s="1004"/>
      <c r="N74" s="1004"/>
      <c r="O74" s="1004"/>
      <c r="P74" s="1005"/>
      <c r="Q74" s="1006">
        <v>928</v>
      </c>
      <c r="R74" s="1000"/>
      <c r="S74" s="1000"/>
      <c r="T74" s="1000"/>
      <c r="U74" s="1000"/>
      <c r="V74" s="1000">
        <v>865</v>
      </c>
      <c r="W74" s="1000"/>
      <c r="X74" s="1000"/>
      <c r="Y74" s="1000"/>
      <c r="Z74" s="1000"/>
      <c r="AA74" s="1000">
        <v>63</v>
      </c>
      <c r="AB74" s="1000"/>
      <c r="AC74" s="1000"/>
      <c r="AD74" s="1000"/>
      <c r="AE74" s="1000"/>
      <c r="AF74" s="1000">
        <v>63</v>
      </c>
      <c r="AG74" s="1000"/>
      <c r="AH74" s="1000"/>
      <c r="AI74" s="1000"/>
      <c r="AJ74" s="1000"/>
      <c r="AK74" s="1000" t="s">
        <v>545</v>
      </c>
      <c r="AL74" s="1000"/>
      <c r="AM74" s="1000"/>
      <c r="AN74" s="1000"/>
      <c r="AO74" s="1000"/>
      <c r="AP74" s="1000" t="s">
        <v>545</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554</v>
      </c>
      <c r="C75" s="1004"/>
      <c r="D75" s="1004"/>
      <c r="E75" s="1004"/>
      <c r="F75" s="1004"/>
      <c r="G75" s="1004"/>
      <c r="H75" s="1004"/>
      <c r="I75" s="1004"/>
      <c r="J75" s="1004"/>
      <c r="K75" s="1004"/>
      <c r="L75" s="1004"/>
      <c r="M75" s="1004"/>
      <c r="N75" s="1004"/>
      <c r="O75" s="1004"/>
      <c r="P75" s="1005"/>
      <c r="Q75" s="1007">
        <v>338866</v>
      </c>
      <c r="R75" s="1008"/>
      <c r="S75" s="1008"/>
      <c r="T75" s="1008"/>
      <c r="U75" s="1009"/>
      <c r="V75" s="1010">
        <v>326466</v>
      </c>
      <c r="W75" s="1008"/>
      <c r="X75" s="1008"/>
      <c r="Y75" s="1008"/>
      <c r="Z75" s="1009"/>
      <c r="AA75" s="1010">
        <v>12400</v>
      </c>
      <c r="AB75" s="1008"/>
      <c r="AC75" s="1008"/>
      <c r="AD75" s="1008"/>
      <c r="AE75" s="1009"/>
      <c r="AF75" s="1010">
        <v>12400</v>
      </c>
      <c r="AG75" s="1008"/>
      <c r="AH75" s="1008"/>
      <c r="AI75" s="1008"/>
      <c r="AJ75" s="1009"/>
      <c r="AK75" s="1010">
        <v>0</v>
      </c>
      <c r="AL75" s="1008"/>
      <c r="AM75" s="1008"/>
      <c r="AN75" s="1008"/>
      <c r="AO75" s="1009"/>
      <c r="AP75" s="1010" t="s">
        <v>546</v>
      </c>
      <c r="AQ75" s="1008"/>
      <c r="AR75" s="1008"/>
      <c r="AS75" s="1008"/>
      <c r="AT75" s="1009"/>
      <c r="AU75" s="1010" t="s">
        <v>545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555</v>
      </c>
      <c r="C76" s="1004"/>
      <c r="D76" s="1004"/>
      <c r="E76" s="1004"/>
      <c r="F76" s="1004"/>
      <c r="G76" s="1004"/>
      <c r="H76" s="1004"/>
      <c r="I76" s="1004"/>
      <c r="J76" s="1004"/>
      <c r="K76" s="1004"/>
      <c r="L76" s="1004"/>
      <c r="M76" s="1004"/>
      <c r="N76" s="1004"/>
      <c r="O76" s="1004"/>
      <c r="P76" s="1005"/>
      <c r="Q76" s="1007">
        <v>2405</v>
      </c>
      <c r="R76" s="1008"/>
      <c r="S76" s="1008"/>
      <c r="T76" s="1008"/>
      <c r="U76" s="1009"/>
      <c r="V76" s="1010">
        <v>2405</v>
      </c>
      <c r="W76" s="1008"/>
      <c r="X76" s="1008"/>
      <c r="Y76" s="1008"/>
      <c r="Z76" s="1009"/>
      <c r="AA76" s="1010">
        <v>1</v>
      </c>
      <c r="AB76" s="1008"/>
      <c r="AC76" s="1008"/>
      <c r="AD76" s="1008"/>
      <c r="AE76" s="1009"/>
      <c r="AF76" s="1010">
        <v>1</v>
      </c>
      <c r="AG76" s="1008"/>
      <c r="AH76" s="1008"/>
      <c r="AI76" s="1008"/>
      <c r="AJ76" s="1009"/>
      <c r="AK76" s="1010" t="s">
        <v>545</v>
      </c>
      <c r="AL76" s="1008"/>
      <c r="AM76" s="1008"/>
      <c r="AN76" s="1008"/>
      <c r="AO76" s="1009"/>
      <c r="AP76" s="1010" t="s">
        <v>545</v>
      </c>
      <c r="AQ76" s="1008"/>
      <c r="AR76" s="1008"/>
      <c r="AS76" s="1008"/>
      <c r="AT76" s="1009"/>
      <c r="AU76" s="1010" t="s">
        <v>545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556</v>
      </c>
      <c r="C77" s="1004"/>
      <c r="D77" s="1004"/>
      <c r="E77" s="1004"/>
      <c r="F77" s="1004"/>
      <c r="G77" s="1004"/>
      <c r="H77" s="1004"/>
      <c r="I77" s="1004"/>
      <c r="J77" s="1004"/>
      <c r="K77" s="1004"/>
      <c r="L77" s="1004"/>
      <c r="M77" s="1004"/>
      <c r="N77" s="1004"/>
      <c r="O77" s="1004"/>
      <c r="P77" s="1005"/>
      <c r="Q77" s="1007">
        <v>417</v>
      </c>
      <c r="R77" s="1008"/>
      <c r="S77" s="1008"/>
      <c r="T77" s="1008"/>
      <c r="U77" s="1009"/>
      <c r="V77" s="1010">
        <v>400</v>
      </c>
      <c r="W77" s="1008"/>
      <c r="X77" s="1008"/>
      <c r="Y77" s="1008"/>
      <c r="Z77" s="1009"/>
      <c r="AA77" s="1010">
        <v>17</v>
      </c>
      <c r="AB77" s="1008"/>
      <c r="AC77" s="1008"/>
      <c r="AD77" s="1008"/>
      <c r="AE77" s="1009"/>
      <c r="AF77" s="1010">
        <v>9</v>
      </c>
      <c r="AG77" s="1008"/>
      <c r="AH77" s="1008"/>
      <c r="AI77" s="1008"/>
      <c r="AJ77" s="1009"/>
      <c r="AK77" s="1010" t="s">
        <v>545</v>
      </c>
      <c r="AL77" s="1008"/>
      <c r="AM77" s="1008"/>
      <c r="AN77" s="1008"/>
      <c r="AO77" s="1009"/>
      <c r="AP77" s="1010" t="s">
        <v>545</v>
      </c>
      <c r="AQ77" s="1008"/>
      <c r="AR77" s="1008"/>
      <c r="AS77" s="1008"/>
      <c r="AT77" s="1009"/>
      <c r="AU77" s="1010" t="s">
        <v>545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14064</v>
      </c>
      <c r="AG88" s="988"/>
      <c r="AH88" s="988"/>
      <c r="AI88" s="988"/>
      <c r="AJ88" s="988"/>
      <c r="AK88" s="992"/>
      <c r="AL88" s="992"/>
      <c r="AM88" s="992"/>
      <c r="AN88" s="992"/>
      <c r="AO88" s="992"/>
      <c r="AP88" s="988">
        <v>539</v>
      </c>
      <c r="AQ88" s="988"/>
      <c r="AR88" s="988"/>
      <c r="AS88" s="988"/>
      <c r="AT88" s="988"/>
      <c r="AU88" s="988">
        <v>171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v>
      </c>
      <c r="CS102" s="980"/>
      <c r="CT102" s="980"/>
      <c r="CU102" s="980"/>
      <c r="CV102" s="981"/>
      <c r="CW102" s="979">
        <v>0</v>
      </c>
      <c r="CX102" s="980"/>
      <c r="CY102" s="980"/>
      <c r="CZ102" s="980"/>
      <c r="DA102" s="981"/>
      <c r="DB102" s="979">
        <v>50</v>
      </c>
      <c r="DC102" s="980"/>
      <c r="DD102" s="980"/>
      <c r="DE102" s="980"/>
      <c r="DF102" s="981"/>
      <c r="DG102" s="979">
        <v>297</v>
      </c>
      <c r="DH102" s="980"/>
      <c r="DI102" s="980"/>
      <c r="DJ102" s="980"/>
      <c r="DK102" s="981"/>
      <c r="DL102" s="979" t="s">
        <v>545</v>
      </c>
      <c r="DM102" s="980"/>
      <c r="DN102" s="980"/>
      <c r="DO102" s="980"/>
      <c r="DP102" s="981"/>
      <c r="DQ102" s="979" t="s">
        <v>545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288</v>
      </c>
      <c r="AG109" s="923"/>
      <c r="AH109" s="923"/>
      <c r="AI109" s="923"/>
      <c r="AJ109" s="924"/>
      <c r="AK109" s="925" t="s">
        <v>287</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288</v>
      </c>
      <c r="BW109" s="923"/>
      <c r="BX109" s="923"/>
      <c r="BY109" s="923"/>
      <c r="BZ109" s="924"/>
      <c r="CA109" s="925" t="s">
        <v>287</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288</v>
      </c>
      <c r="DM109" s="923"/>
      <c r="DN109" s="923"/>
      <c r="DO109" s="923"/>
      <c r="DP109" s="924"/>
      <c r="DQ109" s="925" t="s">
        <v>287</v>
      </c>
      <c r="DR109" s="923"/>
      <c r="DS109" s="923"/>
      <c r="DT109" s="923"/>
      <c r="DU109" s="924"/>
      <c r="DV109" s="925" t="s">
        <v>413</v>
      </c>
      <c r="DW109" s="923"/>
      <c r="DX109" s="923"/>
      <c r="DY109" s="923"/>
      <c r="DZ109" s="954"/>
    </row>
    <row r="110" spans="1:131" s="199" customFormat="1" ht="26.25" customHeight="1" x14ac:dyDescent="0.15">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1739995</v>
      </c>
      <c r="AB110" s="916"/>
      <c r="AC110" s="916"/>
      <c r="AD110" s="916"/>
      <c r="AE110" s="917"/>
      <c r="AF110" s="918">
        <v>1708653</v>
      </c>
      <c r="AG110" s="916"/>
      <c r="AH110" s="916"/>
      <c r="AI110" s="916"/>
      <c r="AJ110" s="917"/>
      <c r="AK110" s="918">
        <v>1654000</v>
      </c>
      <c r="AL110" s="916"/>
      <c r="AM110" s="916"/>
      <c r="AN110" s="916"/>
      <c r="AO110" s="917"/>
      <c r="AP110" s="919">
        <v>31.6</v>
      </c>
      <c r="AQ110" s="920"/>
      <c r="AR110" s="920"/>
      <c r="AS110" s="920"/>
      <c r="AT110" s="921"/>
      <c r="AU110" s="955" t="s">
        <v>61</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13182684</v>
      </c>
      <c r="BR110" s="863"/>
      <c r="BS110" s="863"/>
      <c r="BT110" s="863"/>
      <c r="BU110" s="863"/>
      <c r="BV110" s="863">
        <v>12617516</v>
      </c>
      <c r="BW110" s="863"/>
      <c r="BX110" s="863"/>
      <c r="BY110" s="863"/>
      <c r="BZ110" s="863"/>
      <c r="CA110" s="863">
        <v>12588351</v>
      </c>
      <c r="CB110" s="863"/>
      <c r="CC110" s="863"/>
      <c r="CD110" s="863"/>
      <c r="CE110" s="863"/>
      <c r="CF110" s="887">
        <v>240.5</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768088</v>
      </c>
      <c r="BR111" s="835"/>
      <c r="BS111" s="835"/>
      <c r="BT111" s="835"/>
      <c r="BU111" s="835"/>
      <c r="BV111" s="835">
        <v>725513</v>
      </c>
      <c r="BW111" s="835"/>
      <c r="BX111" s="835"/>
      <c r="BY111" s="835"/>
      <c r="BZ111" s="835"/>
      <c r="CA111" s="835">
        <v>522169</v>
      </c>
      <c r="CB111" s="835"/>
      <c r="CC111" s="835"/>
      <c r="CD111" s="835"/>
      <c r="CE111" s="835"/>
      <c r="CF111" s="896">
        <v>10</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371</v>
      </c>
      <c r="AB112" s="798"/>
      <c r="AC112" s="798"/>
      <c r="AD112" s="798"/>
      <c r="AE112" s="799"/>
      <c r="AF112" s="800" t="s">
        <v>371</v>
      </c>
      <c r="AG112" s="798"/>
      <c r="AH112" s="798"/>
      <c r="AI112" s="798"/>
      <c r="AJ112" s="799"/>
      <c r="AK112" s="800" t="s">
        <v>371</v>
      </c>
      <c r="AL112" s="798"/>
      <c r="AM112" s="798"/>
      <c r="AN112" s="798"/>
      <c r="AO112" s="799"/>
      <c r="AP112" s="845" t="s">
        <v>371</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8182649</v>
      </c>
      <c r="BR112" s="835"/>
      <c r="BS112" s="835"/>
      <c r="BT112" s="835"/>
      <c r="BU112" s="835"/>
      <c r="BV112" s="835">
        <v>8253687</v>
      </c>
      <c r="BW112" s="835"/>
      <c r="BX112" s="835"/>
      <c r="BY112" s="835"/>
      <c r="BZ112" s="835"/>
      <c r="CA112" s="835">
        <v>9129815</v>
      </c>
      <c r="CB112" s="835"/>
      <c r="CC112" s="835"/>
      <c r="CD112" s="835"/>
      <c r="CE112" s="835"/>
      <c r="CF112" s="896">
        <v>174.4</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371</v>
      </c>
      <c r="DH112" s="835"/>
      <c r="DI112" s="835"/>
      <c r="DJ112" s="835"/>
      <c r="DK112" s="835"/>
      <c r="DL112" s="835" t="s">
        <v>371</v>
      </c>
      <c r="DM112" s="835"/>
      <c r="DN112" s="835"/>
      <c r="DO112" s="835"/>
      <c r="DP112" s="835"/>
      <c r="DQ112" s="835" t="s">
        <v>371</v>
      </c>
      <c r="DR112" s="835"/>
      <c r="DS112" s="835"/>
      <c r="DT112" s="835"/>
      <c r="DU112" s="835"/>
      <c r="DV112" s="812" t="s">
        <v>371</v>
      </c>
      <c r="DW112" s="812"/>
      <c r="DX112" s="812"/>
      <c r="DY112" s="812"/>
      <c r="DZ112" s="813"/>
    </row>
    <row r="113" spans="1:130" s="199" customFormat="1" ht="26.25" customHeight="1" x14ac:dyDescent="0.15">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383880</v>
      </c>
      <c r="AB113" s="944"/>
      <c r="AC113" s="944"/>
      <c r="AD113" s="944"/>
      <c r="AE113" s="945"/>
      <c r="AF113" s="946">
        <v>415298</v>
      </c>
      <c r="AG113" s="944"/>
      <c r="AH113" s="944"/>
      <c r="AI113" s="944"/>
      <c r="AJ113" s="945"/>
      <c r="AK113" s="946">
        <v>531214</v>
      </c>
      <c r="AL113" s="944"/>
      <c r="AM113" s="944"/>
      <c r="AN113" s="944"/>
      <c r="AO113" s="945"/>
      <c r="AP113" s="947">
        <v>10.1</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55067</v>
      </c>
      <c r="BR113" s="835"/>
      <c r="BS113" s="835"/>
      <c r="BT113" s="835"/>
      <c r="BU113" s="835"/>
      <c r="BV113" s="835">
        <v>149040</v>
      </c>
      <c r="BW113" s="835"/>
      <c r="BX113" s="835"/>
      <c r="BY113" s="835"/>
      <c r="BZ113" s="835"/>
      <c r="CA113" s="835">
        <v>170670</v>
      </c>
      <c r="CB113" s="835"/>
      <c r="CC113" s="835"/>
      <c r="CD113" s="835"/>
      <c r="CE113" s="835"/>
      <c r="CF113" s="896">
        <v>3.3</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371</v>
      </c>
      <c r="DH113" s="798"/>
      <c r="DI113" s="798"/>
      <c r="DJ113" s="798"/>
      <c r="DK113" s="799"/>
      <c r="DL113" s="800" t="s">
        <v>371</v>
      </c>
      <c r="DM113" s="798"/>
      <c r="DN113" s="798"/>
      <c r="DO113" s="798"/>
      <c r="DP113" s="799"/>
      <c r="DQ113" s="800" t="s">
        <v>371</v>
      </c>
      <c r="DR113" s="798"/>
      <c r="DS113" s="798"/>
      <c r="DT113" s="798"/>
      <c r="DU113" s="799"/>
      <c r="DV113" s="845" t="s">
        <v>371</v>
      </c>
      <c r="DW113" s="846"/>
      <c r="DX113" s="846"/>
      <c r="DY113" s="846"/>
      <c r="DZ113" s="847"/>
    </row>
    <row r="114" spans="1:130" s="199" customFormat="1" ht="26.25" customHeight="1" x14ac:dyDescent="0.15">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10576</v>
      </c>
      <c r="AB114" s="798"/>
      <c r="AC114" s="798"/>
      <c r="AD114" s="798"/>
      <c r="AE114" s="799"/>
      <c r="AF114" s="800">
        <v>10921</v>
      </c>
      <c r="AG114" s="798"/>
      <c r="AH114" s="798"/>
      <c r="AI114" s="798"/>
      <c r="AJ114" s="799"/>
      <c r="AK114" s="800">
        <v>20075</v>
      </c>
      <c r="AL114" s="798"/>
      <c r="AM114" s="798"/>
      <c r="AN114" s="798"/>
      <c r="AO114" s="799"/>
      <c r="AP114" s="845">
        <v>0.4</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1652324</v>
      </c>
      <c r="BR114" s="835"/>
      <c r="BS114" s="835"/>
      <c r="BT114" s="835"/>
      <c r="BU114" s="835"/>
      <c r="BV114" s="835">
        <v>1621918</v>
      </c>
      <c r="BW114" s="835"/>
      <c r="BX114" s="835"/>
      <c r="BY114" s="835"/>
      <c r="BZ114" s="835"/>
      <c r="CA114" s="835">
        <v>1562313</v>
      </c>
      <c r="CB114" s="835"/>
      <c r="CC114" s="835"/>
      <c r="CD114" s="835"/>
      <c r="CE114" s="835"/>
      <c r="CF114" s="896">
        <v>29.9</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371</v>
      </c>
      <c r="DH114" s="798"/>
      <c r="DI114" s="798"/>
      <c r="DJ114" s="798"/>
      <c r="DK114" s="799"/>
      <c r="DL114" s="800" t="s">
        <v>371</v>
      </c>
      <c r="DM114" s="798"/>
      <c r="DN114" s="798"/>
      <c r="DO114" s="798"/>
      <c r="DP114" s="799"/>
      <c r="DQ114" s="800" t="s">
        <v>371</v>
      </c>
      <c r="DR114" s="798"/>
      <c r="DS114" s="798"/>
      <c r="DT114" s="798"/>
      <c r="DU114" s="799"/>
      <c r="DV114" s="845" t="s">
        <v>371</v>
      </c>
      <c r="DW114" s="846"/>
      <c r="DX114" s="846"/>
      <c r="DY114" s="846"/>
      <c r="DZ114" s="847"/>
    </row>
    <row r="115" spans="1:130" s="199" customFormat="1" ht="26.25" customHeight="1" x14ac:dyDescent="0.15">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33263</v>
      </c>
      <c r="AB115" s="944"/>
      <c r="AC115" s="944"/>
      <c r="AD115" s="944"/>
      <c r="AE115" s="945"/>
      <c r="AF115" s="946">
        <v>32962</v>
      </c>
      <c r="AG115" s="944"/>
      <c r="AH115" s="944"/>
      <c r="AI115" s="944"/>
      <c r="AJ115" s="945"/>
      <c r="AK115" s="946">
        <v>32657</v>
      </c>
      <c r="AL115" s="944"/>
      <c r="AM115" s="944"/>
      <c r="AN115" s="944"/>
      <c r="AO115" s="945"/>
      <c r="AP115" s="947">
        <v>0.6</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t="s">
        <v>371</v>
      </c>
      <c r="BR115" s="835"/>
      <c r="BS115" s="835"/>
      <c r="BT115" s="835"/>
      <c r="BU115" s="835"/>
      <c r="BV115" s="835" t="s">
        <v>371</v>
      </c>
      <c r="BW115" s="835"/>
      <c r="BX115" s="835"/>
      <c r="BY115" s="835"/>
      <c r="BZ115" s="835"/>
      <c r="CA115" s="835" t="s">
        <v>371</v>
      </c>
      <c r="CB115" s="835"/>
      <c r="CC115" s="835"/>
      <c r="CD115" s="835"/>
      <c r="CE115" s="835"/>
      <c r="CF115" s="896" t="s">
        <v>371</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470270</v>
      </c>
      <c r="DH115" s="798"/>
      <c r="DI115" s="798"/>
      <c r="DJ115" s="798"/>
      <c r="DK115" s="799"/>
      <c r="DL115" s="800">
        <v>473385</v>
      </c>
      <c r="DM115" s="798"/>
      <c r="DN115" s="798"/>
      <c r="DO115" s="798"/>
      <c r="DP115" s="799"/>
      <c r="DQ115" s="800">
        <v>297467</v>
      </c>
      <c r="DR115" s="798"/>
      <c r="DS115" s="798"/>
      <c r="DT115" s="798"/>
      <c r="DU115" s="799"/>
      <c r="DV115" s="845">
        <v>5.7</v>
      </c>
      <c r="DW115" s="846"/>
      <c r="DX115" s="846"/>
      <c r="DY115" s="846"/>
      <c r="DZ115" s="847"/>
    </row>
    <row r="116" spans="1:130" s="199" customFormat="1" ht="26.25" customHeight="1" x14ac:dyDescent="0.15">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371</v>
      </c>
      <c r="AB116" s="798"/>
      <c r="AC116" s="798"/>
      <c r="AD116" s="798"/>
      <c r="AE116" s="799"/>
      <c r="AF116" s="800">
        <v>1</v>
      </c>
      <c r="AG116" s="798"/>
      <c r="AH116" s="798"/>
      <c r="AI116" s="798"/>
      <c r="AJ116" s="799"/>
      <c r="AK116" s="800">
        <v>13</v>
      </c>
      <c r="AL116" s="798"/>
      <c r="AM116" s="798"/>
      <c r="AN116" s="798"/>
      <c r="AO116" s="799"/>
      <c r="AP116" s="845">
        <v>0</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371</v>
      </c>
      <c r="BR116" s="835"/>
      <c r="BS116" s="835"/>
      <c r="BT116" s="835"/>
      <c r="BU116" s="835"/>
      <c r="BV116" s="835" t="s">
        <v>371</v>
      </c>
      <c r="BW116" s="835"/>
      <c r="BX116" s="835"/>
      <c r="BY116" s="835"/>
      <c r="BZ116" s="835"/>
      <c r="CA116" s="835" t="s">
        <v>371</v>
      </c>
      <c r="CB116" s="835"/>
      <c r="CC116" s="835"/>
      <c r="CD116" s="835"/>
      <c r="CE116" s="835"/>
      <c r="CF116" s="896" t="s">
        <v>371</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143454</v>
      </c>
      <c r="DH116" s="798"/>
      <c r="DI116" s="798"/>
      <c r="DJ116" s="798"/>
      <c r="DK116" s="799"/>
      <c r="DL116" s="800">
        <v>124683</v>
      </c>
      <c r="DM116" s="798"/>
      <c r="DN116" s="798"/>
      <c r="DO116" s="798"/>
      <c r="DP116" s="799"/>
      <c r="DQ116" s="800">
        <v>104563</v>
      </c>
      <c r="DR116" s="798"/>
      <c r="DS116" s="798"/>
      <c r="DT116" s="798"/>
      <c r="DU116" s="799"/>
      <c r="DV116" s="845">
        <v>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2167714</v>
      </c>
      <c r="AB117" s="930"/>
      <c r="AC117" s="930"/>
      <c r="AD117" s="930"/>
      <c r="AE117" s="931"/>
      <c r="AF117" s="932">
        <v>2167835</v>
      </c>
      <c r="AG117" s="930"/>
      <c r="AH117" s="930"/>
      <c r="AI117" s="930"/>
      <c r="AJ117" s="931"/>
      <c r="AK117" s="932">
        <v>2237959</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371</v>
      </c>
      <c r="BR117" s="835"/>
      <c r="BS117" s="835"/>
      <c r="BT117" s="835"/>
      <c r="BU117" s="835"/>
      <c r="BV117" s="835" t="s">
        <v>371</v>
      </c>
      <c r="BW117" s="835"/>
      <c r="BX117" s="835"/>
      <c r="BY117" s="835"/>
      <c r="BZ117" s="835"/>
      <c r="CA117" s="835" t="s">
        <v>371</v>
      </c>
      <c r="CB117" s="835"/>
      <c r="CC117" s="835"/>
      <c r="CD117" s="835"/>
      <c r="CE117" s="835"/>
      <c r="CF117" s="896" t="s">
        <v>371</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371</v>
      </c>
      <c r="DH117" s="798"/>
      <c r="DI117" s="798"/>
      <c r="DJ117" s="798"/>
      <c r="DK117" s="799"/>
      <c r="DL117" s="800" t="s">
        <v>371</v>
      </c>
      <c r="DM117" s="798"/>
      <c r="DN117" s="798"/>
      <c r="DO117" s="798"/>
      <c r="DP117" s="799"/>
      <c r="DQ117" s="800" t="s">
        <v>371</v>
      </c>
      <c r="DR117" s="798"/>
      <c r="DS117" s="798"/>
      <c r="DT117" s="798"/>
      <c r="DU117" s="799"/>
      <c r="DV117" s="845" t="s">
        <v>371</v>
      </c>
      <c r="DW117" s="846"/>
      <c r="DX117" s="846"/>
      <c r="DY117" s="846"/>
      <c r="DZ117" s="847"/>
    </row>
    <row r="118" spans="1:130" s="199" customFormat="1" ht="26.25" customHeight="1" x14ac:dyDescent="0.15">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288</v>
      </c>
      <c r="AG118" s="923"/>
      <c r="AH118" s="923"/>
      <c r="AI118" s="923"/>
      <c r="AJ118" s="924"/>
      <c r="AK118" s="925" t="s">
        <v>287</v>
      </c>
      <c r="AL118" s="923"/>
      <c r="AM118" s="923"/>
      <c r="AN118" s="923"/>
      <c r="AO118" s="924"/>
      <c r="AP118" s="926" t="s">
        <v>413</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443</v>
      </c>
      <c r="BP119" s="899"/>
      <c r="BQ119" s="903">
        <v>23840812</v>
      </c>
      <c r="BR119" s="866"/>
      <c r="BS119" s="866"/>
      <c r="BT119" s="866"/>
      <c r="BU119" s="866"/>
      <c r="BV119" s="866">
        <v>23367674</v>
      </c>
      <c r="BW119" s="866"/>
      <c r="BX119" s="866"/>
      <c r="BY119" s="866"/>
      <c r="BZ119" s="866"/>
      <c r="CA119" s="866">
        <v>23973318</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154364</v>
      </c>
      <c r="DH119" s="781"/>
      <c r="DI119" s="781"/>
      <c r="DJ119" s="781"/>
      <c r="DK119" s="782"/>
      <c r="DL119" s="783">
        <v>127445</v>
      </c>
      <c r="DM119" s="781"/>
      <c r="DN119" s="781"/>
      <c r="DO119" s="781"/>
      <c r="DP119" s="782"/>
      <c r="DQ119" s="783">
        <v>120139</v>
      </c>
      <c r="DR119" s="781"/>
      <c r="DS119" s="781"/>
      <c r="DT119" s="781"/>
      <c r="DU119" s="782"/>
      <c r="DV119" s="869">
        <v>2.2999999999999998</v>
      </c>
      <c r="DW119" s="870"/>
      <c r="DX119" s="870"/>
      <c r="DY119" s="870"/>
      <c r="DZ119" s="871"/>
    </row>
    <row r="120" spans="1:130" s="199" customFormat="1" ht="26.25" customHeight="1" x14ac:dyDescent="0.15">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1710107</v>
      </c>
      <c r="BR120" s="863"/>
      <c r="BS120" s="863"/>
      <c r="BT120" s="863"/>
      <c r="BU120" s="863"/>
      <c r="BV120" s="863">
        <v>1677172</v>
      </c>
      <c r="BW120" s="863"/>
      <c r="BX120" s="863"/>
      <c r="BY120" s="863"/>
      <c r="BZ120" s="863"/>
      <c r="CA120" s="863">
        <v>1522275</v>
      </c>
      <c r="CB120" s="863"/>
      <c r="CC120" s="863"/>
      <c r="CD120" s="863"/>
      <c r="CE120" s="863"/>
      <c r="CF120" s="887">
        <v>29.1</v>
      </c>
      <c r="CG120" s="888"/>
      <c r="CH120" s="888"/>
      <c r="CI120" s="888"/>
      <c r="CJ120" s="888"/>
      <c r="CK120" s="889" t="s">
        <v>447</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7346122</v>
      </c>
      <c r="DH120" s="863"/>
      <c r="DI120" s="863"/>
      <c r="DJ120" s="863"/>
      <c r="DK120" s="863"/>
      <c r="DL120" s="863">
        <v>7317289</v>
      </c>
      <c r="DM120" s="863"/>
      <c r="DN120" s="863"/>
      <c r="DO120" s="863"/>
      <c r="DP120" s="863"/>
      <c r="DQ120" s="863">
        <v>8043321</v>
      </c>
      <c r="DR120" s="863"/>
      <c r="DS120" s="863"/>
      <c r="DT120" s="863"/>
      <c r="DU120" s="863"/>
      <c r="DV120" s="864">
        <v>153.69999999999999</v>
      </c>
      <c r="DW120" s="864"/>
      <c r="DX120" s="864"/>
      <c r="DY120" s="864"/>
      <c r="DZ120" s="865"/>
    </row>
    <row r="121" spans="1:130" s="199" customFormat="1" ht="26.25" customHeight="1" x14ac:dyDescent="0.15">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1867202</v>
      </c>
      <c r="BR121" s="835"/>
      <c r="BS121" s="835"/>
      <c r="BT121" s="835"/>
      <c r="BU121" s="835"/>
      <c r="BV121" s="835">
        <v>1866045</v>
      </c>
      <c r="BW121" s="835"/>
      <c r="BX121" s="835"/>
      <c r="BY121" s="835"/>
      <c r="BZ121" s="835"/>
      <c r="CA121" s="835">
        <v>1677838</v>
      </c>
      <c r="CB121" s="835"/>
      <c r="CC121" s="835"/>
      <c r="CD121" s="835"/>
      <c r="CE121" s="835"/>
      <c r="CF121" s="896">
        <v>32.1</v>
      </c>
      <c r="CG121" s="897"/>
      <c r="CH121" s="897"/>
      <c r="CI121" s="897"/>
      <c r="CJ121" s="897"/>
      <c r="CK121" s="890"/>
      <c r="CL121" s="876"/>
      <c r="CM121" s="876"/>
      <c r="CN121" s="876"/>
      <c r="CO121" s="877"/>
      <c r="CP121" s="856" t="s">
        <v>450</v>
      </c>
      <c r="CQ121" s="857"/>
      <c r="CR121" s="857"/>
      <c r="CS121" s="857"/>
      <c r="CT121" s="857"/>
      <c r="CU121" s="857"/>
      <c r="CV121" s="857"/>
      <c r="CW121" s="857"/>
      <c r="CX121" s="857"/>
      <c r="CY121" s="857"/>
      <c r="CZ121" s="857"/>
      <c r="DA121" s="857"/>
      <c r="DB121" s="857"/>
      <c r="DC121" s="857"/>
      <c r="DD121" s="857"/>
      <c r="DE121" s="857"/>
      <c r="DF121" s="858"/>
      <c r="DG121" s="834">
        <v>836527</v>
      </c>
      <c r="DH121" s="835"/>
      <c r="DI121" s="835"/>
      <c r="DJ121" s="835"/>
      <c r="DK121" s="835"/>
      <c r="DL121" s="835">
        <v>936398</v>
      </c>
      <c r="DM121" s="835"/>
      <c r="DN121" s="835"/>
      <c r="DO121" s="835"/>
      <c r="DP121" s="835"/>
      <c r="DQ121" s="835">
        <v>1086494</v>
      </c>
      <c r="DR121" s="835"/>
      <c r="DS121" s="835"/>
      <c r="DT121" s="835"/>
      <c r="DU121" s="835"/>
      <c r="DV121" s="812">
        <v>20.8</v>
      </c>
      <c r="DW121" s="812"/>
      <c r="DX121" s="812"/>
      <c r="DY121" s="812"/>
      <c r="DZ121" s="813"/>
    </row>
    <row r="122" spans="1:130" s="199" customFormat="1" ht="26.25" customHeight="1" x14ac:dyDescent="0.15">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11718639</v>
      </c>
      <c r="BR122" s="866"/>
      <c r="BS122" s="866"/>
      <c r="BT122" s="866"/>
      <c r="BU122" s="866"/>
      <c r="BV122" s="866">
        <v>11787052</v>
      </c>
      <c r="BW122" s="866"/>
      <c r="BX122" s="866"/>
      <c r="BY122" s="866"/>
      <c r="BZ122" s="866"/>
      <c r="CA122" s="866">
        <v>11924571</v>
      </c>
      <c r="CB122" s="866"/>
      <c r="CC122" s="866"/>
      <c r="CD122" s="866"/>
      <c r="CE122" s="866"/>
      <c r="CF122" s="867">
        <v>227.8</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21641</v>
      </c>
      <c r="AB123" s="798"/>
      <c r="AC123" s="798"/>
      <c r="AD123" s="798"/>
      <c r="AE123" s="799"/>
      <c r="AF123" s="800">
        <v>21641</v>
      </c>
      <c r="AG123" s="798"/>
      <c r="AH123" s="798"/>
      <c r="AI123" s="798"/>
      <c r="AJ123" s="799"/>
      <c r="AK123" s="800">
        <v>21642</v>
      </c>
      <c r="AL123" s="798"/>
      <c r="AM123" s="798"/>
      <c r="AN123" s="798"/>
      <c r="AO123" s="799"/>
      <c r="AP123" s="845">
        <v>0.4</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452</v>
      </c>
      <c r="BP123" s="899"/>
      <c r="BQ123" s="853">
        <v>15295948</v>
      </c>
      <c r="BR123" s="854"/>
      <c r="BS123" s="854"/>
      <c r="BT123" s="854"/>
      <c r="BU123" s="854"/>
      <c r="BV123" s="854">
        <v>15330269</v>
      </c>
      <c r="BW123" s="854"/>
      <c r="BX123" s="854"/>
      <c r="BY123" s="854"/>
      <c r="BZ123" s="854"/>
      <c r="CA123" s="854">
        <v>15124684</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166.7</v>
      </c>
      <c r="BR124" s="852"/>
      <c r="BS124" s="852"/>
      <c r="BT124" s="852"/>
      <c r="BU124" s="852"/>
      <c r="BV124" s="852">
        <v>152.80000000000001</v>
      </c>
      <c r="BW124" s="852"/>
      <c r="BX124" s="852"/>
      <c r="BY124" s="852"/>
      <c r="BZ124" s="852"/>
      <c r="CA124" s="852">
        <v>169</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t="s">
        <v>455</v>
      </c>
      <c r="DH124" s="781"/>
      <c r="DI124" s="781"/>
      <c r="DJ124" s="781"/>
      <c r="DK124" s="782"/>
      <c r="DL124" s="783" t="s">
        <v>455</v>
      </c>
      <c r="DM124" s="781"/>
      <c r="DN124" s="781"/>
      <c r="DO124" s="781"/>
      <c r="DP124" s="782"/>
      <c r="DQ124" s="783" t="s">
        <v>455</v>
      </c>
      <c r="DR124" s="781"/>
      <c r="DS124" s="781"/>
      <c r="DT124" s="781"/>
      <c r="DU124" s="782"/>
      <c r="DV124" s="869" t="s">
        <v>455</v>
      </c>
      <c r="DW124" s="870"/>
      <c r="DX124" s="870"/>
      <c r="DY124" s="870"/>
      <c r="DZ124" s="871"/>
    </row>
    <row r="125" spans="1:130" s="199" customFormat="1" ht="26.25" customHeight="1" x14ac:dyDescent="0.15">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455</v>
      </c>
      <c r="AB125" s="798"/>
      <c r="AC125" s="798"/>
      <c r="AD125" s="798"/>
      <c r="AE125" s="799"/>
      <c r="AF125" s="800" t="s">
        <v>455</v>
      </c>
      <c r="AG125" s="798"/>
      <c r="AH125" s="798"/>
      <c r="AI125" s="798"/>
      <c r="AJ125" s="799"/>
      <c r="AK125" s="800" t="s">
        <v>455</v>
      </c>
      <c r="AL125" s="798"/>
      <c r="AM125" s="798"/>
      <c r="AN125" s="798"/>
      <c r="AO125" s="799"/>
      <c r="AP125" s="845" t="s">
        <v>455</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455</v>
      </c>
      <c r="DH125" s="863"/>
      <c r="DI125" s="863"/>
      <c r="DJ125" s="863"/>
      <c r="DK125" s="863"/>
      <c r="DL125" s="863" t="s">
        <v>455</v>
      </c>
      <c r="DM125" s="863"/>
      <c r="DN125" s="863"/>
      <c r="DO125" s="863"/>
      <c r="DP125" s="863"/>
      <c r="DQ125" s="863" t="s">
        <v>455</v>
      </c>
      <c r="DR125" s="863"/>
      <c r="DS125" s="863"/>
      <c r="DT125" s="863"/>
      <c r="DU125" s="863"/>
      <c r="DV125" s="864" t="s">
        <v>455</v>
      </c>
      <c r="DW125" s="864"/>
      <c r="DX125" s="864"/>
      <c r="DY125" s="864"/>
      <c r="DZ125" s="865"/>
    </row>
    <row r="126" spans="1:130" s="199" customFormat="1" ht="26.25" customHeight="1" thickBot="1" x14ac:dyDescent="0.2">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8620</v>
      </c>
      <c r="AB126" s="798"/>
      <c r="AC126" s="798"/>
      <c r="AD126" s="798"/>
      <c r="AE126" s="799"/>
      <c r="AF126" s="800">
        <v>8620</v>
      </c>
      <c r="AG126" s="798"/>
      <c r="AH126" s="798"/>
      <c r="AI126" s="798"/>
      <c r="AJ126" s="799"/>
      <c r="AK126" s="800">
        <v>8620</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455</v>
      </c>
      <c r="DH126" s="835"/>
      <c r="DI126" s="835"/>
      <c r="DJ126" s="835"/>
      <c r="DK126" s="835"/>
      <c r="DL126" s="835" t="s">
        <v>455</v>
      </c>
      <c r="DM126" s="835"/>
      <c r="DN126" s="835"/>
      <c r="DO126" s="835"/>
      <c r="DP126" s="835"/>
      <c r="DQ126" s="835" t="s">
        <v>455</v>
      </c>
      <c r="DR126" s="835"/>
      <c r="DS126" s="835"/>
      <c r="DT126" s="835"/>
      <c r="DU126" s="835"/>
      <c r="DV126" s="812" t="s">
        <v>455</v>
      </c>
      <c r="DW126" s="812"/>
      <c r="DX126" s="812"/>
      <c r="DY126" s="812"/>
      <c r="DZ126" s="813"/>
    </row>
    <row r="127" spans="1:130" s="199" customFormat="1" ht="26.25" customHeight="1" x14ac:dyDescent="0.15">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3002</v>
      </c>
      <c r="AB127" s="798"/>
      <c r="AC127" s="798"/>
      <c r="AD127" s="798"/>
      <c r="AE127" s="799"/>
      <c r="AF127" s="800">
        <v>2701</v>
      </c>
      <c r="AG127" s="798"/>
      <c r="AH127" s="798"/>
      <c r="AI127" s="798"/>
      <c r="AJ127" s="799"/>
      <c r="AK127" s="800">
        <v>2395</v>
      </c>
      <c r="AL127" s="798"/>
      <c r="AM127" s="798"/>
      <c r="AN127" s="798"/>
      <c r="AO127" s="799"/>
      <c r="AP127" s="845">
        <v>0</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455</v>
      </c>
      <c r="DH127" s="835"/>
      <c r="DI127" s="835"/>
      <c r="DJ127" s="835"/>
      <c r="DK127" s="835"/>
      <c r="DL127" s="835" t="s">
        <v>455</v>
      </c>
      <c r="DM127" s="835"/>
      <c r="DN127" s="835"/>
      <c r="DO127" s="835"/>
      <c r="DP127" s="835"/>
      <c r="DQ127" s="835" t="s">
        <v>455</v>
      </c>
      <c r="DR127" s="835"/>
      <c r="DS127" s="835"/>
      <c r="DT127" s="835"/>
      <c r="DU127" s="835"/>
      <c r="DV127" s="812" t="s">
        <v>455</v>
      </c>
      <c r="DW127" s="812"/>
      <c r="DX127" s="812"/>
      <c r="DY127" s="812"/>
      <c r="DZ127" s="813"/>
    </row>
    <row r="128" spans="1:130" s="199" customFormat="1" ht="26.25" customHeight="1" thickBot="1" x14ac:dyDescent="0.2">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146340</v>
      </c>
      <c r="AB128" s="819"/>
      <c r="AC128" s="819"/>
      <c r="AD128" s="819"/>
      <c r="AE128" s="820"/>
      <c r="AF128" s="821">
        <v>141205</v>
      </c>
      <c r="AG128" s="819"/>
      <c r="AH128" s="819"/>
      <c r="AI128" s="819"/>
      <c r="AJ128" s="820"/>
      <c r="AK128" s="821">
        <v>136502</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371</v>
      </c>
      <c r="BG128" s="805"/>
      <c r="BH128" s="805"/>
      <c r="BI128" s="805"/>
      <c r="BJ128" s="805"/>
      <c r="BK128" s="805"/>
      <c r="BL128" s="828"/>
      <c r="BM128" s="804">
        <v>14.34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6252686</v>
      </c>
      <c r="AB129" s="798"/>
      <c r="AC129" s="798"/>
      <c r="AD129" s="798"/>
      <c r="AE129" s="799"/>
      <c r="AF129" s="800">
        <v>6306092</v>
      </c>
      <c r="AG129" s="798"/>
      <c r="AH129" s="798"/>
      <c r="AI129" s="798"/>
      <c r="AJ129" s="799"/>
      <c r="AK129" s="800">
        <v>6231328</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113</v>
      </c>
      <c r="BG129" s="788"/>
      <c r="BH129" s="788"/>
      <c r="BI129" s="788"/>
      <c r="BJ129" s="788"/>
      <c r="BK129" s="788"/>
      <c r="BL129" s="789"/>
      <c r="BM129" s="787">
        <v>19.34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1129812</v>
      </c>
      <c r="AB130" s="798"/>
      <c r="AC130" s="798"/>
      <c r="AD130" s="798"/>
      <c r="AE130" s="799"/>
      <c r="AF130" s="800">
        <v>1047079</v>
      </c>
      <c r="AG130" s="798"/>
      <c r="AH130" s="798"/>
      <c r="AI130" s="798"/>
      <c r="AJ130" s="799"/>
      <c r="AK130" s="800">
        <v>997515</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19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5122874</v>
      </c>
      <c r="AB131" s="781"/>
      <c r="AC131" s="781"/>
      <c r="AD131" s="781"/>
      <c r="AE131" s="782"/>
      <c r="AF131" s="783">
        <v>5259013</v>
      </c>
      <c r="AG131" s="781"/>
      <c r="AH131" s="781"/>
      <c r="AI131" s="781"/>
      <c r="AJ131" s="782"/>
      <c r="AK131" s="783">
        <v>5233813</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v>169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17.40355121</v>
      </c>
      <c r="AB132" s="761"/>
      <c r="AC132" s="761"/>
      <c r="AD132" s="761"/>
      <c r="AE132" s="762"/>
      <c r="AF132" s="763">
        <v>18.62613764</v>
      </c>
      <c r="AG132" s="761"/>
      <c r="AH132" s="761"/>
      <c r="AI132" s="761"/>
      <c r="AJ132" s="762"/>
      <c r="AK132" s="763">
        <v>21.092499870000001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15.1</v>
      </c>
      <c r="AB133" s="740"/>
      <c r="AC133" s="740"/>
      <c r="AD133" s="740"/>
      <c r="AE133" s="741"/>
      <c r="AF133" s="739">
        <v>16.100000000000001</v>
      </c>
      <c r="AG133" s="740"/>
      <c r="AH133" s="740"/>
      <c r="AI133" s="740"/>
      <c r="AJ133" s="741"/>
      <c r="AK133" s="739">
        <v>19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1"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2" t="s">
        <v>481</v>
      </c>
      <c r="L7" s="256"/>
      <c r="M7" s="257" t="s">
        <v>482</v>
      </c>
      <c r="N7" s="258"/>
    </row>
    <row r="8" spans="1:16" x14ac:dyDescent="0.15">
      <c r="A8" s="250"/>
      <c r="B8" s="246"/>
      <c r="C8" s="246"/>
      <c r="D8" s="246"/>
      <c r="E8" s="246"/>
      <c r="F8" s="246"/>
      <c r="G8" s="259"/>
      <c r="H8" s="260"/>
      <c r="I8" s="260"/>
      <c r="J8" s="261"/>
      <c r="K8" s="1153"/>
      <c r="L8" s="262" t="s">
        <v>483</v>
      </c>
      <c r="M8" s="263" t="s">
        <v>484</v>
      </c>
      <c r="N8" s="264" t="s">
        <v>485</v>
      </c>
    </row>
    <row r="9" spans="1:16" x14ac:dyDescent="0.15">
      <c r="A9" s="250"/>
      <c r="B9" s="246"/>
      <c r="C9" s="246"/>
      <c r="D9" s="246"/>
      <c r="E9" s="246"/>
      <c r="F9" s="246"/>
      <c r="G9" s="1166" t="s">
        <v>486</v>
      </c>
      <c r="H9" s="1167"/>
      <c r="I9" s="1167"/>
      <c r="J9" s="1168"/>
      <c r="K9" s="265">
        <v>2058770</v>
      </c>
      <c r="L9" s="266">
        <v>109842</v>
      </c>
      <c r="M9" s="267">
        <v>88814</v>
      </c>
      <c r="N9" s="268">
        <v>23.7</v>
      </c>
    </row>
    <row r="10" spans="1:16" x14ac:dyDescent="0.15">
      <c r="A10" s="250"/>
      <c r="B10" s="246"/>
      <c r="C10" s="246"/>
      <c r="D10" s="246"/>
      <c r="E10" s="246"/>
      <c r="F10" s="246"/>
      <c r="G10" s="1166" t="s">
        <v>487</v>
      </c>
      <c r="H10" s="1167"/>
      <c r="I10" s="1167"/>
      <c r="J10" s="1168"/>
      <c r="K10" s="269">
        <v>36807</v>
      </c>
      <c r="L10" s="270">
        <v>1964</v>
      </c>
      <c r="M10" s="271">
        <v>7348</v>
      </c>
      <c r="N10" s="272">
        <v>-73.3</v>
      </c>
    </row>
    <row r="11" spans="1:16" ht="13.5" customHeight="1" x14ac:dyDescent="0.15">
      <c r="A11" s="250"/>
      <c r="B11" s="246"/>
      <c r="C11" s="246"/>
      <c r="D11" s="246"/>
      <c r="E11" s="246"/>
      <c r="F11" s="246"/>
      <c r="G11" s="1166" t="s">
        <v>488</v>
      </c>
      <c r="H11" s="1167"/>
      <c r="I11" s="1167"/>
      <c r="J11" s="1168"/>
      <c r="K11" s="269">
        <v>311369</v>
      </c>
      <c r="L11" s="270">
        <v>16613</v>
      </c>
      <c r="M11" s="271">
        <v>9064</v>
      </c>
      <c r="N11" s="272">
        <v>83.3</v>
      </c>
    </row>
    <row r="12" spans="1:16" ht="13.5" customHeight="1" x14ac:dyDescent="0.15">
      <c r="A12" s="250"/>
      <c r="B12" s="246"/>
      <c r="C12" s="246"/>
      <c r="D12" s="246"/>
      <c r="E12" s="246"/>
      <c r="F12" s="246"/>
      <c r="G12" s="1166" t="s">
        <v>489</v>
      </c>
      <c r="H12" s="1167"/>
      <c r="I12" s="1167"/>
      <c r="J12" s="1168"/>
      <c r="K12" s="269" t="s">
        <v>490</v>
      </c>
      <c r="L12" s="270" t="s">
        <v>490</v>
      </c>
      <c r="M12" s="271">
        <v>917</v>
      </c>
      <c r="N12" s="272" t="s">
        <v>490</v>
      </c>
    </row>
    <row r="13" spans="1:16" ht="13.5" customHeight="1" x14ac:dyDescent="0.15">
      <c r="A13" s="250"/>
      <c r="B13" s="246"/>
      <c r="C13" s="246"/>
      <c r="D13" s="246"/>
      <c r="E13" s="246"/>
      <c r="F13" s="246"/>
      <c r="G13" s="1166" t="s">
        <v>491</v>
      </c>
      <c r="H13" s="1167"/>
      <c r="I13" s="1167"/>
      <c r="J13" s="1168"/>
      <c r="K13" s="269" t="s">
        <v>490</v>
      </c>
      <c r="L13" s="270" t="s">
        <v>490</v>
      </c>
      <c r="M13" s="271">
        <v>11</v>
      </c>
      <c r="N13" s="272" t="s">
        <v>490</v>
      </c>
    </row>
    <row r="14" spans="1:16" ht="13.5" customHeight="1" x14ac:dyDescent="0.15">
      <c r="A14" s="250"/>
      <c r="B14" s="246"/>
      <c r="C14" s="246"/>
      <c r="D14" s="246"/>
      <c r="E14" s="246"/>
      <c r="F14" s="246"/>
      <c r="G14" s="1166" t="s">
        <v>492</v>
      </c>
      <c r="H14" s="1167"/>
      <c r="I14" s="1167"/>
      <c r="J14" s="1168"/>
      <c r="K14" s="269">
        <v>68424</v>
      </c>
      <c r="L14" s="270">
        <v>3651</v>
      </c>
      <c r="M14" s="271">
        <v>3976</v>
      </c>
      <c r="N14" s="272">
        <v>-8.1999999999999993</v>
      </c>
    </row>
    <row r="15" spans="1:16" ht="13.5" customHeight="1" x14ac:dyDescent="0.15">
      <c r="A15" s="250"/>
      <c r="B15" s="246"/>
      <c r="C15" s="246"/>
      <c r="D15" s="246"/>
      <c r="E15" s="246"/>
      <c r="F15" s="246"/>
      <c r="G15" s="1166" t="s">
        <v>493</v>
      </c>
      <c r="H15" s="1167"/>
      <c r="I15" s="1167"/>
      <c r="J15" s="1168"/>
      <c r="K15" s="269">
        <v>46904</v>
      </c>
      <c r="L15" s="270">
        <v>2502</v>
      </c>
      <c r="M15" s="271">
        <v>2094</v>
      </c>
      <c r="N15" s="272">
        <v>19.5</v>
      </c>
    </row>
    <row r="16" spans="1:16" x14ac:dyDescent="0.15">
      <c r="A16" s="250"/>
      <c r="B16" s="246"/>
      <c r="C16" s="246"/>
      <c r="D16" s="246"/>
      <c r="E16" s="246"/>
      <c r="F16" s="246"/>
      <c r="G16" s="1169" t="s">
        <v>494</v>
      </c>
      <c r="H16" s="1170"/>
      <c r="I16" s="1170"/>
      <c r="J16" s="1171"/>
      <c r="K16" s="270">
        <v>-181393</v>
      </c>
      <c r="L16" s="270">
        <v>-9678</v>
      </c>
      <c r="M16" s="271">
        <v>-9674</v>
      </c>
      <c r="N16" s="272">
        <v>0</v>
      </c>
    </row>
    <row r="17" spans="1:16" x14ac:dyDescent="0.15">
      <c r="A17" s="250"/>
      <c r="B17" s="246"/>
      <c r="C17" s="246"/>
      <c r="D17" s="246"/>
      <c r="E17" s="246"/>
      <c r="F17" s="246"/>
      <c r="G17" s="1169" t="s">
        <v>171</v>
      </c>
      <c r="H17" s="1170"/>
      <c r="I17" s="1170"/>
      <c r="J17" s="1171"/>
      <c r="K17" s="270">
        <v>2340881</v>
      </c>
      <c r="L17" s="270">
        <v>124894</v>
      </c>
      <c r="M17" s="271">
        <v>102550</v>
      </c>
      <c r="N17" s="272">
        <v>21.8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63" t="s">
        <v>499</v>
      </c>
      <c r="H21" s="1164"/>
      <c r="I21" s="1164"/>
      <c r="J21" s="1165"/>
      <c r="K21" s="282">
        <v>10.83</v>
      </c>
      <c r="L21" s="283">
        <v>9.9600000000000009</v>
      </c>
      <c r="M21" s="284">
        <v>0.87</v>
      </c>
      <c r="N21" s="251"/>
      <c r="O21" s="285"/>
      <c r="P21" s="281"/>
    </row>
    <row r="22" spans="1:16" s="286" customFormat="1" x14ac:dyDescent="0.15">
      <c r="A22" s="281"/>
      <c r="B22" s="251"/>
      <c r="C22" s="251"/>
      <c r="D22" s="251"/>
      <c r="E22" s="251"/>
      <c r="F22" s="251"/>
      <c r="G22" s="1163" t="s">
        <v>500</v>
      </c>
      <c r="H22" s="1164"/>
      <c r="I22" s="1164"/>
      <c r="J22" s="1165"/>
      <c r="K22" s="287">
        <v>97.5</v>
      </c>
      <c r="L22" s="288">
        <v>97.8</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2" t="s">
        <v>481</v>
      </c>
      <c r="L30" s="256"/>
      <c r="M30" s="257" t="s">
        <v>482</v>
      </c>
      <c r="N30" s="258"/>
    </row>
    <row r="31" spans="1:16" x14ac:dyDescent="0.15">
      <c r="A31" s="250"/>
      <c r="B31" s="246"/>
      <c r="C31" s="246"/>
      <c r="D31" s="246"/>
      <c r="E31" s="246"/>
      <c r="F31" s="246"/>
      <c r="G31" s="259"/>
      <c r="H31" s="260"/>
      <c r="I31" s="260"/>
      <c r="J31" s="261"/>
      <c r="K31" s="1153"/>
      <c r="L31" s="262" t="s">
        <v>483</v>
      </c>
      <c r="M31" s="263" t="s">
        <v>484</v>
      </c>
      <c r="N31" s="264" t="s">
        <v>485</v>
      </c>
    </row>
    <row r="32" spans="1:16" ht="27" customHeight="1" x14ac:dyDescent="0.15">
      <c r="A32" s="250"/>
      <c r="B32" s="246"/>
      <c r="C32" s="246"/>
      <c r="D32" s="246"/>
      <c r="E32" s="246"/>
      <c r="F32" s="246"/>
      <c r="G32" s="1154" t="s">
        <v>504</v>
      </c>
      <c r="H32" s="1155"/>
      <c r="I32" s="1155"/>
      <c r="J32" s="1156"/>
      <c r="K32" s="296">
        <v>1654000</v>
      </c>
      <c r="L32" s="296">
        <v>88246</v>
      </c>
      <c r="M32" s="297">
        <v>68120</v>
      </c>
      <c r="N32" s="298">
        <v>29.5</v>
      </c>
    </row>
    <row r="33" spans="1:16" ht="13.5" customHeight="1" x14ac:dyDescent="0.15">
      <c r="A33" s="250"/>
      <c r="B33" s="246"/>
      <c r="C33" s="246"/>
      <c r="D33" s="246"/>
      <c r="E33" s="246"/>
      <c r="F33" s="246"/>
      <c r="G33" s="1154" t="s">
        <v>505</v>
      </c>
      <c r="H33" s="1155"/>
      <c r="I33" s="1155"/>
      <c r="J33" s="1156"/>
      <c r="K33" s="296" t="s">
        <v>490</v>
      </c>
      <c r="L33" s="296" t="s">
        <v>490</v>
      </c>
      <c r="M33" s="297" t="s">
        <v>490</v>
      </c>
      <c r="N33" s="298" t="s">
        <v>490</v>
      </c>
    </row>
    <row r="34" spans="1:16" ht="27" customHeight="1" x14ac:dyDescent="0.15">
      <c r="A34" s="250"/>
      <c r="B34" s="246"/>
      <c r="C34" s="246"/>
      <c r="D34" s="246"/>
      <c r="E34" s="246"/>
      <c r="F34" s="246"/>
      <c r="G34" s="1154" t="s">
        <v>506</v>
      </c>
      <c r="H34" s="1155"/>
      <c r="I34" s="1155"/>
      <c r="J34" s="1156"/>
      <c r="K34" s="296" t="s">
        <v>490</v>
      </c>
      <c r="L34" s="296" t="s">
        <v>490</v>
      </c>
      <c r="M34" s="297">
        <v>13</v>
      </c>
      <c r="N34" s="298" t="s">
        <v>490</v>
      </c>
    </row>
    <row r="35" spans="1:16" ht="27" customHeight="1" x14ac:dyDescent="0.15">
      <c r="A35" s="250"/>
      <c r="B35" s="246"/>
      <c r="C35" s="246"/>
      <c r="D35" s="246"/>
      <c r="E35" s="246"/>
      <c r="F35" s="246"/>
      <c r="G35" s="1154" t="s">
        <v>507</v>
      </c>
      <c r="H35" s="1155"/>
      <c r="I35" s="1155"/>
      <c r="J35" s="1156"/>
      <c r="K35" s="296">
        <v>531214</v>
      </c>
      <c r="L35" s="296">
        <v>28342</v>
      </c>
      <c r="M35" s="297">
        <v>17609</v>
      </c>
      <c r="N35" s="298">
        <v>61</v>
      </c>
    </row>
    <row r="36" spans="1:16" ht="27" customHeight="1" x14ac:dyDescent="0.15">
      <c r="A36" s="250"/>
      <c r="B36" s="246"/>
      <c r="C36" s="246"/>
      <c r="D36" s="246"/>
      <c r="E36" s="246"/>
      <c r="F36" s="246"/>
      <c r="G36" s="1154" t="s">
        <v>508</v>
      </c>
      <c r="H36" s="1155"/>
      <c r="I36" s="1155"/>
      <c r="J36" s="1156"/>
      <c r="K36" s="296">
        <v>20075</v>
      </c>
      <c r="L36" s="296">
        <v>1071</v>
      </c>
      <c r="M36" s="297">
        <v>2944</v>
      </c>
      <c r="N36" s="298">
        <v>-63.6</v>
      </c>
    </row>
    <row r="37" spans="1:16" ht="13.5" customHeight="1" x14ac:dyDescent="0.15">
      <c r="A37" s="250"/>
      <c r="B37" s="246"/>
      <c r="C37" s="246"/>
      <c r="D37" s="246"/>
      <c r="E37" s="246"/>
      <c r="F37" s="246"/>
      <c r="G37" s="1154" t="s">
        <v>509</v>
      </c>
      <c r="H37" s="1155"/>
      <c r="I37" s="1155"/>
      <c r="J37" s="1156"/>
      <c r="K37" s="296">
        <v>32657</v>
      </c>
      <c r="L37" s="296">
        <v>1742</v>
      </c>
      <c r="M37" s="297">
        <v>1200</v>
      </c>
      <c r="N37" s="298">
        <v>45.2</v>
      </c>
    </row>
    <row r="38" spans="1:16" ht="27" customHeight="1" x14ac:dyDescent="0.15">
      <c r="A38" s="250"/>
      <c r="B38" s="246"/>
      <c r="C38" s="246"/>
      <c r="D38" s="246"/>
      <c r="E38" s="246"/>
      <c r="F38" s="246"/>
      <c r="G38" s="1157" t="s">
        <v>510</v>
      </c>
      <c r="H38" s="1158"/>
      <c r="I38" s="1158"/>
      <c r="J38" s="1159"/>
      <c r="K38" s="299">
        <v>13</v>
      </c>
      <c r="L38" s="299">
        <v>1</v>
      </c>
      <c r="M38" s="300">
        <v>5</v>
      </c>
      <c r="N38" s="301">
        <v>-80</v>
      </c>
      <c r="O38" s="295"/>
    </row>
    <row r="39" spans="1:16" x14ac:dyDescent="0.15">
      <c r="A39" s="250"/>
      <c r="B39" s="246"/>
      <c r="C39" s="246"/>
      <c r="D39" s="246"/>
      <c r="E39" s="246"/>
      <c r="F39" s="246"/>
      <c r="G39" s="1157" t="s">
        <v>511</v>
      </c>
      <c r="H39" s="1158"/>
      <c r="I39" s="1158"/>
      <c r="J39" s="1159"/>
      <c r="K39" s="302">
        <v>-136502</v>
      </c>
      <c r="L39" s="302">
        <v>-7283</v>
      </c>
      <c r="M39" s="303">
        <v>-3946</v>
      </c>
      <c r="N39" s="304">
        <v>84.6</v>
      </c>
      <c r="O39" s="295"/>
    </row>
    <row r="40" spans="1:16" ht="27" customHeight="1" x14ac:dyDescent="0.15">
      <c r="A40" s="250"/>
      <c r="B40" s="246"/>
      <c r="C40" s="246"/>
      <c r="D40" s="246"/>
      <c r="E40" s="246"/>
      <c r="F40" s="246"/>
      <c r="G40" s="1154" t="s">
        <v>512</v>
      </c>
      <c r="H40" s="1155"/>
      <c r="I40" s="1155"/>
      <c r="J40" s="1156"/>
      <c r="K40" s="302">
        <v>-997515</v>
      </c>
      <c r="L40" s="302">
        <v>-53221</v>
      </c>
      <c r="M40" s="303">
        <v>-59158</v>
      </c>
      <c r="N40" s="304">
        <v>-10</v>
      </c>
      <c r="O40" s="295"/>
    </row>
    <row r="41" spans="1:16" x14ac:dyDescent="0.15">
      <c r="A41" s="250"/>
      <c r="B41" s="246"/>
      <c r="C41" s="246"/>
      <c r="D41" s="246"/>
      <c r="E41" s="246"/>
      <c r="F41" s="246"/>
      <c r="G41" s="1160" t="s">
        <v>282</v>
      </c>
      <c r="H41" s="1161"/>
      <c r="I41" s="1161"/>
      <c r="J41" s="1162"/>
      <c r="K41" s="296">
        <v>1103942</v>
      </c>
      <c r="L41" s="302">
        <v>58899</v>
      </c>
      <c r="M41" s="303">
        <v>26787</v>
      </c>
      <c r="N41" s="304">
        <v>119.9</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47" t="s">
        <v>481</v>
      </c>
      <c r="J49" s="1149" t="s">
        <v>516</v>
      </c>
      <c r="K49" s="1150"/>
      <c r="L49" s="1150"/>
      <c r="M49" s="1150"/>
      <c r="N49" s="1151"/>
    </row>
    <row r="50" spans="1:14" x14ac:dyDescent="0.15">
      <c r="A50" s="250"/>
      <c r="B50" s="246"/>
      <c r="C50" s="246"/>
      <c r="D50" s="246"/>
      <c r="E50" s="246"/>
      <c r="F50" s="246"/>
      <c r="G50" s="314"/>
      <c r="H50" s="315"/>
      <c r="I50" s="1148"/>
      <c r="J50" s="316" t="s">
        <v>517</v>
      </c>
      <c r="K50" s="317" t="s">
        <v>518</v>
      </c>
      <c r="L50" s="318" t="s">
        <v>519</v>
      </c>
      <c r="M50" s="319" t="s">
        <v>520</v>
      </c>
      <c r="N50" s="320" t="s">
        <v>521</v>
      </c>
    </row>
    <row r="51" spans="1:14" x14ac:dyDescent="0.15">
      <c r="A51" s="250"/>
      <c r="B51" s="246"/>
      <c r="C51" s="246"/>
      <c r="D51" s="246"/>
      <c r="E51" s="246"/>
      <c r="F51" s="246"/>
      <c r="G51" s="312" t="s">
        <v>522</v>
      </c>
      <c r="H51" s="313"/>
      <c r="I51" s="321">
        <v>759349</v>
      </c>
      <c r="J51" s="322">
        <v>37846</v>
      </c>
      <c r="K51" s="323">
        <v>-35.700000000000003</v>
      </c>
      <c r="L51" s="324">
        <v>75709</v>
      </c>
      <c r="M51" s="325">
        <v>12.7</v>
      </c>
      <c r="N51" s="326">
        <v>-48.4</v>
      </c>
    </row>
    <row r="52" spans="1:14" x14ac:dyDescent="0.15">
      <c r="A52" s="250"/>
      <c r="B52" s="246"/>
      <c r="C52" s="246"/>
      <c r="D52" s="246"/>
      <c r="E52" s="246"/>
      <c r="F52" s="246"/>
      <c r="G52" s="327"/>
      <c r="H52" s="328" t="s">
        <v>523</v>
      </c>
      <c r="I52" s="329">
        <v>520899</v>
      </c>
      <c r="J52" s="330">
        <v>25962</v>
      </c>
      <c r="K52" s="331">
        <v>-26.9</v>
      </c>
      <c r="L52" s="332">
        <v>35212</v>
      </c>
      <c r="M52" s="333">
        <v>0</v>
      </c>
      <c r="N52" s="334">
        <v>-26.9</v>
      </c>
    </row>
    <row r="53" spans="1:14" x14ac:dyDescent="0.15">
      <c r="A53" s="250"/>
      <c r="B53" s="246"/>
      <c r="C53" s="246"/>
      <c r="D53" s="246"/>
      <c r="E53" s="246"/>
      <c r="F53" s="246"/>
      <c r="G53" s="312" t="s">
        <v>524</v>
      </c>
      <c r="H53" s="313"/>
      <c r="I53" s="321">
        <v>1835851</v>
      </c>
      <c r="J53" s="322">
        <v>92682</v>
      </c>
      <c r="K53" s="323">
        <v>144.9</v>
      </c>
      <c r="L53" s="324">
        <v>90961</v>
      </c>
      <c r="M53" s="325">
        <v>20.100000000000001</v>
      </c>
      <c r="N53" s="326">
        <v>124.8</v>
      </c>
    </row>
    <row r="54" spans="1:14" x14ac:dyDescent="0.15">
      <c r="A54" s="250"/>
      <c r="B54" s="246"/>
      <c r="C54" s="246"/>
      <c r="D54" s="246"/>
      <c r="E54" s="246"/>
      <c r="F54" s="246"/>
      <c r="G54" s="327"/>
      <c r="H54" s="328" t="s">
        <v>523</v>
      </c>
      <c r="I54" s="329">
        <v>699728</v>
      </c>
      <c r="J54" s="330">
        <v>35326</v>
      </c>
      <c r="K54" s="331">
        <v>36.1</v>
      </c>
      <c r="L54" s="332">
        <v>37720</v>
      </c>
      <c r="M54" s="333">
        <v>7.1</v>
      </c>
      <c r="N54" s="334">
        <v>29</v>
      </c>
    </row>
    <row r="55" spans="1:14" x14ac:dyDescent="0.15">
      <c r="A55" s="250"/>
      <c r="B55" s="246"/>
      <c r="C55" s="246"/>
      <c r="D55" s="246"/>
      <c r="E55" s="246"/>
      <c r="F55" s="246"/>
      <c r="G55" s="312" t="s">
        <v>525</v>
      </c>
      <c r="H55" s="313"/>
      <c r="I55" s="321">
        <v>1369609</v>
      </c>
      <c r="J55" s="322">
        <v>70410</v>
      </c>
      <c r="K55" s="323">
        <v>-24</v>
      </c>
      <c r="L55" s="324">
        <v>106614</v>
      </c>
      <c r="M55" s="325">
        <v>17.2</v>
      </c>
      <c r="N55" s="326">
        <v>-41.2</v>
      </c>
    </row>
    <row r="56" spans="1:14" x14ac:dyDescent="0.15">
      <c r="A56" s="250"/>
      <c r="B56" s="246"/>
      <c r="C56" s="246"/>
      <c r="D56" s="246"/>
      <c r="E56" s="246"/>
      <c r="F56" s="246"/>
      <c r="G56" s="327"/>
      <c r="H56" s="328" t="s">
        <v>523</v>
      </c>
      <c r="I56" s="329">
        <v>741605</v>
      </c>
      <c r="J56" s="330">
        <v>38125</v>
      </c>
      <c r="K56" s="331">
        <v>7.9</v>
      </c>
      <c r="L56" s="332">
        <v>45545</v>
      </c>
      <c r="M56" s="333">
        <v>20.7</v>
      </c>
      <c r="N56" s="334">
        <v>-12.8</v>
      </c>
    </row>
    <row r="57" spans="1:14" x14ac:dyDescent="0.15">
      <c r="A57" s="250"/>
      <c r="B57" s="246"/>
      <c r="C57" s="246"/>
      <c r="D57" s="246"/>
      <c r="E57" s="246"/>
      <c r="F57" s="246"/>
      <c r="G57" s="312" t="s">
        <v>526</v>
      </c>
      <c r="H57" s="313"/>
      <c r="I57" s="321">
        <v>1230016</v>
      </c>
      <c r="J57" s="322">
        <v>64345</v>
      </c>
      <c r="K57" s="323">
        <v>-8.6</v>
      </c>
      <c r="L57" s="324">
        <v>85459</v>
      </c>
      <c r="M57" s="325">
        <v>-19.8</v>
      </c>
      <c r="N57" s="326">
        <v>11.2</v>
      </c>
    </row>
    <row r="58" spans="1:14" x14ac:dyDescent="0.15">
      <c r="A58" s="250"/>
      <c r="B58" s="246"/>
      <c r="C58" s="246"/>
      <c r="D58" s="246"/>
      <c r="E58" s="246"/>
      <c r="F58" s="246"/>
      <c r="G58" s="327"/>
      <c r="H58" s="328" t="s">
        <v>523</v>
      </c>
      <c r="I58" s="329">
        <v>630452</v>
      </c>
      <c r="J58" s="330">
        <v>32980</v>
      </c>
      <c r="K58" s="331">
        <v>-13.5</v>
      </c>
      <c r="L58" s="332">
        <v>44378</v>
      </c>
      <c r="M58" s="333">
        <v>-2.6</v>
      </c>
      <c r="N58" s="334">
        <v>-10.9</v>
      </c>
    </row>
    <row r="59" spans="1:14" x14ac:dyDescent="0.15">
      <c r="A59" s="250"/>
      <c r="B59" s="246"/>
      <c r="C59" s="246"/>
      <c r="D59" s="246"/>
      <c r="E59" s="246"/>
      <c r="F59" s="246"/>
      <c r="G59" s="312" t="s">
        <v>527</v>
      </c>
      <c r="H59" s="313"/>
      <c r="I59" s="321">
        <v>1877419</v>
      </c>
      <c r="J59" s="322">
        <v>100166</v>
      </c>
      <c r="K59" s="323">
        <v>55.7</v>
      </c>
      <c r="L59" s="324">
        <v>83280</v>
      </c>
      <c r="M59" s="325">
        <v>-2.5</v>
      </c>
      <c r="N59" s="326">
        <v>58.2</v>
      </c>
    </row>
    <row r="60" spans="1:14" x14ac:dyDescent="0.15">
      <c r="A60" s="250"/>
      <c r="B60" s="246"/>
      <c r="C60" s="246"/>
      <c r="D60" s="246"/>
      <c r="E60" s="246"/>
      <c r="F60" s="246"/>
      <c r="G60" s="327"/>
      <c r="H60" s="328" t="s">
        <v>523</v>
      </c>
      <c r="I60" s="335">
        <v>986009</v>
      </c>
      <c r="J60" s="330">
        <v>52607</v>
      </c>
      <c r="K60" s="331">
        <v>59.5</v>
      </c>
      <c r="L60" s="332">
        <v>43123</v>
      </c>
      <c r="M60" s="333">
        <v>-2.8</v>
      </c>
      <c r="N60" s="334">
        <v>62.3</v>
      </c>
    </row>
    <row r="61" spans="1:14" x14ac:dyDescent="0.15">
      <c r="A61" s="250"/>
      <c r="B61" s="246"/>
      <c r="C61" s="246"/>
      <c r="D61" s="246"/>
      <c r="E61" s="246"/>
      <c r="F61" s="246"/>
      <c r="G61" s="312" t="s">
        <v>528</v>
      </c>
      <c r="H61" s="336"/>
      <c r="I61" s="337">
        <v>1414449</v>
      </c>
      <c r="J61" s="338">
        <v>73090</v>
      </c>
      <c r="K61" s="339">
        <v>26.5</v>
      </c>
      <c r="L61" s="340">
        <v>88405</v>
      </c>
      <c r="M61" s="341">
        <v>5.5</v>
      </c>
      <c r="N61" s="326">
        <v>21</v>
      </c>
    </row>
    <row r="62" spans="1:14" x14ac:dyDescent="0.15">
      <c r="A62" s="250"/>
      <c r="B62" s="246"/>
      <c r="C62" s="246"/>
      <c r="D62" s="246"/>
      <c r="E62" s="246"/>
      <c r="F62" s="246"/>
      <c r="G62" s="327"/>
      <c r="H62" s="328" t="s">
        <v>523</v>
      </c>
      <c r="I62" s="329">
        <v>715739</v>
      </c>
      <c r="J62" s="330">
        <v>37000</v>
      </c>
      <c r="K62" s="331">
        <v>12.6</v>
      </c>
      <c r="L62" s="332">
        <v>41196</v>
      </c>
      <c r="M62" s="333">
        <v>4.5</v>
      </c>
      <c r="N62" s="334">
        <v>8.1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7"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2" t="s">
        <v>3</v>
      </c>
      <c r="D47" s="1172"/>
      <c r="E47" s="1173"/>
      <c r="F47" s="11">
        <v>0.68</v>
      </c>
      <c r="G47" s="12">
        <v>4.49</v>
      </c>
      <c r="H47" s="12">
        <v>6.4</v>
      </c>
      <c r="I47" s="12">
        <v>8.26</v>
      </c>
      <c r="J47" s="13">
        <v>8.3699999999999992</v>
      </c>
    </row>
    <row r="48" spans="2:10" ht="57.75" customHeight="1" x14ac:dyDescent="0.15">
      <c r="B48" s="14"/>
      <c r="C48" s="1174" t="s">
        <v>4</v>
      </c>
      <c r="D48" s="1174"/>
      <c r="E48" s="1175"/>
      <c r="F48" s="15">
        <v>0.19</v>
      </c>
      <c r="G48" s="16">
        <v>1.53</v>
      </c>
      <c r="H48" s="16">
        <v>1</v>
      </c>
      <c r="I48" s="16">
        <v>1.51</v>
      </c>
      <c r="J48" s="17">
        <v>1.64</v>
      </c>
    </row>
    <row r="49" spans="2:10" ht="57.75" customHeight="1" thickBot="1" x14ac:dyDescent="0.2">
      <c r="B49" s="18"/>
      <c r="C49" s="1176" t="s">
        <v>5</v>
      </c>
      <c r="D49" s="1176"/>
      <c r="E49" s="1177"/>
      <c r="F49" s="19">
        <v>2.2200000000000002</v>
      </c>
      <c r="G49" s="20">
        <v>5.14</v>
      </c>
      <c r="H49" s="20">
        <v>0.28999999999999998</v>
      </c>
      <c r="I49" s="20">
        <v>2.42</v>
      </c>
      <c r="J49" s="21">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2018-11-16T07:00:46Z</dcterms:modified>
</cp:coreProperties>
</file>