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5F7BB072-CEA6-4372-8C10-BFF7C56925CA}"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W34" i="10" l="1"/>
  <c r="BW35" i="10" s="1"/>
  <c r="BW36" i="10" s="1"/>
  <c r="BW37" i="10" s="1"/>
  <c r="BW38" i="10" s="1"/>
  <c r="BW39" i="10" s="1"/>
  <c r="BW40" i="10" s="1"/>
  <c r="BW41" i="10" s="1"/>
  <c r="BW42" i="10" s="1"/>
  <c r="BW43" i="10" s="1"/>
  <c r="BE34" i="10"/>
  <c r="CO34" i="10"/>
  <c r="CO35" i="10" s="1"/>
  <c r="CO36" i="10" s="1"/>
</calcChain>
</file>

<file path=xl/sharedStrings.xml><?xml version="1.0" encoding="utf-8"?>
<sst xmlns="http://schemas.openxmlformats.org/spreadsheetml/2006/main" count="1058" uniqueCount="570">
  <si>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</si>
  <si>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</si>
  <si>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</si>
  <si>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</si>
  <si>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</si>
  <si>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</si>
  <si>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</si>
  <si>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</si>
  <si>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</si>
  <si>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</si>
  <si>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</si>
  <si>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</si>
  <si>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</si>
  <si>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</si>
  <si>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</si>
  <si>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</si>
  <si>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</si>
  <si>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</si>
  <si>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</si>
  <si>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</si>
  <si>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</si>
  <si>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</si>
  <si>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</si>
  <si>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</si>
  <si>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</si>
  <si>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</si>
  <si>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</si>
  <si>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</si>
  <si>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</si>
  <si>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</si>
  <si>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</si>
  <si>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</si>
  <si>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</si>
  <si>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</si>
  <si>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</si>
  <si>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</si>
  <si>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</si>
  <si>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</si>
  <si>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</si>
  <si>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</si>
  <si>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</si>
  <si>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</si>
  <si>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</si>
  <si>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</si>
  <si>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</si>
  <si>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</si>
  <si>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</si>
  <si>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</si>
  <si>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</si>
  <si>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</si>
  <si>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</si>
  <si>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</si>
  <si>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</si>
  <si>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</si>
  <si>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</si>
  <si>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</si>
  <si>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</si>
  <si>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</si>
  <si>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</si>
  <si>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</si>
  <si>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</si>
  <si>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</si>
  <si>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</si>
  <si>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</si>
  <si>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</si>
  <si>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</si>
  <si>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</si>
  <si>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</si>
  <si>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</si>
  <si>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</si>
  <si>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</si>
  <si>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</si>
  <si>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</si>
  <si>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</si>
  <si>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</si>
  <si>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</si>
  <si>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</si>
  <si>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</si>
  <si>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</si>
  <si>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</si>
  <si>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</si>
  <si>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</si>
  <si>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</si>
  <si>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</si>
  <si>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</si>
  <si>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</si>
  <si>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</si>
  <si>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</si>
  <si>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</si>
  <si>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</si>
  <si>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</si>
  <si>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</si>
  <si>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</si>
  <si>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</si>
  <si>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</si>
  <si>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</si>
  <si>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</si>
  <si>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</si>
  <si>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</si>
  <si>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</si>
  <si>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</si>
  <si>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</si>
  <si>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</si>
  <si>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</si>
  <si>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</si>
  <si>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</si>
  <si>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</si>
  <si>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</si>
  <si>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</si>
  <si>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</si>
  <si>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</si>
  <si>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</si>
  <si>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</si>
  <si>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</si>
  <si>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</si>
  <si>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</si>
  <si>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</si>
  <si>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</si>
  <si>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</si>
  <si>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</si>
  <si>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</si>
  <si>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</si>
  <si>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</si>
  <si>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</si>
  <si>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</si>
  <si>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</si>
  <si>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</si>
  <si>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</si>
  <si>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</si>
  <si>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</si>
  <si>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</si>
  <si>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</si>
  <si>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</si>
  <si>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</si>
  <si>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</si>
  <si>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</si>
  <si>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</si>
  <si>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</si>
  <si>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</si>
  <si>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</si>
  <si>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</si>
  <si>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</si>
  <si>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</si>
  <si>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</si>
  <si>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</si>
  <si>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</si>
  <si>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</si>
  <si>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</si>
  <si>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</si>
  <si>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</si>
  <si>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</si>
  <si>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</si>
  <si>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</si>
  <si>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</si>
  <si>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</si>
  <si>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</si>
  <si>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</si>
  <si>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</si>
  <si>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</si>
  <si>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</si>
  <si>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</si>
  <si>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</si>
  <si>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</si>
  <si>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</si>
  <si>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</si>
  <si>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</si>
  <si>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</si>
  <si>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</si>
  <si>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</si>
  <si>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</si>
  <si>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</si>
  <si>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</si>
  <si>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</si>
  <si>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</si>
  <si>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</si>
  <si>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</si>
  <si>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</si>
  <si>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</si>
  <si>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</si>
  <si>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</si>
  <si>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</si>
  <si>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</si>
  <si>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</si>
  <si>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</si>
  <si>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</si>
  <si>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</si>
  <si>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</si>
  <si>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</si>
  <si>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</si>
  <si>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</si>
  <si>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</si>
  <si>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</si>
  <si>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</si>
  <si>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</si>
  <si>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</si>
  <si>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</si>
  <si>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</si>
  <si>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</si>
  <si>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</si>
  <si>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</si>
  <si>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</si>
  <si>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</si>
  <si>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京都府宮津市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</si>
  <si>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</si>
  <si>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</si>
  <si>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</si>
  <si>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</si>
  <si>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</si>
  <si>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</si>
  <si>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</si>
  <si>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</si>
  <si>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</si>
  <si>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</si>
  <si>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</si>
  <si>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</si>
  <si>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</si>
  <si>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</si>
  <si>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</si>
  <si>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</si>
  <si>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</si>
  <si>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</si>
  <si>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</si>
  <si>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</si>
  <si>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</si>
  <si>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</si>
  <si>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</si>
  <si>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</si>
  <si>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</si>
  <si>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</si>
  <si>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</si>
  <si>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</si>
  <si>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</si>
  <si>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</si>
  <si>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</si>
  <si>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</si>
  <si>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</si>
  <si>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</si>
  <si>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</si>
  <si>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</si>
  <si>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</si>
  <si>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</si>
  <si>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</si>
  <si>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</si>
  <si>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</si>
  <si>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</si>
  <si>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</si>
  <si>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</si>
  <si>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</si>
  <si>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</si>
  <si>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</si>
  <si>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</si>
  <si>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</si>
  <si>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</si>
  <si>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</si>
  <si>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</si>
  <si>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</si>
  <si>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</si>
  <si>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</si>
  <si>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</si>
  <si>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</si>
  <si>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</si>
  <si>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</si>
  <si>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</si>
  <si>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</si>
  <si>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</si>
  <si>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</si>
  <si>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</si>
  <si>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</si>
  <si>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</si>
  <si>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</si>
  <si>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</si>
  <si>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</si>
  <si>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</si>
  <si>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</si>
  <si>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</si>
  <si>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</si>
  <si>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</si>
  <si>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</si>
  <si>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</si>
  <si>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</si>
  <si>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</si>
  <si>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</si>
  <si>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</si>
  <si>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</si>
  <si>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</si>
  <si>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</si>
  <si>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</si>
  <si>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</si>
  <si>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</si>
  <si>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</si>
  <si>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</si>
  <si>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</si>
  <si>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</si>
  <si>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</si>
  <si>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</si>
  <si>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</si>
  <si>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</si>
  <si>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</si>
  <si>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</si>
  <si>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</si>
  <si>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</si>
  <si>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</si>
  <si>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</si>
  <si>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</si>
  <si>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</si>
  <si>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</si>
  <si>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</si>
  <si>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</si>
  <si>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</si>
  <si>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</si>
  <si>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</si>
  <si>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</si>
  <si>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</si>
  <si>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</si>
  <si>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</si>
  <si>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</si>
  <si>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</si>
  <si>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</si>
  <si>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</si>
  <si>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</si>
  <si>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</si>
  <si>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</si>
  <si>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</si>
  <si>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</si>
  <si>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</si>
  <si>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</si>
  <si>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</si>
  <si>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</si>
  <si>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</si>
  <si>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</si>
  <si>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</si>
  <si>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</si>
  <si>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</si>
  <si>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</si>
  <si>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</si>
  <si>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</si>
  <si>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</si>
  <si>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</si>
  <si>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</si>
  <si>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</si>
  <si>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</si>
  <si>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</si>
  <si>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</si>
  <si>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</si>
  <si>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</si>
  <si>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</si>
  <si>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</si>
  <si>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</si>
  <si>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</si>
  <si>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</si>
  <si>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</si>
  <si>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</si>
  <si>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</si>
  <si>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京都府宮津市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</si>
  <si>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</si>
  <si>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</si>
  <si>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</si>
  <si>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</si>
  <si>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</si>
  <si>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</si>
  <si>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</si>
  <si>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</si>
  <si>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</si>
  <si>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</si>
  <si>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</si>
  <si>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</si>
  <si>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</si>
  <si>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</si>
  <si>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</si>
  <si>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</si>
  <si>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</si>
  <si>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</si>
  <si>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</si>
  <si>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</si>
  <si>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</si>
  <si>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</si>
  <si>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</si>
  <si>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</si>
  <si>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</si>
  <si>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</si>
  <si>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</si>
  <si>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</si>
  <si>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</si>
  <si>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</si>
  <si>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</si>
  <si>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</si>
  <si>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</si>
  <si>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</si>
  <si>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</si>
  <si>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</si>
  <si>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</si>
  <si>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</si>
  <si>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</si>
  <si>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</si>
  <si>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</si>
  <si>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</si>
  <si>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</si>
  <si>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</si>
  <si>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</si>
  <si>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</si>
  <si>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</si>
  <si>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</si>
  <si>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</si>
  <si>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</si>
  <si>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</si>
  <si>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</si>
  <si>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</si>
  <si>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</si>
  <si>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</si>
  <si>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</si>
  <si>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</si>
  <si>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</si>
  <si>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</si>
  <si>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</si>
  <si>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</si>
  <si>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</si>
  <si>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</si>
  <si>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</si>
  <si>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</si>
  <si>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</si>
  <si>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</si>
  <si>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</si>
  <si>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</si>
  <si>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</si>
  <si>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</si>
  <si>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</si>
  <si>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</si>
  <si>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</si>
  <si>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</si>
  <si>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</si>
  <si>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</si>
  <si>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</si>
  <si>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</si>
  <si>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</si>
  <si>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</si>
  <si>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</si>
  <si>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</si>
  <si>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</si>
  <si>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</si>
  <si>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</si>
  <si>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</si>
  <si>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</si>
  <si>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</si>
  <si>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</si>
  <si>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</si>
  <si>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</si>
  <si>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</si>
  <si>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</si>
  <si>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</si>
  <si>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</si>
  <si>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</si>
  <si>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</si>
  <si>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</si>
  <si>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</si>
  <si>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</si>
  <si>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</si>
  <si>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</si>
  <si>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</si>
  <si>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</si>
  <si>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</si>
  <si>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</si>
  <si>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</si>
  <si>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</si>
  <si>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</si>
  <si>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</si>
  <si>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</si>
  <si>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</si>
  <si>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</si>
  <si>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</si>
  <si>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</si>
  <si>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</si>
  <si>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</si>
  <si>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</si>
  <si>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</si>
  <si>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</si>
  <si>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</si>
  <si>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</si>
  <si>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</si>
  <si>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</si>
  <si>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</si>
  <si>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</si>
  <si>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</si>
  <si>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</si>
  <si>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</si>
  <si>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</si>
  <si>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</si>
  <si>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</si>
  <si>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</si>
  <si>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</si>
  <si>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</si>
  <si>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</si>
  <si>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</si>
  <si>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</si>
  <si>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</si>
  <si>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</si>
  <si>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</si>
  <si>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</si>
  <si>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</si>
  <si>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</si>
  <si>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</si>
  <si>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</si>
  <si>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</si>
  <si>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</si>
  <si>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</si>
  <si>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</si>
  <si>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</si>
  <si>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</si>
  <si>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</si>
  <si>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</si>
  <si>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</si>
  <si>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</si>
  <si>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</si>
  <si>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</si>
  <si>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</si>
  <si>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</si>
  <si>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</si>
  <si>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</si>
  <si>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</si>
  <si>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</si>
  <si>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</si>
  <si>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</si>
  <si>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</si>
  <si>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</si>
  <si>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</si>
  <si>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</si>
  <si>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</si>
  <si>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</si>
  <si>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</si>
  <si>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</si>
  <si>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</si>
  <si>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</si>
  <si>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</si>
  <si>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0.89</t>
  </si>
  <si>
    <t>水道事業会計</t>
  </si>
  <si>
    <t>一般会計</t>
  </si>
  <si>
    <t>介護保険事業特別会計</t>
  </si>
  <si>
    <t>下水道事業会計</t>
  </si>
  <si>
    <t>土地建物造成事業特別会計</t>
  </si>
  <si>
    <t>後期高齢者医療特別会計</t>
  </si>
  <si>
    <t>休日応急診療所事業特別会計</t>
  </si>
  <si>
    <t>国民健康保険事業特別会計</t>
  </si>
  <si>
    <t>その他会計（赤字）</t>
  </si>
  <si>
    <t>▲ 0.00</t>
  </si>
  <si>
    <t>その他会計（黒字）</t>
  </si>
  <si>
    <t>R01</t>
    <phoneticPr fontId="5"/>
  </si>
  <si>
    <t>R02</t>
    <phoneticPr fontId="5"/>
  </si>
  <si>
    <t>R03</t>
    <phoneticPr fontId="5"/>
  </si>
  <si>
    <t>R04</t>
    <phoneticPr fontId="5"/>
  </si>
  <si>
    <t>R05</t>
    <phoneticPr fontId="5"/>
  </si>
  <si>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</si>
  <si>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</si>
  <si>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</si>
  <si>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</si>
  <si>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</si>
  <si>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</si>
  <si>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</si>
  <si>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</si>
  <si>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</si>
  <si>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</si>
  <si>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</si>
  <si>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宮津市民実践活動センター</t>
  </si>
  <si>
    <t>宮津市水産振興財団</t>
  </si>
  <si>
    <t>○</t>
  </si>
  <si>
    <t>宮津市土地開発公社</t>
    <rPh sb="0" eb="3">
      <t>ミヤヅシ</t>
    </rPh>
    <phoneticPr fontId="2"/>
  </si>
  <si>
    <t>まちづくり基金</t>
  </si>
  <si>
    <t>子ども若者未来応援基金</t>
  </si>
  <si>
    <t>自然環境保全基金</t>
  </si>
  <si>
    <t>教育基金</t>
    <rPh sb="0" eb="2">
      <t>キョウイク</t>
    </rPh>
    <rPh sb="2" eb="4">
      <t>キキン</t>
    </rPh>
    <phoneticPr fontId="2"/>
  </si>
  <si>
    <t>－</t>
  </si>
  <si>
    <t>庁舎整備基金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</si>
</sst>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B692-4ACD-83C3-B8E98CAC51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91754</c:v>
                </c:pt>
                <c:pt idx="1">
                  <c:v>87157</c:v>
                </c:pt>
                <c:pt idx="2">
                  <c:v>58385</c:v>
                </c:pt>
                <c:pt idx="3">
                  <c:v>45410</c:v>
                </c:pt>
                <c:pt idx="4">
                  <c:v>71810</c:v>
                </c:pt>
              </c:numCache>
            </c:numRef>
          </c:val>
          <c:smooth val="0"/>
          <c:extLst>
            <c:ext xmlns:c16="http://schemas.microsoft.com/office/drawing/2014/chart" uri="{C3380CC4-5D6E-409C-BE32-E72D297353CC}">
              <c16:uniqueId val="{00000001-B692-4ACD-83C3-B8E98CAC51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1.1499999999999999</c:v>
                </c:pt>
                <c:pt idx="1">
                  <c:v>2.11</c:v>
                </c:pt>
                <c:pt idx="2">
                  <c:v>7.22</c:v>
                </c:pt>
                <c:pt idx="3">
                  <c:v>4.33</c:v>
                </c:pt>
                <c:pt idx="4">
                  <c:v>4.29</c:v>
                </c:pt>
              </c:numCache>
            </c:numRef>
          </c:val>
          <c:extLst>
            <c:ext xmlns:c16="http://schemas.microsoft.com/office/drawing/2014/chart" uri="{C3380CC4-5D6E-409C-BE32-E72D297353CC}">
              <c16:uniqueId val="{00000000-1C49-42A1-8620-677866FF41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1.22</c:v>
                </c:pt>
                <c:pt idx="1">
                  <c:v>1.65</c:v>
                </c:pt>
                <c:pt idx="2">
                  <c:v>3.17</c:v>
                </c:pt>
                <c:pt idx="3">
                  <c:v>9.82</c:v>
                </c:pt>
                <c:pt idx="4">
                  <c:v>13.28</c:v>
                </c:pt>
              </c:numCache>
            </c:numRef>
          </c:val>
          <c:extLst>
            <c:ext xmlns:c16="http://schemas.microsoft.com/office/drawing/2014/chart" uri="{C3380CC4-5D6E-409C-BE32-E72D297353CC}">
              <c16:uniqueId val="{00000001-1C49-42A1-8620-677866FF41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1.46</c:v>
                </c:pt>
                <c:pt idx="2">
                  <c:v>6.46</c:v>
                </c:pt>
                <c:pt idx="3">
                  <c:v>-0.89</c:v>
                </c:pt>
                <c:pt idx="4">
                  <c:v>2.16</c:v>
                </c:pt>
              </c:numCache>
            </c:numRef>
          </c:val>
          <c:smooth val="0"/>
          <c:extLst>
            <c:ext xmlns:c16="http://schemas.microsoft.com/office/drawing/2014/chart" uri="{C3380CC4-5D6E-409C-BE32-E72D297353CC}">
              <c16:uniqueId val="{00000002-1C49-42A1-8620-677866FF41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0.08</c:v>
                </c:pt>
                <c:pt idx="4">
                  <c:v>#N/A</c:v>
                </c:pt>
                <c:pt idx="5">
                  <c:v>0.04</c:v>
                </c:pt>
                <c:pt idx="6">
                  <c:v>#N/A</c:v>
                </c:pt>
                <c:pt idx="7">
                  <c:v>0.03</c:v>
                </c:pt>
                <c:pt idx="8">
                  <c:v>#N/A</c:v>
                </c:pt>
                <c:pt idx="9">
                  <c:v>0.02</c:v>
                </c:pt>
              </c:numCache>
            </c:numRef>
          </c:val>
          <c:extLst>
            <c:ext xmlns:c16="http://schemas.microsoft.com/office/drawing/2014/chart" uri="{C3380CC4-5D6E-409C-BE32-E72D297353CC}">
              <c16:uniqueId val="{00000000-F11E-4E74-AD7B-23D98509A4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E-4E74-AD7B-23D98509A462}"/>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0.28999999999999998</c:v>
                </c:pt>
                <c:pt idx="2">
                  <c:v>#N/A</c:v>
                </c:pt>
                <c:pt idx="3">
                  <c:v>0.09</c:v>
                </c:pt>
                <c:pt idx="4">
                  <c:v>#N/A</c:v>
                </c:pt>
                <c:pt idx="5">
                  <c:v>7.0000000000000007E-2</c:v>
                </c:pt>
                <c:pt idx="6">
                  <c:v>#N/A</c:v>
                </c:pt>
                <c:pt idx="7">
                  <c:v>0.03</c:v>
                </c:pt>
                <c:pt idx="8">
                  <c:v>#N/A</c:v>
                </c:pt>
                <c:pt idx="9">
                  <c:v>0.03</c:v>
                </c:pt>
              </c:numCache>
            </c:numRef>
          </c:val>
          <c:extLst>
            <c:ext xmlns:c16="http://schemas.microsoft.com/office/drawing/2014/chart" uri="{C3380CC4-5D6E-409C-BE32-E72D297353CC}">
              <c16:uniqueId val="{00000002-F11E-4E74-AD7B-23D98509A462}"/>
            </c:ext>
          </c:extLst>
        </c:ser>
        <c:ser>
          <c:idx val="3"/>
          <c:order val="3"/>
          <c:tx>
            <c:strRef>
              <c:f>データシート!$A$30</c:f>
              <c:strCache>
                <c:ptCount val="1"/>
                <c:pt idx="0">
                  <c:v>休日応急診療所事業特別会計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3-F11E-4E74-AD7B-23D98509A46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0.1</c:v>
                </c:pt>
                <c:pt idx="4">
                  <c:v>#N/A</c:v>
                </c:pt>
                <c:pt idx="5">
                  <c:v>0.09</c:v>
                </c:pt>
                <c:pt idx="6">
                  <c:v>#N/A</c:v>
                </c:pt>
                <c:pt idx="7">
                  <c:v>0.12</c:v>
                </c:pt>
                <c:pt idx="8">
                  <c:v>#N/A</c:v>
                </c:pt>
                <c:pt idx="9">
                  <c:v>0.13</c:v>
                </c:pt>
              </c:numCache>
            </c:numRef>
          </c:val>
          <c:extLst>
            <c:ext xmlns:c16="http://schemas.microsoft.com/office/drawing/2014/chart" uri="{C3380CC4-5D6E-409C-BE32-E72D297353CC}">
              <c16:uniqueId val="{00000004-F11E-4E74-AD7B-23D98509A462}"/>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0.19</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5-F11E-4E74-AD7B-23D98509A46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0.75</c:v>
                </c:pt>
                <c:pt idx="4">
                  <c:v>#N/A</c:v>
                </c:pt>
                <c:pt idx="5">
                  <c:v>0.96</c:v>
                </c:pt>
                <c:pt idx="6">
                  <c:v>#N/A</c:v>
                </c:pt>
                <c:pt idx="7">
                  <c:v>1.64</c:v>
                </c:pt>
                <c:pt idx="8">
                  <c:v>#N/A</c:v>
                </c:pt>
                <c:pt idx="9">
                  <c:v>1.36</c:v>
                </c:pt>
              </c:numCache>
            </c:numRef>
          </c:val>
          <c:extLst>
            <c:ext xmlns:c16="http://schemas.microsoft.com/office/drawing/2014/chart" uri="{C3380CC4-5D6E-409C-BE32-E72D297353CC}">
              <c16:uniqueId val="{00000006-F11E-4E74-AD7B-23D98509A46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1.23</c:v>
                </c:pt>
                <c:pt idx="2">
                  <c:v>#N/A</c:v>
                </c:pt>
                <c:pt idx="3">
                  <c:v>2.0699999999999998</c:v>
                </c:pt>
                <c:pt idx="4">
                  <c:v>#N/A</c:v>
                </c:pt>
                <c:pt idx="5">
                  <c:v>1.61</c:v>
                </c:pt>
                <c:pt idx="6">
                  <c:v>#N/A</c:v>
                </c:pt>
                <c:pt idx="7">
                  <c:v>1.6</c:v>
                </c:pt>
                <c:pt idx="8">
                  <c:v>#N/A</c:v>
                </c:pt>
                <c:pt idx="9">
                  <c:v>1.67</c:v>
                </c:pt>
              </c:numCache>
            </c:numRef>
          </c:val>
          <c:extLst>
            <c:ext xmlns:c16="http://schemas.microsoft.com/office/drawing/2014/chart" uri="{C3380CC4-5D6E-409C-BE32-E72D297353CC}">
              <c16:uniqueId val="{00000007-F11E-4E74-AD7B-23D98509A4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1.1399999999999999</c:v>
                </c:pt>
                <c:pt idx="2">
                  <c:v>#N/A</c:v>
                </c:pt>
                <c:pt idx="3">
                  <c:v>2.0699999999999998</c:v>
                </c:pt>
                <c:pt idx="4">
                  <c:v>#N/A</c:v>
                </c:pt>
                <c:pt idx="5">
                  <c:v>7.19</c:v>
                </c:pt>
                <c:pt idx="6">
                  <c:v>#N/A</c:v>
                </c:pt>
                <c:pt idx="7">
                  <c:v>4.28</c:v>
                </c:pt>
                <c:pt idx="8">
                  <c:v>#N/A</c:v>
                </c:pt>
                <c:pt idx="9">
                  <c:v>4.2300000000000004</c:v>
                </c:pt>
              </c:numCache>
            </c:numRef>
          </c:val>
          <c:extLst>
            <c:ext xmlns:c16="http://schemas.microsoft.com/office/drawing/2014/chart" uri="{C3380CC4-5D6E-409C-BE32-E72D297353CC}">
              <c16:uniqueId val="{00000008-F11E-4E74-AD7B-23D98509A4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2.88</c:v>
                </c:pt>
                <c:pt idx="2">
                  <c:v>#N/A</c:v>
                </c:pt>
                <c:pt idx="3">
                  <c:v>2.95</c:v>
                </c:pt>
                <c:pt idx="4">
                  <c:v>#N/A</c:v>
                </c:pt>
                <c:pt idx="5">
                  <c:v>3.99</c:v>
                </c:pt>
                <c:pt idx="6">
                  <c:v>#N/A</c:v>
                </c:pt>
                <c:pt idx="7">
                  <c:v>4.62</c:v>
                </c:pt>
                <c:pt idx="8">
                  <c:v>#N/A</c:v>
                </c:pt>
                <c:pt idx="9">
                  <c:v>5.5</c:v>
                </c:pt>
              </c:numCache>
            </c:numRef>
          </c:val>
          <c:extLst>
            <c:ext xmlns:c16="http://schemas.microsoft.com/office/drawing/2014/chart" uri="{C3380CC4-5D6E-409C-BE32-E72D297353CC}">
              <c16:uniqueId val="{00000009-F11E-4E74-AD7B-23D98509A4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1068</c:v>
                </c:pt>
                <c:pt idx="5">
                  <c:v>1077</c:v>
                </c:pt>
                <c:pt idx="8">
                  <c:v>1191</c:v>
                </c:pt>
                <c:pt idx="11">
                  <c:v>1367</c:v>
                </c:pt>
                <c:pt idx="14">
                  <c:v>1432</c:v>
                </c:pt>
              </c:numCache>
            </c:numRef>
          </c:val>
          <c:extLst>
            <c:ext xmlns:c16="http://schemas.microsoft.com/office/drawing/2014/chart" uri="{C3380CC4-5D6E-409C-BE32-E72D297353CC}">
              <c16:uniqueId val="{00000000-724C-47DB-BF7F-1C8A2D0513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724C-47DB-BF7F-1C8A2D0513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18</c:v>
                </c:pt>
                <c:pt idx="6">
                  <c:v>18</c:v>
                </c:pt>
                <c:pt idx="9">
                  <c:v>8</c:v>
                </c:pt>
                <c:pt idx="12">
                  <c:v>8</c:v>
                </c:pt>
              </c:numCache>
            </c:numRef>
          </c:val>
          <c:extLst>
            <c:ext xmlns:c16="http://schemas.microsoft.com/office/drawing/2014/chart" uri="{C3380CC4-5D6E-409C-BE32-E72D297353CC}">
              <c16:uniqueId val="{00000002-724C-47DB-BF7F-1C8A2D0513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19</c:v>
                </c:pt>
                <c:pt idx="6">
                  <c:v>22</c:v>
                </c:pt>
                <c:pt idx="9">
                  <c:v>22</c:v>
                </c:pt>
                <c:pt idx="12">
                  <c:v>32</c:v>
                </c:pt>
              </c:numCache>
            </c:numRef>
          </c:val>
          <c:extLst>
            <c:ext xmlns:c16="http://schemas.microsoft.com/office/drawing/2014/chart" uri="{C3380CC4-5D6E-409C-BE32-E72D297353CC}">
              <c16:uniqueId val="{00000003-724C-47DB-BF7F-1C8A2D0513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559</c:v>
                </c:pt>
                <c:pt idx="3">
                  <c:v>537</c:v>
                </c:pt>
                <c:pt idx="6">
                  <c:v>579</c:v>
                </c:pt>
                <c:pt idx="9">
                  <c:v>566</c:v>
                </c:pt>
                <c:pt idx="12">
                  <c:v>562</c:v>
                </c:pt>
              </c:numCache>
            </c:numRef>
          </c:val>
          <c:extLst>
            <c:ext xmlns:c16="http://schemas.microsoft.com/office/drawing/2014/chart" uri="{C3380CC4-5D6E-409C-BE32-E72D297353CC}">
              <c16:uniqueId val="{00000004-724C-47DB-BF7F-1C8A2D0513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C-47DB-BF7F-1C8A2D0513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4C-47DB-BF7F-1C8A2D0513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1407</c:v>
                </c:pt>
                <c:pt idx="3">
                  <c:v>1287</c:v>
                </c:pt>
                <c:pt idx="6">
                  <c:v>1415</c:v>
                </c:pt>
                <c:pt idx="9">
                  <c:v>1575</c:v>
                </c:pt>
                <c:pt idx="12">
                  <c:v>1545</c:v>
                </c:pt>
              </c:numCache>
            </c:numRef>
          </c:val>
          <c:extLst>
            <c:ext xmlns:c16="http://schemas.microsoft.com/office/drawing/2014/chart" uri="{C3380CC4-5D6E-409C-BE32-E72D297353CC}">
              <c16:uniqueId val="{00000007-724C-47DB-BF7F-1C8A2D0513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938</c:v>
                </c:pt>
                <c:pt idx="2">
                  <c:v>#N/A</c:v>
                </c:pt>
                <c:pt idx="3">
                  <c:v>#N/A</c:v>
                </c:pt>
                <c:pt idx="4">
                  <c:v>786</c:v>
                </c:pt>
                <c:pt idx="5">
                  <c:v>#N/A</c:v>
                </c:pt>
                <c:pt idx="6">
                  <c:v>#N/A</c:v>
                </c:pt>
                <c:pt idx="7">
                  <c:v>843</c:v>
                </c:pt>
                <c:pt idx="8">
                  <c:v>#N/A</c:v>
                </c:pt>
                <c:pt idx="9">
                  <c:v>#N/A</c:v>
                </c:pt>
                <c:pt idx="10">
                  <c:v>804</c:v>
                </c:pt>
                <c:pt idx="11">
                  <c:v>#N/A</c:v>
                </c:pt>
                <c:pt idx="12">
                  <c:v>#N/A</c:v>
                </c:pt>
                <c:pt idx="13">
                  <c:v>715</c:v>
                </c:pt>
                <c:pt idx="14">
                  <c:v>#N/A</c:v>
                </c:pt>
              </c:numCache>
            </c:numRef>
          </c:val>
          <c:smooth val="0"/>
          <c:extLst>
            <c:ext xmlns:c16="http://schemas.microsoft.com/office/drawing/2014/chart" uri="{C3380CC4-5D6E-409C-BE32-E72D297353CC}">
              <c16:uniqueId val="{00000008-724C-47DB-BF7F-1C8A2D0513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14441</c:v>
                </c:pt>
                <c:pt idx="5">
                  <c:v>15484</c:v>
                </c:pt>
                <c:pt idx="8">
                  <c:v>15413</c:v>
                </c:pt>
                <c:pt idx="11">
                  <c:v>14821</c:v>
                </c:pt>
                <c:pt idx="14">
                  <c:v>14181</c:v>
                </c:pt>
              </c:numCache>
            </c:numRef>
          </c:val>
          <c:extLst>
            <c:ext xmlns:c16="http://schemas.microsoft.com/office/drawing/2014/chart" uri="{C3380CC4-5D6E-409C-BE32-E72D297353CC}">
              <c16:uniqueId val="{00000000-456F-4C8E-B2F3-1525C071AB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1905</c:v>
                </c:pt>
                <c:pt idx="5">
                  <c:v>2125</c:v>
                </c:pt>
                <c:pt idx="8">
                  <c:v>2132</c:v>
                </c:pt>
                <c:pt idx="11">
                  <c:v>2042</c:v>
                </c:pt>
                <c:pt idx="14">
                  <c:v>1926</c:v>
                </c:pt>
              </c:numCache>
            </c:numRef>
          </c:val>
          <c:extLst>
            <c:ext xmlns:c16="http://schemas.microsoft.com/office/drawing/2014/chart" uri="{C3380CC4-5D6E-409C-BE32-E72D297353CC}">
              <c16:uniqueId val="{00000001-456F-4C8E-B2F3-1525C071AB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629</c:v>
                </c:pt>
                <c:pt idx="5">
                  <c:v>763</c:v>
                </c:pt>
                <c:pt idx="8">
                  <c:v>1073</c:v>
                </c:pt>
                <c:pt idx="11">
                  <c:v>1875</c:v>
                </c:pt>
                <c:pt idx="14">
                  <c:v>2381</c:v>
                </c:pt>
              </c:numCache>
            </c:numRef>
          </c:val>
          <c:extLst>
            <c:ext xmlns:c16="http://schemas.microsoft.com/office/drawing/2014/chart" uri="{C3380CC4-5D6E-409C-BE32-E72D297353CC}">
              <c16:uniqueId val="{00000002-456F-4C8E-B2F3-1525C071AB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6F-4C8E-B2F3-1525C071AB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6F-4C8E-B2F3-1525C071AB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6F-4C8E-B2F3-1525C071AB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1391</c:v>
                </c:pt>
                <c:pt idx="3">
                  <c:v>1392</c:v>
                </c:pt>
                <c:pt idx="6">
                  <c:v>1395</c:v>
                </c:pt>
                <c:pt idx="9">
                  <c:v>1403</c:v>
                </c:pt>
                <c:pt idx="12">
                  <c:v>1367</c:v>
                </c:pt>
              </c:numCache>
            </c:numRef>
          </c:val>
          <c:extLst>
            <c:ext xmlns:c16="http://schemas.microsoft.com/office/drawing/2014/chart" uri="{C3380CC4-5D6E-409C-BE32-E72D297353CC}">
              <c16:uniqueId val="{00000006-456F-4C8E-B2F3-1525C071AB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208</c:v>
                </c:pt>
                <c:pt idx="3">
                  <c:v>190</c:v>
                </c:pt>
                <c:pt idx="6">
                  <c:v>171</c:v>
                </c:pt>
                <c:pt idx="9">
                  <c:v>202</c:v>
                </c:pt>
                <c:pt idx="12">
                  <c:v>210</c:v>
                </c:pt>
              </c:numCache>
            </c:numRef>
          </c:val>
          <c:extLst>
            <c:ext xmlns:c16="http://schemas.microsoft.com/office/drawing/2014/chart" uri="{C3380CC4-5D6E-409C-BE32-E72D297353CC}">
              <c16:uniqueId val="{00000007-456F-4C8E-B2F3-1525C071AB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10261</c:v>
                </c:pt>
                <c:pt idx="3">
                  <c:v>10191</c:v>
                </c:pt>
                <c:pt idx="6">
                  <c:v>10065</c:v>
                </c:pt>
                <c:pt idx="9">
                  <c:v>9562</c:v>
                </c:pt>
                <c:pt idx="12">
                  <c:v>8703</c:v>
                </c:pt>
              </c:numCache>
            </c:numRef>
          </c:val>
          <c:extLst>
            <c:ext xmlns:c16="http://schemas.microsoft.com/office/drawing/2014/chart" uri="{C3380CC4-5D6E-409C-BE32-E72D297353CC}">
              <c16:uniqueId val="{00000008-456F-4C8E-B2F3-1525C071AB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410</c:v>
                </c:pt>
                <c:pt idx="3">
                  <c:v>278</c:v>
                </c:pt>
                <c:pt idx="6">
                  <c:v>241</c:v>
                </c:pt>
                <c:pt idx="9">
                  <c:v>214</c:v>
                </c:pt>
                <c:pt idx="12">
                  <c:v>180</c:v>
                </c:pt>
              </c:numCache>
            </c:numRef>
          </c:val>
          <c:extLst>
            <c:ext xmlns:c16="http://schemas.microsoft.com/office/drawing/2014/chart" uri="{C3380CC4-5D6E-409C-BE32-E72D297353CC}">
              <c16:uniqueId val="{00000009-456F-4C8E-B2F3-1525C071AB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17070</c:v>
                </c:pt>
                <c:pt idx="3">
                  <c:v>17393</c:v>
                </c:pt>
                <c:pt idx="6">
                  <c:v>16775</c:v>
                </c:pt>
                <c:pt idx="9">
                  <c:v>15884</c:v>
                </c:pt>
                <c:pt idx="12">
                  <c:v>14998</c:v>
                </c:pt>
              </c:numCache>
            </c:numRef>
          </c:val>
          <c:extLst>
            <c:ext xmlns:c16="http://schemas.microsoft.com/office/drawing/2014/chart" uri="{C3380CC4-5D6E-409C-BE32-E72D297353CC}">
              <c16:uniqueId val="{0000000A-456F-4C8E-B2F3-1525C071AB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12366</c:v>
                </c:pt>
                <c:pt idx="2">
                  <c:v>#N/A</c:v>
                </c:pt>
                <c:pt idx="3">
                  <c:v>#N/A</c:v>
                </c:pt>
                <c:pt idx="4">
                  <c:v>11072</c:v>
                </c:pt>
                <c:pt idx="5">
                  <c:v>#N/A</c:v>
                </c:pt>
                <c:pt idx="6">
                  <c:v>#N/A</c:v>
                </c:pt>
                <c:pt idx="7">
                  <c:v>10029</c:v>
                </c:pt>
                <c:pt idx="8">
                  <c:v>#N/A</c:v>
                </c:pt>
                <c:pt idx="9">
                  <c:v>#N/A</c:v>
                </c:pt>
                <c:pt idx="10">
                  <c:v>8527</c:v>
                </c:pt>
                <c:pt idx="11">
                  <c:v>#N/A</c:v>
                </c:pt>
                <c:pt idx="12">
                  <c:v>#N/A</c:v>
                </c:pt>
                <c:pt idx="13">
                  <c:v>6969</c:v>
                </c:pt>
                <c:pt idx="14">
                  <c:v>#N/A</c:v>
                </c:pt>
              </c:numCache>
            </c:numRef>
          </c:val>
          <c:smooth val="0"/>
          <c:extLst>
            <c:ext xmlns:c16="http://schemas.microsoft.com/office/drawing/2014/chart" uri="{C3380CC4-5D6E-409C-BE32-E72D297353CC}">
              <c16:uniqueId val="{0000000B-456F-4C8E-B2F3-1525C071AB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c:v>
                </c:pt>
                <c:pt idx="1">
                  <c:v>650</c:v>
                </c:pt>
                <c:pt idx="2">
                  <c:v>893</c:v>
                </c:pt>
              </c:numCache>
            </c:numRef>
          </c:val>
          <c:extLst>
            <c:ext xmlns:c16="http://schemas.microsoft.com/office/drawing/2014/chart" uri="{C3380CC4-5D6E-409C-BE32-E72D297353CC}">
              <c16:uniqueId val="{00000000-D53E-4EDB-A5BB-3941B9E6E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D53E-4EDB-A5BB-3941B9E6E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467</c:v>
                </c:pt>
                <c:pt idx="1">
                  <c:v>781</c:v>
                </c:pt>
                <c:pt idx="2">
                  <c:v>1013</c:v>
                </c:pt>
              </c:numCache>
            </c:numRef>
          </c:val>
          <c:extLst>
            <c:ext xmlns:c16="http://schemas.microsoft.com/office/drawing/2014/chart" uri="{C3380CC4-5D6E-409C-BE32-E72D297353CC}">
              <c16:uniqueId val="{00000002-D53E-4EDB-A5BB-3941B9E6E2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近年の生活関連基盤整備等に係る市債償還の交付税算入及び国の臨時経済対策等により基準財政需要額が増となる一方で、地方消費税交付金の交付増等に伴い基準財政収入額も微増となるものの、単年度、</a:t>
          </a:r>
          <a:r>
            <a:rPr kumimoji="1" lang="en-US" altLang="ja-JP" sz="1300">
              <a:latin typeface="ＭＳ Ｐゴシック" panose="020B0600070205080204" pitchFamily="50" charset="-128"/>
              <a:ea typeface="ＭＳ Ｐゴシック" panose="020B0600070205080204" pitchFamily="50" charset="-128"/>
            </a:rPr>
            <a:t>3 </a:t>
          </a:r>
          <a:r>
            <a:rPr kumimoji="1" lang="ja-JP" altLang="en-US" sz="1300">
              <a:latin typeface="ＭＳ Ｐゴシック" panose="020B0600070205080204" pitchFamily="50" charset="-128"/>
              <a:ea typeface="ＭＳ Ｐゴシック" panose="020B0600070205080204" pitchFamily="50" charset="-128"/>
            </a:rPr>
            <a:t>ヶ年平均とも減となったもの。</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的な交付税額が、国の臨時経済対策等による普通交付税の増と臨時財政対策債の減により微増となった一方で、人事院勧告に伴う人件費の増や一部事務組合への負担金の増により、経常経費充当一般財源が増となったことから、前年度と比べて</a:t>
          </a:r>
          <a:r>
            <a:rPr kumimoji="1" lang="en-US" altLang="ja-JP" sz="1300">
              <a:latin typeface="ＭＳ Ｐゴシック" panose="020B0600070205080204" pitchFamily="50" charset="-128"/>
              <a:ea typeface="ＭＳ Ｐゴシック" panose="020B0600070205080204" pitchFamily="50" charset="-128"/>
            </a:rPr>
            <a:t>0.6 </a:t>
          </a:r>
          <a:r>
            <a:rPr kumimoji="1" lang="ja-JP" altLang="en-US" sz="1300">
              <a:latin typeface="ＭＳ Ｐゴシック" panose="020B0600070205080204" pitchFamily="50" charset="-128"/>
              <a:ea typeface="ＭＳ Ｐゴシック" panose="020B0600070205080204" pitchFamily="50" charset="-128"/>
            </a:rPr>
            <a:t>ポイント増となったもの。</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99822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27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5588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人事院勧告に伴う人件費の増や、ふるさと納税にかかる事業の物件費増により、依然として類似団体平均と比較して高くなっている。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や指定管理者制度の導入・活用などによるコスト低減を行う。また、少子高齢化や都市部への流出等による人口減が年々進行する中、若者の定住できる環境づくりに努める一方、公共施設の統廃合についても引き続き検討を行う。</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90918</xdr:rowOff>
    </xdr:from>
    <xdr:to>
      <xdr:col>23</xdr:col>
      <xdr:colOff>133350</xdr:colOff>
      <xdr:row>82</xdr:row>
      <xdr:rowOff>119410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9818"/>
          <a:ext cx="8382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68757</xdr:rowOff>
    </xdr:from>
    <xdr:to>
      <xdr:col>19</xdr:col>
      <xdr:colOff>133350</xdr:colOff>
      <xdr:row>82</xdr:row>
      <xdr:rowOff>90918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7657"/>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57364</xdr:rowOff>
    </xdr:from>
    <xdr:to>
      <xdr:col>15</xdr:col>
      <xdr:colOff>82550</xdr:colOff>
      <xdr:row>82</xdr:row>
      <xdr:rowOff>68757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264"/>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57364</xdr:rowOff>
    </xdr:from>
    <xdr:to>
      <xdr:col>11</xdr:col>
      <xdr:colOff>31750</xdr:colOff>
      <xdr:row>82</xdr:row>
      <xdr:rowOff>67647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6264"/>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68610</xdr:rowOff>
    </xdr:from>
    <xdr:to>
      <xdr:col>23</xdr:col>
      <xdr:colOff>184150</xdr:colOff>
      <xdr:row>82</xdr:row>
      <xdr:rowOff>170210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40687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40118</xdr:rowOff>
    </xdr:from>
    <xdr:to>
      <xdr:col>19</xdr:col>
      <xdr:colOff>184150</xdr:colOff>
      <xdr:row>82</xdr:row>
      <xdr:rowOff>141718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126495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17957</xdr:rowOff>
    </xdr:from>
    <xdr:to>
      <xdr:col>15</xdr:col>
      <xdr:colOff>133350</xdr:colOff>
      <xdr:row>82</xdr:row>
      <xdr:rowOff>119557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104334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6564</xdr:rowOff>
    </xdr:from>
    <xdr:to>
      <xdr:col>11</xdr:col>
      <xdr:colOff>82550</xdr:colOff>
      <xdr:row>82</xdr:row>
      <xdr:rowOff>108164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92941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16847</xdr:rowOff>
    </xdr:from>
    <xdr:to>
      <xdr:col>7</xdr:col>
      <xdr:colOff>31750</xdr:colOff>
      <xdr:row>82</xdr:row>
      <xdr:rowOff>118447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103224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前年度よりも微減しており、引き続き国よりも低い水準となっているもの。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568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430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財政健全化に向けた取組み（第２期行財政運営指針</a:t>
          </a:r>
          <a:r>
            <a:rPr kumimoji="1" lang="en-US" altLang="ja-JP" sz="1300">
              <a:latin typeface="ＭＳ Ｐゴシック" panose="020B0600070205080204" pitchFamily="50" charset="-128"/>
              <a:ea typeface="ＭＳ Ｐゴシック" panose="020B0600070205080204" pitchFamily="50" charset="-128"/>
            </a:rPr>
            <a:t>R3-R12</a:t>
          </a:r>
          <a:r>
            <a:rPr kumimoji="1" lang="ja-JP" altLang="en-US" sz="1300">
              <a:latin typeface="ＭＳ Ｐゴシック" panose="020B0600070205080204" pitchFamily="50" charset="-128"/>
              <a:ea typeface="ＭＳ Ｐゴシック" panose="020B0600070205080204" pitchFamily="50" charset="-128"/>
            </a:rPr>
            <a:t>に基づく）として、職員定数の見直しを行ってはいるものの（職員数の減（</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人））、本市の人口減の影響により、微増となったもの。</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の活用による業務効率化と合わせて、適切な職員定数管理を行う。</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144442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8974"/>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131974</xdr:rowOff>
    </xdr:from>
    <xdr:to>
      <xdr:col>77</xdr:col>
      <xdr:colOff>44450</xdr:colOff>
      <xdr:row>60</xdr:row>
      <xdr:rowOff>143235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897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133583</xdr:rowOff>
    </xdr:from>
    <xdr:to>
      <xdr:col>72</xdr:col>
      <xdr:colOff>203200</xdr:colOff>
      <xdr:row>60</xdr:row>
      <xdr:rowOff>143235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058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133583</xdr:rowOff>
    </xdr:from>
    <xdr:to>
      <xdr:col>68</xdr:col>
      <xdr:colOff>152400</xdr:colOff>
      <xdr:row>60</xdr:row>
      <xdr:rowOff>134387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05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93642</xdr:rowOff>
    </xdr:from>
    <xdr:to>
      <xdr:col>81</xdr:col>
      <xdr:colOff>95250</xdr:colOff>
      <xdr:row>61</xdr:row>
      <xdr:rowOff>23792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65719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81174</xdr:rowOff>
    </xdr:from>
    <xdr:to>
      <xdr:col>77</xdr:col>
      <xdr:colOff>95250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167551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92435</xdr:rowOff>
    </xdr:from>
    <xdr:to>
      <xdr:col>73</xdr:col>
      <xdr:colOff>44450</xdr:colOff>
      <xdr:row>61</xdr:row>
      <xdr:rowOff>22585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82783</xdr:rowOff>
    </xdr:from>
    <xdr:to>
      <xdr:col>68</xdr:col>
      <xdr:colOff>203200</xdr:colOff>
      <xdr:row>61</xdr:row>
      <xdr:rowOff>12933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5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83587</xdr:rowOff>
    </xdr:from>
    <xdr:to>
      <xdr:col>64</xdr:col>
      <xdr:colOff>152400</xdr:colOff>
      <xdr:row>61</xdr:row>
      <xdr:rowOff>13737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169964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既発債の元金償還終了等により、一般会計等における公債費が減少したこと、また償還に係る交付税算入額が増加したことなどにより、前年度と比べて単年度では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ポイント、３ヶ年平均では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7938</xdr:rowOff>
    </xdr:from>
    <xdr:to>
      <xdr:col>81</xdr:col>
      <xdr:colOff>44450</xdr:colOff>
      <xdr:row>42</xdr:row>
      <xdr:rowOff>43497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51588"/>
          <a:ext cx="0" cy="892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15574</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43497</xdr:rowOff>
    </xdr:from>
    <xdr:to>
      <xdr:col>81</xdr:col>
      <xdr:colOff>133350</xdr:colOff>
      <xdr:row>42</xdr:row>
      <xdr:rowOff>43497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24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94315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7938</xdr:rowOff>
    </xdr:from>
    <xdr:to>
      <xdr:col>81</xdr:col>
      <xdr:colOff>133350</xdr:colOff>
      <xdr:row>37</xdr:row>
      <xdr:rowOff>7938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5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43497</xdr:rowOff>
    </xdr:from>
    <xdr:to>
      <xdr:col>81</xdr:col>
      <xdr:colOff>44450</xdr:colOff>
      <xdr:row>42</xdr:row>
      <xdr:rowOff>79693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43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155592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79693</xdr:rowOff>
    </xdr:from>
    <xdr:to>
      <xdr:col>77</xdr:col>
      <xdr:colOff>44450</xdr:colOff>
      <xdr:row>42</xdr:row>
      <xdr:rowOff>152082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805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152082</xdr:rowOff>
    </xdr:from>
    <xdr:to>
      <xdr:col>72</xdr:col>
      <xdr:colOff>203200</xdr:colOff>
      <xdr:row>43</xdr:row>
      <xdr:rowOff>89218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5298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139065</xdr:rowOff>
    </xdr:from>
    <xdr:to>
      <xdr:col>73</xdr:col>
      <xdr:colOff>44450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79392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89218</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615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46038</xdr:rowOff>
    </xdr:from>
    <xdr:to>
      <xdr:col>64</xdr:col>
      <xdr:colOff>152400</xdr:colOff>
      <xdr:row>40</xdr:row>
      <xdr:rowOff>147638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157815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164147</xdr:rowOff>
    </xdr:from>
    <xdr:to>
      <xdr:col>81</xdr:col>
      <xdr:colOff>95250</xdr:colOff>
      <xdr:row>42</xdr:row>
      <xdr:rowOff>94297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60024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28893</xdr:rowOff>
    </xdr:from>
    <xdr:to>
      <xdr:col>77</xdr:col>
      <xdr:colOff>95250</xdr:colOff>
      <xdr:row>42</xdr:row>
      <xdr:rowOff>130493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115270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101282</xdr:rowOff>
    </xdr:from>
    <xdr:to>
      <xdr:col>73</xdr:col>
      <xdr:colOff>44450</xdr:colOff>
      <xdr:row>43</xdr:row>
      <xdr:rowOff>31432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16209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38418</xdr:rowOff>
    </xdr:from>
    <xdr:to>
      <xdr:col>68</xdr:col>
      <xdr:colOff>203200</xdr:colOff>
      <xdr:row>43</xdr:row>
      <xdr:rowOff>140018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124795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に基づく市債発行の抑制等により、一般会計等における地方債残高が減少するとともに、公営企業債残高の減少等による公営企業への繰出見込額の減少や基金残高の増加などにより、前年度と比べて</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17</xdr:row>
      <xdr:rowOff>156591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62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128668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04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156591</xdr:rowOff>
    </xdr:from>
    <xdr:to>
      <xdr:col>81</xdr:col>
      <xdr:colOff>133350</xdr:colOff>
      <xdr:row>17</xdr:row>
      <xdr:rowOff>156591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07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156591</xdr:rowOff>
    </xdr:from>
    <xdr:to>
      <xdr:col>81</xdr:col>
      <xdr:colOff>44450</xdr:colOff>
      <xdr:row>18</xdr:row>
      <xdr:rowOff>130404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071241"/>
          <a:ext cx="838200" cy="1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62738</xdr:rowOff>
    </xdr:from>
    <xdr:to>
      <xdr:col>81</xdr:col>
      <xdr:colOff>95250</xdr:colOff>
      <xdr:row>14</xdr:row>
      <xdr:rowOff>164338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130404</xdr:rowOff>
    </xdr:from>
    <xdr:to>
      <xdr:col>77</xdr:col>
      <xdr:colOff>44450</xdr:colOff>
      <xdr:row>19</xdr:row>
      <xdr:rowOff>53543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16504"/>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74803</xdr:rowOff>
    </xdr:from>
    <xdr:to>
      <xdr:col>77</xdr:col>
      <xdr:colOff>95250</xdr:colOff>
      <xdr:row>15</xdr:row>
      <xdr:rowOff>4953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7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15130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4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53543</xdr:rowOff>
    </xdr:from>
    <xdr:to>
      <xdr:col>72</xdr:col>
      <xdr:colOff>203200</xdr:colOff>
      <xdr:row>20</xdr:row>
      <xdr:rowOff>36043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11093"/>
          <a:ext cx="8890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110998</xdr:rowOff>
    </xdr:from>
    <xdr:to>
      <xdr:col>73</xdr:col>
      <xdr:colOff>44450</xdr:colOff>
      <xdr:row>15</xdr:row>
      <xdr:rowOff>41148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36043</xdr:rowOff>
    </xdr:from>
    <xdr:to>
      <xdr:col>68</xdr:col>
      <xdr:colOff>152400</xdr:colOff>
      <xdr:row>21</xdr:row>
      <xdr:rowOff>23368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46504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105791</xdr:rowOff>
    </xdr:from>
    <xdr:to>
      <xdr:col>81</xdr:col>
      <xdr:colOff>95250</xdr:colOff>
      <xdr:row>18</xdr:row>
      <xdr:rowOff>35941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1668</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1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79604</xdr:rowOff>
    </xdr:from>
    <xdr:to>
      <xdr:col>77</xdr:col>
      <xdr:colOff>95250</xdr:colOff>
      <xdr:row>19</xdr:row>
      <xdr:rowOff>9754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165981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2743</xdr:rowOff>
    </xdr:from>
    <xdr:to>
      <xdr:col>73</xdr:col>
      <xdr:colOff>44450</xdr:colOff>
      <xdr:row>19</xdr:row>
      <xdr:rowOff>104343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156693</xdr:rowOff>
    </xdr:from>
    <xdr:to>
      <xdr:col>68</xdr:col>
      <xdr:colOff>203200</xdr:colOff>
      <xdr:row>20</xdr:row>
      <xdr:rowOff>86843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71620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5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144018</xdr:rowOff>
    </xdr:from>
    <xdr:to>
      <xdr:col>64</xdr:col>
      <xdr:colOff>152400</xdr:colOff>
      <xdr:row>21</xdr:row>
      <xdr:rowOff>74168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58945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人事院勧告に伴う人件費の増、管理職手当カットの終了などにより、経常一般財源における人件費は前年に比べて微増。今後も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の活用による業務効率化や定数管理計画に基づき、職員数の削減を図る。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新型コロナウイルスワクチン接種事業にかかる経費の減等により、前年度比で減となっている。今後も、宮津市第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24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市独自に実施した給付等の減に伴い前年度比で微減となっている（単独の臨時交付金事業のため一財扱い）ものの、障害福祉サービス等の社会保障費は依然として高いため、引き続き、健康寿命の延伸、健診受診率の向上等に努め、医療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1815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34472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後期高齢者医療広域連合への繰出金等が増となったことで、前年度比で微増となっている。今後も、宮津市第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0985"/>
          <a:ext cx="889000" cy="8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宮津与謝消防組合分担金や宮津与謝環境組合分担金等の増により、前年度比で増となっている。改善に向け、今後も、宮津市第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2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38</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746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既発債の元金償還終了により前年に比べ減となっているが、Ｒ元頃の生活関連基盤の整備等に係る元金償還未到来による一時的な減少のため、今後についても、宮津市第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0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307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170543</xdr:rowOff>
    </xdr:from>
    <xdr:to>
      <xdr:col>15</xdr:col>
      <xdr:colOff>98425</xdr:colOff>
      <xdr:row>79</xdr:row>
      <xdr:rowOff>86179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43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170543</xdr:rowOff>
    </xdr:from>
    <xdr:to>
      <xdr:col>11</xdr:col>
      <xdr:colOff>9525</xdr:colOff>
      <xdr:row>80</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43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119743</xdr:rowOff>
    </xdr:from>
    <xdr:to>
      <xdr:col>11</xdr:col>
      <xdr:colOff>60325</xdr:colOff>
      <xdr:row>79</xdr:row>
      <xdr:rowOff>49893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60070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人件費や補助費等の比率が上がったことにより、前年度比で増となっている。今後についても、宮津市第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76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166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49276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87266</xdr:rowOff>
    </xdr:from>
    <xdr:to>
      <xdr:col>29</xdr:col>
      <xdr:colOff>127000</xdr:colOff>
      <xdr:row>17</xdr:row>
      <xdr:rowOff>124916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9541"/>
          <a:ext cx="6477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114663</xdr:rowOff>
    </xdr:from>
    <xdr:to>
      <xdr:col>26</xdr:col>
      <xdr:colOff>50800</xdr:colOff>
      <xdr:row>17</xdr:row>
      <xdr:rowOff>124916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76938"/>
          <a:ext cx="698500" cy="1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112343</xdr:rowOff>
    </xdr:from>
    <xdr:to>
      <xdr:col>22</xdr:col>
      <xdr:colOff>114300</xdr:colOff>
      <xdr:row>17</xdr:row>
      <xdr:rowOff>114663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74618"/>
          <a:ext cx="698500" cy="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107904</xdr:rowOff>
    </xdr:from>
    <xdr:to>
      <xdr:col>18</xdr:col>
      <xdr:colOff>177800</xdr:colOff>
      <xdr:row>17</xdr:row>
      <xdr:rowOff>112343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70179"/>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36466</xdr:rowOff>
    </xdr:from>
    <xdr:to>
      <xdr:col>29</xdr:col>
      <xdr:colOff>177800</xdr:colOff>
      <xdr:row>17</xdr:row>
      <xdr:rowOff>138066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52993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74116</xdr:rowOff>
    </xdr:from>
    <xdr:to>
      <xdr:col>26</xdr:col>
      <xdr:colOff>101600</xdr:colOff>
      <xdr:row>18</xdr:row>
      <xdr:rowOff>4266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63863</xdr:rowOff>
    </xdr:from>
    <xdr:to>
      <xdr:col>22</xdr:col>
      <xdr:colOff>165100</xdr:colOff>
      <xdr:row>17</xdr:row>
      <xdr:rowOff>165463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61543</xdr:rowOff>
    </xdr:from>
    <xdr:to>
      <xdr:col>19</xdr:col>
      <xdr:colOff>38100</xdr:colOff>
      <xdr:row>17</xdr:row>
      <xdr:rowOff>163143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57104</xdr:rowOff>
    </xdr:from>
    <xdr:to>
      <xdr:col>15</xdr:col>
      <xdr:colOff>101600</xdr:colOff>
      <xdr:row>17</xdr:row>
      <xdr:rowOff>158704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168881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30493</xdr:rowOff>
    </xdr:from>
    <xdr:to>
      <xdr:col>29</xdr:col>
      <xdr:colOff>127000</xdr:colOff>
      <xdr:row>35</xdr:row>
      <xdr:rowOff>113150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40843"/>
          <a:ext cx="647700" cy="8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1918</xdr:rowOff>
    </xdr:from>
    <xdr:to>
      <xdr:col>26</xdr:col>
      <xdr:colOff>50800</xdr:colOff>
      <xdr:row>35</xdr:row>
      <xdr:rowOff>30493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12268"/>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1918</xdr:rowOff>
    </xdr:from>
    <xdr:to>
      <xdr:col>22</xdr:col>
      <xdr:colOff>114300</xdr:colOff>
      <xdr:row>35</xdr:row>
      <xdr:rowOff>84937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12268"/>
          <a:ext cx="6985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282296</xdr:rowOff>
    </xdr:from>
    <xdr:to>
      <xdr:col>18</xdr:col>
      <xdr:colOff>177800</xdr:colOff>
      <xdr:row>35</xdr:row>
      <xdr:rowOff>84937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49746"/>
          <a:ext cx="698500" cy="1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161491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62350</xdr:rowOff>
    </xdr:from>
    <xdr:to>
      <xdr:col>29</xdr:col>
      <xdr:colOff>177800</xdr:colOff>
      <xdr:row>35</xdr:row>
      <xdr:rowOff>163950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7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250327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322593</xdr:rowOff>
    </xdr:from>
    <xdr:to>
      <xdr:col>26</xdr:col>
      <xdr:colOff>101600</xdr:colOff>
      <xdr:row>35</xdr:row>
      <xdr:rowOff>81293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9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91470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294018</xdr:rowOff>
    </xdr:from>
    <xdr:to>
      <xdr:col>22</xdr:col>
      <xdr:colOff>165100</xdr:colOff>
      <xdr:row>35</xdr:row>
      <xdr:rowOff>52718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62895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34137</xdr:rowOff>
    </xdr:from>
    <xdr:to>
      <xdr:col>19</xdr:col>
      <xdr:colOff>38100</xdr:colOff>
      <xdr:row>35</xdr:row>
      <xdr:rowOff>135737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145914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231496</xdr:rowOff>
    </xdr:from>
    <xdr:to>
      <xdr:col>15</xdr:col>
      <xdr:colOff>101600</xdr:colOff>
      <xdr:row>34</xdr:row>
      <xdr:rowOff>333096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114047</xdr:rowOff>
    </xdr:from>
    <xdr:to>
      <xdr:col>24</xdr:col>
      <xdr:colOff>63500</xdr:colOff>
      <xdr:row>36</xdr:row>
      <xdr:rowOff>132190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6247"/>
          <a:ext cx="8382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132190</xdr:rowOff>
    </xdr:from>
    <xdr:to>
      <xdr:col>19</xdr:col>
      <xdr:colOff>177800</xdr:colOff>
      <xdr:row>36</xdr:row>
      <xdr:rowOff>132987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4390"/>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132987</xdr:rowOff>
    </xdr:from>
    <xdr:to>
      <xdr:col>15</xdr:col>
      <xdr:colOff>50800</xdr:colOff>
      <xdr:row>36</xdr:row>
      <xdr:rowOff>137978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51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137978</xdr:rowOff>
    </xdr:from>
    <xdr:to>
      <xdr:col>10</xdr:col>
      <xdr:colOff>114300</xdr:colOff>
      <xdr:row>36</xdr:row>
      <xdr:rowOff>147533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0178"/>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47603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84041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63247</xdr:rowOff>
    </xdr:from>
    <xdr:to>
      <xdr:col>24</xdr:col>
      <xdr:colOff>114300</xdr:colOff>
      <xdr:row>36</xdr:row>
      <xdr:rowOff>164847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86124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81390</xdr:rowOff>
    </xdr:from>
    <xdr:to>
      <xdr:col>20</xdr:col>
      <xdr:colOff>38100</xdr:colOff>
      <xdr:row>37</xdr:row>
      <xdr:rowOff>11540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28067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82187</xdr:rowOff>
    </xdr:from>
    <xdr:to>
      <xdr:col>15</xdr:col>
      <xdr:colOff>101600</xdr:colOff>
      <xdr:row>37</xdr:row>
      <xdr:rowOff>12337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28864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87178</xdr:rowOff>
    </xdr:from>
    <xdr:to>
      <xdr:col>10</xdr:col>
      <xdr:colOff>165100</xdr:colOff>
      <xdr:row>37</xdr:row>
      <xdr:rowOff>17328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33855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96733</xdr:rowOff>
    </xdr:from>
    <xdr:to>
      <xdr:col>6</xdr:col>
      <xdr:colOff>38100</xdr:colOff>
      <xdr:row>37</xdr:row>
      <xdr:rowOff>26883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43410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126373</xdr:rowOff>
    </xdr:from>
    <xdr:to>
      <xdr:col>24</xdr:col>
      <xdr:colOff>63500</xdr:colOff>
      <xdr:row>55</xdr:row>
      <xdr:rowOff>138982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56123"/>
          <a:ext cx="8382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138982</xdr:rowOff>
    </xdr:from>
    <xdr:to>
      <xdr:col>19</xdr:col>
      <xdr:colOff>177800</xdr:colOff>
      <xdr:row>55</xdr:row>
      <xdr:rowOff>166016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68732"/>
          <a:ext cx="8890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166016</xdr:rowOff>
    </xdr:from>
    <xdr:to>
      <xdr:col>15</xdr:col>
      <xdr:colOff>50800</xdr:colOff>
      <xdr:row>56</xdr:row>
      <xdr:rowOff>12914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5766"/>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165513</xdr:rowOff>
    </xdr:from>
    <xdr:to>
      <xdr:col>10</xdr:col>
      <xdr:colOff>114300</xdr:colOff>
      <xdr:row>56</xdr:row>
      <xdr:rowOff>12914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95263"/>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75573</xdr:rowOff>
    </xdr:from>
    <xdr:to>
      <xdr:col>24</xdr:col>
      <xdr:colOff>114300</xdr:colOff>
      <xdr:row>56</xdr:row>
      <xdr:rowOff>5723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98450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88182</xdr:rowOff>
    </xdr:from>
    <xdr:to>
      <xdr:col>20</xdr:col>
      <xdr:colOff>38100</xdr:colOff>
      <xdr:row>56</xdr:row>
      <xdr:rowOff>18332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34859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115216</xdr:rowOff>
    </xdr:from>
    <xdr:to>
      <xdr:col>15</xdr:col>
      <xdr:colOff>101600</xdr:colOff>
      <xdr:row>56</xdr:row>
      <xdr:rowOff>45366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61893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133564</xdr:rowOff>
    </xdr:from>
    <xdr:to>
      <xdr:col>10</xdr:col>
      <xdr:colOff>165100</xdr:colOff>
      <xdr:row>56</xdr:row>
      <xdr:rowOff>63714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80241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114713</xdr:rowOff>
    </xdr:from>
    <xdr:to>
      <xdr:col>6</xdr:col>
      <xdr:colOff>38100</xdr:colOff>
      <xdr:row>56</xdr:row>
      <xdr:rowOff>44863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61390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131014</xdr:rowOff>
    </xdr:from>
    <xdr:to>
      <xdr:col>24</xdr:col>
      <xdr:colOff>63500</xdr:colOff>
      <xdr:row>78</xdr:row>
      <xdr:rowOff>131745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411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131745</xdr:rowOff>
    </xdr:from>
    <xdr:to>
      <xdr:col>19</xdr:col>
      <xdr:colOff>177800</xdr:colOff>
      <xdr:row>78</xdr:row>
      <xdr:rowOff>137985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4845"/>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137985</xdr:rowOff>
    </xdr:from>
    <xdr:to>
      <xdr:col>15</xdr:col>
      <xdr:colOff>50800</xdr:colOff>
      <xdr:row>78</xdr:row>
      <xdr:rowOff>138260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108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132820</xdr:rowOff>
    </xdr:from>
    <xdr:to>
      <xdr:col>10</xdr:col>
      <xdr:colOff>114300</xdr:colOff>
      <xdr:row>78</xdr:row>
      <xdr:rowOff>138260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592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80214</xdr:rowOff>
    </xdr:from>
    <xdr:to>
      <xdr:col>24</xdr:col>
      <xdr:colOff>114300</xdr:colOff>
      <xdr:row>79</xdr:row>
      <xdr:rowOff>10364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166591</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80945</xdr:rowOff>
    </xdr:from>
    <xdr:to>
      <xdr:col>20</xdr:col>
      <xdr:colOff>38100</xdr:colOff>
      <xdr:row>79</xdr:row>
      <xdr:rowOff>11095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2222</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87185</xdr:rowOff>
    </xdr:from>
    <xdr:to>
      <xdr:col>15</xdr:col>
      <xdr:colOff>101600</xdr:colOff>
      <xdr:row>79</xdr:row>
      <xdr:rowOff>17335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8462</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51333" y="13553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87460</xdr:rowOff>
    </xdr:from>
    <xdr:to>
      <xdr:col>10</xdr:col>
      <xdr:colOff>165100</xdr:colOff>
      <xdr:row>79</xdr:row>
      <xdr:rowOff>17610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8737</xdr:rowOff>
    </xdr:from>
    <xdr:ext cx="313932"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62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82020</xdr:rowOff>
    </xdr:from>
    <xdr:to>
      <xdr:col>6</xdr:col>
      <xdr:colOff>38100</xdr:colOff>
      <xdr:row>79</xdr:row>
      <xdr:rowOff>12170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3297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4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56679</xdr:rowOff>
    </xdr:from>
    <xdr:to>
      <xdr:col>24</xdr:col>
      <xdr:colOff>63500</xdr:colOff>
      <xdr:row>96</xdr:row>
      <xdr:rowOff>132437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15879"/>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37099</xdr:rowOff>
    </xdr:from>
    <xdr:to>
      <xdr:col>19</xdr:col>
      <xdr:colOff>177800</xdr:colOff>
      <xdr:row>96</xdr:row>
      <xdr:rowOff>132437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96299"/>
          <a:ext cx="8890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37099</xdr:rowOff>
    </xdr:from>
    <xdr:to>
      <xdr:col>15</xdr:col>
      <xdr:colOff>50800</xdr:colOff>
      <xdr:row>97</xdr:row>
      <xdr:rowOff>76842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96299"/>
          <a:ext cx="889000" cy="2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76842</xdr:rowOff>
    </xdr:from>
    <xdr:to>
      <xdr:col>10</xdr:col>
      <xdr:colOff>114300</xdr:colOff>
      <xdr:row>97</xdr:row>
      <xdr:rowOff>100819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07492"/>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165964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5879</xdr:rowOff>
    </xdr:from>
    <xdr:to>
      <xdr:col>24</xdr:col>
      <xdr:colOff>114300</xdr:colOff>
      <xdr:row>96</xdr:row>
      <xdr:rowOff>107479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155756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81637</xdr:rowOff>
    </xdr:from>
    <xdr:to>
      <xdr:col>20</xdr:col>
      <xdr:colOff>38100</xdr:colOff>
      <xdr:row>97</xdr:row>
      <xdr:rowOff>11787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2914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157749</xdr:rowOff>
    </xdr:from>
    <xdr:to>
      <xdr:col>15</xdr:col>
      <xdr:colOff>101600</xdr:colOff>
      <xdr:row>96</xdr:row>
      <xdr:rowOff>87899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104426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22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26042</xdr:rowOff>
    </xdr:from>
    <xdr:to>
      <xdr:col>10</xdr:col>
      <xdr:colOff>165100</xdr:colOff>
      <xdr:row>97</xdr:row>
      <xdr:rowOff>127642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144169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4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50019</xdr:rowOff>
    </xdr:from>
    <xdr:to>
      <xdr:col>6</xdr:col>
      <xdr:colOff>38100</xdr:colOff>
      <xdr:row>97</xdr:row>
      <xdr:rowOff>151619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142746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7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84939</xdr:rowOff>
    </xdr:from>
    <xdr:to>
      <xdr:col>55</xdr:col>
      <xdr:colOff>0</xdr:colOff>
      <xdr:row>36</xdr:row>
      <xdr:rowOff>86699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5713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84939</xdr:rowOff>
    </xdr:from>
    <xdr:to>
      <xdr:col>50</xdr:col>
      <xdr:colOff>114300</xdr:colOff>
      <xdr:row>36</xdr:row>
      <xdr:rowOff>96377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57139"/>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168001</xdr:rowOff>
    </xdr:from>
    <xdr:to>
      <xdr:col>45</xdr:col>
      <xdr:colOff>177800</xdr:colOff>
      <xdr:row>36</xdr:row>
      <xdr:rowOff>96377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825851"/>
          <a:ext cx="889000" cy="4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168001</xdr:rowOff>
    </xdr:from>
    <xdr:to>
      <xdr:col>41</xdr:col>
      <xdr:colOff>50800</xdr:colOff>
      <xdr:row>35</xdr:row>
      <xdr:rowOff>149884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25851"/>
          <a:ext cx="889000" cy="3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35899</xdr:rowOff>
    </xdr:from>
    <xdr:to>
      <xdr:col>55</xdr:col>
      <xdr:colOff>50800</xdr:colOff>
      <xdr:row>36</xdr:row>
      <xdr:rowOff>137499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58776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5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34139</xdr:rowOff>
    </xdr:from>
    <xdr:to>
      <xdr:col>50</xdr:col>
      <xdr:colOff>165100</xdr:colOff>
      <xdr:row>36</xdr:row>
      <xdr:rowOff>135739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152266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8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45577</xdr:rowOff>
    </xdr:from>
    <xdr:to>
      <xdr:col>46</xdr:col>
      <xdr:colOff>38100</xdr:colOff>
      <xdr:row>36</xdr:row>
      <xdr:rowOff>147177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163704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9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117201</xdr:rowOff>
    </xdr:from>
    <xdr:to>
      <xdr:col>41</xdr:col>
      <xdr:colOff>101600</xdr:colOff>
      <xdr:row>34</xdr:row>
      <xdr:rowOff>47351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63878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99084</xdr:rowOff>
    </xdr:from>
    <xdr:to>
      <xdr:col>36</xdr:col>
      <xdr:colOff>165100</xdr:colOff>
      <xdr:row>36</xdr:row>
      <xdr:rowOff>29234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0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45761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129356</xdr:rowOff>
    </xdr:from>
    <xdr:to>
      <xdr:col>55</xdr:col>
      <xdr:colOff>0</xdr:colOff>
      <xdr:row>56</xdr:row>
      <xdr:rowOff>108782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5910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34630</xdr:rowOff>
    </xdr:from>
    <xdr:to>
      <xdr:col>50</xdr:col>
      <xdr:colOff>114300</xdr:colOff>
      <xdr:row>56</xdr:row>
      <xdr:rowOff>108782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35830"/>
          <a:ext cx="889000" cy="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41648</xdr:rowOff>
    </xdr:from>
    <xdr:to>
      <xdr:col>45</xdr:col>
      <xdr:colOff>177800</xdr:colOff>
      <xdr:row>56</xdr:row>
      <xdr:rowOff>34630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471398"/>
          <a:ext cx="889000" cy="1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15376</xdr:rowOff>
    </xdr:from>
    <xdr:to>
      <xdr:col>41</xdr:col>
      <xdr:colOff>50800</xdr:colOff>
      <xdr:row>55</xdr:row>
      <xdr:rowOff>41648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45126"/>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78556</xdr:rowOff>
    </xdr:from>
    <xdr:to>
      <xdr:col>55</xdr:col>
      <xdr:colOff>50800</xdr:colOff>
      <xdr:row>56</xdr:row>
      <xdr:rowOff>8706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56983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57982</xdr:rowOff>
    </xdr:from>
    <xdr:to>
      <xdr:col>50</xdr:col>
      <xdr:colOff>165100</xdr:colOff>
      <xdr:row>56</xdr:row>
      <xdr:rowOff>159582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150709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155280</xdr:rowOff>
    </xdr:from>
    <xdr:to>
      <xdr:col>46</xdr:col>
      <xdr:colOff>38100</xdr:colOff>
      <xdr:row>56</xdr:row>
      <xdr:rowOff>85430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76557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7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162298</xdr:rowOff>
    </xdr:from>
    <xdr:to>
      <xdr:col>41</xdr:col>
      <xdr:colOff>101600</xdr:colOff>
      <xdr:row>55</xdr:row>
      <xdr:rowOff>92448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83575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136026</xdr:rowOff>
    </xdr:from>
    <xdr:to>
      <xdr:col>36</xdr:col>
      <xdr:colOff>165100</xdr:colOff>
      <xdr:row>55</xdr:row>
      <xdr:rowOff>66176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57303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26645</xdr:rowOff>
    </xdr:from>
    <xdr:to>
      <xdr:col>55</xdr:col>
      <xdr:colOff>0</xdr:colOff>
      <xdr:row>78</xdr:row>
      <xdr:rowOff>75794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99745"/>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95110</xdr:rowOff>
    </xdr:from>
    <xdr:to>
      <xdr:col>50</xdr:col>
      <xdr:colOff>114300</xdr:colOff>
      <xdr:row>78</xdr:row>
      <xdr:rowOff>26645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96760"/>
          <a:ext cx="8890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164998</xdr:rowOff>
    </xdr:from>
    <xdr:to>
      <xdr:col>45</xdr:col>
      <xdr:colOff>177800</xdr:colOff>
      <xdr:row>77</xdr:row>
      <xdr:rowOff>95110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95198"/>
          <a:ext cx="889000" cy="10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164998</xdr:rowOff>
    </xdr:from>
    <xdr:to>
      <xdr:col>41</xdr:col>
      <xdr:colOff>50800</xdr:colOff>
      <xdr:row>78</xdr:row>
      <xdr:rowOff>84798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95198"/>
          <a:ext cx="889000" cy="2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24994</xdr:rowOff>
    </xdr:from>
    <xdr:to>
      <xdr:col>55</xdr:col>
      <xdr:colOff>50800</xdr:colOff>
      <xdr:row>78</xdr:row>
      <xdr:rowOff>126594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3421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147295</xdr:rowOff>
    </xdr:from>
    <xdr:to>
      <xdr:col>50</xdr:col>
      <xdr:colOff>165100</xdr:colOff>
      <xdr:row>78</xdr:row>
      <xdr:rowOff>77445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68572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44310</xdr:rowOff>
    </xdr:from>
    <xdr:to>
      <xdr:col>46</xdr:col>
      <xdr:colOff>38100</xdr:colOff>
      <xdr:row>77</xdr:row>
      <xdr:rowOff>145910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162437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114198</xdr:rowOff>
    </xdr:from>
    <xdr:to>
      <xdr:col>41</xdr:col>
      <xdr:colOff>101600</xdr:colOff>
      <xdr:row>77</xdr:row>
      <xdr:rowOff>44348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60875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33998</xdr:rowOff>
    </xdr:from>
    <xdr:to>
      <xdr:col>36</xdr:col>
      <xdr:colOff>165100</xdr:colOff>
      <xdr:row>78</xdr:row>
      <xdr:rowOff>135598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126725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12325</xdr:rowOff>
    </xdr:from>
    <xdr:to>
      <xdr:col>55</xdr:col>
      <xdr:colOff>0</xdr:colOff>
      <xdr:row>97</xdr:row>
      <xdr:rowOff>109296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71525"/>
          <a:ext cx="838200" cy="26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109296</xdr:rowOff>
    </xdr:from>
    <xdr:to>
      <xdr:col>50</xdr:col>
      <xdr:colOff>114300</xdr:colOff>
      <xdr:row>97</xdr:row>
      <xdr:rowOff>166236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9946"/>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127986</xdr:rowOff>
    </xdr:from>
    <xdr:to>
      <xdr:col>45</xdr:col>
      <xdr:colOff>177800</xdr:colOff>
      <xdr:row>97</xdr:row>
      <xdr:rowOff>166236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87186"/>
          <a:ext cx="889000" cy="2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36209</xdr:rowOff>
    </xdr:from>
    <xdr:to>
      <xdr:col>41</xdr:col>
      <xdr:colOff>50800</xdr:colOff>
      <xdr:row>96</xdr:row>
      <xdr:rowOff>127986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323959"/>
          <a:ext cx="889000" cy="2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44989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132975</xdr:rowOff>
    </xdr:from>
    <xdr:to>
      <xdr:col>55</xdr:col>
      <xdr:colOff>50800</xdr:colOff>
      <xdr:row>96</xdr:row>
      <xdr:rowOff>63125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155852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58496</xdr:rowOff>
    </xdr:from>
    <xdr:to>
      <xdr:col>50</xdr:col>
      <xdr:colOff>165100</xdr:colOff>
      <xdr:row>97</xdr:row>
      <xdr:rowOff>160096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151223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115436</xdr:rowOff>
    </xdr:from>
    <xdr:to>
      <xdr:col>46</xdr:col>
      <xdr:colOff>38100</xdr:colOff>
      <xdr:row>98</xdr:row>
      <xdr:rowOff>45586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77186</xdr:rowOff>
    </xdr:from>
    <xdr:to>
      <xdr:col>41</xdr:col>
      <xdr:colOff>101600</xdr:colOff>
      <xdr:row>97</xdr:row>
      <xdr:rowOff>7336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156859</xdr:rowOff>
    </xdr:from>
    <xdr:to>
      <xdr:col>36</xdr:col>
      <xdr:colOff>165100</xdr:colOff>
      <xdr:row>95</xdr:row>
      <xdr:rowOff>87009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103536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77932</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735782"/>
          <a:ext cx="1269" cy="91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77932</xdr:rowOff>
    </xdr:from>
    <xdr:to>
      <xdr:col>86</xdr:col>
      <xdr:colOff>25400</xdr:colOff>
      <xdr:row>33</xdr:row>
      <xdr:rowOff>77932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73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96838</xdr:rowOff>
    </xdr:from>
    <xdr:to>
      <xdr:col>85</xdr:col>
      <xdr:colOff>127000</xdr:colOff>
      <xdr:row>38</xdr:row>
      <xdr:rowOff>126281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11938"/>
          <a:ext cx="8382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20383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64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168956</xdr:rowOff>
    </xdr:from>
    <xdr:to>
      <xdr:col>85</xdr:col>
      <xdr:colOff>177800</xdr:colOff>
      <xdr:row>38</xdr:row>
      <xdr:rowOff>99106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1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113160</xdr:rowOff>
    </xdr:from>
    <xdr:to>
      <xdr:col>81</xdr:col>
      <xdr:colOff>50800</xdr:colOff>
      <xdr:row>38</xdr:row>
      <xdr:rowOff>126281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2826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126322</xdr:rowOff>
    </xdr:from>
    <xdr:to>
      <xdr:col>81</xdr:col>
      <xdr:colOff>101600</xdr:colOff>
      <xdr:row>38</xdr:row>
      <xdr:rowOff>56472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72999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44534</xdr:rowOff>
    </xdr:from>
    <xdr:to>
      <xdr:col>76</xdr:col>
      <xdr:colOff>114300</xdr:colOff>
      <xdr:row>38</xdr:row>
      <xdr:rowOff>113160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388184"/>
          <a:ext cx="889000" cy="2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82499</xdr:rowOff>
    </xdr:from>
    <xdr:to>
      <xdr:col>76</xdr:col>
      <xdr:colOff>165100</xdr:colOff>
      <xdr:row>38</xdr:row>
      <xdr:rowOff>12649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29176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62845</xdr:rowOff>
    </xdr:from>
    <xdr:to>
      <xdr:col>71</xdr:col>
      <xdr:colOff>177800</xdr:colOff>
      <xdr:row>37</xdr:row>
      <xdr:rowOff>44534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377795"/>
          <a:ext cx="889000" cy="10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49809</xdr:rowOff>
    </xdr:from>
    <xdr:to>
      <xdr:col>72</xdr:col>
      <xdr:colOff>38100</xdr:colOff>
      <xdr:row>37</xdr:row>
      <xdr:rowOff>151409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142536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29075</xdr:rowOff>
    </xdr:from>
    <xdr:to>
      <xdr:col>67</xdr:col>
      <xdr:colOff>101600</xdr:colOff>
      <xdr:row>37</xdr:row>
      <xdr:rowOff>130675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121802</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4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46038</xdr:rowOff>
    </xdr:from>
    <xdr:to>
      <xdr:col>85</xdr:col>
      <xdr:colOff>177800</xdr:colOff>
      <xdr:row>38</xdr:row>
      <xdr:rowOff>147638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147383</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9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75481</xdr:rowOff>
    </xdr:from>
    <xdr:to>
      <xdr:col>81</xdr:col>
      <xdr:colOff>101600</xdr:colOff>
      <xdr:row>39</xdr:row>
      <xdr:rowOff>5631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168208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83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62360</xdr:rowOff>
    </xdr:from>
    <xdr:to>
      <xdr:col>76</xdr:col>
      <xdr:colOff>165100</xdr:colOff>
      <xdr:row>38</xdr:row>
      <xdr:rowOff>163960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155087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165184</xdr:rowOff>
    </xdr:from>
    <xdr:to>
      <xdr:col>72</xdr:col>
      <xdr:colOff>38100</xdr:colOff>
      <xdr:row>37</xdr:row>
      <xdr:rowOff>95334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111861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12045</xdr:rowOff>
    </xdr:from>
    <xdr:to>
      <xdr:col>67</xdr:col>
      <xdr:colOff>101600</xdr:colOff>
      <xdr:row>31</xdr:row>
      <xdr:rowOff>113645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3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130172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80899</xdr:rowOff>
    </xdr:from>
    <xdr:to>
      <xdr:col>85</xdr:col>
      <xdr:colOff>127000</xdr:colOff>
      <xdr:row>74</xdr:row>
      <xdr:rowOff>86411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2768199"/>
          <a:ext cx="8382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86411</xdr:rowOff>
    </xdr:from>
    <xdr:to>
      <xdr:col>81</xdr:col>
      <xdr:colOff>50800</xdr:colOff>
      <xdr:row>75</xdr:row>
      <xdr:rowOff>47117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2773711"/>
          <a:ext cx="889000" cy="1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47117</xdr:rowOff>
    </xdr:from>
    <xdr:to>
      <xdr:col>76</xdr:col>
      <xdr:colOff>114300</xdr:colOff>
      <xdr:row>75</xdr:row>
      <xdr:rowOff>169774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2905867"/>
          <a:ext cx="8890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101791</xdr:rowOff>
    </xdr:from>
    <xdr:to>
      <xdr:col>71</xdr:col>
      <xdr:colOff>177800</xdr:colOff>
      <xdr:row>75</xdr:row>
      <xdr:rowOff>169774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960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86199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103179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30099</xdr:rowOff>
    </xdr:from>
    <xdr:to>
      <xdr:col>85</xdr:col>
      <xdr:colOff>177800</xdr:colOff>
      <xdr:row>74</xdr:row>
      <xdr:rowOff>131699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7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52976</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5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35611</xdr:rowOff>
    </xdr:from>
    <xdr:to>
      <xdr:col>81</xdr:col>
      <xdr:colOff>101600</xdr:colOff>
      <xdr:row>74</xdr:row>
      <xdr:rowOff>137211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153738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167767</xdr:rowOff>
    </xdr:from>
    <xdr:to>
      <xdr:col>76</xdr:col>
      <xdr:colOff>165100</xdr:colOff>
      <xdr:row>75</xdr:row>
      <xdr:rowOff>97917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114444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118973</xdr:rowOff>
    </xdr:from>
    <xdr:to>
      <xdr:col>72</xdr:col>
      <xdr:colOff>38100</xdr:colOff>
      <xdr:row>76</xdr:row>
      <xdr:rowOff>49123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65650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50991</xdr:rowOff>
    </xdr:from>
    <xdr:to>
      <xdr:col>67</xdr:col>
      <xdr:colOff>101600</xdr:colOff>
      <xdr:row>75</xdr:row>
      <xdr:rowOff>152591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169118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82584</xdr:rowOff>
    </xdr:from>
    <xdr:to>
      <xdr:col>85</xdr:col>
      <xdr:colOff>127000</xdr:colOff>
      <xdr:row>98</xdr:row>
      <xdr:rowOff>105837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84684"/>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82584</xdr:rowOff>
    </xdr:from>
    <xdr:to>
      <xdr:col>81</xdr:col>
      <xdr:colOff>50800</xdr:colOff>
      <xdr:row>98</xdr:row>
      <xdr:rowOff>156194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4684"/>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156194</xdr:rowOff>
    </xdr:from>
    <xdr:to>
      <xdr:col>76</xdr:col>
      <xdr:colOff>114300</xdr:colOff>
      <xdr:row>98</xdr:row>
      <xdr:rowOff>162148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58294"/>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162148</xdr:rowOff>
    </xdr:from>
    <xdr:to>
      <xdr:col>71</xdr:col>
      <xdr:colOff>177800</xdr:colOff>
      <xdr:row>99</xdr:row>
      <xdr:rowOff>19827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64248"/>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55037</xdr:rowOff>
    </xdr:from>
    <xdr:to>
      <xdr:col>85</xdr:col>
      <xdr:colOff>177800</xdr:colOff>
      <xdr:row>98</xdr:row>
      <xdr:rowOff>156637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31784</xdr:rowOff>
    </xdr:from>
    <xdr:to>
      <xdr:col>81</xdr:col>
      <xdr:colOff>101600</xdr:colOff>
      <xdr:row>98</xdr:row>
      <xdr:rowOff>133384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149911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105394</xdr:rowOff>
    </xdr:from>
    <xdr:to>
      <xdr:col>76</xdr:col>
      <xdr:colOff>165100</xdr:colOff>
      <xdr:row>99</xdr:row>
      <xdr:rowOff>35544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26671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111348</xdr:rowOff>
    </xdr:from>
    <xdr:to>
      <xdr:col>72</xdr:col>
      <xdr:colOff>38100</xdr:colOff>
      <xdr:row>99</xdr:row>
      <xdr:rowOff>41498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32625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70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140477</xdr:rowOff>
    </xdr:from>
    <xdr:to>
      <xdr:col>67</xdr:col>
      <xdr:colOff>101600</xdr:colOff>
      <xdr:row>99</xdr:row>
      <xdr:rowOff>70627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61754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70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140119</xdr:rowOff>
    </xdr:from>
    <xdr:to>
      <xdr:col>116</xdr:col>
      <xdr:colOff>63500</xdr:colOff>
      <xdr:row>59</xdr:row>
      <xdr:rowOff>18771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84219"/>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140119</xdr:rowOff>
    </xdr:from>
    <xdr:to>
      <xdr:col>111</xdr:col>
      <xdr:colOff>177800</xdr:colOff>
      <xdr:row>59</xdr:row>
      <xdr:rowOff>28239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084219"/>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28239</xdr:rowOff>
    </xdr:from>
    <xdr:to>
      <xdr:col>107</xdr:col>
      <xdr:colOff>50800</xdr:colOff>
      <xdr:row>59</xdr:row>
      <xdr:rowOff>31991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437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31782</xdr:rowOff>
    </xdr:from>
    <xdr:to>
      <xdr:col>102</xdr:col>
      <xdr:colOff>114300</xdr:colOff>
      <xdr:row>59</xdr:row>
      <xdr:rowOff>31991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4733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139421</xdr:rowOff>
    </xdr:from>
    <xdr:to>
      <xdr:col>116</xdr:col>
      <xdr:colOff>114300</xdr:colOff>
      <xdr:row>59</xdr:row>
      <xdr:rowOff>69571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54348</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9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89319</xdr:rowOff>
    </xdr:from>
    <xdr:to>
      <xdr:col>112</xdr:col>
      <xdr:colOff>38100</xdr:colOff>
      <xdr:row>59</xdr:row>
      <xdr:rowOff>19469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148889</xdr:rowOff>
    </xdr:from>
    <xdr:to>
      <xdr:col>107</xdr:col>
      <xdr:colOff>101600</xdr:colOff>
      <xdr:row>59</xdr:row>
      <xdr:rowOff>79039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70166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18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152641</xdr:rowOff>
    </xdr:from>
    <xdr:to>
      <xdr:col>102</xdr:col>
      <xdr:colOff>165100</xdr:colOff>
      <xdr:row>59</xdr:row>
      <xdr:rowOff>82791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73918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152432</xdr:rowOff>
    </xdr:from>
    <xdr:to>
      <xdr:col>98</xdr:col>
      <xdr:colOff>38100</xdr:colOff>
      <xdr:row>59</xdr:row>
      <xdr:rowOff>82582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73709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7017" y="1018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63824</xdr:rowOff>
    </xdr:from>
    <xdr:to>
      <xdr:col>116</xdr:col>
      <xdr:colOff>63500</xdr:colOff>
      <xdr:row>74</xdr:row>
      <xdr:rowOff>101886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751124"/>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101886</xdr:rowOff>
    </xdr:from>
    <xdr:to>
      <xdr:col>111</xdr:col>
      <xdr:colOff>177800</xdr:colOff>
      <xdr:row>74</xdr:row>
      <xdr:rowOff>122345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789186"/>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122345</xdr:rowOff>
    </xdr:from>
    <xdr:to>
      <xdr:col>107</xdr:col>
      <xdr:colOff>50800</xdr:colOff>
      <xdr:row>74</xdr:row>
      <xdr:rowOff>126003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0964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112496</xdr:rowOff>
    </xdr:from>
    <xdr:to>
      <xdr:col>102</xdr:col>
      <xdr:colOff>114300</xdr:colOff>
      <xdr:row>74</xdr:row>
      <xdr:rowOff>126003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285446"/>
          <a:ext cx="889000" cy="5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164520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13024</xdr:rowOff>
    </xdr:from>
    <xdr:to>
      <xdr:col>116</xdr:col>
      <xdr:colOff>114300</xdr:colOff>
      <xdr:row>74</xdr:row>
      <xdr:rowOff>114624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35901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5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51086</xdr:rowOff>
    </xdr:from>
    <xdr:to>
      <xdr:col>112</xdr:col>
      <xdr:colOff>38100</xdr:colOff>
      <xdr:row>74</xdr:row>
      <xdr:rowOff>152686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169213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71545</xdr:rowOff>
    </xdr:from>
    <xdr:to>
      <xdr:col>107</xdr:col>
      <xdr:colOff>101600</xdr:colOff>
      <xdr:row>75</xdr:row>
      <xdr:rowOff>1695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18222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75203</xdr:rowOff>
    </xdr:from>
    <xdr:to>
      <xdr:col>102</xdr:col>
      <xdr:colOff>165100</xdr:colOff>
      <xdr:row>75</xdr:row>
      <xdr:rowOff>5353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21880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61696</xdr:rowOff>
    </xdr:from>
    <xdr:to>
      <xdr:col>98</xdr:col>
      <xdr:colOff>38100</xdr:colOff>
      <xdr:row>71</xdr:row>
      <xdr:rowOff>163296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2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8373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latin typeface="ＭＳ Ｐゴシック" panose="020B0600070205080204" pitchFamily="50" charset="-128"/>
              <a:ea typeface="ＭＳ Ｐゴシック" panose="020B0600070205080204" pitchFamily="50" charset="-128"/>
            </a:rPr>
            <a:t>754,183</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40,075</a:t>
          </a:r>
          <a:r>
            <a:rPr kumimoji="1" lang="ja-JP" altLang="en-US" sz="1300">
              <a:latin typeface="ＭＳ Ｐゴシック" panose="020B0600070205080204" pitchFamily="50" charset="-128"/>
              <a:ea typeface="ＭＳ Ｐゴシック" panose="020B0600070205080204" pitchFamily="50" charset="-128"/>
            </a:rPr>
            <a:t>円の増。</a:t>
          </a: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51,430</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29,355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・増加の主な要因は公民館整備や立体駐車場の長寿命化改修工事の実施による増。</a:t>
          </a:r>
        </a:p>
        <a:p>
          <a:r>
            <a:rPr kumimoji="1" lang="ja-JP" altLang="en-US" sz="1300">
              <a:latin typeface="ＭＳ Ｐゴシック" panose="020B0600070205080204" pitchFamily="50" charset="-128"/>
              <a:ea typeface="ＭＳ Ｐゴシック" panose="020B0600070205080204" pitchFamily="50" charset="-128"/>
            </a:rPr>
            <a:t>・類似団体平均と比較しても高い傾向にあり、今後も大型の整備（新し尿処理施設、庁舎移転等）が控えていることから、宮津市第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）に基づき計画的な整備を進める。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109133</xdr:rowOff>
    </xdr:from>
    <xdr:to>
      <xdr:col>24</xdr:col>
      <xdr:colOff>63500</xdr:colOff>
      <xdr:row>36</xdr:row>
      <xdr:rowOff>130621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81333"/>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130621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9178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119583</xdr:rowOff>
    </xdr:from>
    <xdr:to>
      <xdr:col>15</xdr:col>
      <xdr:colOff>50800</xdr:colOff>
      <xdr:row>36</xdr:row>
      <xdr:rowOff>125004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9178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125004</xdr:rowOff>
    </xdr:from>
    <xdr:to>
      <xdr:col>10</xdr:col>
      <xdr:colOff>114300</xdr:colOff>
      <xdr:row>36</xdr:row>
      <xdr:rowOff>126768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972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58333</xdr:rowOff>
    </xdr:from>
    <xdr:to>
      <xdr:col>24</xdr:col>
      <xdr:colOff>114300</xdr:colOff>
      <xdr:row>36</xdr:row>
      <xdr:rowOff>159933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81210</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79821</xdr:rowOff>
    </xdr:from>
    <xdr:to>
      <xdr:col>20</xdr:col>
      <xdr:colOff>38100</xdr:colOff>
      <xdr:row>37</xdr:row>
      <xdr:rowOff>9971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26498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68783</xdr:rowOff>
    </xdr:from>
    <xdr:to>
      <xdr:col>15</xdr:col>
      <xdr:colOff>101600</xdr:colOff>
      <xdr:row>36</xdr:row>
      <xdr:rowOff>170383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74204</xdr:rowOff>
    </xdr:from>
    <xdr:to>
      <xdr:col>10</xdr:col>
      <xdr:colOff>165100</xdr:colOff>
      <xdr:row>37</xdr:row>
      <xdr:rowOff>4354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20881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2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75968</xdr:rowOff>
    </xdr:from>
    <xdr:to>
      <xdr:col>6</xdr:col>
      <xdr:colOff>38100</xdr:colOff>
      <xdr:row>37</xdr:row>
      <xdr:rowOff>6118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22645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132369</xdr:rowOff>
    </xdr:from>
    <xdr:to>
      <xdr:col>24</xdr:col>
      <xdr:colOff>63500</xdr:colOff>
      <xdr:row>57</xdr:row>
      <xdr:rowOff>141102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05019"/>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132369</xdr:rowOff>
    </xdr:from>
    <xdr:to>
      <xdr:col>19</xdr:col>
      <xdr:colOff>177800</xdr:colOff>
      <xdr:row>57</xdr:row>
      <xdr:rowOff>153441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05019"/>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156028</xdr:rowOff>
    </xdr:from>
    <xdr:to>
      <xdr:col>15</xdr:col>
      <xdr:colOff>50800</xdr:colOff>
      <xdr:row>57</xdr:row>
      <xdr:rowOff>153441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57228"/>
          <a:ext cx="889000" cy="1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156028</xdr:rowOff>
    </xdr:from>
    <xdr:to>
      <xdr:col>10</xdr:col>
      <xdr:colOff>114300</xdr:colOff>
      <xdr:row>58</xdr:row>
      <xdr:rowOff>31370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7228"/>
          <a:ext cx="889000" cy="2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90302</xdr:rowOff>
    </xdr:from>
    <xdr:to>
      <xdr:col>24</xdr:col>
      <xdr:colOff>114300</xdr:colOff>
      <xdr:row>58</xdr:row>
      <xdr:rowOff>20452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113179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81569</xdr:rowOff>
    </xdr:from>
    <xdr:to>
      <xdr:col>20</xdr:col>
      <xdr:colOff>38100</xdr:colOff>
      <xdr:row>58</xdr:row>
      <xdr:rowOff>11719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28246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2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102641</xdr:rowOff>
    </xdr:from>
    <xdr:to>
      <xdr:col>15</xdr:col>
      <xdr:colOff>101600</xdr:colOff>
      <xdr:row>58</xdr:row>
      <xdr:rowOff>32791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49318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105228</xdr:rowOff>
    </xdr:from>
    <xdr:to>
      <xdr:col>10</xdr:col>
      <xdr:colOff>165100</xdr:colOff>
      <xdr:row>57</xdr:row>
      <xdr:rowOff>35378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51905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8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152020</xdr:rowOff>
    </xdr:from>
    <xdr:to>
      <xdr:col>6</xdr:col>
      <xdr:colOff>38100</xdr:colOff>
      <xdr:row>58</xdr:row>
      <xdr:rowOff>82170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92373</xdr:rowOff>
    </xdr:from>
    <xdr:to>
      <xdr:col>24</xdr:col>
      <xdr:colOff>63500</xdr:colOff>
      <xdr:row>76</xdr:row>
      <xdr:rowOff>154814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2573"/>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120266</xdr:rowOff>
    </xdr:from>
    <xdr:to>
      <xdr:col>19</xdr:col>
      <xdr:colOff>177800</xdr:colOff>
      <xdr:row>76</xdr:row>
      <xdr:rowOff>154814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50466"/>
          <a:ext cx="8890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120266</xdr:rowOff>
    </xdr:from>
    <xdr:to>
      <xdr:col>15</xdr:col>
      <xdr:colOff>50800</xdr:colOff>
      <xdr:row>77</xdr:row>
      <xdr:rowOff>23027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0466"/>
          <a:ext cx="889000" cy="7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23027</xdr:rowOff>
    </xdr:from>
    <xdr:to>
      <xdr:col>10</xdr:col>
      <xdr:colOff>114300</xdr:colOff>
      <xdr:row>77</xdr:row>
      <xdr:rowOff>70331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4677"/>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41573</xdr:rowOff>
    </xdr:from>
    <xdr:to>
      <xdr:col>24</xdr:col>
      <xdr:colOff>114300</xdr:colOff>
      <xdr:row>76</xdr:row>
      <xdr:rowOff>143173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20000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104014</xdr:rowOff>
    </xdr:from>
    <xdr:to>
      <xdr:col>20</xdr:col>
      <xdr:colOff>38100</xdr:colOff>
      <xdr:row>77</xdr:row>
      <xdr:rowOff>34164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25291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69466</xdr:rowOff>
    </xdr:from>
    <xdr:to>
      <xdr:col>15</xdr:col>
      <xdr:colOff>101600</xdr:colOff>
      <xdr:row>76</xdr:row>
      <xdr:rowOff>171066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143677</xdr:rowOff>
    </xdr:from>
    <xdr:to>
      <xdr:col>10</xdr:col>
      <xdr:colOff>165100</xdr:colOff>
      <xdr:row>77</xdr:row>
      <xdr:rowOff>73827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90354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19531</xdr:rowOff>
    </xdr:from>
    <xdr:to>
      <xdr:col>6</xdr:col>
      <xdr:colOff>38100</xdr:colOff>
      <xdr:row>77</xdr:row>
      <xdr:rowOff>121131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112258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73780</xdr:rowOff>
    </xdr:from>
    <xdr:to>
      <xdr:col>24</xdr:col>
      <xdr:colOff>63500</xdr:colOff>
      <xdr:row>96</xdr:row>
      <xdr:rowOff>76256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3298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73780</xdr:rowOff>
    </xdr:from>
    <xdr:to>
      <xdr:col>19</xdr:col>
      <xdr:colOff>177800</xdr:colOff>
      <xdr:row>96</xdr:row>
      <xdr:rowOff>82245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2980"/>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120177</xdr:rowOff>
    </xdr:from>
    <xdr:to>
      <xdr:col>15</xdr:col>
      <xdr:colOff>50800</xdr:colOff>
      <xdr:row>96</xdr:row>
      <xdr:rowOff>82245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07927"/>
          <a:ext cx="889000" cy="1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45349</xdr:rowOff>
    </xdr:from>
    <xdr:to>
      <xdr:col>10</xdr:col>
      <xdr:colOff>114300</xdr:colOff>
      <xdr:row>95</xdr:row>
      <xdr:rowOff>120177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18749"/>
          <a:ext cx="889000" cy="5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166333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25456</xdr:rowOff>
    </xdr:from>
    <xdr:to>
      <xdr:col>24</xdr:col>
      <xdr:colOff>114300</xdr:colOff>
      <xdr:row>96</xdr:row>
      <xdr:rowOff>127056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48333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22980</xdr:rowOff>
    </xdr:from>
    <xdr:to>
      <xdr:col>20</xdr:col>
      <xdr:colOff>38100</xdr:colOff>
      <xdr:row>96</xdr:row>
      <xdr:rowOff>124580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31445</xdr:rowOff>
    </xdr:from>
    <xdr:to>
      <xdr:col>15</xdr:col>
      <xdr:colOff>101600</xdr:colOff>
      <xdr:row>96</xdr:row>
      <xdr:rowOff>133045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124172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69377</xdr:rowOff>
    </xdr:from>
    <xdr:to>
      <xdr:col>10</xdr:col>
      <xdr:colOff>165100</xdr:colOff>
      <xdr:row>95</xdr:row>
      <xdr:rowOff>170977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165999</xdr:rowOff>
    </xdr:from>
    <xdr:to>
      <xdr:col>6</xdr:col>
      <xdr:colOff>38100</xdr:colOff>
      <xdr:row>92</xdr:row>
      <xdr:rowOff>96149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112676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54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102438</xdr:rowOff>
    </xdr:from>
    <xdr:to>
      <xdr:col>55</xdr:col>
      <xdr:colOff>0</xdr:colOff>
      <xdr:row>37</xdr:row>
      <xdr:rowOff>110439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4608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110439</xdr:rowOff>
    </xdr:from>
    <xdr:to>
      <xdr:col>50</xdr:col>
      <xdr:colOff>114300</xdr:colOff>
      <xdr:row>37</xdr:row>
      <xdr:rowOff>123012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540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123012</xdr:rowOff>
    </xdr:from>
    <xdr:to>
      <xdr:col>45</xdr:col>
      <xdr:colOff>177800</xdr:colOff>
      <xdr:row>37</xdr:row>
      <xdr:rowOff>156388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6666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23343</xdr:rowOff>
    </xdr:from>
    <xdr:to>
      <xdr:col>41</xdr:col>
      <xdr:colOff>50800</xdr:colOff>
      <xdr:row>37</xdr:row>
      <xdr:rowOff>156388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6699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51638</xdr:rowOff>
    </xdr:from>
    <xdr:to>
      <xdr:col>55</xdr:col>
      <xdr:colOff>50800</xdr:colOff>
      <xdr:row>37</xdr:row>
      <xdr:rowOff>153238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74515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59639</xdr:rowOff>
    </xdr:from>
    <xdr:to>
      <xdr:col>50</xdr:col>
      <xdr:colOff>165100</xdr:colOff>
      <xdr:row>37</xdr:row>
      <xdr:rowOff>161240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72212</xdr:rowOff>
    </xdr:from>
    <xdr:to>
      <xdr:col>46</xdr:col>
      <xdr:colOff>38100</xdr:colOff>
      <xdr:row>38</xdr:row>
      <xdr:rowOff>2363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18889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91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105588</xdr:rowOff>
    </xdr:from>
    <xdr:to>
      <xdr:col>41</xdr:col>
      <xdr:colOff>101600</xdr:colOff>
      <xdr:row>38</xdr:row>
      <xdr:rowOff>35737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26865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143993</xdr:rowOff>
    </xdr:from>
    <xdr:to>
      <xdr:col>36</xdr:col>
      <xdr:colOff>165100</xdr:colOff>
      <xdr:row>37</xdr:row>
      <xdr:rowOff>74143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90670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119279</xdr:rowOff>
    </xdr:from>
    <xdr:to>
      <xdr:col>55</xdr:col>
      <xdr:colOff>0</xdr:colOff>
      <xdr:row>57</xdr:row>
      <xdr:rowOff>34258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20479"/>
          <a:ext cx="8382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93408</xdr:rowOff>
    </xdr:from>
    <xdr:to>
      <xdr:col>50</xdr:col>
      <xdr:colOff>114300</xdr:colOff>
      <xdr:row>57</xdr:row>
      <xdr:rowOff>34258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94608"/>
          <a:ext cx="8890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93408</xdr:rowOff>
    </xdr:from>
    <xdr:to>
      <xdr:col>45</xdr:col>
      <xdr:colOff>177800</xdr:colOff>
      <xdr:row>56</xdr:row>
      <xdr:rowOff>138005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94608"/>
          <a:ext cx="889000" cy="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105620</xdr:rowOff>
    </xdr:from>
    <xdr:to>
      <xdr:col>41</xdr:col>
      <xdr:colOff>50800</xdr:colOff>
      <xdr:row>56</xdr:row>
      <xdr:rowOff>138005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06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68479</xdr:rowOff>
    </xdr:from>
    <xdr:to>
      <xdr:col>55</xdr:col>
      <xdr:colOff>50800</xdr:colOff>
      <xdr:row>56</xdr:row>
      <xdr:rowOff>170079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154908</xdr:rowOff>
    </xdr:from>
    <xdr:to>
      <xdr:col>50</xdr:col>
      <xdr:colOff>165100</xdr:colOff>
      <xdr:row>57</xdr:row>
      <xdr:rowOff>85058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76185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42608</xdr:rowOff>
    </xdr:from>
    <xdr:to>
      <xdr:col>46</xdr:col>
      <xdr:colOff>38100</xdr:colOff>
      <xdr:row>56</xdr:row>
      <xdr:rowOff>144208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160735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87205</xdr:rowOff>
    </xdr:from>
    <xdr:to>
      <xdr:col>41</xdr:col>
      <xdr:colOff>101600</xdr:colOff>
      <xdr:row>57</xdr:row>
      <xdr:rowOff>17355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54820</xdr:rowOff>
    </xdr:from>
    <xdr:to>
      <xdr:col>36</xdr:col>
      <xdr:colOff>165100</xdr:colOff>
      <xdr:row>56</xdr:row>
      <xdr:rowOff>156420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147547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7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101448</xdr:rowOff>
    </xdr:from>
    <xdr:to>
      <xdr:col>55</xdr:col>
      <xdr:colOff>0</xdr:colOff>
      <xdr:row>76</xdr:row>
      <xdr:rowOff>141618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31648"/>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141618</xdr:rowOff>
    </xdr:from>
    <xdr:to>
      <xdr:col>50</xdr:col>
      <xdr:colOff>114300</xdr:colOff>
      <xdr:row>77</xdr:row>
      <xdr:rowOff>35446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71818"/>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35446</xdr:rowOff>
    </xdr:from>
    <xdr:to>
      <xdr:col>45</xdr:col>
      <xdr:colOff>177800</xdr:colOff>
      <xdr:row>77</xdr:row>
      <xdr:rowOff>111227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37096"/>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111227</xdr:rowOff>
    </xdr:from>
    <xdr:to>
      <xdr:col>41</xdr:col>
      <xdr:colOff>50800</xdr:colOff>
      <xdr:row>78</xdr:row>
      <xdr:rowOff>79463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2877"/>
          <a:ext cx="889000" cy="1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50648</xdr:rowOff>
    </xdr:from>
    <xdr:to>
      <xdr:col>55</xdr:col>
      <xdr:colOff>50800</xdr:colOff>
      <xdr:row>76</xdr:row>
      <xdr:rowOff>152248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73524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90818</xdr:rowOff>
    </xdr:from>
    <xdr:to>
      <xdr:col>50</xdr:col>
      <xdr:colOff>165100</xdr:colOff>
      <xdr:row>77</xdr:row>
      <xdr:rowOff>20968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37495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156096</xdr:rowOff>
    </xdr:from>
    <xdr:to>
      <xdr:col>46</xdr:col>
      <xdr:colOff>38100</xdr:colOff>
      <xdr:row>77</xdr:row>
      <xdr:rowOff>86246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60427</xdr:rowOff>
    </xdr:from>
    <xdr:to>
      <xdr:col>41</xdr:col>
      <xdr:colOff>101600</xdr:colOff>
      <xdr:row>77</xdr:row>
      <xdr:rowOff>162027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28663</xdr:rowOff>
    </xdr:from>
    <xdr:to>
      <xdr:col>36</xdr:col>
      <xdr:colOff>165100</xdr:colOff>
      <xdr:row>78</xdr:row>
      <xdr:rowOff>130263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121390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128856</xdr:rowOff>
    </xdr:from>
    <xdr:to>
      <xdr:col>55</xdr:col>
      <xdr:colOff>0</xdr:colOff>
      <xdr:row>97</xdr:row>
      <xdr:rowOff>6029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88056"/>
          <a:ext cx="8382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128856</xdr:rowOff>
    </xdr:from>
    <xdr:to>
      <xdr:col>50</xdr:col>
      <xdr:colOff>114300</xdr:colOff>
      <xdr:row>96</xdr:row>
      <xdr:rowOff>143160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88056"/>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86390</xdr:rowOff>
    </xdr:from>
    <xdr:to>
      <xdr:col>45</xdr:col>
      <xdr:colOff>177800</xdr:colOff>
      <xdr:row>96</xdr:row>
      <xdr:rowOff>143160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45590"/>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83702</xdr:rowOff>
    </xdr:from>
    <xdr:to>
      <xdr:col>41</xdr:col>
      <xdr:colOff>50800</xdr:colOff>
      <xdr:row>96</xdr:row>
      <xdr:rowOff>86390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2902"/>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80357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126679</xdr:rowOff>
    </xdr:from>
    <xdr:to>
      <xdr:col>55</xdr:col>
      <xdr:colOff>50800</xdr:colOff>
      <xdr:row>97</xdr:row>
      <xdr:rowOff>56829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149556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78056</xdr:rowOff>
    </xdr:from>
    <xdr:to>
      <xdr:col>50</xdr:col>
      <xdr:colOff>165100</xdr:colOff>
      <xdr:row>97</xdr:row>
      <xdr:rowOff>8206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24733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92360</xdr:rowOff>
    </xdr:from>
    <xdr:to>
      <xdr:col>46</xdr:col>
      <xdr:colOff>38100</xdr:colOff>
      <xdr:row>97</xdr:row>
      <xdr:rowOff>22510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39037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35590</xdr:rowOff>
    </xdr:from>
    <xdr:to>
      <xdr:col>41</xdr:col>
      <xdr:colOff>101600</xdr:colOff>
      <xdr:row>96</xdr:row>
      <xdr:rowOff>137190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153717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32902</xdr:rowOff>
    </xdr:from>
    <xdr:to>
      <xdr:col>36</xdr:col>
      <xdr:colOff>165100</xdr:colOff>
      <xdr:row>96</xdr:row>
      <xdr:rowOff>134502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70377</xdr:rowOff>
    </xdr:from>
    <xdr:to>
      <xdr:col>85</xdr:col>
      <xdr:colOff>127000</xdr:colOff>
      <xdr:row>36</xdr:row>
      <xdr:rowOff>56128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99677"/>
          <a:ext cx="838200" cy="3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56128</xdr:rowOff>
    </xdr:from>
    <xdr:to>
      <xdr:col>81</xdr:col>
      <xdr:colOff>50800</xdr:colOff>
      <xdr:row>36</xdr:row>
      <xdr:rowOff>100533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28328"/>
          <a:ext cx="8890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79635</xdr:rowOff>
    </xdr:from>
    <xdr:to>
      <xdr:col>76</xdr:col>
      <xdr:colOff>114300</xdr:colOff>
      <xdr:row>36</xdr:row>
      <xdr:rowOff>100533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51835"/>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79635</xdr:rowOff>
    </xdr:from>
    <xdr:to>
      <xdr:col>71</xdr:col>
      <xdr:colOff>177800</xdr:colOff>
      <xdr:row>36</xdr:row>
      <xdr:rowOff>100019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5183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19577</xdr:rowOff>
    </xdr:from>
    <xdr:to>
      <xdr:col>85</xdr:col>
      <xdr:colOff>177800</xdr:colOff>
      <xdr:row>34</xdr:row>
      <xdr:rowOff>121177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42454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5328</xdr:rowOff>
    </xdr:from>
    <xdr:to>
      <xdr:col>81</xdr:col>
      <xdr:colOff>101600</xdr:colOff>
      <xdr:row>36</xdr:row>
      <xdr:rowOff>106928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123455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49733</xdr:rowOff>
    </xdr:from>
    <xdr:to>
      <xdr:col>76</xdr:col>
      <xdr:colOff>165100</xdr:colOff>
      <xdr:row>36</xdr:row>
      <xdr:rowOff>151333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167860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28835</xdr:rowOff>
    </xdr:from>
    <xdr:to>
      <xdr:col>72</xdr:col>
      <xdr:colOff>38100</xdr:colOff>
      <xdr:row>36</xdr:row>
      <xdr:rowOff>130435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121562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49219</xdr:rowOff>
    </xdr:from>
    <xdr:to>
      <xdr:col>67</xdr:col>
      <xdr:colOff>101600</xdr:colOff>
      <xdr:row>36</xdr:row>
      <xdr:rowOff>150819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66739</xdr:rowOff>
    </xdr:from>
    <xdr:to>
      <xdr:col>85</xdr:col>
      <xdr:colOff>127000</xdr:colOff>
      <xdr:row>56</xdr:row>
      <xdr:rowOff>159641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67939"/>
          <a:ext cx="838200" cy="9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141735</xdr:rowOff>
    </xdr:from>
    <xdr:to>
      <xdr:col>81</xdr:col>
      <xdr:colOff>50800</xdr:colOff>
      <xdr:row>56</xdr:row>
      <xdr:rowOff>159641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42935"/>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37447</xdr:rowOff>
    </xdr:from>
    <xdr:to>
      <xdr:col>76</xdr:col>
      <xdr:colOff>114300</xdr:colOff>
      <xdr:row>56</xdr:row>
      <xdr:rowOff>141735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38647"/>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37447</xdr:rowOff>
    </xdr:from>
    <xdr:to>
      <xdr:col>71</xdr:col>
      <xdr:colOff>177800</xdr:colOff>
      <xdr:row>56</xdr:row>
      <xdr:rowOff>64148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38647"/>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15939</xdr:rowOff>
    </xdr:from>
    <xdr:to>
      <xdr:col>85</xdr:col>
      <xdr:colOff>177800</xdr:colOff>
      <xdr:row>56</xdr:row>
      <xdr:rowOff>117539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38816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108841</xdr:rowOff>
    </xdr:from>
    <xdr:to>
      <xdr:col>81</xdr:col>
      <xdr:colOff>101600</xdr:colOff>
      <xdr:row>57</xdr:row>
      <xdr:rowOff>38991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30118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90935</xdr:rowOff>
    </xdr:from>
    <xdr:to>
      <xdr:col>76</xdr:col>
      <xdr:colOff>165100</xdr:colOff>
      <xdr:row>57</xdr:row>
      <xdr:rowOff>21085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158097</xdr:rowOff>
    </xdr:from>
    <xdr:to>
      <xdr:col>72</xdr:col>
      <xdr:colOff>38100</xdr:colOff>
      <xdr:row>56</xdr:row>
      <xdr:rowOff>88247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79374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13348</xdr:rowOff>
    </xdr:from>
    <xdr:to>
      <xdr:col>67</xdr:col>
      <xdr:colOff>101600</xdr:colOff>
      <xdr:row>56</xdr:row>
      <xdr:rowOff>114948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106075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77841</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593691"/>
          <a:ext cx="1269" cy="919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24518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3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77841</xdr:rowOff>
    </xdr:from>
    <xdr:to>
      <xdr:col>86</xdr:col>
      <xdr:colOff>25400</xdr:colOff>
      <xdr:row>73</xdr:row>
      <xdr:rowOff>77841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59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96838</xdr:rowOff>
    </xdr:from>
    <xdr:to>
      <xdr:col>85</xdr:col>
      <xdr:colOff>127000</xdr:colOff>
      <xdr:row>78</xdr:row>
      <xdr:rowOff>126281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69938"/>
          <a:ext cx="8382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20200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2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168773</xdr:rowOff>
    </xdr:from>
    <xdr:to>
      <xdr:col>85</xdr:col>
      <xdr:colOff>177800</xdr:colOff>
      <xdr:row>78</xdr:row>
      <xdr:rowOff>98923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113159</xdr:rowOff>
    </xdr:from>
    <xdr:to>
      <xdr:col>81</xdr:col>
      <xdr:colOff>50800</xdr:colOff>
      <xdr:row>78</xdr:row>
      <xdr:rowOff>126281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8625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126323</xdr:rowOff>
    </xdr:from>
    <xdr:to>
      <xdr:col>81</xdr:col>
      <xdr:colOff>101600</xdr:colOff>
      <xdr:row>78</xdr:row>
      <xdr:rowOff>56473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2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73000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44534</xdr:rowOff>
    </xdr:from>
    <xdr:to>
      <xdr:col>76</xdr:col>
      <xdr:colOff>114300</xdr:colOff>
      <xdr:row>78</xdr:row>
      <xdr:rowOff>113159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46184"/>
          <a:ext cx="889000" cy="24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82499</xdr:rowOff>
    </xdr:from>
    <xdr:to>
      <xdr:col>76</xdr:col>
      <xdr:colOff>165100</xdr:colOff>
      <xdr:row>78</xdr:row>
      <xdr:rowOff>12649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29176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62845</xdr:rowOff>
    </xdr:from>
    <xdr:to>
      <xdr:col>71</xdr:col>
      <xdr:colOff>177800</xdr:colOff>
      <xdr:row>77</xdr:row>
      <xdr:rowOff>44534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235795"/>
          <a:ext cx="889000" cy="10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49809</xdr:rowOff>
    </xdr:from>
    <xdr:to>
      <xdr:col>72</xdr:col>
      <xdr:colOff>38100</xdr:colOff>
      <xdr:row>77</xdr:row>
      <xdr:rowOff>151409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142536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29076</xdr:rowOff>
    </xdr:from>
    <xdr:to>
      <xdr:col>67</xdr:col>
      <xdr:colOff>101600</xdr:colOff>
      <xdr:row>77</xdr:row>
      <xdr:rowOff>130676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121803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3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46038</xdr:rowOff>
    </xdr:from>
    <xdr:to>
      <xdr:col>85</xdr:col>
      <xdr:colOff>177800</xdr:colOff>
      <xdr:row>78</xdr:row>
      <xdr:rowOff>147638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147200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75481</xdr:rowOff>
    </xdr:from>
    <xdr:to>
      <xdr:col>81</xdr:col>
      <xdr:colOff>101600</xdr:colOff>
      <xdr:row>79</xdr:row>
      <xdr:rowOff>5631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168208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4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62359</xdr:rowOff>
    </xdr:from>
    <xdr:to>
      <xdr:col>76</xdr:col>
      <xdr:colOff>165100</xdr:colOff>
      <xdr:row>78</xdr:row>
      <xdr:rowOff>163959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155086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165184</xdr:rowOff>
    </xdr:from>
    <xdr:to>
      <xdr:col>72</xdr:col>
      <xdr:colOff>38100</xdr:colOff>
      <xdr:row>77</xdr:row>
      <xdr:rowOff>95334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111861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12045</xdr:rowOff>
    </xdr:from>
    <xdr:to>
      <xdr:col>67</xdr:col>
      <xdr:colOff>101600</xdr:colOff>
      <xdr:row>71</xdr:row>
      <xdr:rowOff>113645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1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130172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19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80899</xdr:rowOff>
    </xdr:from>
    <xdr:to>
      <xdr:col>85</xdr:col>
      <xdr:colOff>127000</xdr:colOff>
      <xdr:row>94</xdr:row>
      <xdr:rowOff>86410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197199"/>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86410</xdr:rowOff>
    </xdr:from>
    <xdr:to>
      <xdr:col>81</xdr:col>
      <xdr:colOff>50800</xdr:colOff>
      <xdr:row>95</xdr:row>
      <xdr:rowOff>47117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02710"/>
          <a:ext cx="889000" cy="1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47117</xdr:rowOff>
    </xdr:from>
    <xdr:to>
      <xdr:col>76</xdr:col>
      <xdr:colOff>114300</xdr:colOff>
      <xdr:row>95</xdr:row>
      <xdr:rowOff>169774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34867"/>
          <a:ext cx="8890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101791</xdr:rowOff>
    </xdr:from>
    <xdr:to>
      <xdr:col>71</xdr:col>
      <xdr:colOff>177800</xdr:colOff>
      <xdr:row>95</xdr:row>
      <xdr:rowOff>169774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89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30099</xdr:rowOff>
    </xdr:from>
    <xdr:to>
      <xdr:col>85</xdr:col>
      <xdr:colOff>177800</xdr:colOff>
      <xdr:row>94</xdr:row>
      <xdr:rowOff>131699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52976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35610</xdr:rowOff>
    </xdr:from>
    <xdr:to>
      <xdr:col>81</xdr:col>
      <xdr:colOff>101600</xdr:colOff>
      <xdr:row>94</xdr:row>
      <xdr:rowOff>137210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153737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167767</xdr:rowOff>
    </xdr:from>
    <xdr:to>
      <xdr:col>76</xdr:col>
      <xdr:colOff>165100</xdr:colOff>
      <xdr:row>95</xdr:row>
      <xdr:rowOff>97917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114444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118974</xdr:rowOff>
    </xdr:from>
    <xdr:to>
      <xdr:col>72</xdr:col>
      <xdr:colOff>38100</xdr:colOff>
      <xdr:row>96</xdr:row>
      <xdr:rowOff>49124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65651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1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50991</xdr:rowOff>
    </xdr:from>
    <xdr:to>
      <xdr:col>67</xdr:col>
      <xdr:colOff>101600</xdr:colOff>
      <xdr:row>95</xdr:row>
      <xdr:rowOff>152591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169118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43,639</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17,252</a:t>
          </a:r>
          <a:r>
            <a:rPr kumimoji="1" lang="ja-JP" altLang="en-US" sz="1300">
              <a:latin typeface="ＭＳ Ｐゴシック" panose="020B0600070205080204" pitchFamily="50" charset="-128"/>
              <a:ea typeface="ＭＳ Ｐゴシック" panose="020B0600070205080204" pitchFamily="50" charset="-128"/>
            </a:rPr>
            <a:t>円の増。主な増加要因は、防災施設整備事業（養老地区公民館放射線防護対策工事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の増等によるものであり、類似団体平均よりも増となっている。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129,264</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4,584</a:t>
          </a:r>
          <a:r>
            <a:rPr kumimoji="1" lang="ja-JP" altLang="en-US" sz="1300">
              <a:latin typeface="ＭＳ Ｐゴシック" panose="020B0600070205080204" pitchFamily="50" charset="-128"/>
              <a:ea typeface="ＭＳ Ｐゴシック" panose="020B0600070205080204" pitchFamily="50" charset="-128"/>
            </a:rPr>
            <a:t>円の減。主な減少要因は、参議院議員通常選挙執行事業及び京都府知事選挙執行事業、子ども若者未来応援基金及びまちづくり基金の積立金の減等によるものであるが、依然として類似団体平均よりも高い。</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23,072</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4,537</a:t>
          </a:r>
          <a:r>
            <a:rPr kumimoji="1" lang="ja-JP" altLang="en-US" sz="1300">
              <a:latin typeface="ＭＳ Ｐゴシック" panose="020B0600070205080204" pitchFamily="50" charset="-128"/>
              <a:ea typeface="ＭＳ Ｐゴシック" panose="020B0600070205080204" pitchFamily="50" charset="-128"/>
            </a:rPr>
            <a:t>円の増。主な増加要因は、海岸消波ブロック整備費の増等によるものであり、類似団体平均よりも増となっている。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222,422</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16,389</a:t>
          </a:r>
          <a:r>
            <a:rPr kumimoji="1" lang="ja-JP" altLang="en-US" sz="1300">
              <a:latin typeface="ＭＳ Ｐゴシック" panose="020B0600070205080204" pitchFamily="50" charset="-128"/>
              <a:ea typeface="ＭＳ Ｐゴシック" panose="020B0600070205080204" pitchFamily="50" charset="-128"/>
            </a:rPr>
            <a:t>円の増。主な増加要因は、電力・ガス・食料品等価格高騰緊急支援給付金事業（低所得世帯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への物価高騰対策支援）の増等によるものであり、類似団体平均並となった。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64,575</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12,192</a:t>
          </a:r>
          <a:r>
            <a:rPr kumimoji="1" lang="ja-JP" altLang="en-US" sz="1300">
              <a:latin typeface="ＭＳ Ｐゴシック" panose="020B0600070205080204" pitchFamily="50" charset="-128"/>
              <a:ea typeface="ＭＳ Ｐゴシック" panose="020B0600070205080204" pitchFamily="50" charset="-128"/>
            </a:rPr>
            <a:t>円の増。主な増加要因は、公民館整備事業（上宮津公民館整備）及び中学校施設整備事業（宮津中学校トイレ洋式化整備）の増によるものであり、類似団体平均よりも増となっている。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地方交付税の増額や、既発債の元金償還終了による公債費の減により、実質単年度収支は増となっており、財政調整基金についても計画的に積立を実施したことから年度末残高は</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年連続で増加。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ただし、実質単年度収支の増については国の経済対策や災害等に伴う「特殊要因」による地方交付税の増等が影響しており、これらは来年度以降も担保されるものではないことから、今後も第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期行財政運営指針（</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R12</a:t>
          </a:r>
          <a:r>
            <a:rPr kumimoji="1" lang="ja-JP" altLang="en-US" sz="1200">
              <a:latin typeface="ＭＳ ゴシック" pitchFamily="49" charset="-128"/>
              <a:ea typeface="ＭＳ ゴシック" pitchFamily="49" charset="-128"/>
            </a:rPr>
            <a:t>）に基づき、財政規模や人口規模に見合った安定した財政運営を目指す。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建物造成事業特別会計において、実質収支が赤字となったものの、保存土地を時価評価にした土地収入見込み額が赤字額を上回れること、またその他の会計では黒字であることから、全会計で実質的に黒字となり、連結赤字比率は算定されない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既発債の元金償還終了による元利償還金の減とともに償還にかかる交付税算入額の増、国の臨時経済対策等により分母となる標準財政規模が高い水準で推移したことから、実質公債費比率の分子は減少している。</a:t>
          </a:r>
        </a:p>
        <a:p>
          <a:r>
            <a:rPr kumimoji="1" lang="ja-JP" altLang="en-US" sz="1400">
              <a:latin typeface="ＭＳ ゴシック" pitchFamily="49" charset="-128"/>
              <a:ea typeface="ＭＳ ゴシック" pitchFamily="49" charset="-128"/>
            </a:rPr>
            <a:t>　引き続き、第２期行財政運営指針（</a:t>
          </a:r>
          <a:r>
            <a:rPr kumimoji="1" lang="en-US" altLang="ja-JP" sz="1400">
              <a:latin typeface="ＭＳ ゴシック" pitchFamily="49" charset="-128"/>
              <a:ea typeface="ＭＳ ゴシック" pitchFamily="49" charset="-128"/>
            </a:rPr>
            <a:t>R3-R12</a:t>
          </a:r>
          <a:r>
            <a:rPr kumimoji="1" lang="ja-JP" altLang="en-US" sz="1400">
              <a:latin typeface="ＭＳ ゴシック" pitchFamily="49" charset="-128"/>
              <a:ea typeface="ＭＳ ゴシック" pitchFamily="49" charset="-128"/>
            </a:rPr>
            <a:t>）に基づき、建設地方債発行キャップの遵守や、公営企業の経営改善を行い公営企業債の元利償還金に対する繰入金の抑制等を図る。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財政健全化による建設地方債の発行抑制による地方債残高の減や基金残高の増加により、将来負担比率の分子は、近年は減少傾向にある。</a:t>
          </a: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改善を図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財政調整基金や庁舎整備基金への計画的な積立をしたほか、将来に備えての基金繰入の抑制を行ったことから、基金全体としては前年度比で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・子ども若者未来応援基金：本市の重点施策「総合的な移住定住対策」の財源として活用（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・庁舎整備基金：庁舎整備に向けて計画的な積立を行うためのもの（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・自然環境保全基金：本市の豊かな自然環境を保全し、後世への継承に活用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・教育基金：子どもたちの教育の振興及び教育環境の充実を図るためのもの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庁舎移転に向けた庁舎整備基金の積立額が大きく増となったことが主な要因。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庁舎移転に向けて計画的に庁舎整備基金の積立を行うとともに、ふるさと応援寄附金の増に向けた取組みを進め、基金残高の増を図る。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財政調整基金への計画的な積立を行ったことによる増。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）に基づき、財政規模や人口規模に見合う行政サービス水準にすることで経費の削減等を進めるとともに、計画的に積立を行っていくこととしている。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においても取崩しを行わなかったもの。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12631211</v>
      </c>
      <c r="BO4" s="371"/>
      <c r="BP4" s="371"/>
      <c r="BQ4" s="371"/>
      <c r="BR4" s="371"/>
      <c r="BS4" s="371"/>
      <c r="BT4" s="371"/>
      <c r="BU4" s="372"/>
      <c r="BV4" s="370">
        <v>12233850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4.3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12312036</v>
      </c>
      <c r="BO5" s="408"/>
      <c r="BP5" s="408"/>
      <c r="BQ5" s="408"/>
      <c r="BR5" s="408"/>
      <c r="BS5" s="408"/>
      <c r="BT5" s="408"/>
      <c r="BU5" s="409"/>
      <c r="BV5" s="407">
        <v>11940597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97.8</v>
      </c>
      <c r="CU5" s="405"/>
      <c r="CV5" s="405"/>
      <c r="CW5" s="405"/>
      <c r="CX5" s="405"/>
      <c r="CY5" s="405"/>
      <c r="CZ5" s="405"/>
      <c r="DA5" s="406"/>
      <c r="DB5" s="404">
        <v>97.2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319175</v>
      </c>
      <c r="BO6" s="408"/>
      <c r="BP6" s="408"/>
      <c r="BQ6" s="408"/>
      <c r="BR6" s="408"/>
      <c r="BS6" s="408"/>
      <c r="BT6" s="408"/>
      <c r="BU6" s="409"/>
      <c r="BV6" s="407">
        <v>293253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30617</v>
      </c>
      <c r="BO7" s="408"/>
      <c r="BP7" s="408"/>
      <c r="BQ7" s="408"/>
      <c r="BR7" s="408"/>
      <c r="BS7" s="408"/>
      <c r="BT7" s="408"/>
      <c r="BU7" s="409"/>
      <c r="BV7" s="407">
        <v>6888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6727157</v>
      </c>
      <c r="CU7" s="408"/>
      <c r="CV7" s="408"/>
      <c r="CW7" s="408"/>
      <c r="CX7" s="408"/>
      <c r="CY7" s="408"/>
      <c r="CZ7" s="408"/>
      <c r="DA7" s="409"/>
      <c r="DB7" s="407">
        <v>6620878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288558</v>
      </c>
      <c r="BO8" s="408"/>
      <c r="BP8" s="408"/>
      <c r="BQ8" s="408"/>
      <c r="BR8" s="408"/>
      <c r="BS8" s="408"/>
      <c r="BT8" s="408"/>
      <c r="BU8" s="409"/>
      <c r="BV8" s="407">
        <v>286365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16758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2193</v>
      </c>
      <c r="BO9" s="408"/>
      <c r="BP9" s="408"/>
      <c r="BQ9" s="408"/>
      <c r="BR9" s="408"/>
      <c r="BS9" s="408"/>
      <c r="BT9" s="408"/>
      <c r="BU9" s="409"/>
      <c r="BV9" s="407">
        <v>-196782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17.899999999999999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18426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143000</v>
      </c>
      <c r="BO10" s="408"/>
      <c r="BP10" s="408"/>
      <c r="BQ10" s="408"/>
      <c r="BR10" s="408"/>
      <c r="BS10" s="408"/>
      <c r="BT10" s="408"/>
      <c r="BU10" s="409"/>
      <c r="BV10" s="407">
        <v>138000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16325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16138</v>
      </c>
      <c r="S13" s="492"/>
      <c r="T13" s="492"/>
      <c r="U13" s="492"/>
      <c r="V13" s="493"/>
      <c r="W13" s="423" t="s">
        <v>131</v>
      </c>
      <c r="X13" s="424"/>
      <c r="Y13" s="424"/>
      <c r="Z13" s="424"/>
      <c r="AA13" s="424"/>
      <c r="AB13" s="414"/>
      <c r="AC13" s="458">
        <v>508</v>
      </c>
      <c r="AD13" s="459"/>
      <c r="AE13" s="459"/>
      <c r="AF13" s="459"/>
      <c r="AG13" s="501"/>
      <c r="AH13" s="458">
        <v>666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145193</v>
      </c>
      <c r="BO13" s="408"/>
      <c r="BP13" s="408"/>
      <c r="BQ13" s="408"/>
      <c r="BR13" s="408"/>
      <c r="BS13" s="408"/>
      <c r="BT13" s="408"/>
      <c r="BU13" s="409"/>
      <c r="BV13" s="407">
        <v>-58782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14.3</v>
      </c>
      <c r="CU13" s="405"/>
      <c r="CV13" s="405"/>
      <c r="CW13" s="405"/>
      <c r="CX13" s="405"/>
      <c r="CY13" s="405"/>
      <c r="CZ13" s="405"/>
      <c r="DA13" s="406"/>
      <c r="DB13" s="404">
        <v>14.9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16721</v>
      </c>
      <c r="S14" s="492"/>
      <c r="T14" s="492"/>
      <c r="U14" s="492"/>
      <c r="V14" s="493"/>
      <c r="W14" s="397"/>
      <c r="X14" s="398"/>
      <c r="Y14" s="398"/>
      <c r="Z14" s="398"/>
      <c r="AA14" s="398"/>
      <c r="AB14" s="387"/>
      <c r="AC14" s="494">
        <v>6.7</v>
      </c>
      <c r="AD14" s="495"/>
      <c r="AE14" s="495"/>
      <c r="AF14" s="495"/>
      <c r="AG14" s="496"/>
      <c r="AH14" s="494">
        <v>7.9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128.5</v>
      </c>
      <c r="CU14" s="506"/>
      <c r="CV14" s="506"/>
      <c r="CW14" s="506"/>
      <c r="CX14" s="506"/>
      <c r="CY14" s="506"/>
      <c r="CZ14" s="506"/>
      <c r="DA14" s="507"/>
      <c r="DB14" s="505">
        <v>158.6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16538</v>
      </c>
      <c r="S15" s="492"/>
      <c r="T15" s="492"/>
      <c r="U15" s="492"/>
      <c r="V15" s="493"/>
      <c r="W15" s="423" t="s">
        <v>137</v>
      </c>
      <c r="X15" s="424"/>
      <c r="Y15" s="424"/>
      <c r="Z15" s="424"/>
      <c r="AA15" s="424"/>
      <c r="AB15" s="414"/>
      <c r="AC15" s="458">
        <v>1393</v>
      </c>
      <c r="AD15" s="459"/>
      <c r="AE15" s="459"/>
      <c r="AF15" s="459"/>
      <c r="AG15" s="501"/>
      <c r="AH15" s="458">
        <v>1611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2287967</v>
      </c>
      <c r="BO15" s="371"/>
      <c r="BP15" s="371"/>
      <c r="BQ15" s="371"/>
      <c r="BR15" s="371"/>
      <c r="BS15" s="371"/>
      <c r="BT15" s="371"/>
      <c r="BU15" s="372"/>
      <c r="BV15" s="370">
        <v>2248328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18.5</v>
      </c>
      <c r="AD16" s="495"/>
      <c r="AE16" s="495"/>
      <c r="AF16" s="495"/>
      <c r="AG16" s="496"/>
      <c r="AH16" s="494">
        <v>19.100000000000001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6072067</v>
      </c>
      <c r="BO16" s="408"/>
      <c r="BP16" s="408"/>
      <c r="BQ16" s="408"/>
      <c r="BR16" s="408"/>
      <c r="BS16" s="408"/>
      <c r="BT16" s="408"/>
      <c r="BU16" s="409"/>
      <c r="BV16" s="407">
        <v>5935449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5641</v>
      </c>
      <c r="AD17" s="459"/>
      <c r="AE17" s="459"/>
      <c r="AF17" s="459"/>
      <c r="AG17" s="501"/>
      <c r="AH17" s="458">
        <v>6137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2901998</v>
      </c>
      <c r="BO17" s="408"/>
      <c r="BP17" s="408"/>
      <c r="BQ17" s="408"/>
      <c r="BR17" s="408"/>
      <c r="BS17" s="408"/>
      <c r="BT17" s="408"/>
      <c r="BU17" s="409"/>
      <c r="BV17" s="407">
        <v>2854102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172.74</v>
      </c>
      <c r="M18" s="531"/>
      <c r="N18" s="531"/>
      <c r="O18" s="531"/>
      <c r="P18" s="531"/>
      <c r="Q18" s="531"/>
      <c r="R18" s="532"/>
      <c r="S18" s="532"/>
      <c r="T18" s="532"/>
      <c r="U18" s="532"/>
      <c r="V18" s="533"/>
      <c r="W18" s="425"/>
      <c r="X18" s="426"/>
      <c r="Y18" s="426"/>
      <c r="Z18" s="426"/>
      <c r="AA18" s="426"/>
      <c r="AB18" s="417"/>
      <c r="AC18" s="534">
        <v>74.8</v>
      </c>
      <c r="AD18" s="535"/>
      <c r="AE18" s="535"/>
      <c r="AF18" s="535"/>
      <c r="AG18" s="536"/>
      <c r="AH18" s="534">
        <v>72.900000000000006</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6780695</v>
      </c>
      <c r="BO18" s="408"/>
      <c r="BP18" s="408"/>
      <c r="BQ18" s="408"/>
      <c r="BR18" s="408"/>
      <c r="BS18" s="408"/>
      <c r="BT18" s="408"/>
      <c r="BU18" s="409"/>
      <c r="BV18" s="407">
        <v>6688982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8770001</v>
      </c>
      <c r="BO19" s="408"/>
      <c r="BP19" s="408"/>
      <c r="BQ19" s="408"/>
      <c r="BR19" s="408"/>
      <c r="BS19" s="408"/>
      <c r="BT19" s="408"/>
      <c r="BU19" s="409"/>
      <c r="BV19" s="407">
        <v>8497514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7292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14997952</v>
      </c>
      <c r="BO22" s="371"/>
      <c r="BP22" s="371"/>
      <c r="BQ22" s="371"/>
      <c r="BR22" s="371"/>
      <c r="BS22" s="371"/>
      <c r="BT22" s="371"/>
      <c r="BU22" s="372"/>
      <c r="BV22" s="370">
        <v>15883866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10900750</v>
      </c>
      <c r="BO23" s="408"/>
      <c r="BP23" s="408"/>
      <c r="BQ23" s="408"/>
      <c r="BR23" s="408"/>
      <c r="BS23" s="408"/>
      <c r="BT23" s="408"/>
      <c r="BU23" s="409"/>
      <c r="BV23" s="407">
        <v>11315150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7200</v>
      </c>
      <c r="R24" s="459"/>
      <c r="S24" s="459"/>
      <c r="T24" s="459"/>
      <c r="U24" s="459"/>
      <c r="V24" s="501"/>
      <c r="W24" s="553"/>
      <c r="X24" s="554"/>
      <c r="Y24" s="555"/>
      <c r="Z24" s="457" t="s">
        <v>161</v>
      </c>
      <c r="AA24" s="437"/>
      <c r="AB24" s="437"/>
      <c r="AC24" s="437"/>
      <c r="AD24" s="437"/>
      <c r="AE24" s="437"/>
      <c r="AF24" s="437"/>
      <c r="AG24" s="438"/>
      <c r="AH24" s="458">
        <v>174</v>
      </c>
      <c r="AI24" s="459"/>
      <c r="AJ24" s="459"/>
      <c r="AK24" s="459"/>
      <c r="AL24" s="501"/>
      <c r="AM24" s="458">
        <v>566892</v>
      </c>
      <c r="AN24" s="459"/>
      <c r="AO24" s="459"/>
      <c r="AP24" s="459"/>
      <c r="AQ24" s="459"/>
      <c r="AR24" s="501"/>
      <c r="AS24" s="458">
        <v>3258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11708570</v>
      </c>
      <c r="BO24" s="408"/>
      <c r="BP24" s="408"/>
      <c r="BQ24" s="408"/>
      <c r="BR24" s="408"/>
      <c r="BS24" s="408"/>
      <c r="BT24" s="408"/>
      <c r="BU24" s="409"/>
      <c r="BV24" s="407">
        <v>12239804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5840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603166</v>
      </c>
      <c r="BO25" s="371"/>
      <c r="BP25" s="371"/>
      <c r="BQ25" s="371"/>
      <c r="BR25" s="371"/>
      <c r="BS25" s="371"/>
      <c r="BT25" s="371"/>
      <c r="BU25" s="372"/>
      <c r="BV25" s="370">
        <v>213815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5280</v>
      </c>
      <c r="R26" s="459"/>
      <c r="S26" s="459"/>
      <c r="T26" s="459"/>
      <c r="U26" s="459"/>
      <c r="V26" s="501"/>
      <c r="W26" s="553"/>
      <c r="X26" s="554"/>
      <c r="Y26" s="555"/>
      <c r="Z26" s="457" t="s">
        <v>167</v>
      </c>
      <c r="AA26" s="559"/>
      <c r="AB26" s="559"/>
      <c r="AC26" s="559"/>
      <c r="AD26" s="559"/>
      <c r="AE26" s="559"/>
      <c r="AF26" s="559"/>
      <c r="AG26" s="560"/>
      <c r="AH26" s="458">
        <v>6</v>
      </c>
      <c r="AI26" s="459"/>
      <c r="AJ26" s="459"/>
      <c r="AK26" s="459"/>
      <c r="AL26" s="501"/>
      <c r="AM26" s="458">
        <v>19008</v>
      </c>
      <c r="AN26" s="459"/>
      <c r="AO26" s="459"/>
      <c r="AP26" s="459"/>
      <c r="AQ26" s="459"/>
      <c r="AR26" s="501"/>
      <c r="AS26" s="458">
        <v>3168</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4300</v>
      </c>
      <c r="R27" s="459"/>
      <c r="S27" s="459"/>
      <c r="T27" s="459"/>
      <c r="U27" s="459"/>
      <c r="V27" s="501"/>
      <c r="W27" s="553"/>
      <c r="X27" s="554"/>
      <c r="Y27" s="555"/>
      <c r="Z27" s="457" t="s">
        <v>170</v>
      </c>
      <c r="AA27" s="437"/>
      <c r="AB27" s="437"/>
      <c r="AC27" s="437"/>
      <c r="AD27" s="437"/>
      <c r="AE27" s="437"/>
      <c r="AF27" s="437"/>
      <c r="AG27" s="438"/>
      <c r="AH27" s="458">
        <v>5</v>
      </c>
      <c r="AI27" s="459"/>
      <c r="AJ27" s="459"/>
      <c r="AK27" s="459"/>
      <c r="AL27" s="501"/>
      <c r="AM27" s="458">
        <v>18755</v>
      </c>
      <c r="AN27" s="459"/>
      <c r="AO27" s="459"/>
      <c r="AP27" s="459"/>
      <c r="AQ27" s="459"/>
      <c r="AR27" s="501"/>
      <c r="AS27" s="458">
        <v>3751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49748</v>
      </c>
      <c r="BO27" s="527"/>
      <c r="BP27" s="527"/>
      <c r="BQ27" s="527"/>
      <c r="BR27" s="527"/>
      <c r="BS27" s="527"/>
      <c r="BT27" s="527"/>
      <c r="BU27" s="528"/>
      <c r="BV27" s="526">
        <v>49748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3700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893116</v>
      </c>
      <c r="BO28" s="371"/>
      <c r="BP28" s="371"/>
      <c r="BQ28" s="371"/>
      <c r="BR28" s="371"/>
      <c r="BS28" s="371"/>
      <c r="BT28" s="371"/>
      <c r="BU28" s="372"/>
      <c r="BV28" s="370">
        <v>650116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12</v>
      </c>
      <c r="M29" s="459"/>
      <c r="N29" s="459"/>
      <c r="O29" s="459"/>
      <c r="P29" s="501"/>
      <c r="Q29" s="458">
        <v>3500</v>
      </c>
      <c r="R29" s="459"/>
      <c r="S29" s="459"/>
      <c r="T29" s="459"/>
      <c r="U29" s="459"/>
      <c r="V29" s="501"/>
      <c r="W29" s="556"/>
      <c r="X29" s="557"/>
      <c r="Y29" s="558"/>
      <c r="Z29" s="457" t="s">
        <v>176</v>
      </c>
      <c r="AA29" s="437"/>
      <c r="AB29" s="437"/>
      <c r="AC29" s="437"/>
      <c r="AD29" s="437"/>
      <c r="AE29" s="437"/>
      <c r="AF29" s="437"/>
      <c r="AG29" s="438"/>
      <c r="AH29" s="458">
        <v>179</v>
      </c>
      <c r="AI29" s="459"/>
      <c r="AJ29" s="459"/>
      <c r="AK29" s="459"/>
      <c r="AL29" s="501"/>
      <c r="AM29" s="458">
        <v>585647</v>
      </c>
      <c r="AN29" s="459"/>
      <c r="AO29" s="459"/>
      <c r="AP29" s="459"/>
      <c r="AQ29" s="459"/>
      <c r="AR29" s="501"/>
      <c r="AS29" s="458">
        <v>3272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30344</v>
      </c>
      <c r="BO29" s="408"/>
      <c r="BP29" s="408"/>
      <c r="BQ29" s="408"/>
      <c r="BR29" s="408"/>
      <c r="BS29" s="408"/>
      <c r="BT29" s="408"/>
      <c r="BU29" s="409"/>
      <c r="BV29" s="407">
        <v>30344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1013366</v>
      </c>
      <c r="BO30" s="527"/>
      <c r="BP30" s="527"/>
      <c r="BQ30" s="527"/>
      <c r="BR30" s="527"/>
      <c r="BS30" s="527"/>
      <c r="BT30" s="527"/>
      <c r="BU30" s="528"/>
      <c r="BV30" s="526">
        <v>781194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土地建物造成事業特別会計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宮津与謝消防組合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宮津市土地開発公社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休日応急診療所事業特別会計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与謝野町宮津市中学校組合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宮津市民実践活動センター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京都府自治会館管理組合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宮津市水産振興財団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介護予防支援事業特別会計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京都府住宅新築資金等貸付事業管理組合（一般会計）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京都府住宅新築資金等貸付事業管理組合（特別会計）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京都府市町村職員退職手当組合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京都府後期高齢者医療広域連合（一般会計）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京都府後期高齢者医療広域連合（特別会計）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京都地方税機構</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宮津与謝環境組合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VEpj676TAL6EiOksiso4Ty+Bc+yGa5RnTfzacdYrR+/f1FshSmNx5y5GigeusotmPGDSt/nGdeKBPeGLEH3jA==" saltValue="MI28RMnt6E5KItYKi/xp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2525996</v>
      </c>
      <c r="S5" s="613"/>
      <c r="T5" s="613"/>
      <c r="U5" s="613"/>
      <c r="V5" s="613"/>
      <c r="W5" s="613"/>
      <c r="X5" s="613"/>
      <c r="Y5" s="614"/>
      <c r="Z5" s="615">
        <v>20</v>
      </c>
      <c r="AA5" s="615"/>
      <c r="AB5" s="615"/>
      <c r="AC5" s="615"/>
      <c r="AD5" s="616">
        <v>2452650</v>
      </c>
      <c r="AE5" s="616"/>
      <c r="AF5" s="616"/>
      <c r="AG5" s="616"/>
      <c r="AH5" s="616"/>
      <c r="AI5" s="616"/>
      <c r="AJ5" s="616"/>
      <c r="AK5" s="616"/>
      <c r="AL5" s="617">
        <v>35.4</v>
      </c>
      <c r="AM5" s="618"/>
      <c r="AN5" s="618"/>
      <c r="AO5" s="619"/>
      <c r="AP5" s="609" t="s">
        <v>215</v>
      </c>
      <c r="AQ5" s="610"/>
      <c r="AR5" s="610"/>
      <c r="AS5" s="610"/>
      <c r="AT5" s="610"/>
      <c r="AU5" s="610"/>
      <c r="AV5" s="610"/>
      <c r="AW5" s="610"/>
      <c r="AX5" s="610"/>
      <c r="AY5" s="610"/>
      <c r="AZ5" s="610"/>
      <c r="BA5" s="610"/>
      <c r="BB5" s="610"/>
      <c r="BC5" s="610"/>
      <c r="BD5" s="610"/>
      <c r="BE5" s="610"/>
      <c r="BF5" s="611"/>
      <c r="BG5" s="623">
        <v>2418498</v>
      </c>
      <c r="BH5" s="624"/>
      <c r="BI5" s="624"/>
      <c r="BJ5" s="624"/>
      <c r="BK5" s="624"/>
      <c r="BL5" s="624"/>
      <c r="BM5" s="624"/>
      <c r="BN5" s="625"/>
      <c r="BO5" s="626">
        <v>95.7</v>
      </c>
      <c r="BP5" s="626"/>
      <c r="BQ5" s="626"/>
      <c r="BR5" s="626"/>
      <c r="BS5" s="627">
        <v>131860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84926</v>
      </c>
      <c r="S6" s="624"/>
      <c r="T6" s="624"/>
      <c r="U6" s="624"/>
      <c r="V6" s="624"/>
      <c r="W6" s="624"/>
      <c r="X6" s="624"/>
      <c r="Y6" s="625"/>
      <c r="Z6" s="626">
        <v>0.7</v>
      </c>
      <c r="AA6" s="626"/>
      <c r="AB6" s="626"/>
      <c r="AC6" s="626"/>
      <c r="AD6" s="627">
        <v>84926</v>
      </c>
      <c r="AE6" s="627"/>
      <c r="AF6" s="627"/>
      <c r="AG6" s="627"/>
      <c r="AH6" s="627"/>
      <c r="AI6" s="627"/>
      <c r="AJ6" s="627"/>
      <c r="AK6" s="627"/>
      <c r="AL6" s="628">
        <v>1.2</v>
      </c>
      <c r="AM6" s="629"/>
      <c r="AN6" s="629"/>
      <c r="AO6" s="630"/>
      <c r="AP6" s="620" t="s">
        <v>220</v>
      </c>
      <c r="AQ6" s="621"/>
      <c r="AR6" s="621"/>
      <c r="AS6" s="621"/>
      <c r="AT6" s="621"/>
      <c r="AU6" s="621"/>
      <c r="AV6" s="621"/>
      <c r="AW6" s="621"/>
      <c r="AX6" s="621"/>
      <c r="AY6" s="621"/>
      <c r="AZ6" s="621"/>
      <c r="BA6" s="621"/>
      <c r="BB6" s="621"/>
      <c r="BC6" s="621"/>
      <c r="BD6" s="621"/>
      <c r="BE6" s="621"/>
      <c r="BF6" s="622"/>
      <c r="BG6" s="623">
        <v>2418498</v>
      </c>
      <c r="BH6" s="624"/>
      <c r="BI6" s="624"/>
      <c r="BJ6" s="624"/>
      <c r="BK6" s="624"/>
      <c r="BL6" s="624"/>
      <c r="BM6" s="624"/>
      <c r="BN6" s="625"/>
      <c r="BO6" s="626">
        <v>95.7</v>
      </c>
      <c r="BP6" s="626"/>
      <c r="BQ6" s="626"/>
      <c r="BR6" s="626"/>
      <c r="BS6" s="627">
        <v>131860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125997</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125958</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686</v>
      </c>
      <c r="S7" s="624"/>
      <c r="T7" s="624"/>
      <c r="U7" s="624"/>
      <c r="V7" s="624"/>
      <c r="W7" s="624"/>
      <c r="X7" s="624"/>
      <c r="Y7" s="625"/>
      <c r="Z7" s="626">
        <v>0</v>
      </c>
      <c r="AA7" s="626"/>
      <c r="AB7" s="626"/>
      <c r="AC7" s="626"/>
      <c r="AD7" s="627">
        <v>686</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873073</v>
      </c>
      <c r="BH7" s="624"/>
      <c r="BI7" s="624"/>
      <c r="BJ7" s="624"/>
      <c r="BK7" s="624"/>
      <c r="BL7" s="624"/>
      <c r="BM7" s="624"/>
      <c r="BN7" s="625"/>
      <c r="BO7" s="626">
        <v>34.6</v>
      </c>
      <c r="BP7" s="626"/>
      <c r="BQ7" s="626"/>
      <c r="BR7" s="626"/>
      <c r="BS7" s="627">
        <v>40642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2110241</v>
      </c>
      <c r="CS7" s="624"/>
      <c r="CT7" s="624"/>
      <c r="CU7" s="624"/>
      <c r="CV7" s="624"/>
      <c r="CW7" s="624"/>
      <c r="CX7" s="624"/>
      <c r="CY7" s="625"/>
      <c r="CZ7" s="626">
        <v>17.100000000000001</v>
      </c>
      <c r="DA7" s="626"/>
      <c r="DB7" s="626"/>
      <c r="DC7" s="626"/>
      <c r="DD7" s="632">
        <v>115417</v>
      </c>
      <c r="DE7" s="624"/>
      <c r="DF7" s="624"/>
      <c r="DG7" s="624"/>
      <c r="DH7" s="624"/>
      <c r="DI7" s="624"/>
      <c r="DJ7" s="624"/>
      <c r="DK7" s="624"/>
      <c r="DL7" s="624"/>
      <c r="DM7" s="624"/>
      <c r="DN7" s="624"/>
      <c r="DO7" s="624"/>
      <c r="DP7" s="625"/>
      <c r="DQ7" s="632">
        <v>1489854</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16839</v>
      </c>
      <c r="S8" s="624"/>
      <c r="T8" s="624"/>
      <c r="U8" s="624"/>
      <c r="V8" s="624"/>
      <c r="W8" s="624"/>
      <c r="X8" s="624"/>
      <c r="Y8" s="625"/>
      <c r="Z8" s="626">
        <v>0.1</v>
      </c>
      <c r="AA8" s="626"/>
      <c r="AB8" s="626"/>
      <c r="AC8" s="626"/>
      <c r="AD8" s="627">
        <v>16839</v>
      </c>
      <c r="AE8" s="627"/>
      <c r="AF8" s="627"/>
      <c r="AG8" s="627"/>
      <c r="AH8" s="627"/>
      <c r="AI8" s="627"/>
      <c r="AJ8" s="627"/>
      <c r="AK8" s="627"/>
      <c r="AL8" s="628">
        <v>0.2</v>
      </c>
      <c r="AM8" s="629"/>
      <c r="AN8" s="629"/>
      <c r="AO8" s="630"/>
      <c r="AP8" s="620" t="s">
        <v>226</v>
      </c>
      <c r="AQ8" s="621"/>
      <c r="AR8" s="621"/>
      <c r="AS8" s="621"/>
      <c r="AT8" s="621"/>
      <c r="AU8" s="621"/>
      <c r="AV8" s="621"/>
      <c r="AW8" s="621"/>
      <c r="AX8" s="621"/>
      <c r="AY8" s="621"/>
      <c r="AZ8" s="621"/>
      <c r="BA8" s="621"/>
      <c r="BB8" s="621"/>
      <c r="BC8" s="621"/>
      <c r="BD8" s="621"/>
      <c r="BE8" s="621"/>
      <c r="BF8" s="622"/>
      <c r="BG8" s="623">
        <v>30491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3631033</v>
      </c>
      <c r="CS8" s="624"/>
      <c r="CT8" s="624"/>
      <c r="CU8" s="624"/>
      <c r="CV8" s="624"/>
      <c r="CW8" s="624"/>
      <c r="CX8" s="624"/>
      <c r="CY8" s="625"/>
      <c r="CZ8" s="626">
        <v>29.5</v>
      </c>
      <c r="DA8" s="626"/>
      <c r="DB8" s="626"/>
      <c r="DC8" s="626"/>
      <c r="DD8" s="632">
        <v>21376</v>
      </c>
      <c r="DE8" s="624"/>
      <c r="DF8" s="624"/>
      <c r="DG8" s="624"/>
      <c r="DH8" s="624"/>
      <c r="DI8" s="624"/>
      <c r="DJ8" s="624"/>
      <c r="DK8" s="624"/>
      <c r="DL8" s="624"/>
      <c r="DM8" s="624"/>
      <c r="DN8" s="624"/>
      <c r="DO8" s="624"/>
      <c r="DP8" s="625"/>
      <c r="DQ8" s="632">
        <v>2065331</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17119</v>
      </c>
      <c r="S9" s="624"/>
      <c r="T9" s="624"/>
      <c r="U9" s="624"/>
      <c r="V9" s="624"/>
      <c r="W9" s="624"/>
      <c r="X9" s="624"/>
      <c r="Y9" s="625"/>
      <c r="Z9" s="626">
        <v>0.1</v>
      </c>
      <c r="AA9" s="626"/>
      <c r="AB9" s="626"/>
      <c r="AC9" s="626"/>
      <c r="AD9" s="627">
        <v>17119</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658560</v>
      </c>
      <c r="BH9" s="624"/>
      <c r="BI9" s="624"/>
      <c r="BJ9" s="624"/>
      <c r="BK9" s="624"/>
      <c r="BL9" s="624"/>
      <c r="BM9" s="624"/>
      <c r="BN9" s="625"/>
      <c r="BO9" s="626">
        <v>26.1</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1033801</v>
      </c>
      <c r="CS9" s="624"/>
      <c r="CT9" s="624"/>
      <c r="CU9" s="624"/>
      <c r="CV9" s="624"/>
      <c r="CW9" s="624"/>
      <c r="CX9" s="624"/>
      <c r="CY9" s="625"/>
      <c r="CZ9" s="626">
        <v>8.4</v>
      </c>
      <c r="DA9" s="626"/>
      <c r="DB9" s="626"/>
      <c r="DC9" s="626"/>
      <c r="DD9" s="632">
        <v>39924</v>
      </c>
      <c r="DE9" s="624"/>
      <c r="DF9" s="624"/>
      <c r="DG9" s="624"/>
      <c r="DH9" s="624"/>
      <c r="DI9" s="624"/>
      <c r="DJ9" s="624"/>
      <c r="DK9" s="624"/>
      <c r="DL9" s="624"/>
      <c r="DM9" s="624"/>
      <c r="DN9" s="624"/>
      <c r="DO9" s="624"/>
      <c r="DP9" s="625"/>
      <c r="DQ9" s="632">
        <v>743774</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100724</v>
      </c>
      <c r="BH10" s="624"/>
      <c r="BI10" s="624"/>
      <c r="BJ10" s="624"/>
      <c r="BK10" s="624"/>
      <c r="BL10" s="624"/>
      <c r="BM10" s="624"/>
      <c r="BN10" s="625"/>
      <c r="BO10" s="626">
        <v>4</v>
      </c>
      <c r="BP10" s="626"/>
      <c r="BQ10" s="626"/>
      <c r="BR10" s="626"/>
      <c r="BS10" s="627">
        <v>16852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14903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13229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412783</v>
      </c>
      <c r="S11" s="624"/>
      <c r="T11" s="624"/>
      <c r="U11" s="624"/>
      <c r="V11" s="624"/>
      <c r="W11" s="624"/>
      <c r="X11" s="624"/>
      <c r="Y11" s="625"/>
      <c r="Z11" s="628">
        <v>3.3</v>
      </c>
      <c r="AA11" s="629"/>
      <c r="AB11" s="629"/>
      <c r="AC11" s="635"/>
      <c r="AD11" s="632">
        <v>412783</v>
      </c>
      <c r="AE11" s="624"/>
      <c r="AF11" s="624"/>
      <c r="AG11" s="624"/>
      <c r="AH11" s="624"/>
      <c r="AI11" s="624"/>
      <c r="AJ11" s="624"/>
      <c r="AK11" s="625"/>
      <c r="AL11" s="628">
        <v>6</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83298</v>
      </c>
      <c r="BH11" s="624"/>
      <c r="BI11" s="624"/>
      <c r="BJ11" s="624"/>
      <c r="BK11" s="624"/>
      <c r="BL11" s="624"/>
      <c r="BM11" s="624"/>
      <c r="BN11" s="625"/>
      <c r="BO11" s="626">
        <v>3.3</v>
      </c>
      <c r="BP11" s="626"/>
      <c r="BQ11" s="626"/>
      <c r="BR11" s="626"/>
      <c r="BS11" s="627">
        <v>23790</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376652</v>
      </c>
      <c r="CS11" s="624"/>
      <c r="CT11" s="624"/>
      <c r="CU11" s="624"/>
      <c r="CV11" s="624"/>
      <c r="CW11" s="624"/>
      <c r="CX11" s="624"/>
      <c r="CY11" s="625"/>
      <c r="CZ11" s="626">
        <v>3.1</v>
      </c>
      <c r="DA11" s="626"/>
      <c r="DB11" s="626"/>
      <c r="DC11" s="626"/>
      <c r="DD11" s="632">
        <v>108609</v>
      </c>
      <c r="DE11" s="624"/>
      <c r="DF11" s="624"/>
      <c r="DG11" s="624"/>
      <c r="DH11" s="624"/>
      <c r="DI11" s="624"/>
      <c r="DJ11" s="624"/>
      <c r="DK11" s="624"/>
      <c r="DL11" s="624"/>
      <c r="DM11" s="624"/>
      <c r="DN11" s="624"/>
      <c r="DO11" s="624"/>
      <c r="DP11" s="625"/>
      <c r="DQ11" s="632">
        <v>176660</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5895</v>
      </c>
      <c r="S12" s="624"/>
      <c r="T12" s="624"/>
      <c r="U12" s="624"/>
      <c r="V12" s="624"/>
      <c r="W12" s="624"/>
      <c r="X12" s="624"/>
      <c r="Y12" s="625"/>
      <c r="Z12" s="626">
        <v>0</v>
      </c>
      <c r="AA12" s="626"/>
      <c r="AB12" s="626"/>
      <c r="AC12" s="626"/>
      <c r="AD12" s="627">
        <v>5895</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1376624</v>
      </c>
      <c r="BH12" s="624"/>
      <c r="BI12" s="624"/>
      <c r="BJ12" s="624"/>
      <c r="BK12" s="624"/>
      <c r="BL12" s="624"/>
      <c r="BM12" s="624"/>
      <c r="BN12" s="625"/>
      <c r="BO12" s="626">
        <v>54.5</v>
      </c>
      <c r="BP12" s="626"/>
      <c r="BQ12" s="626"/>
      <c r="BR12" s="626"/>
      <c r="BS12" s="627">
        <v>91218</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587896</v>
      </c>
      <c r="CS12" s="624"/>
      <c r="CT12" s="624"/>
      <c r="CU12" s="624"/>
      <c r="CV12" s="624"/>
      <c r="CW12" s="624"/>
      <c r="CX12" s="624"/>
      <c r="CY12" s="625"/>
      <c r="CZ12" s="626">
        <v>4.8</v>
      </c>
      <c r="DA12" s="626"/>
      <c r="DB12" s="626"/>
      <c r="DC12" s="626"/>
      <c r="DD12" s="632">
        <v>117476</v>
      </c>
      <c r="DE12" s="624"/>
      <c r="DF12" s="624"/>
      <c r="DG12" s="624"/>
      <c r="DH12" s="624"/>
      <c r="DI12" s="624"/>
      <c r="DJ12" s="624"/>
      <c r="DK12" s="624"/>
      <c r="DL12" s="624"/>
      <c r="DM12" s="624"/>
      <c r="DN12" s="624"/>
      <c r="DO12" s="624"/>
      <c r="DP12" s="625"/>
      <c r="DQ12" s="632">
        <v>350100</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1369421</v>
      </c>
      <c r="BH13" s="624"/>
      <c r="BI13" s="624"/>
      <c r="BJ13" s="624"/>
      <c r="BK13" s="624"/>
      <c r="BL13" s="624"/>
      <c r="BM13" s="624"/>
      <c r="BN13" s="625"/>
      <c r="BO13" s="626">
        <v>54.2</v>
      </c>
      <c r="BP13" s="626"/>
      <c r="BQ13" s="626"/>
      <c r="BR13" s="626"/>
      <c r="BS13" s="627">
        <v>91218</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1089476</v>
      </c>
      <c r="CS13" s="624"/>
      <c r="CT13" s="624"/>
      <c r="CU13" s="624"/>
      <c r="CV13" s="624"/>
      <c r="CW13" s="624"/>
      <c r="CX13" s="624"/>
      <c r="CY13" s="625"/>
      <c r="CZ13" s="626">
        <v>8.8000000000000007</v>
      </c>
      <c r="DA13" s="626"/>
      <c r="DB13" s="626"/>
      <c r="DC13" s="626"/>
      <c r="DD13" s="632">
        <v>268236</v>
      </c>
      <c r="DE13" s="624"/>
      <c r="DF13" s="624"/>
      <c r="DG13" s="624"/>
      <c r="DH13" s="624"/>
      <c r="DI13" s="624"/>
      <c r="DJ13" s="624"/>
      <c r="DK13" s="624"/>
      <c r="DL13" s="624"/>
      <c r="DM13" s="624"/>
      <c r="DN13" s="624"/>
      <c r="DO13" s="624"/>
      <c r="DP13" s="625"/>
      <c r="DQ13" s="632">
        <v>833870</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783</v>
      </c>
      <c r="S14" s="624"/>
      <c r="T14" s="624"/>
      <c r="U14" s="624"/>
      <c r="V14" s="624"/>
      <c r="W14" s="624"/>
      <c r="X14" s="624"/>
      <c r="Y14" s="625"/>
      <c r="Z14" s="626">
        <v>0</v>
      </c>
      <c r="AA14" s="626"/>
      <c r="AB14" s="626"/>
      <c r="AC14" s="626"/>
      <c r="AD14" s="627">
        <v>783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69958</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712403</v>
      </c>
      <c r="CS14" s="624"/>
      <c r="CT14" s="624"/>
      <c r="CU14" s="624"/>
      <c r="CV14" s="624"/>
      <c r="CW14" s="624"/>
      <c r="CX14" s="624"/>
      <c r="CY14" s="625"/>
      <c r="CZ14" s="626">
        <v>5.8</v>
      </c>
      <c r="DA14" s="626"/>
      <c r="DB14" s="626"/>
      <c r="DC14" s="626"/>
      <c r="DD14" s="632">
        <v>278268</v>
      </c>
      <c r="DE14" s="624"/>
      <c r="DF14" s="624"/>
      <c r="DG14" s="624"/>
      <c r="DH14" s="624"/>
      <c r="DI14" s="624"/>
      <c r="DJ14" s="624"/>
      <c r="DK14" s="624"/>
      <c r="DL14" s="624"/>
      <c r="DM14" s="624"/>
      <c r="DN14" s="624"/>
      <c r="DO14" s="624"/>
      <c r="DP14" s="625"/>
      <c r="DQ14" s="632">
        <v>425468</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98843</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1054194</v>
      </c>
      <c r="CS15" s="624"/>
      <c r="CT15" s="624"/>
      <c r="CU15" s="624"/>
      <c r="CV15" s="624"/>
      <c r="CW15" s="624"/>
      <c r="CX15" s="624"/>
      <c r="CY15" s="625"/>
      <c r="CZ15" s="626">
        <v>8.6</v>
      </c>
      <c r="DA15" s="626"/>
      <c r="DB15" s="626"/>
      <c r="DC15" s="626"/>
      <c r="DD15" s="632">
        <v>222990</v>
      </c>
      <c r="DE15" s="624"/>
      <c r="DF15" s="624"/>
      <c r="DG15" s="624"/>
      <c r="DH15" s="624"/>
      <c r="DI15" s="624"/>
      <c r="DJ15" s="624"/>
      <c r="DK15" s="624"/>
      <c r="DL15" s="624"/>
      <c r="DM15" s="624"/>
      <c r="DN15" s="624"/>
      <c r="DO15" s="624"/>
      <c r="DP15" s="625"/>
      <c r="DQ15" s="632">
        <v>737644</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14217</v>
      </c>
      <c r="S16" s="624"/>
      <c r="T16" s="624"/>
      <c r="U16" s="624"/>
      <c r="V16" s="624"/>
      <c r="W16" s="624"/>
      <c r="X16" s="624"/>
      <c r="Y16" s="625"/>
      <c r="Z16" s="626">
        <v>0.1</v>
      </c>
      <c r="AA16" s="626"/>
      <c r="AB16" s="626"/>
      <c r="AC16" s="626"/>
      <c r="AD16" s="627">
        <v>14217</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30604</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7668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50948</v>
      </c>
      <c r="S17" s="624"/>
      <c r="T17" s="624"/>
      <c r="U17" s="624"/>
      <c r="V17" s="624"/>
      <c r="W17" s="624"/>
      <c r="X17" s="624"/>
      <c r="Y17" s="625"/>
      <c r="Z17" s="626">
        <v>0.4</v>
      </c>
      <c r="AA17" s="626"/>
      <c r="AB17" s="626"/>
      <c r="AC17" s="626"/>
      <c r="AD17" s="627">
        <v>50948</v>
      </c>
      <c r="AE17" s="627"/>
      <c r="AF17" s="627"/>
      <c r="AG17" s="627"/>
      <c r="AH17" s="627"/>
      <c r="AI17" s="627"/>
      <c r="AJ17" s="627"/>
      <c r="AK17" s="627"/>
      <c r="AL17" s="628">
        <v>0.7</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1544836</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1481270</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6393</v>
      </c>
      <c r="S18" s="624"/>
      <c r="T18" s="624"/>
      <c r="U18" s="624"/>
      <c r="V18" s="624"/>
      <c r="W18" s="624"/>
      <c r="X18" s="624"/>
      <c r="Y18" s="625"/>
      <c r="Z18" s="626">
        <v>0.1</v>
      </c>
      <c r="AA18" s="626"/>
      <c r="AB18" s="626"/>
      <c r="AC18" s="626"/>
      <c r="AD18" s="627">
        <v>6393</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6393</v>
      </c>
      <c r="S19" s="624"/>
      <c r="T19" s="624"/>
      <c r="U19" s="624"/>
      <c r="V19" s="624"/>
      <c r="W19" s="624"/>
      <c r="X19" s="624"/>
      <c r="Y19" s="625"/>
      <c r="Z19" s="626">
        <v>0.1</v>
      </c>
      <c r="AA19" s="626"/>
      <c r="AB19" s="626"/>
      <c r="AC19" s="626"/>
      <c r="AD19" s="627">
        <v>6393</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107498</v>
      </c>
      <c r="BH19" s="624"/>
      <c r="BI19" s="624"/>
      <c r="BJ19" s="624"/>
      <c r="BK19" s="624"/>
      <c r="BL19" s="624"/>
      <c r="BM19" s="624"/>
      <c r="BN19" s="625"/>
      <c r="BO19" s="626">
        <v>4.3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107498</v>
      </c>
      <c r="BH20" s="624"/>
      <c r="BI20" s="624"/>
      <c r="BJ20" s="624"/>
      <c r="BK20" s="624"/>
      <c r="BL20" s="624"/>
      <c r="BM20" s="624"/>
      <c r="BN20" s="625"/>
      <c r="BO20" s="626">
        <v>4.3</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12312036</v>
      </c>
      <c r="CS20" s="624"/>
      <c r="CT20" s="624"/>
      <c r="CU20" s="624"/>
      <c r="CV20" s="624"/>
      <c r="CW20" s="624"/>
      <c r="CX20" s="624"/>
      <c r="CY20" s="625"/>
      <c r="CZ20" s="626">
        <v>100</v>
      </c>
      <c r="DA20" s="626"/>
      <c r="DB20" s="626"/>
      <c r="DC20" s="626"/>
      <c r="DD20" s="632">
        <v>1172296</v>
      </c>
      <c r="DE20" s="624"/>
      <c r="DF20" s="624"/>
      <c r="DG20" s="624"/>
      <c r="DH20" s="624"/>
      <c r="DI20" s="624"/>
      <c r="DJ20" s="624"/>
      <c r="DK20" s="624"/>
      <c r="DL20" s="624"/>
      <c r="DM20" s="624"/>
      <c r="DN20" s="624"/>
      <c r="DO20" s="624"/>
      <c r="DP20" s="625"/>
      <c r="DQ20" s="632">
        <v>8450826</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4704350</v>
      </c>
      <c r="S21" s="624"/>
      <c r="T21" s="624"/>
      <c r="U21" s="624"/>
      <c r="V21" s="624"/>
      <c r="W21" s="624"/>
      <c r="X21" s="624"/>
      <c r="Y21" s="625"/>
      <c r="Z21" s="626">
        <v>37.200000000000003</v>
      </c>
      <c r="AA21" s="626"/>
      <c r="AB21" s="626"/>
      <c r="AC21" s="626"/>
      <c r="AD21" s="627">
        <v>3784100</v>
      </c>
      <c r="AE21" s="627"/>
      <c r="AF21" s="627"/>
      <c r="AG21" s="627"/>
      <c r="AH21" s="627"/>
      <c r="AI21" s="627"/>
      <c r="AJ21" s="627"/>
      <c r="AK21" s="627"/>
      <c r="AL21" s="628">
        <v>54.7</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34152</v>
      </c>
      <c r="BH21" s="624"/>
      <c r="BI21" s="624"/>
      <c r="BJ21" s="624"/>
      <c r="BK21" s="624"/>
      <c r="BL21" s="624"/>
      <c r="BM21" s="624"/>
      <c r="BN21" s="625"/>
      <c r="BO21" s="626">
        <v>1.4</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3784100</v>
      </c>
      <c r="S22" s="624"/>
      <c r="T22" s="624"/>
      <c r="U22" s="624"/>
      <c r="V22" s="624"/>
      <c r="W22" s="624"/>
      <c r="X22" s="624"/>
      <c r="Y22" s="625"/>
      <c r="Z22" s="626">
        <v>30</v>
      </c>
      <c r="AA22" s="626"/>
      <c r="AB22" s="626"/>
      <c r="AC22" s="626"/>
      <c r="AD22" s="627">
        <v>3784100</v>
      </c>
      <c r="AE22" s="627"/>
      <c r="AF22" s="627"/>
      <c r="AG22" s="627"/>
      <c r="AH22" s="627"/>
      <c r="AI22" s="627"/>
      <c r="AJ22" s="627"/>
      <c r="AK22" s="627"/>
      <c r="AL22" s="628">
        <v>54.7</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920250</v>
      </c>
      <c r="S23" s="624"/>
      <c r="T23" s="624"/>
      <c r="U23" s="624"/>
      <c r="V23" s="624"/>
      <c r="W23" s="624"/>
      <c r="X23" s="624"/>
      <c r="Y23" s="625"/>
      <c r="Z23" s="626">
        <v>7.3</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73346</v>
      </c>
      <c r="BH23" s="624"/>
      <c r="BI23" s="624"/>
      <c r="BJ23" s="624"/>
      <c r="BK23" s="624"/>
      <c r="BL23" s="624"/>
      <c r="BM23" s="624"/>
      <c r="BN23" s="625"/>
      <c r="BO23" s="626">
        <v>2.9</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5657823</v>
      </c>
      <c r="CS24" s="613"/>
      <c r="CT24" s="613"/>
      <c r="CU24" s="613"/>
      <c r="CV24" s="613"/>
      <c r="CW24" s="613"/>
      <c r="CX24" s="613"/>
      <c r="CY24" s="614"/>
      <c r="CZ24" s="617">
        <v>46</v>
      </c>
      <c r="DA24" s="618"/>
      <c r="DB24" s="618"/>
      <c r="DC24" s="634"/>
      <c r="DD24" s="655">
        <v>4151824</v>
      </c>
      <c r="DE24" s="613"/>
      <c r="DF24" s="613"/>
      <c r="DG24" s="613"/>
      <c r="DH24" s="613"/>
      <c r="DI24" s="613"/>
      <c r="DJ24" s="613"/>
      <c r="DK24" s="614"/>
      <c r="DL24" s="655">
        <v>3720849</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7840935</v>
      </c>
      <c r="S25" s="624"/>
      <c r="T25" s="624"/>
      <c r="U25" s="624"/>
      <c r="V25" s="624"/>
      <c r="W25" s="624"/>
      <c r="X25" s="624"/>
      <c r="Y25" s="625"/>
      <c r="Z25" s="626">
        <v>62.1</v>
      </c>
      <c r="AA25" s="626"/>
      <c r="AB25" s="626"/>
      <c r="AC25" s="626"/>
      <c r="AD25" s="627">
        <v>6847339</v>
      </c>
      <c r="AE25" s="627"/>
      <c r="AF25" s="627"/>
      <c r="AG25" s="627"/>
      <c r="AH25" s="627"/>
      <c r="AI25" s="627"/>
      <c r="AJ25" s="627"/>
      <c r="AK25" s="627"/>
      <c r="AL25" s="628">
        <v>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1905671</v>
      </c>
      <c r="CS25" s="644"/>
      <c r="CT25" s="644"/>
      <c r="CU25" s="644"/>
      <c r="CV25" s="644"/>
      <c r="CW25" s="644"/>
      <c r="CX25" s="644"/>
      <c r="CY25" s="645"/>
      <c r="CZ25" s="628">
        <v>15.5</v>
      </c>
      <c r="DA25" s="656"/>
      <c r="DB25" s="656"/>
      <c r="DC25" s="658"/>
      <c r="DD25" s="632">
        <v>1750529</v>
      </c>
      <c r="DE25" s="644"/>
      <c r="DF25" s="644"/>
      <c r="DG25" s="644"/>
      <c r="DH25" s="644"/>
      <c r="DI25" s="644"/>
      <c r="DJ25" s="644"/>
      <c r="DK25" s="645"/>
      <c r="DL25" s="632">
        <v>1679462</v>
      </c>
      <c r="DM25" s="644"/>
      <c r="DN25" s="644"/>
      <c r="DO25" s="644"/>
      <c r="DP25" s="644"/>
      <c r="DQ25" s="644"/>
      <c r="DR25" s="644"/>
      <c r="DS25" s="644"/>
      <c r="DT25" s="644"/>
      <c r="DU25" s="644"/>
      <c r="DV25" s="645"/>
      <c r="DW25" s="628">
        <v>24.2</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1348</v>
      </c>
      <c r="S26" s="624"/>
      <c r="T26" s="624"/>
      <c r="U26" s="624"/>
      <c r="V26" s="624"/>
      <c r="W26" s="624"/>
      <c r="X26" s="624"/>
      <c r="Y26" s="625"/>
      <c r="Z26" s="626">
        <v>0</v>
      </c>
      <c r="AA26" s="626"/>
      <c r="AB26" s="626"/>
      <c r="AC26" s="626"/>
      <c r="AD26" s="627">
        <v>1348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1071588</v>
      </c>
      <c r="CS26" s="624"/>
      <c r="CT26" s="624"/>
      <c r="CU26" s="624"/>
      <c r="CV26" s="624"/>
      <c r="CW26" s="624"/>
      <c r="CX26" s="624"/>
      <c r="CY26" s="625"/>
      <c r="CZ26" s="628">
        <v>8.6999999999999993</v>
      </c>
      <c r="DA26" s="656"/>
      <c r="DB26" s="656"/>
      <c r="DC26" s="658"/>
      <c r="DD26" s="632">
        <v>995680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142978</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2525996</v>
      </c>
      <c r="BH27" s="624"/>
      <c r="BI27" s="624"/>
      <c r="BJ27" s="624"/>
      <c r="BK27" s="624"/>
      <c r="BL27" s="624"/>
      <c r="BM27" s="624"/>
      <c r="BN27" s="625"/>
      <c r="BO27" s="626">
        <v>100</v>
      </c>
      <c r="BP27" s="626"/>
      <c r="BQ27" s="626"/>
      <c r="BR27" s="626"/>
      <c r="BS27" s="627">
        <v>131860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2207316</v>
      </c>
      <c r="CS27" s="644"/>
      <c r="CT27" s="644"/>
      <c r="CU27" s="644"/>
      <c r="CV27" s="644"/>
      <c r="CW27" s="644"/>
      <c r="CX27" s="644"/>
      <c r="CY27" s="645"/>
      <c r="CZ27" s="628">
        <v>17.899999999999999</v>
      </c>
      <c r="DA27" s="656"/>
      <c r="DB27" s="656"/>
      <c r="DC27" s="658"/>
      <c r="DD27" s="632">
        <v>920025</v>
      </c>
      <c r="DE27" s="644"/>
      <c r="DF27" s="644"/>
      <c r="DG27" s="644"/>
      <c r="DH27" s="644"/>
      <c r="DI27" s="644"/>
      <c r="DJ27" s="644"/>
      <c r="DK27" s="645"/>
      <c r="DL27" s="632">
        <v>560117</v>
      </c>
      <c r="DM27" s="644"/>
      <c r="DN27" s="644"/>
      <c r="DO27" s="644"/>
      <c r="DP27" s="644"/>
      <c r="DQ27" s="644"/>
      <c r="DR27" s="644"/>
      <c r="DS27" s="644"/>
      <c r="DT27" s="644"/>
      <c r="DU27" s="644"/>
      <c r="DV27" s="645"/>
      <c r="DW27" s="628">
        <v>8.1</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152734</v>
      </c>
      <c r="S28" s="624"/>
      <c r="T28" s="624"/>
      <c r="U28" s="624"/>
      <c r="V28" s="624"/>
      <c r="W28" s="624"/>
      <c r="X28" s="624"/>
      <c r="Y28" s="625"/>
      <c r="Z28" s="626">
        <v>1.2</v>
      </c>
      <c r="AA28" s="626"/>
      <c r="AB28" s="626"/>
      <c r="AC28" s="626"/>
      <c r="AD28" s="627">
        <v>48175</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1544836</v>
      </c>
      <c r="CS28" s="624"/>
      <c r="CT28" s="624"/>
      <c r="CU28" s="624"/>
      <c r="CV28" s="624"/>
      <c r="CW28" s="624"/>
      <c r="CX28" s="624"/>
      <c r="CY28" s="625"/>
      <c r="CZ28" s="628">
        <v>12.5</v>
      </c>
      <c r="DA28" s="656"/>
      <c r="DB28" s="656"/>
      <c r="DC28" s="658"/>
      <c r="DD28" s="632">
        <v>1481270</v>
      </c>
      <c r="DE28" s="624"/>
      <c r="DF28" s="624"/>
      <c r="DG28" s="624"/>
      <c r="DH28" s="624"/>
      <c r="DI28" s="624"/>
      <c r="DJ28" s="624"/>
      <c r="DK28" s="625"/>
      <c r="DL28" s="632">
        <v>1481270</v>
      </c>
      <c r="DM28" s="624"/>
      <c r="DN28" s="624"/>
      <c r="DO28" s="624"/>
      <c r="DP28" s="624"/>
      <c r="DQ28" s="624"/>
      <c r="DR28" s="624"/>
      <c r="DS28" s="624"/>
      <c r="DT28" s="624"/>
      <c r="DU28" s="624"/>
      <c r="DV28" s="625"/>
      <c r="DW28" s="628">
        <v>21.4</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122649</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1544759</v>
      </c>
      <c r="CS29" s="644"/>
      <c r="CT29" s="644"/>
      <c r="CU29" s="644"/>
      <c r="CV29" s="644"/>
      <c r="CW29" s="644"/>
      <c r="CX29" s="644"/>
      <c r="CY29" s="645"/>
      <c r="CZ29" s="628">
        <v>12.5</v>
      </c>
      <c r="DA29" s="656"/>
      <c r="DB29" s="656"/>
      <c r="DC29" s="658"/>
      <c r="DD29" s="632">
        <v>1481193</v>
      </c>
      <c r="DE29" s="644"/>
      <c r="DF29" s="644"/>
      <c r="DG29" s="644"/>
      <c r="DH29" s="644"/>
      <c r="DI29" s="644"/>
      <c r="DJ29" s="644"/>
      <c r="DK29" s="645"/>
      <c r="DL29" s="632">
        <v>1481193</v>
      </c>
      <c r="DM29" s="644"/>
      <c r="DN29" s="644"/>
      <c r="DO29" s="644"/>
      <c r="DP29" s="644"/>
      <c r="DQ29" s="644"/>
      <c r="DR29" s="644"/>
      <c r="DS29" s="644"/>
      <c r="DT29" s="644"/>
      <c r="DU29" s="644"/>
      <c r="DV29" s="645"/>
      <c r="DW29" s="628">
        <v>21.4</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1892528</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1500941</v>
      </c>
      <c r="CS30" s="624"/>
      <c r="CT30" s="624"/>
      <c r="CU30" s="624"/>
      <c r="CV30" s="624"/>
      <c r="CW30" s="624"/>
      <c r="CX30" s="624"/>
      <c r="CY30" s="625"/>
      <c r="CZ30" s="628">
        <v>12.2</v>
      </c>
      <c r="DA30" s="656"/>
      <c r="DB30" s="656"/>
      <c r="DC30" s="658"/>
      <c r="DD30" s="632">
        <v>1437516</v>
      </c>
      <c r="DE30" s="624"/>
      <c r="DF30" s="624"/>
      <c r="DG30" s="624"/>
      <c r="DH30" s="624"/>
      <c r="DI30" s="624"/>
      <c r="DJ30" s="624"/>
      <c r="DK30" s="625"/>
      <c r="DL30" s="632">
        <v>1437516</v>
      </c>
      <c r="DM30" s="624"/>
      <c r="DN30" s="624"/>
      <c r="DO30" s="624"/>
      <c r="DP30" s="624"/>
      <c r="DQ30" s="624"/>
      <c r="DR30" s="624"/>
      <c r="DS30" s="624"/>
      <c r="DT30" s="624"/>
      <c r="DU30" s="624"/>
      <c r="DV30" s="625"/>
      <c r="DW30" s="628">
        <v>20.7</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99.6</v>
      </c>
      <c r="BH31" s="667"/>
      <c r="BI31" s="667"/>
      <c r="BJ31" s="667"/>
      <c r="BK31" s="667"/>
      <c r="BL31" s="667"/>
      <c r="BM31" s="618">
        <v>98.3</v>
      </c>
      <c r="BN31" s="667"/>
      <c r="BO31" s="667"/>
      <c r="BP31" s="667"/>
      <c r="BQ31" s="668"/>
      <c r="BR31" s="670">
        <v>99.5</v>
      </c>
      <c r="BS31" s="667"/>
      <c r="BT31" s="667"/>
      <c r="BU31" s="667"/>
      <c r="BV31" s="667"/>
      <c r="BW31" s="667"/>
      <c r="BX31" s="618">
        <v>97.8</v>
      </c>
      <c r="BY31" s="667"/>
      <c r="BZ31" s="667"/>
      <c r="CA31" s="667"/>
      <c r="CB31" s="668"/>
      <c r="CD31" s="663"/>
      <c r="CE31" s="664"/>
      <c r="CF31" s="620" t="s">
        <v>299</v>
      </c>
      <c r="CG31" s="621"/>
      <c r="CH31" s="621"/>
      <c r="CI31" s="621"/>
      <c r="CJ31" s="621"/>
      <c r="CK31" s="621"/>
      <c r="CL31" s="621"/>
      <c r="CM31" s="621"/>
      <c r="CN31" s="621"/>
      <c r="CO31" s="621"/>
      <c r="CP31" s="621"/>
      <c r="CQ31" s="622"/>
      <c r="CR31" s="623">
        <v>43818</v>
      </c>
      <c r="CS31" s="644"/>
      <c r="CT31" s="644"/>
      <c r="CU31" s="644"/>
      <c r="CV31" s="644"/>
      <c r="CW31" s="644"/>
      <c r="CX31" s="644"/>
      <c r="CY31" s="645"/>
      <c r="CZ31" s="628">
        <v>0.4</v>
      </c>
      <c r="DA31" s="656"/>
      <c r="DB31" s="656"/>
      <c r="DC31" s="658"/>
      <c r="DD31" s="632">
        <v>43677</v>
      </c>
      <c r="DE31" s="644"/>
      <c r="DF31" s="644"/>
      <c r="DG31" s="644"/>
      <c r="DH31" s="644"/>
      <c r="DI31" s="644"/>
      <c r="DJ31" s="644"/>
      <c r="DK31" s="645"/>
      <c r="DL31" s="632">
        <v>43677</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1133322</v>
      </c>
      <c r="S32" s="624"/>
      <c r="T32" s="624"/>
      <c r="U32" s="624"/>
      <c r="V32" s="624"/>
      <c r="W32" s="624"/>
      <c r="X32" s="624"/>
      <c r="Y32" s="625"/>
      <c r="Z32" s="626">
        <v>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44"/>
      <c r="BI32" s="644"/>
      <c r="BJ32" s="644"/>
      <c r="BK32" s="644"/>
      <c r="BL32" s="644"/>
      <c r="BM32" s="629">
        <v>98.2</v>
      </c>
      <c r="BN32" s="644"/>
      <c r="BO32" s="644"/>
      <c r="BP32" s="644"/>
      <c r="BQ32" s="669"/>
      <c r="BR32" s="680">
        <v>99.4</v>
      </c>
      <c r="BS32" s="644"/>
      <c r="BT32" s="644"/>
      <c r="BU32" s="644"/>
      <c r="BV32" s="644"/>
      <c r="BW32" s="644"/>
      <c r="BX32" s="629">
        <v>97.6</v>
      </c>
      <c r="BY32" s="644"/>
      <c r="BZ32" s="644"/>
      <c r="CA32" s="644"/>
      <c r="CB32" s="669"/>
      <c r="CD32" s="665"/>
      <c r="CE32" s="666"/>
      <c r="CF32" s="620" t="s">
        <v>303</v>
      </c>
      <c r="CG32" s="621"/>
      <c r="CH32" s="621"/>
      <c r="CI32" s="621"/>
      <c r="CJ32" s="621"/>
      <c r="CK32" s="621"/>
      <c r="CL32" s="621"/>
      <c r="CM32" s="621"/>
      <c r="CN32" s="621"/>
      <c r="CO32" s="621"/>
      <c r="CP32" s="621"/>
      <c r="CQ32" s="622"/>
      <c r="CR32" s="623">
        <v>77</v>
      </c>
      <c r="CS32" s="624"/>
      <c r="CT32" s="624"/>
      <c r="CU32" s="624"/>
      <c r="CV32" s="624"/>
      <c r="CW32" s="624"/>
      <c r="CX32" s="624"/>
      <c r="CY32" s="625"/>
      <c r="CZ32" s="628">
        <v>0</v>
      </c>
      <c r="DA32" s="656"/>
      <c r="DB32" s="656"/>
      <c r="DC32" s="658"/>
      <c r="DD32" s="632">
        <v>77</v>
      </c>
      <c r="DE32" s="624"/>
      <c r="DF32" s="624"/>
      <c r="DG32" s="624"/>
      <c r="DH32" s="624"/>
      <c r="DI32" s="624"/>
      <c r="DJ32" s="624"/>
      <c r="DK32" s="625"/>
      <c r="DL32" s="632">
        <v>77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42078</v>
      </c>
      <c r="S33" s="624"/>
      <c r="T33" s="624"/>
      <c r="U33" s="624"/>
      <c r="V33" s="624"/>
      <c r="W33" s="624"/>
      <c r="X33" s="624"/>
      <c r="Y33" s="625"/>
      <c r="Z33" s="626">
        <v>0.3</v>
      </c>
      <c r="AA33" s="626"/>
      <c r="AB33" s="626"/>
      <c r="AC33" s="626"/>
      <c r="AD33" s="627">
        <v>16729</v>
      </c>
      <c r="AE33" s="627"/>
      <c r="AF33" s="627"/>
      <c r="AG33" s="627"/>
      <c r="AH33" s="627"/>
      <c r="AI33" s="627"/>
      <c r="AJ33" s="627"/>
      <c r="AK33" s="627"/>
      <c r="AL33" s="628">
        <v>0.2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99.6</v>
      </c>
      <c r="BH33" s="682"/>
      <c r="BI33" s="682"/>
      <c r="BJ33" s="682"/>
      <c r="BK33" s="682"/>
      <c r="BL33" s="682"/>
      <c r="BM33" s="683">
        <v>98.3</v>
      </c>
      <c r="BN33" s="682"/>
      <c r="BO33" s="682"/>
      <c r="BP33" s="682"/>
      <c r="BQ33" s="684"/>
      <c r="BR33" s="681">
        <v>99.5</v>
      </c>
      <c r="BS33" s="682"/>
      <c r="BT33" s="682"/>
      <c r="BU33" s="682"/>
      <c r="BV33" s="682"/>
      <c r="BW33" s="682"/>
      <c r="BX33" s="683">
        <v>97.8</v>
      </c>
      <c r="BY33" s="682"/>
      <c r="BZ33" s="682"/>
      <c r="CA33" s="682"/>
      <c r="CB33" s="684"/>
      <c r="CD33" s="620" t="s">
        <v>306</v>
      </c>
      <c r="CE33" s="621"/>
      <c r="CF33" s="621"/>
      <c r="CG33" s="621"/>
      <c r="CH33" s="621"/>
      <c r="CI33" s="621"/>
      <c r="CJ33" s="621"/>
      <c r="CK33" s="621"/>
      <c r="CL33" s="621"/>
      <c r="CM33" s="621"/>
      <c r="CN33" s="621"/>
      <c r="CO33" s="621"/>
      <c r="CP33" s="621"/>
      <c r="CQ33" s="622"/>
      <c r="CR33" s="623">
        <v>5451313</v>
      </c>
      <c r="CS33" s="644"/>
      <c r="CT33" s="644"/>
      <c r="CU33" s="644"/>
      <c r="CV33" s="644"/>
      <c r="CW33" s="644"/>
      <c r="CX33" s="644"/>
      <c r="CY33" s="645"/>
      <c r="CZ33" s="628">
        <v>44.3</v>
      </c>
      <c r="DA33" s="656"/>
      <c r="DB33" s="656"/>
      <c r="DC33" s="658"/>
      <c r="DD33" s="632">
        <v>4133733</v>
      </c>
      <c r="DE33" s="644"/>
      <c r="DF33" s="644"/>
      <c r="DG33" s="644"/>
      <c r="DH33" s="644"/>
      <c r="DI33" s="644"/>
      <c r="DJ33" s="644"/>
      <c r="DK33" s="645"/>
      <c r="DL33" s="632">
        <v>3059846</v>
      </c>
      <c r="DM33" s="644"/>
      <c r="DN33" s="644"/>
      <c r="DO33" s="644"/>
      <c r="DP33" s="644"/>
      <c r="DQ33" s="644"/>
      <c r="DR33" s="644"/>
      <c r="DS33" s="644"/>
      <c r="DT33" s="644"/>
      <c r="DU33" s="644"/>
      <c r="DV33" s="645"/>
      <c r="DW33" s="628">
        <v>44.1</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242622</v>
      </c>
      <c r="S34" s="624"/>
      <c r="T34" s="624"/>
      <c r="U34" s="624"/>
      <c r="V34" s="624"/>
      <c r="W34" s="624"/>
      <c r="X34" s="624"/>
      <c r="Y34" s="625"/>
      <c r="Z34" s="626">
        <v>1.9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1884150</v>
      </c>
      <c r="CS34" s="624"/>
      <c r="CT34" s="624"/>
      <c r="CU34" s="624"/>
      <c r="CV34" s="624"/>
      <c r="CW34" s="624"/>
      <c r="CX34" s="624"/>
      <c r="CY34" s="625"/>
      <c r="CZ34" s="628">
        <v>15.3</v>
      </c>
      <c r="DA34" s="656"/>
      <c r="DB34" s="656"/>
      <c r="DC34" s="658"/>
      <c r="DD34" s="632">
        <v>1206543</v>
      </c>
      <c r="DE34" s="624"/>
      <c r="DF34" s="624"/>
      <c r="DG34" s="624"/>
      <c r="DH34" s="624"/>
      <c r="DI34" s="624"/>
      <c r="DJ34" s="624"/>
      <c r="DK34" s="625"/>
      <c r="DL34" s="632">
        <v>895428</v>
      </c>
      <c r="DM34" s="624"/>
      <c r="DN34" s="624"/>
      <c r="DO34" s="624"/>
      <c r="DP34" s="624"/>
      <c r="DQ34" s="624"/>
      <c r="DR34" s="624"/>
      <c r="DS34" s="624"/>
      <c r="DT34" s="624"/>
      <c r="DU34" s="624"/>
      <c r="DV34" s="625"/>
      <c r="DW34" s="628">
        <v>12.9</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111036</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6198</v>
      </c>
      <c r="CS35" s="644"/>
      <c r="CT35" s="644"/>
      <c r="CU35" s="644"/>
      <c r="CV35" s="644"/>
      <c r="CW35" s="644"/>
      <c r="CX35" s="644"/>
      <c r="CY35" s="645"/>
      <c r="CZ35" s="628">
        <v>0.1</v>
      </c>
      <c r="DA35" s="656"/>
      <c r="DB35" s="656"/>
      <c r="DC35" s="658"/>
      <c r="DD35" s="632">
        <v>4836</v>
      </c>
      <c r="DE35" s="644"/>
      <c r="DF35" s="644"/>
      <c r="DG35" s="644"/>
      <c r="DH35" s="644"/>
      <c r="DI35" s="644"/>
      <c r="DJ35" s="644"/>
      <c r="DK35" s="645"/>
      <c r="DL35" s="632">
        <v>2081</v>
      </c>
      <c r="DM35" s="644"/>
      <c r="DN35" s="644"/>
      <c r="DO35" s="644"/>
      <c r="DP35" s="644"/>
      <c r="DQ35" s="644"/>
      <c r="DR35" s="644"/>
      <c r="DS35" s="644"/>
      <c r="DT35" s="644"/>
      <c r="DU35" s="644"/>
      <c r="DV35" s="645"/>
      <c r="DW35" s="628">
        <v>0</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193253</v>
      </c>
      <c r="S36" s="624"/>
      <c r="T36" s="624"/>
      <c r="U36" s="624"/>
      <c r="V36" s="624"/>
      <c r="W36" s="624"/>
      <c r="X36" s="624"/>
      <c r="Y36" s="625"/>
      <c r="Z36" s="626">
        <v>1.5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1680082</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2118</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2022847</v>
      </c>
      <c r="CS36" s="624"/>
      <c r="CT36" s="624"/>
      <c r="CU36" s="624"/>
      <c r="CV36" s="624"/>
      <c r="CW36" s="624"/>
      <c r="CX36" s="624"/>
      <c r="CY36" s="625"/>
      <c r="CZ36" s="628">
        <v>16.399999999999999</v>
      </c>
      <c r="DA36" s="656"/>
      <c r="DB36" s="656"/>
      <c r="DC36" s="658"/>
      <c r="DD36" s="632">
        <v>1769380</v>
      </c>
      <c r="DE36" s="624"/>
      <c r="DF36" s="624"/>
      <c r="DG36" s="624"/>
      <c r="DH36" s="624"/>
      <c r="DI36" s="624"/>
      <c r="DJ36" s="624"/>
      <c r="DK36" s="625"/>
      <c r="DL36" s="632">
        <v>1381694</v>
      </c>
      <c r="DM36" s="624"/>
      <c r="DN36" s="624"/>
      <c r="DO36" s="624"/>
      <c r="DP36" s="624"/>
      <c r="DQ36" s="624"/>
      <c r="DR36" s="624"/>
      <c r="DS36" s="624"/>
      <c r="DT36" s="624"/>
      <c r="DU36" s="624"/>
      <c r="DV36" s="625"/>
      <c r="DW36" s="628">
        <v>19.899999999999999</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140701</v>
      </c>
      <c r="S37" s="624"/>
      <c r="T37" s="624"/>
      <c r="U37" s="624"/>
      <c r="V37" s="624"/>
      <c r="W37" s="624"/>
      <c r="X37" s="624"/>
      <c r="Y37" s="625"/>
      <c r="Z37" s="626">
        <v>1.1000000000000001</v>
      </c>
      <c r="AA37" s="626"/>
      <c r="AB37" s="626"/>
      <c r="AC37" s="626"/>
      <c r="AD37" s="627">
        <v>5986</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551356</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-32304</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631506</v>
      </c>
      <c r="CS37" s="644"/>
      <c r="CT37" s="644"/>
      <c r="CU37" s="644"/>
      <c r="CV37" s="644"/>
      <c r="CW37" s="644"/>
      <c r="CX37" s="644"/>
      <c r="CY37" s="645"/>
      <c r="CZ37" s="628">
        <v>5.0999999999999996</v>
      </c>
      <c r="DA37" s="656"/>
      <c r="DB37" s="656"/>
      <c r="DC37" s="658"/>
      <c r="DD37" s="632">
        <v>626588</v>
      </c>
      <c r="DE37" s="644"/>
      <c r="DF37" s="644"/>
      <c r="DG37" s="644"/>
      <c r="DH37" s="644"/>
      <c r="DI37" s="644"/>
      <c r="DJ37" s="644"/>
      <c r="DK37" s="645"/>
      <c r="DL37" s="632">
        <v>607007</v>
      </c>
      <c r="DM37" s="644"/>
      <c r="DN37" s="644"/>
      <c r="DO37" s="644"/>
      <c r="DP37" s="644"/>
      <c r="DQ37" s="644"/>
      <c r="DR37" s="644"/>
      <c r="DS37" s="644"/>
      <c r="DT37" s="644"/>
      <c r="DU37" s="644"/>
      <c r="DV37" s="645"/>
      <c r="DW37" s="628">
        <v>8.8000000000000007</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615027</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84206</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2576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1044520</v>
      </c>
      <c r="CS38" s="624"/>
      <c r="CT38" s="624"/>
      <c r="CU38" s="624"/>
      <c r="CV38" s="624"/>
      <c r="CW38" s="624"/>
      <c r="CX38" s="624"/>
      <c r="CY38" s="625"/>
      <c r="CZ38" s="628">
        <v>8.5</v>
      </c>
      <c r="DA38" s="656"/>
      <c r="DB38" s="656"/>
      <c r="DC38" s="658"/>
      <c r="DD38" s="632">
        <v>853612</v>
      </c>
      <c r="DE38" s="624"/>
      <c r="DF38" s="624"/>
      <c r="DG38" s="624"/>
      <c r="DH38" s="624"/>
      <c r="DI38" s="624"/>
      <c r="DJ38" s="624"/>
      <c r="DK38" s="625"/>
      <c r="DL38" s="632">
        <v>780643</v>
      </c>
      <c r="DM38" s="624"/>
      <c r="DN38" s="624"/>
      <c r="DO38" s="624"/>
      <c r="DP38" s="624"/>
      <c r="DQ38" s="624"/>
      <c r="DR38" s="624"/>
      <c r="DS38" s="624"/>
      <c r="DT38" s="624"/>
      <c r="DU38" s="624"/>
      <c r="DV38" s="625"/>
      <c r="DW38" s="628">
        <v>11.3</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3838</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471593</v>
      </c>
      <c r="CS39" s="644"/>
      <c r="CT39" s="644"/>
      <c r="CU39" s="644"/>
      <c r="CV39" s="644"/>
      <c r="CW39" s="644"/>
      <c r="CX39" s="644"/>
      <c r="CY39" s="645"/>
      <c r="CZ39" s="628">
        <v>3.8</v>
      </c>
      <c r="DA39" s="656"/>
      <c r="DB39" s="656"/>
      <c r="DC39" s="658"/>
      <c r="DD39" s="632">
        <v>291098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14927</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22005</v>
      </c>
      <c r="CS40" s="624"/>
      <c r="CT40" s="624"/>
      <c r="CU40" s="624"/>
      <c r="CV40" s="624"/>
      <c r="CW40" s="624"/>
      <c r="CX40" s="624"/>
      <c r="CY40" s="625"/>
      <c r="CZ40" s="628">
        <v>0.2</v>
      </c>
      <c r="DA40" s="656"/>
      <c r="DB40" s="656"/>
      <c r="DC40" s="658"/>
      <c r="DD40" s="632">
        <v>8264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12631211</v>
      </c>
      <c r="S41" s="696"/>
      <c r="T41" s="696"/>
      <c r="U41" s="696"/>
      <c r="V41" s="696"/>
      <c r="W41" s="696"/>
      <c r="X41" s="696"/>
      <c r="Y41" s="700"/>
      <c r="Z41" s="701">
        <v>100</v>
      </c>
      <c r="AA41" s="701"/>
      <c r="AB41" s="701"/>
      <c r="AC41" s="701"/>
      <c r="AD41" s="702">
        <v>6919577</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178308</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866212</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387</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1202900</v>
      </c>
      <c r="CS42" s="644"/>
      <c r="CT42" s="644"/>
      <c r="CU42" s="644"/>
      <c r="CV42" s="644"/>
      <c r="CW42" s="644"/>
      <c r="CX42" s="644"/>
      <c r="CY42" s="645"/>
      <c r="CZ42" s="628">
        <v>9.8000000000000007</v>
      </c>
      <c r="DA42" s="656"/>
      <c r="DB42" s="656"/>
      <c r="DC42" s="658"/>
      <c r="DD42" s="632">
        <v>165269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32552</v>
      </c>
      <c r="CS43" s="644"/>
      <c r="CT43" s="644"/>
      <c r="CU43" s="644"/>
      <c r="CV43" s="644"/>
      <c r="CW43" s="644"/>
      <c r="CX43" s="644"/>
      <c r="CY43" s="645"/>
      <c r="CZ43" s="628">
        <v>0.3</v>
      </c>
      <c r="DA43" s="656"/>
      <c r="DB43" s="656"/>
      <c r="DC43" s="658"/>
      <c r="DD43" s="632">
        <v>32452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1172296</v>
      </c>
      <c r="CS44" s="624"/>
      <c r="CT44" s="624"/>
      <c r="CU44" s="624"/>
      <c r="CV44" s="624"/>
      <c r="CW44" s="624"/>
      <c r="CX44" s="624"/>
      <c r="CY44" s="625"/>
      <c r="CZ44" s="628">
        <v>9.5</v>
      </c>
      <c r="DA44" s="629"/>
      <c r="DB44" s="629"/>
      <c r="DC44" s="635"/>
      <c r="DD44" s="632">
        <v>157601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658652</v>
      </c>
      <c r="CS45" s="644"/>
      <c r="CT45" s="644"/>
      <c r="CU45" s="644"/>
      <c r="CV45" s="644"/>
      <c r="CW45" s="644"/>
      <c r="CX45" s="644"/>
      <c r="CY45" s="645"/>
      <c r="CZ45" s="628">
        <v>5.3</v>
      </c>
      <c r="DA45" s="656"/>
      <c r="DB45" s="656"/>
      <c r="DC45" s="658"/>
      <c r="DD45" s="632">
        <v>32275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496644</v>
      </c>
      <c r="CS46" s="624"/>
      <c r="CT46" s="624"/>
      <c r="CU46" s="624"/>
      <c r="CV46" s="624"/>
      <c r="CW46" s="624"/>
      <c r="CX46" s="624"/>
      <c r="CY46" s="625"/>
      <c r="CZ46" s="628">
        <v>4</v>
      </c>
      <c r="DA46" s="629"/>
      <c r="DB46" s="629"/>
      <c r="DC46" s="635"/>
      <c r="DD46" s="632">
        <v>110926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30604</v>
      </c>
      <c r="CS47" s="644"/>
      <c r="CT47" s="644"/>
      <c r="CU47" s="644"/>
      <c r="CV47" s="644"/>
      <c r="CW47" s="644"/>
      <c r="CX47" s="644"/>
      <c r="CY47" s="645"/>
      <c r="CZ47" s="628">
        <v>0.2</v>
      </c>
      <c r="DA47" s="656"/>
      <c r="DB47" s="656"/>
      <c r="DC47" s="658"/>
      <c r="DD47" s="632">
        <v>7668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12312036</v>
      </c>
      <c r="CS49" s="682"/>
      <c r="CT49" s="682"/>
      <c r="CU49" s="682"/>
      <c r="CV49" s="682"/>
      <c r="CW49" s="682"/>
      <c r="CX49" s="682"/>
      <c r="CY49" s="711"/>
      <c r="CZ49" s="703">
        <v>100</v>
      </c>
      <c r="DA49" s="712"/>
      <c r="DB49" s="712"/>
      <c r="DC49" s="713"/>
      <c r="DD49" s="714">
        <v>8450826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AcZb4nYRFyNYZglPtQC8cMAtXbaXowsj7bdiRdYSMyFqt9ONlTVgQXWSy7/5J3Yv/CoMbZbRODrqfFHkGxjQ==" saltValue="FeOoP3AcKfww1jZbJ9kw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12617</v>
      </c>
      <c r="R7" s="753"/>
      <c r="S7" s="753"/>
      <c r="T7" s="753"/>
      <c r="U7" s="753"/>
      <c r="V7" s="753">
        <v>12302</v>
      </c>
      <c r="W7" s="753"/>
      <c r="X7" s="753"/>
      <c r="Y7" s="753"/>
      <c r="Z7" s="753"/>
      <c r="AA7" s="753">
        <v>316</v>
      </c>
      <c r="AB7" s="753"/>
      <c r="AC7" s="753"/>
      <c r="AD7" s="753"/>
      <c r="AE7" s="754"/>
      <c r="AF7" s="755">
        <v>285</v>
      </c>
      <c r="AG7" s="756"/>
      <c r="AH7" s="756"/>
      <c r="AI7" s="756"/>
      <c r="AJ7" s="757"/>
      <c r="AK7" s="758">
        <v>107</v>
      </c>
      <c r="AL7" s="759"/>
      <c r="AM7" s="759"/>
      <c r="AN7" s="759"/>
      <c r="AO7" s="759"/>
      <c r="AP7" s="759">
        <v>14993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562</v>
      </c>
      <c r="BS7" s="746" t="s">
        <v>563</v>
      </c>
      <c r="BT7" s="747"/>
      <c r="BU7" s="747"/>
      <c r="BV7" s="747"/>
      <c r="BW7" s="747"/>
      <c r="BX7" s="747"/>
      <c r="BY7" s="747"/>
      <c r="BZ7" s="747"/>
      <c r="CA7" s="747"/>
      <c r="CB7" s="747"/>
      <c r="CC7" s="747"/>
      <c r="CD7" s="747"/>
      <c r="CE7" s="747"/>
      <c r="CF7" s="747"/>
      <c r="CG7" s="762"/>
      <c r="CH7" s="743">
        <v>0</v>
      </c>
      <c r="CI7" s="744"/>
      <c r="CJ7" s="744"/>
      <c r="CK7" s="744"/>
      <c r="CL7" s="745"/>
      <c r="CM7" s="743">
        <v>7</v>
      </c>
      <c r="CN7" s="744"/>
      <c r="CO7" s="744"/>
      <c r="CP7" s="744"/>
      <c r="CQ7" s="745"/>
      <c r="CR7" s="743">
        <v>1</v>
      </c>
      <c r="CS7" s="744"/>
      <c r="CT7" s="744"/>
      <c r="CU7" s="744"/>
      <c r="CV7" s="745"/>
      <c r="CW7" s="743">
        <v>0</v>
      </c>
      <c r="CX7" s="744"/>
      <c r="CY7" s="744"/>
      <c r="CZ7" s="744"/>
      <c r="DA7" s="745"/>
      <c r="DB7" s="743">
        <v>50</v>
      </c>
      <c r="DC7" s="744"/>
      <c r="DD7" s="744"/>
      <c r="DE7" s="744"/>
      <c r="DF7" s="745"/>
      <c r="DG7" s="743">
        <v>164</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25</v>
      </c>
      <c r="R8" s="784"/>
      <c r="S8" s="784"/>
      <c r="T8" s="784"/>
      <c r="U8" s="784"/>
      <c r="V8" s="784">
        <v>21</v>
      </c>
      <c r="W8" s="784"/>
      <c r="X8" s="784"/>
      <c r="Y8" s="784"/>
      <c r="Z8" s="784"/>
      <c r="AA8" s="784">
        <v>4</v>
      </c>
      <c r="AB8" s="784"/>
      <c r="AC8" s="784"/>
      <c r="AD8" s="784"/>
      <c r="AE8" s="785"/>
      <c r="AF8" s="786">
        <v>4</v>
      </c>
      <c r="AG8" s="787"/>
      <c r="AH8" s="787"/>
      <c r="AI8" s="787"/>
      <c r="AJ8" s="788"/>
      <c r="AK8" s="769">
        <v>4</v>
      </c>
      <c r="AL8" s="770"/>
      <c r="AM8" s="770"/>
      <c r="AN8" s="770"/>
      <c r="AO8" s="770"/>
      <c r="AP8" s="770">
        <v>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t="s">
        <v>549</v>
      </c>
      <c r="CI8" s="777"/>
      <c r="CJ8" s="777"/>
      <c r="CK8" s="777"/>
      <c r="CL8" s="778"/>
      <c r="CM8" s="776">
        <v>10</v>
      </c>
      <c r="CN8" s="777"/>
      <c r="CO8" s="777"/>
      <c r="CP8" s="777"/>
      <c r="CQ8" s="778"/>
      <c r="CR8" s="776">
        <v>10</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-1</v>
      </c>
      <c r="CI9" s="777"/>
      <c r="CJ9" s="777"/>
      <c r="CK9" s="777"/>
      <c r="CL9" s="778"/>
      <c r="CM9" s="776">
        <v>652</v>
      </c>
      <c r="CN9" s="777"/>
      <c r="CO9" s="777"/>
      <c r="CP9" s="777"/>
      <c r="CQ9" s="778"/>
      <c r="CR9" s="776">
        <v>60</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12631</v>
      </c>
      <c r="R23" s="793"/>
      <c r="S23" s="793"/>
      <c r="T23" s="793"/>
      <c r="U23" s="793"/>
      <c r="V23" s="793">
        <v>12312</v>
      </c>
      <c r="W23" s="793"/>
      <c r="X23" s="793"/>
      <c r="Y23" s="793"/>
      <c r="Z23" s="793"/>
      <c r="AA23" s="793">
        <v>319</v>
      </c>
      <c r="AB23" s="793"/>
      <c r="AC23" s="793"/>
      <c r="AD23" s="793"/>
      <c r="AE23" s="794"/>
      <c r="AF23" s="795">
        <v>289</v>
      </c>
      <c r="AG23" s="793"/>
      <c r="AH23" s="793"/>
      <c r="AI23" s="793"/>
      <c r="AJ23" s="796"/>
      <c r="AK23" s="797"/>
      <c r="AL23" s="798"/>
      <c r="AM23" s="798"/>
      <c r="AN23" s="798"/>
      <c r="AO23" s="798"/>
      <c r="AP23" s="793">
        <v>14998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2091</v>
      </c>
      <c r="R28" s="823"/>
      <c r="S28" s="823"/>
      <c r="T28" s="823"/>
      <c r="U28" s="823"/>
      <c r="V28" s="823">
        <v>2089</v>
      </c>
      <c r="W28" s="823"/>
      <c r="X28" s="823"/>
      <c r="Y28" s="823"/>
      <c r="Z28" s="823"/>
      <c r="AA28" s="823">
        <v>2</v>
      </c>
      <c r="AB28" s="823"/>
      <c r="AC28" s="823"/>
      <c r="AD28" s="823"/>
      <c r="AE28" s="824"/>
      <c r="AF28" s="825">
        <v>2</v>
      </c>
      <c r="AG28" s="823"/>
      <c r="AH28" s="823"/>
      <c r="AI28" s="823"/>
      <c r="AJ28" s="826"/>
      <c r="AK28" s="827">
        <v>197</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2979</v>
      </c>
      <c r="R29" s="784"/>
      <c r="S29" s="784"/>
      <c r="T29" s="784"/>
      <c r="U29" s="784"/>
      <c r="V29" s="784">
        <v>2866</v>
      </c>
      <c r="W29" s="784"/>
      <c r="X29" s="784"/>
      <c r="Y29" s="784"/>
      <c r="Z29" s="784"/>
      <c r="AA29" s="784">
        <v>113</v>
      </c>
      <c r="AB29" s="784"/>
      <c r="AC29" s="784"/>
      <c r="AD29" s="784"/>
      <c r="AE29" s="785"/>
      <c r="AF29" s="786">
        <v>113</v>
      </c>
      <c r="AG29" s="787"/>
      <c r="AH29" s="787"/>
      <c r="AI29" s="787"/>
      <c r="AJ29" s="788"/>
      <c r="AK29" s="834">
        <v>447</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397</v>
      </c>
      <c r="R30" s="784"/>
      <c r="S30" s="784"/>
      <c r="T30" s="784"/>
      <c r="U30" s="784"/>
      <c r="V30" s="784">
        <v>387</v>
      </c>
      <c r="W30" s="784"/>
      <c r="X30" s="784"/>
      <c r="Y30" s="784"/>
      <c r="Z30" s="784"/>
      <c r="AA30" s="784">
        <v>9</v>
      </c>
      <c r="AB30" s="784"/>
      <c r="AC30" s="784"/>
      <c r="AD30" s="784"/>
      <c r="AE30" s="785"/>
      <c r="AF30" s="786">
        <v>9</v>
      </c>
      <c r="AG30" s="787"/>
      <c r="AH30" s="787"/>
      <c r="AI30" s="787"/>
      <c r="AJ30" s="788"/>
      <c r="AK30" s="834">
        <v>104</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v>
      </c>
      <c r="R31" s="784"/>
      <c r="S31" s="784"/>
      <c r="T31" s="784"/>
      <c r="U31" s="784"/>
      <c r="V31" s="784">
        <v>13</v>
      </c>
      <c r="W31" s="784"/>
      <c r="X31" s="784"/>
      <c r="Y31" s="784"/>
      <c r="Z31" s="784"/>
      <c r="AA31" s="784">
        <v>1</v>
      </c>
      <c r="AB31" s="784"/>
      <c r="AC31" s="784"/>
      <c r="AD31" s="784"/>
      <c r="AE31" s="785"/>
      <c r="AF31" s="786">
        <v>1</v>
      </c>
      <c r="AG31" s="787"/>
      <c r="AH31" s="787"/>
      <c r="AI31" s="787"/>
      <c r="AJ31" s="788"/>
      <c r="AK31" s="834" t="s">
        <v>549</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679</v>
      </c>
      <c r="R32" s="784"/>
      <c r="S32" s="784"/>
      <c r="T32" s="784"/>
      <c r="U32" s="784"/>
      <c r="V32" s="784">
        <v>559</v>
      </c>
      <c r="W32" s="784"/>
      <c r="X32" s="784"/>
      <c r="Y32" s="784"/>
      <c r="Z32" s="784"/>
      <c r="AA32" s="784">
        <v>120</v>
      </c>
      <c r="AB32" s="784"/>
      <c r="AC32" s="784"/>
      <c r="AD32" s="784"/>
      <c r="AE32" s="785"/>
      <c r="AF32" s="786">
        <v>370</v>
      </c>
      <c r="AG32" s="787"/>
      <c r="AH32" s="787"/>
      <c r="AI32" s="787"/>
      <c r="AJ32" s="788"/>
      <c r="AK32" s="834">
        <v>84</v>
      </c>
      <c r="AL32" s="830"/>
      <c r="AM32" s="830"/>
      <c r="AN32" s="830"/>
      <c r="AO32" s="830"/>
      <c r="AP32" s="830">
        <v>4144</v>
      </c>
      <c r="AQ32" s="830"/>
      <c r="AR32" s="830"/>
      <c r="AS32" s="830"/>
      <c r="AT32" s="830"/>
      <c r="AU32" s="830">
        <v>1135</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895</v>
      </c>
      <c r="R33" s="784"/>
      <c r="S33" s="784"/>
      <c r="T33" s="784"/>
      <c r="U33" s="784"/>
      <c r="V33" s="784">
        <v>852</v>
      </c>
      <c r="W33" s="784"/>
      <c r="X33" s="784"/>
      <c r="Y33" s="784"/>
      <c r="Z33" s="784"/>
      <c r="AA33" s="784">
        <v>43</v>
      </c>
      <c r="AB33" s="784"/>
      <c r="AC33" s="784"/>
      <c r="AD33" s="784"/>
      <c r="AE33" s="785"/>
      <c r="AF33" s="786">
        <v>92</v>
      </c>
      <c r="AG33" s="787"/>
      <c r="AH33" s="787"/>
      <c r="AI33" s="787"/>
      <c r="AJ33" s="788"/>
      <c r="AK33" s="834">
        <v>551</v>
      </c>
      <c r="AL33" s="830"/>
      <c r="AM33" s="830"/>
      <c r="AN33" s="830"/>
      <c r="AO33" s="830"/>
      <c r="AP33" s="830">
        <v>8409</v>
      </c>
      <c r="AQ33" s="830"/>
      <c r="AR33" s="830"/>
      <c r="AS33" s="830"/>
      <c r="AT33" s="830"/>
      <c r="AU33" s="830">
        <v>7568</v>
      </c>
      <c r="AV33" s="830"/>
      <c r="AW33" s="830"/>
      <c r="AX33" s="830"/>
      <c r="AY33" s="830"/>
      <c r="AZ33" s="831" t="s">
        <v>549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0</v>
      </c>
      <c r="R34" s="784"/>
      <c r="S34" s="784"/>
      <c r="T34" s="784"/>
      <c r="U34" s="784"/>
      <c r="V34" s="784">
        <v>138</v>
      </c>
      <c r="W34" s="784"/>
      <c r="X34" s="784"/>
      <c r="Y34" s="784"/>
      <c r="Z34" s="784"/>
      <c r="AA34" s="784">
        <v>-138</v>
      </c>
      <c r="AB34" s="784"/>
      <c r="AC34" s="784"/>
      <c r="AD34" s="784"/>
      <c r="AE34" s="785"/>
      <c r="AF34" s="786">
        <v>10</v>
      </c>
      <c r="AG34" s="787"/>
      <c r="AH34" s="787"/>
      <c r="AI34" s="787"/>
      <c r="AJ34" s="788"/>
      <c r="AK34" s="834" t="s">
        <v>549</v>
      </c>
      <c r="AL34" s="830"/>
      <c r="AM34" s="830"/>
      <c r="AN34" s="830"/>
      <c r="AO34" s="830"/>
      <c r="AP34" s="830" t="s">
        <v>549</v>
      </c>
      <c r="AQ34" s="830"/>
      <c r="AR34" s="830"/>
      <c r="AS34" s="830"/>
      <c r="AT34" s="830"/>
      <c r="AU34" s="830" t="s">
        <v>549</v>
      </c>
      <c r="AV34" s="830"/>
      <c r="AW34" s="830"/>
      <c r="AX34" s="830"/>
      <c r="AY34" s="830"/>
      <c r="AZ34" s="831" t="s">
        <v>549</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597</v>
      </c>
      <c r="AG63" s="844"/>
      <c r="AH63" s="844"/>
      <c r="AI63" s="844"/>
      <c r="AJ63" s="845"/>
      <c r="AK63" s="846"/>
      <c r="AL63" s="841"/>
      <c r="AM63" s="841"/>
      <c r="AN63" s="841"/>
      <c r="AO63" s="841"/>
      <c r="AP63" s="844">
        <v>12553</v>
      </c>
      <c r="AQ63" s="844"/>
      <c r="AR63" s="844"/>
      <c r="AS63" s="844"/>
      <c r="AT63" s="844"/>
      <c r="AU63" s="844">
        <v>8703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988</v>
      </c>
      <c r="R68" s="866"/>
      <c r="S68" s="866"/>
      <c r="T68" s="866"/>
      <c r="U68" s="866"/>
      <c r="V68" s="866">
        <v>951</v>
      </c>
      <c r="W68" s="866"/>
      <c r="X68" s="866"/>
      <c r="Y68" s="866"/>
      <c r="Z68" s="866"/>
      <c r="AA68" s="866">
        <v>37</v>
      </c>
      <c r="AB68" s="866"/>
      <c r="AC68" s="866"/>
      <c r="AD68" s="866"/>
      <c r="AE68" s="866"/>
      <c r="AF68" s="866">
        <v>37</v>
      </c>
      <c r="AG68" s="866"/>
      <c r="AH68" s="866"/>
      <c r="AI68" s="866"/>
      <c r="AJ68" s="866"/>
      <c r="AK68" s="866" t="s">
        <v>549</v>
      </c>
      <c r="AL68" s="866"/>
      <c r="AM68" s="866"/>
      <c r="AN68" s="866"/>
      <c r="AO68" s="866"/>
      <c r="AP68" s="866">
        <v>483</v>
      </c>
      <c r="AQ68" s="866"/>
      <c r="AR68" s="866"/>
      <c r="AS68" s="866"/>
      <c r="AT68" s="866"/>
      <c r="AU68" s="866">
        <v>204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127</v>
      </c>
      <c r="R69" s="830"/>
      <c r="S69" s="830"/>
      <c r="T69" s="830"/>
      <c r="U69" s="830"/>
      <c r="V69" s="830">
        <v>101</v>
      </c>
      <c r="W69" s="830"/>
      <c r="X69" s="830"/>
      <c r="Y69" s="830"/>
      <c r="Z69" s="830"/>
      <c r="AA69" s="830">
        <v>26</v>
      </c>
      <c r="AB69" s="830"/>
      <c r="AC69" s="830"/>
      <c r="AD69" s="830"/>
      <c r="AE69" s="830"/>
      <c r="AF69" s="830">
        <v>26</v>
      </c>
      <c r="AG69" s="830"/>
      <c r="AH69" s="830"/>
      <c r="AI69" s="830"/>
      <c r="AJ69" s="830"/>
      <c r="AK69" s="830" t="s">
        <v>549</v>
      </c>
      <c r="AL69" s="830"/>
      <c r="AM69" s="830"/>
      <c r="AN69" s="830"/>
      <c r="AO69" s="830"/>
      <c r="AP69" s="830">
        <v>21</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93</v>
      </c>
      <c r="R70" s="830"/>
      <c r="S70" s="830"/>
      <c r="T70" s="830"/>
      <c r="U70" s="830"/>
      <c r="V70" s="830">
        <v>91</v>
      </c>
      <c r="W70" s="830"/>
      <c r="X70" s="830"/>
      <c r="Y70" s="830"/>
      <c r="Z70" s="830"/>
      <c r="AA70" s="830">
        <v>2</v>
      </c>
      <c r="AB70" s="830"/>
      <c r="AC70" s="830"/>
      <c r="AD70" s="830"/>
      <c r="AE70" s="830"/>
      <c r="AF70" s="830">
        <v>2</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52</v>
      </c>
      <c r="R71" s="830"/>
      <c r="S71" s="830"/>
      <c r="T71" s="830"/>
      <c r="U71" s="830"/>
      <c r="V71" s="830">
        <v>50</v>
      </c>
      <c r="W71" s="830"/>
      <c r="X71" s="830"/>
      <c r="Y71" s="830"/>
      <c r="Z71" s="830"/>
      <c r="AA71" s="830">
        <v>2</v>
      </c>
      <c r="AB71" s="830"/>
      <c r="AC71" s="830"/>
      <c r="AD71" s="830"/>
      <c r="AE71" s="830"/>
      <c r="AF71" s="830">
        <v>2</v>
      </c>
      <c r="AG71" s="830"/>
      <c r="AH71" s="830"/>
      <c r="AI71" s="830"/>
      <c r="AJ71" s="830"/>
      <c r="AK71" s="830">
        <v>46</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780</v>
      </c>
      <c r="R72" s="830"/>
      <c r="S72" s="830"/>
      <c r="T72" s="830"/>
      <c r="U72" s="830"/>
      <c r="V72" s="830">
        <v>124</v>
      </c>
      <c r="W72" s="830"/>
      <c r="X72" s="830"/>
      <c r="Y72" s="830"/>
      <c r="Z72" s="830"/>
      <c r="AA72" s="830">
        <v>656</v>
      </c>
      <c r="AB72" s="830"/>
      <c r="AC72" s="830"/>
      <c r="AD72" s="830"/>
      <c r="AE72" s="830"/>
      <c r="AF72" s="830">
        <v>656</v>
      </c>
      <c r="AG72" s="830"/>
      <c r="AH72" s="830"/>
      <c r="AI72" s="830"/>
      <c r="AJ72" s="830"/>
      <c r="AK72" s="830">
        <v>45</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3963</v>
      </c>
      <c r="R73" s="830"/>
      <c r="S73" s="830"/>
      <c r="T73" s="830"/>
      <c r="U73" s="830"/>
      <c r="V73" s="830">
        <v>3588</v>
      </c>
      <c r="W73" s="830"/>
      <c r="X73" s="830"/>
      <c r="Y73" s="830"/>
      <c r="Z73" s="830"/>
      <c r="AA73" s="830">
        <v>375</v>
      </c>
      <c r="AB73" s="830"/>
      <c r="AC73" s="830"/>
      <c r="AD73" s="830"/>
      <c r="AE73" s="830"/>
      <c r="AF73" s="830">
        <v>375</v>
      </c>
      <c r="AG73" s="830"/>
      <c r="AH73" s="830"/>
      <c r="AI73" s="830"/>
      <c r="AJ73" s="830"/>
      <c r="AK73" s="830">
        <v>22</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1111</v>
      </c>
      <c r="R74" s="830"/>
      <c r="S74" s="830"/>
      <c r="T74" s="830"/>
      <c r="U74" s="830"/>
      <c r="V74" s="830">
        <v>1018</v>
      </c>
      <c r="W74" s="830"/>
      <c r="X74" s="830"/>
      <c r="Y74" s="830"/>
      <c r="Z74" s="830"/>
      <c r="AA74" s="830">
        <v>93</v>
      </c>
      <c r="AB74" s="830"/>
      <c r="AC74" s="830"/>
      <c r="AD74" s="830"/>
      <c r="AE74" s="830"/>
      <c r="AF74" s="830">
        <v>93</v>
      </c>
      <c r="AG74" s="830"/>
      <c r="AH74" s="830"/>
      <c r="AI74" s="830"/>
      <c r="AJ74" s="830"/>
      <c r="AK74" s="830">
        <v>34</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416492</v>
      </c>
      <c r="R75" s="878"/>
      <c r="S75" s="878"/>
      <c r="T75" s="878"/>
      <c r="U75" s="834"/>
      <c r="V75" s="879">
        <v>405939</v>
      </c>
      <c r="W75" s="878"/>
      <c r="X75" s="878"/>
      <c r="Y75" s="878"/>
      <c r="Z75" s="834"/>
      <c r="AA75" s="879">
        <v>10552</v>
      </c>
      <c r="AB75" s="878"/>
      <c r="AC75" s="878"/>
      <c r="AD75" s="878"/>
      <c r="AE75" s="834"/>
      <c r="AF75" s="879">
        <v>10552</v>
      </c>
      <c r="AG75" s="878"/>
      <c r="AH75" s="878"/>
      <c r="AI75" s="878"/>
      <c r="AJ75" s="834"/>
      <c r="AK75" s="879">
        <v>2584</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2453</v>
      </c>
      <c r="R76" s="878"/>
      <c r="S76" s="878"/>
      <c r="T76" s="878"/>
      <c r="U76" s="834"/>
      <c r="V76" s="879">
        <v>2452</v>
      </c>
      <c r="W76" s="878"/>
      <c r="X76" s="878"/>
      <c r="Y76" s="878"/>
      <c r="Z76" s="834"/>
      <c r="AA76" s="879">
        <v>1</v>
      </c>
      <c r="AB76" s="878"/>
      <c r="AC76" s="878"/>
      <c r="AD76" s="878"/>
      <c r="AE76" s="834"/>
      <c r="AF76" s="879">
        <v>1</v>
      </c>
      <c r="AG76" s="878"/>
      <c r="AH76" s="878"/>
      <c r="AI76" s="878"/>
      <c r="AJ76" s="834"/>
      <c r="AK76" s="879" t="s">
        <v>549</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7">
        <v>577</v>
      </c>
      <c r="R77" s="878"/>
      <c r="S77" s="878"/>
      <c r="T77" s="878"/>
      <c r="U77" s="834"/>
      <c r="V77" s="879">
        <v>547</v>
      </c>
      <c r="W77" s="878"/>
      <c r="X77" s="878"/>
      <c r="Y77" s="878"/>
      <c r="Z77" s="834"/>
      <c r="AA77" s="879">
        <v>30</v>
      </c>
      <c r="AB77" s="878"/>
      <c r="AC77" s="878"/>
      <c r="AD77" s="878"/>
      <c r="AE77" s="834"/>
      <c r="AF77" s="879">
        <v>30</v>
      </c>
      <c r="AG77" s="878"/>
      <c r="AH77" s="878"/>
      <c r="AI77" s="878"/>
      <c r="AJ77" s="834"/>
      <c r="AK77" s="879" t="s">
        <v>549</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11775</v>
      </c>
      <c r="AG88" s="844"/>
      <c r="AH88" s="844"/>
      <c r="AI88" s="844"/>
      <c r="AJ88" s="844"/>
      <c r="AK88" s="841"/>
      <c r="AL88" s="841"/>
      <c r="AM88" s="841"/>
      <c r="AN88" s="841"/>
      <c r="AO88" s="841"/>
      <c r="AP88" s="844">
        <v>504</v>
      </c>
      <c r="AQ88" s="844"/>
      <c r="AR88" s="844"/>
      <c r="AS88" s="844"/>
      <c r="AT88" s="844"/>
      <c r="AU88" s="844">
        <v>204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71</v>
      </c>
      <c r="CS102" s="852"/>
      <c r="CT102" s="852"/>
      <c r="CU102" s="852"/>
      <c r="CV102" s="891"/>
      <c r="CW102" s="890">
        <v>0</v>
      </c>
      <c r="CX102" s="852"/>
      <c r="CY102" s="852"/>
      <c r="CZ102" s="852"/>
      <c r="DA102" s="891"/>
      <c r="DB102" s="890">
        <v>50</v>
      </c>
      <c r="DC102" s="852"/>
      <c r="DD102" s="852"/>
      <c r="DE102" s="852"/>
      <c r="DF102" s="891"/>
      <c r="DG102" s="890">
        <v>164</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293</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293</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293</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1414910</v>
      </c>
      <c r="AB110" s="900"/>
      <c r="AC110" s="900"/>
      <c r="AD110" s="900"/>
      <c r="AE110" s="901"/>
      <c r="AF110" s="902">
        <v>1574985</v>
      </c>
      <c r="AG110" s="900"/>
      <c r="AH110" s="900"/>
      <c r="AI110" s="900"/>
      <c r="AJ110" s="901"/>
      <c r="AK110" s="902">
        <v>1544759</v>
      </c>
      <c r="AL110" s="900"/>
      <c r="AM110" s="900"/>
      <c r="AN110" s="900"/>
      <c r="AO110" s="901"/>
      <c r="AP110" s="903">
        <v>28.5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16775092</v>
      </c>
      <c r="BR110" s="931"/>
      <c r="BS110" s="931"/>
      <c r="BT110" s="931"/>
      <c r="BU110" s="931"/>
      <c r="BV110" s="931">
        <v>15883866</v>
      </c>
      <c r="BW110" s="931"/>
      <c r="BX110" s="931"/>
      <c r="BY110" s="931"/>
      <c r="BZ110" s="931"/>
      <c r="CA110" s="931">
        <v>14997952</v>
      </c>
      <c r="CB110" s="931"/>
      <c r="CC110" s="931"/>
      <c r="CD110" s="931"/>
      <c r="CE110" s="931"/>
      <c r="CF110" s="944">
        <v>276.60000000000002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241371</v>
      </c>
      <c r="BR111" s="926"/>
      <c r="BS111" s="926"/>
      <c r="BT111" s="926"/>
      <c r="BU111" s="926"/>
      <c r="BV111" s="926">
        <v>213815</v>
      </c>
      <c r="BW111" s="926"/>
      <c r="BX111" s="926"/>
      <c r="BY111" s="926"/>
      <c r="BZ111" s="926"/>
      <c r="CA111" s="926">
        <v>179541</v>
      </c>
      <c r="CB111" s="926"/>
      <c r="CC111" s="926"/>
      <c r="CD111" s="926"/>
      <c r="CE111" s="926"/>
      <c r="CF111" s="920">
        <v>3.3</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10064803</v>
      </c>
      <c r="BR112" s="926"/>
      <c r="BS112" s="926"/>
      <c r="BT112" s="926"/>
      <c r="BU112" s="926"/>
      <c r="BV112" s="926">
        <v>9561896</v>
      </c>
      <c r="BW112" s="926"/>
      <c r="BX112" s="926"/>
      <c r="BY112" s="926"/>
      <c r="BZ112" s="926"/>
      <c r="CA112" s="926">
        <v>8703405</v>
      </c>
      <c r="CB112" s="926"/>
      <c r="CC112" s="926"/>
      <c r="CD112" s="926"/>
      <c r="CE112" s="926"/>
      <c r="CF112" s="920">
        <v>160.5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578871</v>
      </c>
      <c r="AB113" s="938"/>
      <c r="AC113" s="938"/>
      <c r="AD113" s="938"/>
      <c r="AE113" s="939"/>
      <c r="AF113" s="940">
        <v>565964</v>
      </c>
      <c r="AG113" s="938"/>
      <c r="AH113" s="938"/>
      <c r="AI113" s="938"/>
      <c r="AJ113" s="939"/>
      <c r="AK113" s="940">
        <v>562100</v>
      </c>
      <c r="AL113" s="938"/>
      <c r="AM113" s="938"/>
      <c r="AN113" s="938"/>
      <c r="AO113" s="939"/>
      <c r="AP113" s="941">
        <v>10.4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170657</v>
      </c>
      <c r="BR113" s="926"/>
      <c r="BS113" s="926"/>
      <c r="BT113" s="926"/>
      <c r="BU113" s="926"/>
      <c r="BV113" s="926">
        <v>201511</v>
      </c>
      <c r="BW113" s="926"/>
      <c r="BX113" s="926"/>
      <c r="BY113" s="926"/>
      <c r="BZ113" s="926"/>
      <c r="CA113" s="926">
        <v>209876</v>
      </c>
      <c r="CB113" s="926"/>
      <c r="CC113" s="926"/>
      <c r="CD113" s="926"/>
      <c r="CE113" s="926"/>
      <c r="CF113" s="920">
        <v>3.9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21993</v>
      </c>
      <c r="AB114" s="959"/>
      <c r="AC114" s="959"/>
      <c r="AD114" s="959"/>
      <c r="AE114" s="960"/>
      <c r="AF114" s="961">
        <v>22189</v>
      </c>
      <c r="AG114" s="959"/>
      <c r="AH114" s="959"/>
      <c r="AI114" s="959"/>
      <c r="AJ114" s="960"/>
      <c r="AK114" s="961">
        <v>32171</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1395381</v>
      </c>
      <c r="BR114" s="926"/>
      <c r="BS114" s="926"/>
      <c r="BT114" s="926"/>
      <c r="BU114" s="926"/>
      <c r="BV114" s="926">
        <v>1403142</v>
      </c>
      <c r="BW114" s="926"/>
      <c r="BX114" s="926"/>
      <c r="BY114" s="926"/>
      <c r="BZ114" s="926"/>
      <c r="CA114" s="926">
        <v>1366540</v>
      </c>
      <c r="CB114" s="926"/>
      <c r="CC114" s="926"/>
      <c r="CD114" s="926"/>
      <c r="CE114" s="926"/>
      <c r="CF114" s="920">
        <v>25.2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17953</v>
      </c>
      <c r="AB115" s="938"/>
      <c r="AC115" s="938"/>
      <c r="AD115" s="938"/>
      <c r="AE115" s="939"/>
      <c r="AF115" s="940">
        <v>7894</v>
      </c>
      <c r="AG115" s="938"/>
      <c r="AH115" s="938"/>
      <c r="AI115" s="938"/>
      <c r="AJ115" s="939"/>
      <c r="AK115" s="940">
        <v>7782</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184213</v>
      </c>
      <c r="DH115" s="959"/>
      <c r="DI115" s="959"/>
      <c r="DJ115" s="959"/>
      <c r="DK115" s="960"/>
      <c r="DL115" s="961">
        <v>174230</v>
      </c>
      <c r="DM115" s="959"/>
      <c r="DN115" s="959"/>
      <c r="DO115" s="959"/>
      <c r="DP115" s="960"/>
      <c r="DQ115" s="961">
        <v>164205</v>
      </c>
      <c r="DR115" s="959"/>
      <c r="DS115" s="959"/>
      <c r="DT115" s="959"/>
      <c r="DU115" s="960"/>
      <c r="DV115" s="962">
        <v>3</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233</v>
      </c>
      <c r="AB116" s="959"/>
      <c r="AC116" s="959"/>
      <c r="AD116" s="959"/>
      <c r="AE116" s="960"/>
      <c r="AF116" s="961">
        <v>66</v>
      </c>
      <c r="AG116" s="959"/>
      <c r="AH116" s="959"/>
      <c r="AI116" s="959"/>
      <c r="AJ116" s="960"/>
      <c r="AK116" s="961">
        <v>77</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30900</v>
      </c>
      <c r="DH116" s="959"/>
      <c r="DI116" s="959"/>
      <c r="DJ116" s="959"/>
      <c r="DK116" s="960"/>
      <c r="DL116" s="961">
        <v>23006</v>
      </c>
      <c r="DM116" s="959"/>
      <c r="DN116" s="959"/>
      <c r="DO116" s="959"/>
      <c r="DP116" s="960"/>
      <c r="DQ116" s="961">
        <v>15336</v>
      </c>
      <c r="DR116" s="959"/>
      <c r="DS116" s="959"/>
      <c r="DT116" s="959"/>
      <c r="DU116" s="960"/>
      <c r="DV116" s="962">
        <v>0.3</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2033960</v>
      </c>
      <c r="AB117" s="979"/>
      <c r="AC117" s="979"/>
      <c r="AD117" s="979"/>
      <c r="AE117" s="980"/>
      <c r="AF117" s="981">
        <v>2171098</v>
      </c>
      <c r="AG117" s="979"/>
      <c r="AH117" s="979"/>
      <c r="AI117" s="979"/>
      <c r="AJ117" s="980"/>
      <c r="AK117" s="981">
        <v>2146889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293</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443</v>
      </c>
      <c r="BP119" s="1005"/>
      <c r="BQ119" s="999">
        <v>28647304</v>
      </c>
      <c r="BR119" s="1000"/>
      <c r="BS119" s="1000"/>
      <c r="BT119" s="1000"/>
      <c r="BU119" s="1000"/>
      <c r="BV119" s="1000">
        <v>27264230</v>
      </c>
      <c r="BW119" s="1000"/>
      <c r="BX119" s="1000"/>
      <c r="BY119" s="1000"/>
      <c r="BZ119" s="1000"/>
      <c r="CA119" s="1000">
        <v>25457314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26258</v>
      </c>
      <c r="DH119" s="986"/>
      <c r="DI119" s="986"/>
      <c r="DJ119" s="986"/>
      <c r="DK119" s="987"/>
      <c r="DL119" s="985">
        <v>16579</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1073143</v>
      </c>
      <c r="BR120" s="931"/>
      <c r="BS120" s="931"/>
      <c r="BT120" s="931"/>
      <c r="BU120" s="931"/>
      <c r="BV120" s="931">
        <v>1874662</v>
      </c>
      <c r="BW120" s="931"/>
      <c r="BX120" s="931"/>
      <c r="BY120" s="931"/>
      <c r="BZ120" s="931"/>
      <c r="CA120" s="931">
        <v>2381264</v>
      </c>
      <c r="CB120" s="931"/>
      <c r="CC120" s="931"/>
      <c r="CD120" s="931"/>
      <c r="CE120" s="931"/>
      <c r="CF120" s="944">
        <v>43.9</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9038832</v>
      </c>
      <c r="DH120" s="931"/>
      <c r="DI120" s="931"/>
      <c r="DJ120" s="931"/>
      <c r="DK120" s="931"/>
      <c r="DL120" s="931">
        <v>8429854</v>
      </c>
      <c r="DM120" s="931"/>
      <c r="DN120" s="931"/>
      <c r="DO120" s="931"/>
      <c r="DP120" s="931"/>
      <c r="DQ120" s="931">
        <v>7568061</v>
      </c>
      <c r="DR120" s="931"/>
      <c r="DS120" s="931"/>
      <c r="DT120" s="931"/>
      <c r="DU120" s="931"/>
      <c r="DV120" s="932">
        <v>139.6</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2132325</v>
      </c>
      <c r="BR121" s="926"/>
      <c r="BS121" s="926"/>
      <c r="BT121" s="926"/>
      <c r="BU121" s="926"/>
      <c r="BV121" s="926">
        <v>2042191</v>
      </c>
      <c r="BW121" s="926"/>
      <c r="BX121" s="926"/>
      <c r="BY121" s="926"/>
      <c r="BZ121" s="926"/>
      <c r="CA121" s="926">
        <v>1926230</v>
      </c>
      <c r="CB121" s="926"/>
      <c r="CC121" s="926"/>
      <c r="CD121" s="926"/>
      <c r="CE121" s="926"/>
      <c r="CF121" s="920">
        <v>35.5</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1025971</v>
      </c>
      <c r="DH121" s="926"/>
      <c r="DI121" s="926"/>
      <c r="DJ121" s="926"/>
      <c r="DK121" s="926"/>
      <c r="DL121" s="926">
        <v>1132042</v>
      </c>
      <c r="DM121" s="926"/>
      <c r="DN121" s="926"/>
      <c r="DO121" s="926"/>
      <c r="DP121" s="926"/>
      <c r="DQ121" s="926">
        <v>1135344</v>
      </c>
      <c r="DR121" s="926"/>
      <c r="DS121" s="926"/>
      <c r="DT121" s="926"/>
      <c r="DU121" s="926"/>
      <c r="DV121" s="927">
        <v>20.9</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15412911</v>
      </c>
      <c r="BR122" s="1000"/>
      <c r="BS122" s="1000"/>
      <c r="BT122" s="1000"/>
      <c r="BU122" s="1000"/>
      <c r="BV122" s="1000">
        <v>14820758</v>
      </c>
      <c r="BW122" s="1000"/>
      <c r="BX122" s="1000"/>
      <c r="BY122" s="1000"/>
      <c r="BZ122" s="1000"/>
      <c r="CA122" s="1000">
        <v>14180780</v>
      </c>
      <c r="CB122" s="1000"/>
      <c r="CC122" s="1000"/>
      <c r="CD122" s="1000"/>
      <c r="CE122" s="1000"/>
      <c r="CF122" s="1017">
        <v>261.5</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8668</v>
      </c>
      <c r="AB123" s="959"/>
      <c r="AC123" s="959"/>
      <c r="AD123" s="959"/>
      <c r="AE123" s="960"/>
      <c r="AF123" s="961">
        <v>7501</v>
      </c>
      <c r="AG123" s="959"/>
      <c r="AH123" s="959"/>
      <c r="AI123" s="959"/>
      <c r="AJ123" s="960"/>
      <c r="AK123" s="961">
        <v>7669</v>
      </c>
      <c r="AL123" s="959"/>
      <c r="AM123" s="959"/>
      <c r="AN123" s="959"/>
      <c r="AO123" s="960"/>
      <c r="AP123" s="962">
        <v>0.1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451</v>
      </c>
      <c r="BP123" s="1005"/>
      <c r="BQ123" s="1063">
        <v>18618379</v>
      </c>
      <c r="BR123" s="1064"/>
      <c r="BS123" s="1064"/>
      <c r="BT123" s="1064"/>
      <c r="BU123" s="1064"/>
      <c r="BV123" s="1064">
        <v>18737611</v>
      </c>
      <c r="BW123" s="1064"/>
      <c r="BX123" s="1064"/>
      <c r="BY123" s="1064"/>
      <c r="BZ123" s="1064"/>
      <c r="CA123" s="1064">
        <v>18488274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178.2</v>
      </c>
      <c r="BR124" s="1027"/>
      <c r="BS124" s="1027"/>
      <c r="BT124" s="1027"/>
      <c r="BU124" s="1027"/>
      <c r="BV124" s="1027">
        <v>158.6</v>
      </c>
      <c r="BW124" s="1027"/>
      <c r="BX124" s="1027"/>
      <c r="BY124" s="1027"/>
      <c r="BZ124" s="1027"/>
      <c r="CA124" s="1027">
        <v>128.5</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8630</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655</v>
      </c>
      <c r="AB127" s="959"/>
      <c r="AC127" s="959"/>
      <c r="AD127" s="959"/>
      <c r="AE127" s="960"/>
      <c r="AF127" s="961">
        <v>393</v>
      </c>
      <c r="AG127" s="959"/>
      <c r="AH127" s="959"/>
      <c r="AI127" s="959"/>
      <c r="AJ127" s="960"/>
      <c r="AK127" s="961">
        <v>113</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125604</v>
      </c>
      <c r="AB128" s="1046"/>
      <c r="AC128" s="1046"/>
      <c r="AD128" s="1046"/>
      <c r="AE128" s="1047"/>
      <c r="AF128" s="1048">
        <v>121568</v>
      </c>
      <c r="AG128" s="1046"/>
      <c r="AH128" s="1046"/>
      <c r="AI128" s="1046"/>
      <c r="AJ128" s="1047"/>
      <c r="AK128" s="1048">
        <v>128051</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6689791</v>
      </c>
      <c r="AB129" s="959"/>
      <c r="AC129" s="959"/>
      <c r="AD129" s="959"/>
      <c r="AE129" s="960"/>
      <c r="AF129" s="961">
        <v>6620878</v>
      </c>
      <c r="AG129" s="959"/>
      <c r="AH129" s="959"/>
      <c r="AI129" s="959"/>
      <c r="AJ129" s="960"/>
      <c r="AK129" s="961">
        <v>6727157</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19.14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1064503</v>
      </c>
      <c r="AB130" s="959"/>
      <c r="AC130" s="959"/>
      <c r="AD130" s="959"/>
      <c r="AE130" s="960"/>
      <c r="AF130" s="961">
        <v>1245822</v>
      </c>
      <c r="AG130" s="959"/>
      <c r="AH130" s="959"/>
      <c r="AI130" s="959"/>
      <c r="AJ130" s="960"/>
      <c r="AK130" s="961">
        <v>1304999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14.3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5625288</v>
      </c>
      <c r="AB131" s="986"/>
      <c r="AC131" s="986"/>
      <c r="AD131" s="986"/>
      <c r="AE131" s="987"/>
      <c r="AF131" s="985">
        <v>5375056</v>
      </c>
      <c r="AG131" s="986"/>
      <c r="AH131" s="986"/>
      <c r="AI131" s="986"/>
      <c r="AJ131" s="987"/>
      <c r="AK131" s="985">
        <v>5422158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128.5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15.00106306</v>
      </c>
      <c r="AB132" s="1097"/>
      <c r="AC132" s="1097"/>
      <c r="AD132" s="1097"/>
      <c r="AE132" s="1098"/>
      <c r="AF132" s="1099">
        <v>14.952551189999999</v>
      </c>
      <c r="AG132" s="1097"/>
      <c r="AH132" s="1097"/>
      <c r="AI132" s="1097"/>
      <c r="AJ132" s="1098"/>
      <c r="AK132" s="1099">
        <v>13.165219459999999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16.100000000000001</v>
      </c>
      <c r="AB133" s="1080"/>
      <c r="AC133" s="1080"/>
      <c r="AD133" s="1080"/>
      <c r="AE133" s="1081"/>
      <c r="AF133" s="1079">
        <v>14.9</v>
      </c>
      <c r="AG133" s="1080"/>
      <c r="AH133" s="1080"/>
      <c r="AI133" s="1080"/>
      <c r="AJ133" s="1081"/>
      <c r="AK133" s="1079">
        <v>14.3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fHgmRDZ0EAJKAJoL3VON6aYVSa+bze5iD6IJwuI379rhYgcUWzIvOewgGaAWS8MeExzcH0hNTWio5SFRwaZYw==" saltValue="zZPeNZSPmkQaoDHAeM9k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VQNERwEvB7V7jyENrstxmBMFOF9DFnS87MFpG3OhUrQFBOWU6sZISbrV+W9L5/UuTvubz1TDG9b/uUGdCqrag==" saltValue="NoQV+vRc25CKQld6eaB+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a7h46rGe+f1PgEfHuP6r4Jml8OIl+74yP1M6M2pCOspamuGrC5xgKhZOlYwCIlL4dYWU6KLcsJOYLZznkSmA==" saltValue="kQ7gRqR3IAFFe1j5Ec/Vf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1905671</v>
      </c>
      <c r="AP9" s="281">
        <v>116733</v>
      </c>
      <c r="AQ9" s="282">
        <v>90724</v>
      </c>
      <c r="AR9" s="283">
        <v>28.7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301058</v>
      </c>
      <c r="AP10" s="284">
        <v>18442</v>
      </c>
      <c r="AQ10" s="285">
        <v>11342</v>
      </c>
      <c r="AR10" s="286">
        <v>62.6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3059</v>
      </c>
      <c r="AP11" s="284">
        <v>187</v>
      </c>
      <c r="AQ11" s="285">
        <v>1033</v>
      </c>
      <c r="AR11" s="286">
        <v>-81.900000000000006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63282</v>
      </c>
      <c r="AP13" s="284">
        <v>3876</v>
      </c>
      <c r="AQ13" s="285">
        <v>3647</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32552</v>
      </c>
      <c r="AP14" s="284">
        <v>1994</v>
      </c>
      <c r="AQ14" s="285">
        <v>1693</v>
      </c>
      <c r="AR14" s="286">
        <v>17.8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-135553</v>
      </c>
      <c r="AP15" s="284">
        <v>-8303</v>
      </c>
      <c r="AQ15" s="285">
        <v>-4922</v>
      </c>
      <c r="AR15" s="286">
        <v>68.7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2170069</v>
      </c>
      <c r="AP16" s="284">
        <v>132929</v>
      </c>
      <c r="AQ16" s="285">
        <v>103533</v>
      </c>
      <c r="AR16" s="286">
        <v>28.4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10.96</v>
      </c>
      <c r="AP21" s="298">
        <v>9.17</v>
      </c>
      <c r="AQ21" s="299">
        <v>1.79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96.4</v>
      </c>
      <c r="AP22" s="303">
        <v>97.2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1544759</v>
      </c>
      <c r="AP32" s="312">
        <v>94625</v>
      </c>
      <c r="AQ32" s="313">
        <v>59793</v>
      </c>
      <c r="AR32" s="314">
        <v>58.3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562100</v>
      </c>
      <c r="AP35" s="312">
        <v>34432</v>
      </c>
      <c r="AQ35" s="313">
        <v>14599</v>
      </c>
      <c r="AR35" s="314">
        <v>135.9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32171</v>
      </c>
      <c r="AP36" s="312">
        <v>1971</v>
      </c>
      <c r="AQ36" s="313">
        <v>2530</v>
      </c>
      <c r="AR36" s="314">
        <v>-22.1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7782</v>
      </c>
      <c r="AP37" s="312">
        <v>477</v>
      </c>
      <c r="AQ37" s="313">
        <v>188</v>
      </c>
      <c r="AR37" s="314">
        <v>153.69999999999999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77</v>
      </c>
      <c r="AP38" s="315">
        <v>5</v>
      </c>
      <c r="AQ38" s="316">
        <v>2</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-128051</v>
      </c>
      <c r="AP39" s="312">
        <v>-7844</v>
      </c>
      <c r="AQ39" s="313">
        <v>-4866</v>
      </c>
      <c r="AR39" s="314">
        <v>61.2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-1304999</v>
      </c>
      <c r="AP40" s="312">
        <v>-79939</v>
      </c>
      <c r="AQ40" s="313">
        <v>-49341</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713839</v>
      </c>
      <c r="AP41" s="312">
        <v>43727</v>
      </c>
      <c r="AQ41" s="313">
        <v>22906</v>
      </c>
      <c r="AR41" s="314">
        <v>90.9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1627078</v>
      </c>
      <c r="AN51" s="334">
        <v>91754</v>
      </c>
      <c r="AO51" s="335">
        <v>0.3</v>
      </c>
      <c r="AP51" s="336">
        <v>94081</v>
      </c>
      <c r="AQ51" s="337">
        <v>10.5</v>
      </c>
      <c r="AR51" s="338">
        <v>-10.199999999999999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501047</v>
      </c>
      <c r="AN52" s="342">
        <v>28255</v>
      </c>
      <c r="AO52" s="343">
        <v>-39.200000000000003</v>
      </c>
      <c r="AP52" s="344">
        <v>48949</v>
      </c>
      <c r="AQ52" s="345">
        <v>11.5</v>
      </c>
      <c r="AR52" s="346">
        <v>-50.7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1516273</v>
      </c>
      <c r="AN53" s="334">
        <v>87157</v>
      </c>
      <c r="AO53" s="335">
        <v>-5</v>
      </c>
      <c r="AP53" s="336">
        <v>92632</v>
      </c>
      <c r="AQ53" s="337">
        <v>-1.5</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478485</v>
      </c>
      <c r="AN54" s="342">
        <v>27504</v>
      </c>
      <c r="AO54" s="343">
        <v>-2.7</v>
      </c>
      <c r="AP54" s="344">
        <v>47978</v>
      </c>
      <c r="AQ54" s="345">
        <v>-2</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994002</v>
      </c>
      <c r="AN55" s="334">
        <v>58385</v>
      </c>
      <c r="AO55" s="335">
        <v>-33</v>
      </c>
      <c r="AP55" s="336">
        <v>71279</v>
      </c>
      <c r="AQ55" s="337">
        <v>-23.1</v>
      </c>
      <c r="AR55" s="338">
        <v>-9.9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461269</v>
      </c>
      <c r="AN56" s="342">
        <v>27094</v>
      </c>
      <c r="AO56" s="343">
        <v>-1.5</v>
      </c>
      <c r="AP56" s="344">
        <v>36731</v>
      </c>
      <c r="AQ56" s="345">
        <v>-23.4</v>
      </c>
      <c r="AR56" s="346">
        <v>21.9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759304</v>
      </c>
      <c r="AN57" s="334">
        <v>45410</v>
      </c>
      <c r="AO57" s="335">
        <v>-22.2</v>
      </c>
      <c r="AP57" s="336">
        <v>74994</v>
      </c>
      <c r="AQ57" s="337">
        <v>5.2</v>
      </c>
      <c r="AR57" s="338">
        <v>-27.4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537864</v>
      </c>
      <c r="AN58" s="342">
        <v>32167</v>
      </c>
      <c r="AO58" s="343">
        <v>18.7</v>
      </c>
      <c r="AP58" s="344">
        <v>36188</v>
      </c>
      <c r="AQ58" s="345">
        <v>-1.5</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1172296</v>
      </c>
      <c r="AN59" s="334">
        <v>71810</v>
      </c>
      <c r="AO59" s="335">
        <v>58.1</v>
      </c>
      <c r="AP59" s="336">
        <v>71849</v>
      </c>
      <c r="AQ59" s="337">
        <v>-4.2</v>
      </c>
      <c r="AR59" s="338">
        <v>62.3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496644</v>
      </c>
      <c r="AN60" s="342">
        <v>30422</v>
      </c>
      <c r="AO60" s="343">
        <v>-5.4</v>
      </c>
      <c r="AP60" s="344">
        <v>36144</v>
      </c>
      <c r="AQ60" s="345">
        <v>-0.1</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1213791</v>
      </c>
      <c r="AN61" s="349">
        <v>70903</v>
      </c>
      <c r="AO61" s="350">
        <v>-0.4</v>
      </c>
      <c r="AP61" s="351">
        <v>80967</v>
      </c>
      <c r="AQ61" s="352">
        <v>-2.6</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495062</v>
      </c>
      <c r="AN62" s="342">
        <v>29088</v>
      </c>
      <c r="AO62" s="343">
        <v>-6</v>
      </c>
      <c r="AP62" s="344">
        <v>41198</v>
      </c>
      <c r="AQ62" s="345">
        <v>-3.1</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mVqoN3yGTeZRBJiJ3/EzzmpFqk5hcCczmjXzWtfVetT024+OlT9iHJgwvMq2cPIgpGn3HMyYJsfhPRpxszKgA==" saltValue="gnr+hTsgnlIpDAaZl9dP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GiqXR0oxI3gGCTj1GiNh/I/clbmpflCpqSZvZi8Ar+AbHuXzqTP3G599IzqQvhOvS1Ep1r48Yb6WejB2drI/CQ==" saltValue="QS1NGLcHNBsoaNtU40F1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Fv6lSuE+Q8tp5B94H9aUL3sKAYCskpaGbPnaDzreqanKvjay9X2gKnz9xQ95VFINryqOlje5NxVxJn3BeSl8g==" saltValue="4DZflHNDp81qXRJaKB1r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8" zoomScaleNormal="7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1.22</v>
      </c>
      <c r="G47" s="12">
        <v>1.65</v>
      </c>
      <c r="H47" s="12">
        <v>3.17</v>
      </c>
      <c r="I47" s="12">
        <v>9.82</v>
      </c>
      <c r="J47" s="13">
        <v>13.28</v>
      </c>
    </row>
    <row r="48" spans="2:10" ht="57.75" customHeight="1" x14ac:dyDescent="0.15">
      <c r="B48" s="14"/>
      <c r="C48" s="1141" t="s">
        <v>4</v>
      </c>
      <c r="D48" s="1141"/>
      <c r="E48" s="1142"/>
      <c r="F48" s="15">
        <v>1.1499999999999999</v>
      </c>
      <c r="G48" s="16">
        <v>2.11</v>
      </c>
      <c r="H48" s="16">
        <v>7.22</v>
      </c>
      <c r="I48" s="16">
        <v>4.33</v>
      </c>
      <c r="J48" s="17">
        <v>4.29</v>
      </c>
    </row>
    <row r="49" spans="2:10" ht="57.75" customHeight="1" thickBot="1" x14ac:dyDescent="0.2">
      <c r="B49" s="18"/>
      <c r="C49" s="1143" t="s">
        <v>5</v>
      </c>
      <c r="D49" s="1143"/>
      <c r="E49" s="1144"/>
      <c r="F49" s="19">
        <v>0.14000000000000001</v>
      </c>
      <c r="G49" s="20">
        <v>1.46</v>
      </c>
      <c r="H49" s="20">
        <v>6.46</v>
      </c>
      <c r="I49" s="20" t="s">
        <v>532</v>
      </c>
      <c r="J49" s="21">
        <v>2.16</v>
      </c>
    </row>
    <row r="50" spans="2:10" x14ac:dyDescent="0.15"/>
  </sheetData>
  <sheetProtection algorithmName="SHA-512" hashValue="GF59ZKbbwQqZjoUKDaHY0yj+G8wsxVCQMM2bZ7rxy6bMxAMU4DF1b3/CkilX3I/rUzdtlttlHY93xArDapawFg==" saltValue="0A8t1JKjoPLoNc9Se/sW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3" zoomScaleNormal="7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2.88</v>
      </c>
      <c r="G34" s="33">
        <v>2.95</v>
      </c>
      <c r="H34" s="33">
        <v>3.99</v>
      </c>
      <c r="I34" s="33">
        <v>4.62</v>
      </c>
      <c r="J34" s="34">
        <v>5.5</v>
      </c>
      <c r="K34" s="22"/>
      <c r="L34" s="22"/>
      <c r="M34" s="22"/>
      <c r="N34" s="22"/>
      <c r="O34" s="22"/>
      <c r="P34" s="22"/>
    </row>
    <row r="35" spans="1:16" ht="39" customHeight="1" x14ac:dyDescent="0.15">
      <c r="A35" s="22"/>
      <c r="B35" s="35"/>
      <c r="C35" s="1145" t="s">
        <v>534</v>
      </c>
      <c r="D35" s="1146"/>
      <c r="E35" s="1147"/>
      <c r="F35" s="36">
        <v>1.1399999999999999</v>
      </c>
      <c r="G35" s="37">
        <v>2.0699999999999998</v>
      </c>
      <c r="H35" s="37">
        <v>7.19</v>
      </c>
      <c r="I35" s="37">
        <v>4.28</v>
      </c>
      <c r="J35" s="38">
        <v>4.2300000000000004</v>
      </c>
      <c r="K35" s="22"/>
      <c r="L35" s="22"/>
      <c r="M35" s="22"/>
      <c r="N35" s="22"/>
      <c r="O35" s="22"/>
      <c r="P35" s="22"/>
    </row>
    <row r="36" spans="1:16" ht="39" customHeight="1" x14ac:dyDescent="0.15">
      <c r="A36" s="22"/>
      <c r="B36" s="35"/>
      <c r="C36" s="1145" t="s">
        <v>535</v>
      </c>
      <c r="D36" s="1146"/>
      <c r="E36" s="1147"/>
      <c r="F36" s="36">
        <v>1.23</v>
      </c>
      <c r="G36" s="37">
        <v>2.0699999999999998</v>
      </c>
      <c r="H36" s="37">
        <v>1.61</v>
      </c>
      <c r="I36" s="37">
        <v>1.6</v>
      </c>
      <c r="J36" s="38">
        <v>1.67</v>
      </c>
      <c r="K36" s="22"/>
      <c r="L36" s="22"/>
      <c r="M36" s="22"/>
      <c r="N36" s="22"/>
      <c r="O36" s="22"/>
      <c r="P36" s="22"/>
    </row>
    <row r="37" spans="1:16" ht="39" customHeight="1" x14ac:dyDescent="0.15">
      <c r="A37" s="22"/>
      <c r="B37" s="35"/>
      <c r="C37" s="1145" t="s">
        <v>536</v>
      </c>
      <c r="D37" s="1146"/>
      <c r="E37" s="1147"/>
      <c r="F37" s="36" t="s">
        <v>489</v>
      </c>
      <c r="G37" s="37">
        <v>0.75</v>
      </c>
      <c r="H37" s="37">
        <v>0.96</v>
      </c>
      <c r="I37" s="37">
        <v>1.64</v>
      </c>
      <c r="J37" s="38">
        <v>1.36</v>
      </c>
      <c r="K37" s="22"/>
      <c r="L37" s="22"/>
      <c r="M37" s="22"/>
      <c r="N37" s="22"/>
      <c r="O37" s="22"/>
      <c r="P37" s="22"/>
    </row>
    <row r="38" spans="1:16" ht="39" customHeight="1" x14ac:dyDescent="0.15">
      <c r="A38" s="22"/>
      <c r="B38" s="35"/>
      <c r="C38" s="1145" t="s">
        <v>537</v>
      </c>
      <c r="D38" s="1146"/>
      <c r="E38" s="1147"/>
      <c r="F38" s="36">
        <v>0.14000000000000001</v>
      </c>
      <c r="G38" s="37">
        <v>0.19</v>
      </c>
      <c r="H38" s="37">
        <v>0.14000000000000001</v>
      </c>
      <c r="I38" s="37">
        <v>0.14000000000000001</v>
      </c>
      <c r="J38" s="38">
        <v>0.14000000000000001</v>
      </c>
      <c r="K38" s="22"/>
      <c r="L38" s="22"/>
      <c r="M38" s="22"/>
      <c r="N38" s="22"/>
      <c r="O38" s="22"/>
      <c r="P38" s="22"/>
    </row>
    <row r="39" spans="1:16" ht="39" customHeight="1" x14ac:dyDescent="0.15">
      <c r="A39" s="22"/>
      <c r="B39" s="35"/>
      <c r="C39" s="1145" t="s">
        <v>538</v>
      </c>
      <c r="D39" s="1146"/>
      <c r="E39" s="1147"/>
      <c r="F39" s="36">
        <v>0.08</v>
      </c>
      <c r="G39" s="37">
        <v>0.1</v>
      </c>
      <c r="H39" s="37">
        <v>0.09</v>
      </c>
      <c r="I39" s="37">
        <v>0.12</v>
      </c>
      <c r="J39" s="38">
        <v>0.13</v>
      </c>
      <c r="K39" s="22"/>
      <c r="L39" s="22"/>
      <c r="M39" s="22"/>
      <c r="N39" s="22"/>
      <c r="O39" s="22"/>
      <c r="P39" s="22"/>
    </row>
    <row r="40" spans="1:16" ht="39" customHeight="1" x14ac:dyDescent="0.15">
      <c r="A40" s="22"/>
      <c r="B40" s="35"/>
      <c r="C40" s="1145" t="s">
        <v>539</v>
      </c>
      <c r="D40" s="1146"/>
      <c r="E40" s="1147"/>
      <c r="F40" s="36">
        <v>0</v>
      </c>
      <c r="G40" s="37">
        <v>0.02</v>
      </c>
      <c r="H40" s="37">
        <v>0.02</v>
      </c>
      <c r="I40" s="37">
        <v>0.03</v>
      </c>
      <c r="J40" s="38">
        <v>0.05</v>
      </c>
      <c r="K40" s="22"/>
      <c r="L40" s="22"/>
      <c r="M40" s="22"/>
      <c r="N40" s="22"/>
      <c r="O40" s="22"/>
      <c r="P40" s="22"/>
    </row>
    <row r="41" spans="1:16" ht="39" customHeight="1" x14ac:dyDescent="0.15">
      <c r="A41" s="22"/>
      <c r="B41" s="35"/>
      <c r="C41" s="1145" t="s">
        <v>540</v>
      </c>
      <c r="D41" s="1146"/>
      <c r="E41" s="1147"/>
      <c r="F41" s="36">
        <v>0.28999999999999998</v>
      </c>
      <c r="G41" s="37">
        <v>0.09</v>
      </c>
      <c r="H41" s="37">
        <v>7.0000000000000007E-2</v>
      </c>
      <c r="I41" s="37">
        <v>0.03</v>
      </c>
      <c r="J41" s="38">
        <v>0.03</v>
      </c>
      <c r="K41" s="22"/>
      <c r="L41" s="22"/>
      <c r="M41" s="22"/>
      <c r="N41" s="22"/>
      <c r="O41" s="22"/>
      <c r="P41" s="22"/>
    </row>
    <row r="42" spans="1:16" ht="39" customHeight="1" x14ac:dyDescent="0.15">
      <c r="A42" s="22"/>
      <c r="B42" s="39"/>
      <c r="C42" s="1145" t="s">
        <v>541</v>
      </c>
      <c r="D42" s="1146"/>
      <c r="E42" s="1147"/>
      <c r="F42" s="36" t="s">
        <v>542</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0.11</v>
      </c>
      <c r="G43" s="42">
        <v>0.08</v>
      </c>
      <c r="H43" s="42">
        <v>0.04</v>
      </c>
      <c r="I43" s="42">
        <v>0.03</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NP1uUKofQwdgjYlsEl9wFA/xAWoocmWqi0Oeb5pZznKy13aprGUopwOffwXtgknhuym1+6z33Ed/HcVALAtA==" saltValue="ldepIUReGSagsz1zjFY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6" zoomScaleNormal="8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1407</v>
      </c>
      <c r="L45" s="60">
        <v>1287</v>
      </c>
      <c r="M45" s="60">
        <v>1415</v>
      </c>
      <c r="N45" s="60">
        <v>1575</v>
      </c>
      <c r="O45" s="61">
        <v>1545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559</v>
      </c>
      <c r="L48" s="64">
        <v>537</v>
      </c>
      <c r="M48" s="64">
        <v>579</v>
      </c>
      <c r="N48" s="64">
        <v>566</v>
      </c>
      <c r="O48" s="65">
        <v>562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v>
      </c>
      <c r="L49" s="64">
        <v>19</v>
      </c>
      <c r="M49" s="64">
        <v>22</v>
      </c>
      <c r="N49" s="64">
        <v>22</v>
      </c>
      <c r="O49" s="65">
        <v>32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19</v>
      </c>
      <c r="L50" s="64">
        <v>18</v>
      </c>
      <c r="M50" s="64">
        <v>18</v>
      </c>
      <c r="N50" s="64">
        <v>8</v>
      </c>
      <c r="O50" s="65">
        <v>8</v>
      </c>
      <c r="P50" s="48"/>
      <c r="Q50" s="48"/>
      <c r="R50" s="48"/>
      <c r="S50" s="48"/>
      <c r="T50" s="48"/>
      <c r="U50" s="48"/>
    </row>
    <row r="51" spans="1:21" ht="30.75" customHeight="1" x14ac:dyDescent="0.15">
      <c r="A51" s="48"/>
      <c r="B51" s="1157"/>
      <c r="C51" s="1158"/>
      <c r="D51" s="66"/>
      <c r="E51" s="1161" t="s">
        <v>16</v>
      </c>
      <c r="F51" s="1161"/>
      <c r="G51" s="1161"/>
      <c r="H51" s="1161"/>
      <c r="I51" s="1161"/>
      <c r="J51" s="1162"/>
      <c r="K51" s="63">
        <v>2</v>
      </c>
      <c r="L51" s="64">
        <v>2</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1068</v>
      </c>
      <c r="L52" s="64">
        <v>1077</v>
      </c>
      <c r="M52" s="64">
        <v>1191</v>
      </c>
      <c r="N52" s="64">
        <v>1367</v>
      </c>
      <c r="O52" s="65">
        <v>1432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938</v>
      </c>
      <c r="L53" s="69">
        <v>786</v>
      </c>
      <c r="M53" s="69">
        <v>843</v>
      </c>
      <c r="N53" s="69">
        <v>804</v>
      </c>
      <c r="O53" s="70">
        <v>715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ZLeV6bJDtfb/5/pYANeFK1cZnjkQInDwDQLE/GIc92Y8nOHL/mH0WDbL/gtjP7Yt7Hlt0XInmHOzwNIYIyEPg==" saltValue="pLlVDqyk525gteBVcxDj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17070</v>
      </c>
      <c r="J41" s="356">
        <v>17393</v>
      </c>
      <c r="K41" s="356">
        <v>16775</v>
      </c>
      <c r="L41" s="356">
        <v>15884</v>
      </c>
      <c r="M41" s="357">
        <v>14998</v>
      </c>
    </row>
    <row r="42" spans="2:13" ht="27.75" customHeight="1" x14ac:dyDescent="0.15">
      <c r="B42" s="1186"/>
      <c r="C42" s="1187"/>
      <c r="D42" s="106"/>
      <c r="E42" s="1192" t="s">
        <v>32</v>
      </c>
      <c r="F42" s="1192"/>
      <c r="G42" s="1192"/>
      <c r="H42" s="1193"/>
      <c r="I42" s="358">
        <v>410</v>
      </c>
      <c r="J42" s="359">
        <v>278</v>
      </c>
      <c r="K42" s="359">
        <v>241</v>
      </c>
      <c r="L42" s="359">
        <v>214</v>
      </c>
      <c r="M42" s="360">
        <v>180</v>
      </c>
    </row>
    <row r="43" spans="2:13" ht="27.75" customHeight="1" x14ac:dyDescent="0.15">
      <c r="B43" s="1186"/>
      <c r="C43" s="1187"/>
      <c r="D43" s="106"/>
      <c r="E43" s="1192" t="s">
        <v>33</v>
      </c>
      <c r="F43" s="1192"/>
      <c r="G43" s="1192"/>
      <c r="H43" s="1193"/>
      <c r="I43" s="358">
        <v>10261</v>
      </c>
      <c r="J43" s="359">
        <v>10191</v>
      </c>
      <c r="K43" s="359">
        <v>10065</v>
      </c>
      <c r="L43" s="359">
        <v>9562</v>
      </c>
      <c r="M43" s="360">
        <v>8703</v>
      </c>
    </row>
    <row r="44" spans="2:13" ht="27.75" customHeight="1" x14ac:dyDescent="0.15">
      <c r="B44" s="1186"/>
      <c r="C44" s="1187"/>
      <c r="D44" s="106"/>
      <c r="E44" s="1192" t="s">
        <v>34</v>
      </c>
      <c r="F44" s="1192"/>
      <c r="G44" s="1192"/>
      <c r="H44" s="1193"/>
      <c r="I44" s="358">
        <v>208</v>
      </c>
      <c r="J44" s="359">
        <v>190</v>
      </c>
      <c r="K44" s="359">
        <v>171</v>
      </c>
      <c r="L44" s="359">
        <v>202</v>
      </c>
      <c r="M44" s="360">
        <v>210</v>
      </c>
    </row>
    <row r="45" spans="2:13" ht="27.75" customHeight="1" x14ac:dyDescent="0.15">
      <c r="B45" s="1186"/>
      <c r="C45" s="1187"/>
      <c r="D45" s="106"/>
      <c r="E45" s="1192" t="s">
        <v>35</v>
      </c>
      <c r="F45" s="1192"/>
      <c r="G45" s="1192"/>
      <c r="H45" s="1193"/>
      <c r="I45" s="358">
        <v>1391</v>
      </c>
      <c r="J45" s="359">
        <v>1392</v>
      </c>
      <c r="K45" s="359">
        <v>1395</v>
      </c>
      <c r="L45" s="359">
        <v>1403</v>
      </c>
      <c r="M45" s="360">
        <v>1367</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629</v>
      </c>
      <c r="J50" s="359">
        <v>763</v>
      </c>
      <c r="K50" s="359">
        <v>1073</v>
      </c>
      <c r="L50" s="359">
        <v>1875</v>
      </c>
      <c r="M50" s="360">
        <v>2381</v>
      </c>
    </row>
    <row r="51" spans="2:13" ht="27.75" customHeight="1" x14ac:dyDescent="0.15">
      <c r="B51" s="1186"/>
      <c r="C51" s="1187"/>
      <c r="D51" s="106"/>
      <c r="E51" s="1192" t="s">
        <v>42</v>
      </c>
      <c r="F51" s="1192"/>
      <c r="G51" s="1192"/>
      <c r="H51" s="1193"/>
      <c r="I51" s="358">
        <v>1905</v>
      </c>
      <c r="J51" s="359">
        <v>2125</v>
      </c>
      <c r="K51" s="359">
        <v>2132</v>
      </c>
      <c r="L51" s="359">
        <v>2042</v>
      </c>
      <c r="M51" s="360">
        <v>1926</v>
      </c>
    </row>
    <row r="52" spans="2:13" ht="27.75" customHeight="1" x14ac:dyDescent="0.15">
      <c r="B52" s="1188"/>
      <c r="C52" s="1189"/>
      <c r="D52" s="106"/>
      <c r="E52" s="1192" t="s">
        <v>43</v>
      </c>
      <c r="F52" s="1192"/>
      <c r="G52" s="1192"/>
      <c r="H52" s="1193"/>
      <c r="I52" s="358">
        <v>14441</v>
      </c>
      <c r="J52" s="359">
        <v>15484</v>
      </c>
      <c r="K52" s="359">
        <v>15413</v>
      </c>
      <c r="L52" s="359">
        <v>14821</v>
      </c>
      <c r="M52" s="360">
        <v>14181</v>
      </c>
    </row>
    <row r="53" spans="2:13" ht="27.75" customHeight="1" thickBot="1" x14ac:dyDescent="0.2">
      <c r="B53" s="1199" t="s">
        <v>19</v>
      </c>
      <c r="C53" s="1200"/>
      <c r="D53" s="110"/>
      <c r="E53" s="1201" t="s">
        <v>44</v>
      </c>
      <c r="F53" s="1201"/>
      <c r="G53" s="1201"/>
      <c r="H53" s="1202"/>
      <c r="I53" s="361">
        <v>12366</v>
      </c>
      <c r="J53" s="362">
        <v>11072</v>
      </c>
      <c r="K53" s="362">
        <v>10029</v>
      </c>
      <c r="L53" s="362">
        <v>8527</v>
      </c>
      <c r="M53" s="363">
        <v>6969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2pnIN2yeHiqsjt911mDeLysvaBhLsIxa/NX7NS0W6jUG9DKKLWYLA5CoeuKmyYXx4y4Gw4dv7v2JwtCzIqhDg==" saltValue="9BhXfVeox8yvGeNP7CvQ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212</v>
      </c>
      <c r="G55" s="122">
        <v>650</v>
      </c>
      <c r="H55" s="123">
        <v>893</v>
      </c>
    </row>
    <row r="56" spans="2:8" ht="52.5" customHeight="1" x14ac:dyDescent="0.15">
      <c r="B56" s="124"/>
      <c r="C56" s="1213" t="s">
        <v>47</v>
      </c>
      <c r="D56" s="1213"/>
      <c r="E56" s="1214"/>
      <c r="F56" s="125">
        <v>30</v>
      </c>
      <c r="G56" s="125">
        <v>30</v>
      </c>
      <c r="H56" s="126">
        <v>30</v>
      </c>
    </row>
    <row r="57" spans="2:8" ht="53.25" customHeight="1" x14ac:dyDescent="0.15">
      <c r="B57" s="124"/>
      <c r="C57" s="1215" t="s">
        <v>48</v>
      </c>
      <c r="D57" s="1215"/>
      <c r="E57" s="1216"/>
      <c r="F57" s="127">
        <v>467</v>
      </c>
      <c r="G57" s="127">
        <v>781</v>
      </c>
      <c r="H57" s="128">
        <v>1013</v>
      </c>
    </row>
    <row r="58" spans="2:8" ht="45.75" customHeight="1" x14ac:dyDescent="0.15">
      <c r="B58" s="129"/>
      <c r="C58" s="1203" t="s">
        <v>564</v>
      </c>
      <c r="D58" s="1204"/>
      <c r="E58" s="1205"/>
      <c r="F58" s="130">
        <v>144</v>
      </c>
      <c r="G58" s="130">
        <v>193</v>
      </c>
      <c r="H58" s="131">
        <v>218</v>
      </c>
    </row>
    <row r="59" spans="2:8" ht="45.75" customHeight="1" x14ac:dyDescent="0.15">
      <c r="B59" s="129"/>
      <c r="C59" s="1203" t="s">
        <v>565</v>
      </c>
      <c r="D59" s="1204"/>
      <c r="E59" s="1205"/>
      <c r="F59" s="130" t="s">
        <v>568</v>
      </c>
      <c r="G59" s="130">
        <v>151</v>
      </c>
      <c r="H59" s="131">
        <v>211</v>
      </c>
    </row>
    <row r="60" spans="2:8" ht="45.75" customHeight="1" x14ac:dyDescent="0.15">
      <c r="B60" s="129"/>
      <c r="C60" s="1203" t="s">
        <v>569</v>
      </c>
      <c r="D60" s="1204"/>
      <c r="E60" s="1205"/>
      <c r="F60" s="130" t="s">
        <v>568</v>
      </c>
      <c r="G60" s="130">
        <v>70</v>
      </c>
      <c r="H60" s="131">
        <v>180</v>
      </c>
    </row>
    <row r="61" spans="2:8" ht="45.75" customHeight="1" x14ac:dyDescent="0.15">
      <c r="B61" s="129"/>
      <c r="C61" s="1203" t="s">
        <v>566</v>
      </c>
      <c r="D61" s="1204"/>
      <c r="E61" s="1205"/>
      <c r="F61" s="130">
        <v>48</v>
      </c>
      <c r="G61" s="130">
        <v>72</v>
      </c>
      <c r="H61" s="131">
        <v>91</v>
      </c>
    </row>
    <row r="62" spans="2:8" ht="45.75" customHeight="1" thickBot="1" x14ac:dyDescent="0.2">
      <c r="B62" s="132"/>
      <c r="C62" s="1206" t="s">
        <v>567</v>
      </c>
      <c r="D62" s="1207"/>
      <c r="E62" s="1208"/>
      <c r="F62" s="133">
        <v>43</v>
      </c>
      <c r="G62" s="133">
        <v>61</v>
      </c>
      <c r="H62" s="134">
        <v>71</v>
      </c>
    </row>
    <row r="63" spans="2:8" ht="52.5" customHeight="1" thickBot="1" x14ac:dyDescent="0.2">
      <c r="B63" s="135"/>
      <c r="C63" s="1209" t="s">
        <v>49</v>
      </c>
      <c r="D63" s="1209"/>
      <c r="E63" s="1210"/>
      <c r="F63" s="136">
        <v>710</v>
      </c>
      <c r="G63" s="136">
        <v>1462</v>
      </c>
      <c r="H63" s="137">
        <v>1937</v>
      </c>
    </row>
    <row r="64" spans="2:8" x14ac:dyDescent="0.15"/>
  </sheetData>
  <sheetProtection algorithmName="SHA-512" hashValue="xZSXSL/PEZICT5+6/odkFCDgHfW56RtYP6SeFFNl8rTP1LjE5JPo3fGq8cahVayEKlGcKDwTK2WRb9yzgmCa9g==" saltValue="YlPG0kdbaxpgvcFWG/Fn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91754</v>
      </c>
      <c r="E3" s="156"/>
      <c r="F3" s="157">
        <v>94081</v>
      </c>
      <c r="G3" s="158"/>
      <c r="H3" s="159"/>
    </row>
    <row r="4" spans="1:8" x14ac:dyDescent="0.15">
      <c r="A4" s="160"/>
      <c r="B4" s="161"/>
      <c r="C4" s="162"/>
      <c r="D4" s="163">
        <v>28255</v>
      </c>
      <c r="E4" s="164"/>
      <c r="F4" s="165">
        <v>48949</v>
      </c>
      <c r="G4" s="166"/>
      <c r="H4" s="167"/>
    </row>
    <row r="5" spans="1:8" x14ac:dyDescent="0.15">
      <c r="A5" s="148" t="s">
        <v>521</v>
      </c>
      <c r="B5" s="153"/>
      <c r="C5" s="154"/>
      <c r="D5" s="155">
        <v>87157</v>
      </c>
      <c r="E5" s="156"/>
      <c r="F5" s="157">
        <v>92632</v>
      </c>
      <c r="G5" s="158"/>
      <c r="H5" s="159"/>
    </row>
    <row r="6" spans="1:8" x14ac:dyDescent="0.15">
      <c r="A6" s="160"/>
      <c r="B6" s="161"/>
      <c r="C6" s="162"/>
      <c r="D6" s="163">
        <v>27504</v>
      </c>
      <c r="E6" s="164"/>
      <c r="F6" s="165">
        <v>47978</v>
      </c>
      <c r="G6" s="166"/>
      <c r="H6" s="167"/>
    </row>
    <row r="7" spans="1:8" x14ac:dyDescent="0.15">
      <c r="A7" s="148" t="s">
        <v>522</v>
      </c>
      <c r="B7" s="153"/>
      <c r="C7" s="154"/>
      <c r="D7" s="155">
        <v>58385</v>
      </c>
      <c r="E7" s="156"/>
      <c r="F7" s="157">
        <v>71279</v>
      </c>
      <c r="G7" s="158"/>
      <c r="H7" s="159"/>
    </row>
    <row r="8" spans="1:8" x14ac:dyDescent="0.15">
      <c r="A8" s="160"/>
      <c r="B8" s="161"/>
      <c r="C8" s="162"/>
      <c r="D8" s="163">
        <v>27094</v>
      </c>
      <c r="E8" s="164"/>
      <c r="F8" s="165">
        <v>36731</v>
      </c>
      <c r="G8" s="166"/>
      <c r="H8" s="167"/>
    </row>
    <row r="9" spans="1:8" x14ac:dyDescent="0.15">
      <c r="A9" s="148" t="s">
        <v>523</v>
      </c>
      <c r="B9" s="153"/>
      <c r="C9" s="154"/>
      <c r="D9" s="155">
        <v>45410</v>
      </c>
      <c r="E9" s="156"/>
      <c r="F9" s="157">
        <v>74994</v>
      </c>
      <c r="G9" s="158"/>
      <c r="H9" s="159"/>
    </row>
    <row r="10" spans="1:8" x14ac:dyDescent="0.15">
      <c r="A10" s="160"/>
      <c r="B10" s="161"/>
      <c r="C10" s="162"/>
      <c r="D10" s="163">
        <v>32167</v>
      </c>
      <c r="E10" s="164"/>
      <c r="F10" s="165">
        <v>36188</v>
      </c>
      <c r="G10" s="166"/>
      <c r="H10" s="167"/>
    </row>
    <row r="11" spans="1:8" x14ac:dyDescent="0.15">
      <c r="A11" s="148" t="s">
        <v>524</v>
      </c>
      <c r="B11" s="153"/>
      <c r="C11" s="154"/>
      <c r="D11" s="155">
        <v>71810</v>
      </c>
      <c r="E11" s="156"/>
      <c r="F11" s="157">
        <v>71849</v>
      </c>
      <c r="G11" s="158"/>
      <c r="H11" s="159"/>
    </row>
    <row r="12" spans="1:8" x14ac:dyDescent="0.15">
      <c r="A12" s="160"/>
      <c r="B12" s="161"/>
      <c r="C12" s="168"/>
      <c r="D12" s="163">
        <v>30422</v>
      </c>
      <c r="E12" s="164"/>
      <c r="F12" s="165">
        <v>36144</v>
      </c>
      <c r="G12" s="166"/>
      <c r="H12" s="167"/>
    </row>
    <row r="13" spans="1:8" x14ac:dyDescent="0.15">
      <c r="A13" s="148"/>
      <c r="B13" s="153"/>
      <c r="C13" s="169"/>
      <c r="D13" s="170">
        <v>70903</v>
      </c>
      <c r="E13" s="171"/>
      <c r="F13" s="172">
        <v>80967</v>
      </c>
      <c r="G13" s="173"/>
      <c r="H13" s="159"/>
    </row>
    <row r="14" spans="1:8" x14ac:dyDescent="0.15">
      <c r="A14" s="160"/>
      <c r="B14" s="161"/>
      <c r="C14" s="162"/>
      <c r="D14" s="163">
        <v>29088</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1.1499999999999999</v>
      </c>
      <c r="C19" s="174">
        <f>ROUND(VALUE(SUBSTITUTE(実質収支比率等に係る経年分析!G$48,"▲","-")),2)</f>
        <v>2.11</v>
      </c>
      <c r="D19" s="174">
        <f>ROUND(VALUE(SUBSTITUTE(実質収支比率等に係る経年分析!H$48,"▲","-")),2)</f>
        <v>7.22</v>
      </c>
      <c r="E19" s="174">
        <f>ROUND(VALUE(SUBSTITUTE(実質収支比率等に係る経年分析!I$48,"▲","-")),2)</f>
        <v>4.33</v>
      </c>
      <c r="F19" s="174">
        <f>ROUND(VALUE(SUBSTITUTE(実質収支比率等に係る経年分析!J$48,"▲","-")),2)</f>
        <v>4.29</v>
      </c>
    </row>
    <row r="20" spans="1:11" x14ac:dyDescent="0.15">
      <c r="A20" s="174" t="s">
        <v>53</v>
      </c>
      <c r="B20" s="174">
        <f>ROUND(VALUE(SUBSTITUTE(実質収支比率等に係る経年分析!F$47,"▲","-")),2)</f>
        <v>1.22</v>
      </c>
      <c r="C20" s="174">
        <f>ROUND(VALUE(SUBSTITUTE(実質収支比率等に係る経年分析!G$47,"▲","-")),2)</f>
        <v>1.65</v>
      </c>
      <c r="D20" s="174">
        <f>ROUND(VALUE(SUBSTITUTE(実質収支比率等に係る経年分析!H$47,"▲","-")),2)</f>
        <v>3.17</v>
      </c>
      <c r="E20" s="174">
        <f>ROUND(VALUE(SUBSTITUTE(実質収支比率等に係る経年分析!I$47,"▲","-")),2)</f>
        <v>9.82</v>
      </c>
      <c r="F20" s="174">
        <f>ROUND(VALUE(SUBSTITUTE(実質収支比率等に係る経年分析!J$47,"▲","-")),2)</f>
        <v>13.28</v>
      </c>
    </row>
    <row r="21" spans="1:11" x14ac:dyDescent="0.15">
      <c r="A21" s="174" t="s">
        <v>54</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6.46</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2.16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0.28999999999999998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休日応急診療所事業特別会計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土地建物造成事業特別会計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4.2300000000000004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1068</v>
      </c>
      <c r="E42" s="176"/>
      <c r="F42" s="176"/>
      <c r="G42" s="176">
        <f>'実質公債費比率（分子）の構造'!L$52</f>
        <v>1077</v>
      </c>
      <c r="H42" s="176"/>
      <c r="I42" s="176"/>
      <c r="J42" s="176">
        <f>'実質公債費比率（分子）の構造'!M$52</f>
        <v>1191</v>
      </c>
      <c r="K42" s="176"/>
      <c r="L42" s="176"/>
      <c r="M42" s="176">
        <f>'実質公債費比率（分子）の構造'!N$52</f>
        <v>1367</v>
      </c>
      <c r="N42" s="176"/>
      <c r="O42" s="176"/>
      <c r="P42" s="176">
        <f>'実質公債費比率（分子）の構造'!O$52</f>
        <v>1432</v>
      </c>
    </row>
    <row r="43" spans="1:16" x14ac:dyDescent="0.15">
      <c r="A43" s="176" t="s">
        <v>16</v>
      </c>
      <c r="B43" s="176">
        <f>'実質公債費比率（分子）の構造'!K$51</f>
        <v>2</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19</v>
      </c>
      <c r="C44" s="176"/>
      <c r="D44" s="176"/>
      <c r="E44" s="176">
        <f>'実質公債費比率（分子）の構造'!L$50</f>
        <v>18</v>
      </c>
      <c r="F44" s="176"/>
      <c r="G44" s="176"/>
      <c r="H44" s="176">
        <f>'実質公債費比率（分子）の構造'!M$50</f>
        <v>18</v>
      </c>
      <c r="I44" s="176"/>
      <c r="J44" s="176"/>
      <c r="K44" s="176">
        <f>'実質公債費比率（分子）の構造'!N$50</f>
        <v>8</v>
      </c>
      <c r="L44" s="176"/>
      <c r="M44" s="176"/>
      <c r="N44" s="176">
        <f>'実質公債費比率（分子）の構造'!O$50</f>
        <v>8</v>
      </c>
      <c r="O44" s="176"/>
      <c r="P44" s="176"/>
    </row>
    <row r="45" spans="1:16" x14ac:dyDescent="0.15">
      <c r="A45" s="176" t="s">
        <v>63</v>
      </c>
      <c r="B45" s="176">
        <f>'実質公債費比率（分子）の構造'!K$49</f>
        <v>19</v>
      </c>
      <c r="C45" s="176"/>
      <c r="D45" s="176"/>
      <c r="E45" s="176">
        <f>'実質公債費比率（分子）の構造'!L$49</f>
        <v>19</v>
      </c>
      <c r="F45" s="176"/>
      <c r="G45" s="176"/>
      <c r="H45" s="176">
        <f>'実質公債費比率（分子）の構造'!M$49</f>
        <v>22</v>
      </c>
      <c r="I45" s="176"/>
      <c r="J45" s="176"/>
      <c r="K45" s="176">
        <f>'実質公債費比率（分子）の構造'!N$49</f>
        <v>22</v>
      </c>
      <c r="L45" s="176"/>
      <c r="M45" s="176"/>
      <c r="N45" s="176">
        <f>'実質公債費比率（分子）の構造'!O$49</f>
        <v>32</v>
      </c>
      <c r="O45" s="176"/>
      <c r="P45" s="176"/>
    </row>
    <row r="46" spans="1:16" x14ac:dyDescent="0.15">
      <c r="A46" s="176" t="s">
        <v>64</v>
      </c>
      <c r="B46" s="176">
        <f>'実質公債費比率（分子）の構造'!K$48</f>
        <v>559</v>
      </c>
      <c r="C46" s="176"/>
      <c r="D46" s="176"/>
      <c r="E46" s="176">
        <f>'実質公債費比率（分子）の構造'!L$48</f>
        <v>537</v>
      </c>
      <c r="F46" s="176"/>
      <c r="G46" s="176"/>
      <c r="H46" s="176">
        <f>'実質公債費比率（分子）の構造'!M$48</f>
        <v>579</v>
      </c>
      <c r="I46" s="176"/>
      <c r="J46" s="176"/>
      <c r="K46" s="176">
        <f>'実質公債費比率（分子）の構造'!N$48</f>
        <v>566</v>
      </c>
      <c r="L46" s="176"/>
      <c r="M46" s="176"/>
      <c r="N46" s="176">
        <f>'実質公債費比率（分子）の構造'!O$48</f>
        <v>562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1407</v>
      </c>
      <c r="C49" s="176"/>
      <c r="D49" s="176"/>
      <c r="E49" s="176">
        <f>'実質公債費比率（分子）の構造'!L$45</f>
        <v>1287</v>
      </c>
      <c r="F49" s="176"/>
      <c r="G49" s="176"/>
      <c r="H49" s="176">
        <f>'実質公債費比率（分子）の構造'!M$45</f>
        <v>1415</v>
      </c>
      <c r="I49" s="176"/>
      <c r="J49" s="176"/>
      <c r="K49" s="176">
        <f>'実質公債費比率（分子）の構造'!N$45</f>
        <v>1575</v>
      </c>
      <c r="L49" s="176"/>
      <c r="M49" s="176"/>
      <c r="N49" s="176">
        <f>'実質公債費比率（分子）の構造'!O$45</f>
        <v>1545</v>
      </c>
      <c r="O49" s="176"/>
      <c r="P49" s="176"/>
    </row>
    <row r="50" spans="1:16" x14ac:dyDescent="0.15">
      <c r="A50" s="176" t="s">
        <v>67</v>
      </c>
      <c r="B50" s="176" t="e">
        <f>NA()</f>
        <v>#N/A</v>
      </c>
      <c r="C50" s="176">
        <f>IF(ISNUMBER('実質公債費比率（分子）の構造'!K$53),'実質公債費比率（分子）の構造'!K$53,NA())</f>
        <v>938</v>
      </c>
      <c r="D50" s="176" t="e">
        <f>NA()</f>
        <v>#N/A</v>
      </c>
      <c r="E50" s="176" t="e">
        <f>NA()</f>
        <v>#N/A</v>
      </c>
      <c r="F50" s="176">
        <f>IF(ISNUMBER('実質公債費比率（分子）の構造'!L$53),'実質公債費比率（分子）の構造'!L$53,NA())</f>
        <v>786</v>
      </c>
      <c r="G50" s="176" t="e">
        <f>NA()</f>
        <v>#N/A</v>
      </c>
      <c r="H50" s="176" t="e">
        <f>NA()</f>
        <v>#N/A</v>
      </c>
      <c r="I50" s="176">
        <f>IF(ISNUMBER('実質公債費比率（分子）の構造'!M$53),'実質公債費比率（分子）の構造'!M$53,NA())</f>
        <v>843</v>
      </c>
      <c r="J50" s="176" t="e">
        <f>NA()</f>
        <v>#N/A</v>
      </c>
      <c r="K50" s="176" t="e">
        <f>NA()</f>
        <v>#N/A</v>
      </c>
      <c r="L50" s="176">
        <f>IF(ISNUMBER('実質公債費比率（分子）の構造'!N$53),'実質公債費比率（分子）の構造'!N$53,NA())</f>
        <v>804</v>
      </c>
      <c r="M50" s="176" t="e">
        <f>NA()</f>
        <v>#N/A</v>
      </c>
      <c r="N50" s="176" t="e">
        <f>NA()</f>
        <v>#N/A</v>
      </c>
      <c r="O50" s="176">
        <f>IF(ISNUMBER('実質公債費比率（分子）の構造'!O$53),'実質公債費比率（分子）の構造'!O$53,NA())</f>
        <v>715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14441</v>
      </c>
      <c r="E56" s="175"/>
      <c r="F56" s="175"/>
      <c r="G56" s="175">
        <f>'将来負担比率（分子）の構造'!J$52</f>
        <v>15484</v>
      </c>
      <c r="H56" s="175"/>
      <c r="I56" s="175"/>
      <c r="J56" s="175">
        <f>'将来負担比率（分子）の構造'!K$52</f>
        <v>15413</v>
      </c>
      <c r="K56" s="175"/>
      <c r="L56" s="175"/>
      <c r="M56" s="175">
        <f>'将来負担比率（分子）の構造'!L$52</f>
        <v>14821</v>
      </c>
      <c r="N56" s="175"/>
      <c r="O56" s="175"/>
      <c r="P56" s="175">
        <f>'将来負担比率（分子）の構造'!M$52</f>
        <v>14181</v>
      </c>
    </row>
    <row r="57" spans="1:16" x14ac:dyDescent="0.15">
      <c r="A57" s="175" t="s">
        <v>42</v>
      </c>
      <c r="B57" s="175"/>
      <c r="C57" s="175"/>
      <c r="D57" s="175">
        <f>'将来負担比率（分子）の構造'!I$51</f>
        <v>1905</v>
      </c>
      <c r="E57" s="175"/>
      <c r="F57" s="175"/>
      <c r="G57" s="175">
        <f>'将来負担比率（分子）の構造'!J$51</f>
        <v>2125</v>
      </c>
      <c r="H57" s="175"/>
      <c r="I57" s="175"/>
      <c r="J57" s="175">
        <f>'将来負担比率（分子）の構造'!K$51</f>
        <v>2132</v>
      </c>
      <c r="K57" s="175"/>
      <c r="L57" s="175"/>
      <c r="M57" s="175">
        <f>'将来負担比率（分子）の構造'!L$51</f>
        <v>2042</v>
      </c>
      <c r="N57" s="175"/>
      <c r="O57" s="175"/>
      <c r="P57" s="175">
        <f>'将来負担比率（分子）の構造'!M$51</f>
        <v>1926</v>
      </c>
    </row>
    <row r="58" spans="1:16" x14ac:dyDescent="0.15">
      <c r="A58" s="175" t="s">
        <v>41</v>
      </c>
      <c r="B58" s="175"/>
      <c r="C58" s="175"/>
      <c r="D58" s="175">
        <f>'将来負担比率（分子）の構造'!I$50</f>
        <v>629</v>
      </c>
      <c r="E58" s="175"/>
      <c r="F58" s="175"/>
      <c r="G58" s="175">
        <f>'将来負担比率（分子）の構造'!J$50</f>
        <v>763</v>
      </c>
      <c r="H58" s="175"/>
      <c r="I58" s="175"/>
      <c r="J58" s="175">
        <f>'将来負担比率（分子）の構造'!K$50</f>
        <v>1073</v>
      </c>
      <c r="K58" s="175"/>
      <c r="L58" s="175"/>
      <c r="M58" s="175">
        <f>'将来負担比率（分子）の構造'!L$50</f>
        <v>1875</v>
      </c>
      <c r="N58" s="175"/>
      <c r="O58" s="175"/>
      <c r="P58" s="175">
        <f>'将来負担比率（分子）の構造'!M$50</f>
        <v>2381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1391</v>
      </c>
      <c r="C62" s="175"/>
      <c r="D62" s="175"/>
      <c r="E62" s="175">
        <f>'将来負担比率（分子）の構造'!J$45</f>
        <v>1392</v>
      </c>
      <c r="F62" s="175"/>
      <c r="G62" s="175"/>
      <c r="H62" s="175">
        <f>'将来負担比率（分子）の構造'!K$45</f>
        <v>1395</v>
      </c>
      <c r="I62" s="175"/>
      <c r="J62" s="175"/>
      <c r="K62" s="175">
        <f>'将来負担比率（分子）の構造'!L$45</f>
        <v>1403</v>
      </c>
      <c r="L62" s="175"/>
      <c r="M62" s="175"/>
      <c r="N62" s="175">
        <f>'将来負担比率（分子）の構造'!M$45</f>
        <v>1367</v>
      </c>
      <c r="O62" s="175"/>
      <c r="P62" s="175"/>
    </row>
    <row r="63" spans="1:16" x14ac:dyDescent="0.15">
      <c r="A63" s="175" t="s">
        <v>34</v>
      </c>
      <c r="B63" s="175">
        <f>'将来負担比率（分子）の構造'!I$44</f>
        <v>208</v>
      </c>
      <c r="C63" s="175"/>
      <c r="D63" s="175"/>
      <c r="E63" s="175">
        <f>'将来負担比率（分子）の構造'!J$44</f>
        <v>190</v>
      </c>
      <c r="F63" s="175"/>
      <c r="G63" s="175"/>
      <c r="H63" s="175">
        <f>'将来負担比率（分子）の構造'!K$44</f>
        <v>171</v>
      </c>
      <c r="I63" s="175"/>
      <c r="J63" s="175"/>
      <c r="K63" s="175">
        <f>'将来負担比率（分子）の構造'!L$44</f>
        <v>202</v>
      </c>
      <c r="L63" s="175"/>
      <c r="M63" s="175"/>
      <c r="N63" s="175">
        <f>'将来負担比率（分子）の構造'!M$44</f>
        <v>210</v>
      </c>
      <c r="O63" s="175"/>
      <c r="P63" s="175"/>
    </row>
    <row r="64" spans="1:16" x14ac:dyDescent="0.15">
      <c r="A64" s="175" t="s">
        <v>33</v>
      </c>
      <c r="B64" s="175">
        <f>'将来負担比率（分子）の構造'!I$43</f>
        <v>10261</v>
      </c>
      <c r="C64" s="175"/>
      <c r="D64" s="175"/>
      <c r="E64" s="175">
        <f>'将来負担比率（分子）の構造'!J$43</f>
        <v>10191</v>
      </c>
      <c r="F64" s="175"/>
      <c r="G64" s="175"/>
      <c r="H64" s="175">
        <f>'将来負担比率（分子）の構造'!K$43</f>
        <v>10065</v>
      </c>
      <c r="I64" s="175"/>
      <c r="J64" s="175"/>
      <c r="K64" s="175">
        <f>'将来負担比率（分子）の構造'!L$43</f>
        <v>9562</v>
      </c>
      <c r="L64" s="175"/>
      <c r="M64" s="175"/>
      <c r="N64" s="175">
        <f>'将来負担比率（分子）の構造'!M$43</f>
        <v>8703</v>
      </c>
      <c r="O64" s="175"/>
      <c r="P64" s="175"/>
    </row>
    <row r="65" spans="1:16" x14ac:dyDescent="0.15">
      <c r="A65" s="175" t="s">
        <v>32</v>
      </c>
      <c r="B65" s="175">
        <f>'将来負担比率（分子）の構造'!I$42</f>
        <v>410</v>
      </c>
      <c r="C65" s="175"/>
      <c r="D65" s="175"/>
      <c r="E65" s="175">
        <f>'将来負担比率（分子）の構造'!J$42</f>
        <v>278</v>
      </c>
      <c r="F65" s="175"/>
      <c r="G65" s="175"/>
      <c r="H65" s="175">
        <f>'将来負担比率（分子）の構造'!K$42</f>
        <v>241</v>
      </c>
      <c r="I65" s="175"/>
      <c r="J65" s="175"/>
      <c r="K65" s="175">
        <f>'将来負担比率（分子）の構造'!L$42</f>
        <v>214</v>
      </c>
      <c r="L65" s="175"/>
      <c r="M65" s="175"/>
      <c r="N65" s="175">
        <f>'将来負担比率（分子）の構造'!M$42</f>
        <v>180</v>
      </c>
      <c r="O65" s="175"/>
      <c r="P65" s="175"/>
    </row>
    <row r="66" spans="1:16" x14ac:dyDescent="0.15">
      <c r="A66" s="175" t="s">
        <v>31</v>
      </c>
      <c r="B66" s="175">
        <f>'将来負担比率（分子）の構造'!I$41</f>
        <v>17070</v>
      </c>
      <c r="C66" s="175"/>
      <c r="D66" s="175"/>
      <c r="E66" s="175">
        <f>'将来負担比率（分子）の構造'!J$41</f>
        <v>17393</v>
      </c>
      <c r="F66" s="175"/>
      <c r="G66" s="175"/>
      <c r="H66" s="175">
        <f>'将来負担比率（分子）の構造'!K$41</f>
        <v>16775</v>
      </c>
      <c r="I66" s="175"/>
      <c r="J66" s="175"/>
      <c r="K66" s="175">
        <f>'将来負担比率（分子）の構造'!L$41</f>
        <v>15884</v>
      </c>
      <c r="L66" s="175"/>
      <c r="M66" s="175"/>
      <c r="N66" s="175">
        <f>'将来負担比率（分子）の構造'!M$41</f>
        <v>14998</v>
      </c>
      <c r="O66" s="175"/>
      <c r="P66" s="175"/>
    </row>
    <row r="67" spans="1:16" x14ac:dyDescent="0.15">
      <c r="A67" s="175" t="s">
        <v>71</v>
      </c>
      <c r="B67" s="175" t="e">
        <f>NA()</f>
        <v>#N/A</v>
      </c>
      <c r="C67" s="175">
        <f>IF(ISNUMBER('将来負担比率（分子）の構造'!I$53), IF('将来負担比率（分子）の構造'!I$53 &lt; 0, 0, '将来負担比率（分子）の構造'!I$53), NA())</f>
        <v>12366</v>
      </c>
      <c r="D67" s="175" t="e">
        <f>NA()</f>
        <v>#N/A</v>
      </c>
      <c r="E67" s="175" t="e">
        <f>NA()</f>
        <v>#N/A</v>
      </c>
      <c r="F67" s="175">
        <f>IF(ISNUMBER('将来負担比率（分子）の構造'!J$53), IF('将来負担比率（分子）の構造'!J$53 &lt; 0, 0, '将来負担比率（分子）の構造'!J$53), NA())</f>
        <v>11072</v>
      </c>
      <c r="G67" s="175" t="e">
        <f>NA()</f>
        <v>#N/A</v>
      </c>
      <c r="H67" s="175" t="e">
        <f>NA()</f>
        <v>#N/A</v>
      </c>
      <c r="I67" s="175">
        <f>IF(ISNUMBER('将来負担比率（分子）の構造'!K$53), IF('将来負担比率（分子）の構造'!K$53 &lt; 0, 0, '将来負担比率（分子）の構造'!K$53), NA())</f>
        <v>10029</v>
      </c>
      <c r="J67" s="175" t="e">
        <f>NA()</f>
        <v>#N/A</v>
      </c>
      <c r="K67" s="175" t="e">
        <f>NA()</f>
        <v>#N/A</v>
      </c>
      <c r="L67" s="175">
        <f>IF(ISNUMBER('将来負担比率（分子）の構造'!L$53), IF('将来負担比率（分子）の構造'!L$53 &lt; 0, 0, '将来負担比率（分子）の構造'!L$53), NA())</f>
        <v>8527</v>
      </c>
      <c r="M67" s="175" t="e">
        <f>NA()</f>
        <v>#N/A</v>
      </c>
      <c r="N67" s="175" t="e">
        <f>NA()</f>
        <v>#N/A</v>
      </c>
      <c r="O67" s="175">
        <f>IF(ISNUMBER('将来負担比率（分子）の構造'!M$53), IF('将来負担比率（分子）の構造'!M$53 &lt; 0, 0, '将来負担比率（分子）の構造'!M$53), NA())</f>
        <v>6969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212</v>
      </c>
      <c r="C72" s="179">
        <f>基金残高に係る経年分析!G55</f>
        <v>650</v>
      </c>
      <c r="D72" s="179">
        <f>基金残高に係る経年分析!H55</f>
        <v>893</v>
      </c>
    </row>
    <row r="73" spans="1:16" x14ac:dyDescent="0.15">
      <c r="A73" s="178" t="s">
        <v>74</v>
      </c>
      <c r="B73" s="179">
        <f>基金残高に係る経年分析!F56</f>
        <v>30</v>
      </c>
      <c r="C73" s="179">
        <f>基金残高に係る経年分析!G56</f>
        <v>30</v>
      </c>
      <c r="D73" s="179">
        <f>基金残高に係る経年分析!H56</f>
        <v>30</v>
      </c>
    </row>
    <row r="74" spans="1:16" x14ac:dyDescent="0.15">
      <c r="A74" s="178" t="s">
        <v>75</v>
      </c>
      <c r="B74" s="179">
        <f>基金残高に係る経年分析!F57</f>
        <v>467</v>
      </c>
      <c r="C74" s="179">
        <f>基金残高に係る経年分析!G57</f>
        <v>781</v>
      </c>
      <c r="D74" s="179">
        <f>基金残高に係る経年分析!H57</f>
        <v>1013</v>
      </c>
    </row>
  </sheetData>
  <sheetProtection algorithmName="SHA-512" hashValue="9/pO04nb1Ed6ReaLEqxNmUHOcbSvonNYyFcJ3jCaso9SbW13ttUTvwvYzSSAg1/JFUbjuKWrq+GQ8+vf20CmQA==" saltValue="B1Tn5gK0Rq8yXeVDNJ3j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2025-03-18T02:50:51Z</cp:lastPrinted>
  <dcterms:modified xsi:type="dcterms:W3CDTF">2025-03-26T03:20:14Z</dcterms:modified>
</cp:coreProperties>
</file>