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585" yWindow="450" windowWidth="20520" windowHeight="5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E41" i="9"/>
  <c r="AM41" i="9"/>
  <c r="U41" i="9"/>
  <c r="C41" i="9"/>
  <c r="BE40" i="9"/>
  <c r="AM40" i="9"/>
  <c r="U40" i="9"/>
  <c r="C40" i="9"/>
  <c r="BE39" i="9"/>
  <c r="AM39" i="9"/>
  <c r="U39" i="9"/>
  <c r="C39" i="9"/>
  <c r="BE38" i="9"/>
  <c r="AM38" i="9"/>
  <c r="U38" i="9"/>
  <c r="C38" i="9"/>
  <c r="BE37" i="9"/>
  <c r="AM37" i="9"/>
  <c r="U37" i="9"/>
  <c r="BE36" i="9"/>
  <c r="CO34" i="9"/>
  <c r="CO35" i="9" s="1"/>
  <c r="CO36" i="9" s="1"/>
  <c r="CO37" i="9" s="1"/>
  <c r="CO38" i="9" s="1"/>
  <c r="CO39" i="9" s="1"/>
  <c r="CO40" i="9" s="1"/>
  <c r="CO41" i="9" s="1"/>
  <c r="BW34" i="9"/>
  <c r="BW35" i="9" s="1"/>
  <c r="BW36" i="9" s="1"/>
  <c r="BW37" i="9" s="1"/>
  <c r="BW38" i="9" s="1"/>
  <c r="BW39" i="9" s="1"/>
  <c r="BW40" i="9" s="1"/>
  <c r="BW41"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AM36" i="9" s="1"/>
  <c r="BE34" i="9" l="1"/>
  <c r="BE35" i="9" s="1"/>
</calcChain>
</file>

<file path=xl/sharedStrings.xml><?xml version="1.0" encoding="utf-8"?>
<sst xmlns="http://schemas.openxmlformats.org/spreadsheetml/2006/main" count="992" uniqueCount="578">
  <si>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</si>
  <si>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</si>
  <si>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</si>
  <si>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</si>
  <si>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</si>
  <si>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</si>
  <si>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</si>
  <si>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</si>
  <si>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</si>
  <si>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</si>
  <si>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</si>
  <si>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</si>
  <si>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</si>
  <si>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</si>
  <si>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</si>
  <si>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</si>
  <si>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</si>
  <si>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</si>
  <si>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</si>
  <si>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</si>
  <si>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</si>
  <si>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</si>
  <si>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</si>
  <si>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</si>
  <si>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</si>
  <si>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</si>
  <si>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</si>
  <si>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</si>
  <si>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</si>
  <si>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</si>
  <si>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</si>
  <si>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</si>
  <si>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</si>
  <si>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</si>
  <si>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</si>
  <si>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</si>
  <si>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</si>
  <si>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</si>
  <si>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</si>
  <si>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</si>
  <si>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</si>
  <si>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</si>
  <si>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</si>
  <si>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</si>
  <si>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</si>
  <si>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</si>
  <si>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</si>
  <si>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</si>
  <si>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</si>
  <si>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</si>
  <si>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</si>
  <si>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</si>
  <si>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</si>
  <si>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</si>
  <si>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</si>
  <si>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</si>
  <si>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</si>
  <si>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</si>
  <si>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</si>
  <si>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</si>
  <si>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</si>
  <si>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</si>
  <si>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</si>
  <si>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</si>
  <si>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</si>
  <si>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</si>
  <si>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</si>
  <si>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</si>
  <si>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</si>
  <si>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</si>
  <si>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</si>
  <si>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</si>
  <si>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</si>
  <si>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</si>
  <si>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</si>
  <si>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</si>
  <si>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</si>
  <si>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</si>
  <si>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</si>
  <si>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</si>
  <si>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</si>
  <si>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</si>
  <si>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亀岡市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</si>
  <si>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</si>
  <si>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</si>
  <si>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</si>
  <si>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</si>
  <si>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</si>
  <si>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</si>
  <si>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</si>
  <si>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</si>
  <si>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</si>
  <si>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</si>
  <si>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</si>
  <si>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</si>
  <si>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</si>
  <si>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</si>
  <si>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</si>
  <si>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</si>
  <si>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</si>
  <si>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</si>
  <si>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</si>
  <si>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</si>
  <si>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</si>
  <si>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</si>
  <si>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</si>
  <si>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</si>
  <si>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</si>
  <si>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</si>
  <si>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</si>
  <si>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</si>
  <si>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</si>
  <si>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</si>
  <si>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</si>
  <si>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</si>
  <si>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</si>
  <si>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</si>
  <si>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</si>
  <si>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</si>
  <si>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</si>
  <si>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</si>
  <si>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</si>
  <si>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</si>
  <si>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</si>
  <si>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</si>
  <si>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</si>
  <si>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</si>
  <si>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</si>
  <si>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</si>
  <si>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</si>
  <si>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</si>
  <si>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</si>
  <si>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</si>
  <si>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</si>
  <si>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</si>
  <si>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</si>
  <si>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</si>
  <si>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</si>
  <si>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</si>
  <si>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</si>
  <si>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</si>
  <si>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</si>
  <si>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</si>
  <si>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</si>
  <si>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</si>
  <si>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</si>
  <si>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</si>
  <si>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</si>
  <si>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</si>
  <si>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</si>
  <si>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</si>
  <si>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</si>
  <si>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</si>
  <si>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</si>
  <si>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</si>
  <si>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</si>
  <si>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</si>
  <si>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</si>
  <si>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</si>
  <si>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</si>
  <si>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</si>
  <si>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</si>
  <si>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</si>
  <si>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</si>
  <si>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</si>
  <si>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</si>
  <si>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</si>
  <si>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</si>
  <si>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</si>
  <si>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</si>
  <si>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</si>
  <si>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</si>
  <si>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</si>
  <si>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</si>
  <si>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</si>
  <si>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</si>
  <si>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</si>
  <si>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</si>
  <si>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</si>
  <si>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</si>
  <si>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</si>
  <si>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</si>
  <si>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</si>
  <si>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</si>
  <si>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</si>
  <si>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</si>
  <si>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</si>
  <si>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</si>
  <si>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</si>
  <si>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</si>
  <si>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</si>
  <si>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</si>
  <si>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</si>
  <si>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</si>
  <si>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京都府亀岡市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</si>
  <si>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</si>
  <si>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</si>
  <si>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</si>
  <si>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</si>
  <si>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</si>
  <si>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</si>
  <si>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</si>
  <si>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</si>
  <si>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</si>
  <si>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</si>
  <si>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</si>
  <si>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</si>
  <si>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</si>
  <si>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</si>
  <si>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</si>
  <si>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</si>
  <si>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</si>
  <si>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</si>
  <si>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</si>
  <si>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</si>
  <si>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</si>
  <si>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</si>
  <si>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</si>
  <si>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</si>
  <si>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</si>
  <si>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</si>
  <si>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</si>
  <si>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</si>
  <si>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</si>
  <si>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</si>
  <si>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</si>
  <si>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</si>
  <si>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</si>
  <si>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</si>
  <si>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</si>
  <si>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</si>
  <si>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</si>
  <si>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</si>
  <si>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</si>
  <si>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</si>
  <si>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</si>
  <si>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</si>
  <si>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</si>
  <si>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</si>
  <si>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</si>
  <si>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</si>
  <si>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</si>
  <si>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</si>
  <si>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</si>
  <si>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</si>
  <si>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</si>
  <si>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</si>
  <si>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</si>
  <si>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</si>
  <si>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</si>
  <si>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</si>
  <si>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</si>
  <si>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</si>
  <si>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</si>
  <si>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</si>
  <si>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</si>
  <si>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</si>
  <si>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</si>
  <si>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</si>
  <si>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</si>
  <si>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</si>
  <si>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</si>
  <si>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</si>
  <si>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</si>
  <si>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</si>
  <si>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</si>
  <si>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</si>
  <si>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</si>
  <si>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</si>
  <si>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</si>
  <si>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</si>
  <si>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</si>
  <si>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</si>
  <si>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</si>
  <si>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</si>
  <si>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</si>
  <si>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</si>
  <si>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</si>
  <si>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</si>
  <si>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</si>
  <si>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</si>
  <si>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</si>
  <si>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</si>
  <si>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</si>
  <si>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</si>
  <si>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</si>
  <si>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</si>
  <si>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</si>
  <si>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</si>
  <si>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</si>
  <si>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</si>
  <si>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</si>
  <si>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</si>
  <si>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</si>
  <si>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</si>
  <si>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</si>
  <si>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</si>
  <si>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</si>
  <si>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</si>
  <si>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</si>
  <si>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</si>
  <si>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</si>
  <si>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</si>
  <si>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</si>
  <si>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</si>
  <si>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</si>
  <si>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</si>
  <si>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</si>
  <si>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</si>
  <si>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</si>
  <si>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</si>
  <si>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</si>
  <si>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</si>
  <si>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</si>
  <si>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</si>
  <si>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</si>
  <si>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</si>
  <si>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</si>
  <si>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</si>
  <si>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</si>
  <si>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</si>
  <si>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</si>
  <si>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</si>
  <si>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</si>
  <si>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</si>
  <si>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</si>
  <si>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</si>
  <si>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</si>
  <si>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</si>
  <si>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</si>
  <si>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</si>
  <si>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</si>
  <si>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</si>
  <si>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</si>
  <si>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</si>
  <si>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</si>
  <si>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</si>
  <si>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</si>
  <si>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</si>
  <si>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</si>
  <si>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</si>
  <si>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</si>
  <si>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</si>
  <si>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</si>
  <si>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</si>
  <si>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京都府亀岡市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</si>
  <si>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</si>
  <si>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</si>
  <si>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</si>
  <si>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</si>
  <si>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</si>
  <si>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</si>
  <si>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</si>
  <si>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</si>
  <si>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</si>
  <si>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</si>
  <si>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</si>
  <si>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</si>
  <si>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</si>
  <si>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</si>
  <si>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</si>
  <si>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</si>
  <si>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</si>
  <si>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</si>
  <si>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</si>
  <si>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</si>
  <si>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休日診療事業特別会計</t>
    <phoneticPr fontId="5"/>
  </si>
  <si>
    <t>土地取得事業特別会計</t>
    <phoneticPr fontId="5"/>
  </si>
  <si>
    <t>曽我部山林事業特別会計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</si>
  <si>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</si>
  <si>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</si>
  <si>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</si>
  <si>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</si>
  <si>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</si>
  <si>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</si>
  <si>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</si>
  <si>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</si>
  <si>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</si>
  <si>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</si>
  <si>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</si>
  <si>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</si>
  <si>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</si>
  <si>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</si>
  <si>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</si>
  <si>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</si>
  <si>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上水道事業会計</t>
    <phoneticPr fontId="5"/>
  </si>
  <si>
    <t>法適用企業</t>
    <phoneticPr fontId="5"/>
  </si>
  <si>
    <t>下水道事業会計</t>
    <phoneticPr fontId="5"/>
  </si>
  <si>
    <t>病院事業会計</t>
    <phoneticPr fontId="5"/>
  </si>
  <si>
    <t>簡易水道事業特別会計</t>
    <phoneticPr fontId="5"/>
  </si>
  <si>
    <t>法非適用企業</t>
    <phoneticPr fontId="5"/>
  </si>
  <si>
    <t>地域下水道事業特別会計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</si>
  <si>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</si>
  <si>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</si>
  <si>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</si>
  <si>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</si>
  <si>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</si>
  <si>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</si>
  <si>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</si>
  <si>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</si>
  <si>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</si>
  <si>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</si>
  <si>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</si>
  <si>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</si>
  <si>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</si>
  <si>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</si>
  <si>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</si>
  <si>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</si>
  <si>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</si>
  <si>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</si>
  <si>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</si>
  <si>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</si>
  <si>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</si>
  <si>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</si>
  <si>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</si>
  <si>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</si>
  <si>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</si>
  <si>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</si>
  <si>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</si>
  <si>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</si>
  <si>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</si>
  <si>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</si>
  <si>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</si>
  <si>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</si>
  <si>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</si>
  <si>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</si>
  <si>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</si>
  <si>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</si>
  <si>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</si>
  <si>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</si>
  <si>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</si>
  <si>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</si>
  <si>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</si>
  <si>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</si>
  <si>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</si>
  <si>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</si>
  <si>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</si>
  <si>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</si>
  <si>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</si>
  <si>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</si>
  <si>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</si>
  <si>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</si>
  <si>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</si>
  <si>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</si>
  <si>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地域下水道事業特別会計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</si>
  <si>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</si>
  <si>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</si>
  <si>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</si>
  <si>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</si>
  <si>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</si>
  <si>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</si>
  <si>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</si>
  <si>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</si>
  <si>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</si>
  <si>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</si>
  <si>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</si>
  <si>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</si>
  <si>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</si>
  <si>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</si>
  <si>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</si>
  <si>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</si>
  <si>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</si>
  <si>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</si>
  <si>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</si>
  <si>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</si>
  <si>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</si>
  <si>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</si>
  <si>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</si>
  <si>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</si>
  <si>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</si>
  <si>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</si>
  <si>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</si>
  <si>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</si>
  <si>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</si>
  <si>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</si>
  <si>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</si>
  <si>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</si>
  <si>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</si>
  <si>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</si>
  <si>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</si>
  <si>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</si>
  <si>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</si>
  <si>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</si>
  <si>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</si>
  <si>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</si>
  <si>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</si>
  <si>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</si>
  <si>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</si>
  <si>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</si>
  <si>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</si>
  <si>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</si>
  <si>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</si>
  <si>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</si>
  <si>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</si>
  <si>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</si>
  <si>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</si>
  <si>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</si>
  <si>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</si>
  <si>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</si>
  <si>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</si>
  <si>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</si>
  <si>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</si>
  <si>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</si>
  <si>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</si>
  <si>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</si>
  <si>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</si>
  <si>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</si>
  <si>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</si>
  <si>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</si>
  <si>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</si>
  <si>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</si>
  <si>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</si>
  <si>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</si>
  <si>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</si>
  <si>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</si>
  <si>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</si>
  <si>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</si>
  <si>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</si>
  <si>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</si>
  <si>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</si>
  <si>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</si>
  <si>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</si>
  <si>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</si>
  <si>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</si>
  <si>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</si>
  <si>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</si>
  <si>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1.43</t>
  </si>
  <si>
    <t>▲ 2.46</t>
  </si>
  <si>
    <t>▲ 3.53</t>
  </si>
  <si>
    <t>上水道事業会計</t>
  </si>
  <si>
    <t>病院事業会計</t>
  </si>
  <si>
    <t>一般会計</t>
  </si>
  <si>
    <t>介護保険事業特別会計</t>
  </si>
  <si>
    <t>地域下水道事業特別会計</t>
  </si>
  <si>
    <t>国民健康保険事業特別会計</t>
  </si>
  <si>
    <t>後期高齢者医療事業特別会計</t>
  </si>
  <si>
    <t>簡易水道事業特別会計</t>
  </si>
  <si>
    <t>その他会計（赤字）</t>
  </si>
  <si>
    <t>その他会計（黒字）</t>
  </si>
  <si>
    <t>京都中部広域消防組合(一般会計)</t>
    <phoneticPr fontId="2"/>
  </si>
  <si>
    <t>京都府住宅新築資金等貸付事業管理組合(特別会計)</t>
    <phoneticPr fontId="2"/>
  </si>
  <si>
    <t>京都府後期高齢者医療広域連合(後期高齢者医療特別会計)</t>
    <phoneticPr fontId="2"/>
  </si>
  <si>
    <t>京都地方税機構(一般会計)</t>
    <phoneticPr fontId="2"/>
  </si>
  <si>
    <t>亀岡市土地開発公社</t>
    <phoneticPr fontId="2"/>
  </si>
  <si>
    <t>亀岡市福祉事業団</t>
    <phoneticPr fontId="2"/>
  </si>
  <si>
    <t>亀岡市体育協会</t>
    <phoneticPr fontId="2"/>
  </si>
  <si>
    <t>亀岡市都市緑花協会</t>
    <phoneticPr fontId="2"/>
  </si>
  <si>
    <t>生涯学習かめおか財団</t>
    <phoneticPr fontId="2"/>
  </si>
  <si>
    <t>亀岡市文化財保存会</t>
    <phoneticPr fontId="2"/>
  </si>
  <si>
    <t>亀岡市農業公社</t>
    <phoneticPr fontId="2"/>
  </si>
  <si>
    <t>-</t>
    <phoneticPr fontId="2"/>
  </si>
  <si>
    <t>-</t>
    <phoneticPr fontId="2"/>
  </si>
  <si>
    <t>-</t>
    <phoneticPr fontId="2"/>
  </si>
  <si>
    <t>-</t>
    <phoneticPr fontId="2"/>
  </si>
  <si>
    <t>-</t>
    <phoneticPr fontId="2"/>
  </si>
  <si>
    <t>国民健康保険南丹病院組合(病院事業会計)</t>
    <phoneticPr fontId="2"/>
  </si>
  <si>
    <t>京都府住宅新築資金等貸付事業管理組合(一般会計)</t>
    <phoneticPr fontId="2"/>
  </si>
  <si>
    <t>京都府自治会館管理組合(一般会計)</t>
    <phoneticPr fontId="2"/>
  </si>
  <si>
    <t>京都府後期高齢者医療広域連合(一般会計)</t>
    <phoneticPr fontId="2"/>
  </si>
  <si>
    <t>-</t>
    <phoneticPr fontId="2"/>
  </si>
  <si>
    <t>▲902</t>
    <phoneticPr fontId="2"/>
  </si>
  <si>
    <t>-</t>
    <phoneticPr fontId="2"/>
  </si>
  <si>
    <t>▲20</t>
    <phoneticPr fontId="2"/>
  </si>
  <si>
    <t>-</t>
    <phoneticPr fontId="2"/>
  </si>
  <si>
    <t>-</t>
    <phoneticPr fontId="2"/>
  </si>
  <si>
    <t>-</t>
    <phoneticPr fontId="2"/>
  </si>
  <si>
    <t>亀岡市環境事業公社</t>
    <phoneticPr fontId="2"/>
  </si>
  <si>
    <t>-</t>
    <phoneticPr fontId="2"/>
  </si>
  <si>
    <t>-</t>
    <phoneticPr fontId="2"/>
  </si>
  <si>
    <t>-</t>
    <phoneticPr fontId="2"/>
  </si>
  <si>
    <t>-</t>
    <phoneticPr fontId="2"/>
  </si>
  <si>
    <t>-</t>
    <phoneticPr fontId="2"/>
  </si>
  <si>
    <t>-</t>
    <phoneticPr fontId="2"/>
  </si>
  <si>
    <t>▲０</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</si>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</sst>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56551</c:v>
                </c:pt>
                <c:pt idx="1">
                  <c:v>55871</c:v>
                </c:pt>
                <c:pt idx="2">
                  <c:v>76758</c:v>
                </c:pt>
                <c:pt idx="3">
                  <c:v>57375</c:v>
                </c:pt>
                <c:pt idx="4">
                  <c:v>77506</c:v>
                </c:pt>
              </c:numCache>
            </c:numRef>
          </c:val>
          <c:smooth val="0"/>
        </c:ser>
        <c:dLbls>
          <c:showLegendKey val="0"/>
          <c:showVal val="0"/>
          <c:showCatName val="0"/>
          <c:showSerName val="0"/>
          <c:showPercent val="0"/>
          <c:showBubbleSize val="0"/>
        </c:dLbls>
        <c:marker val="1"/>
        <c:smooth val="0"/>
        <c:axId val="95106560"/>
        <c:axId val="95108480"/>
      </c:lineChart>
      <c:catAx>
        <c:axId val="95106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08480"/>
        <c:crosses val="autoZero"/>
        <c:auto val="1"/>
        <c:lblAlgn val="ctr"/>
        <c:lblOffset val="100"/>
        <c:tickLblSkip val="1"/>
        <c:tickMarkSkip val="1"/>
        <c:noMultiLvlLbl val="0"/>
      </c:catAx>
      <c:valAx>
        <c:axId val="951084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0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4.67</c:v>
                </c:pt>
                <c:pt idx="1">
                  <c:v>5.07</c:v>
                </c:pt>
                <c:pt idx="2">
                  <c:v>3.39</c:v>
                </c:pt>
                <c:pt idx="3">
                  <c:v>2.52</c:v>
                </c:pt>
                <c:pt idx="4">
                  <c:v>2.09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9.2100000000000009</c:v>
                </c:pt>
                <c:pt idx="1">
                  <c:v>13.68</c:v>
                </c:pt>
                <c:pt idx="2">
                  <c:v>16.739999999999998</c:v>
                </c:pt>
                <c:pt idx="3">
                  <c:v>16.809999999999999</c:v>
                </c:pt>
                <c:pt idx="4">
                  <c:v>13.78</c:v>
                </c:pt>
              </c:numCache>
            </c:numRef>
          </c:val>
        </c:ser>
        <c:dLbls>
          <c:showLegendKey val="0"/>
          <c:showVal val="0"/>
          <c:showCatName val="0"/>
          <c:showSerName val="0"/>
          <c:showPercent val="0"/>
          <c:showBubbleSize val="0"/>
        </c:dLbls>
        <c:gapWidth val="250"/>
        <c:overlap val="100"/>
        <c:axId val="104748544"/>
        <c:axId val="104750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5.48</c:v>
                </c:pt>
                <c:pt idx="1">
                  <c:v>1.76</c:v>
                </c:pt>
                <c:pt idx="2">
                  <c:v>-1.43</c:v>
                </c:pt>
                <c:pt idx="3">
                  <c:v>-2.46</c:v>
                </c:pt>
                <c:pt idx="4">
                  <c:v>-3.53</c:v>
                </c:pt>
              </c:numCache>
            </c:numRef>
          </c:val>
          <c:smooth val="0"/>
        </c:ser>
        <c:dLbls>
          <c:showLegendKey val="0"/>
          <c:showVal val="0"/>
          <c:showCatName val="0"/>
          <c:showSerName val="0"/>
          <c:showPercent val="0"/>
          <c:showBubbleSize val="0"/>
        </c:dLbls>
        <c:marker val="1"/>
        <c:smooth val="0"/>
        <c:axId val="104748544"/>
        <c:axId val="104750464"/>
      </c:lineChart>
      <c:catAx>
        <c:axId val="10474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750464"/>
        <c:crosses val="autoZero"/>
        <c:auto val="1"/>
        <c:lblAlgn val="ctr"/>
        <c:lblOffset val="100"/>
        <c:tickLblSkip val="1"/>
        <c:tickMarkSkip val="1"/>
        <c:noMultiLvlLbl val="0"/>
      </c:catAx>
      <c:valAx>
        <c:axId val="10475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4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0.93</c:v>
                </c:pt>
                <c:pt idx="2">
                  <c:v>#N/A</c:v>
                </c:pt>
                <c:pt idx="3">
                  <c:v>0.52</c:v>
                </c:pt>
                <c:pt idx="4">
                  <c:v>#N/A</c:v>
                </c:pt>
                <c:pt idx="5">
                  <c:v>0.03</c:v>
                </c:pt>
                <c:pt idx="6">
                  <c:v>#N/A</c:v>
                </c:pt>
                <c:pt idx="7">
                  <c:v>0.28000000000000003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0.19</c:v>
                </c:pt>
                <c:pt idx="2">
                  <c:v>#N/A</c:v>
                </c:pt>
                <c:pt idx="3">
                  <c:v>0.19</c:v>
                </c:pt>
                <c:pt idx="4">
                  <c:v>#N/A</c:v>
                </c:pt>
                <c:pt idx="5">
                  <c:v>0.05</c:v>
                </c:pt>
                <c:pt idx="6">
                  <c:v>#N/A</c:v>
                </c:pt>
                <c:pt idx="7">
                  <c:v>0.04</c:v>
                </c:pt>
                <c:pt idx="8">
                  <c:v>#N/A</c:v>
                </c:pt>
                <c:pt idx="9">
                  <c:v>0.06</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0.11</c:v>
                </c:pt>
                <c:pt idx="4">
                  <c:v>#N/A</c:v>
                </c:pt>
                <c:pt idx="5">
                  <c:v>0.14000000000000001</c:v>
                </c:pt>
                <c:pt idx="6">
                  <c:v>#N/A</c:v>
                </c:pt>
                <c:pt idx="7">
                  <c:v>0.1</c:v>
                </c:pt>
                <c:pt idx="8">
                  <c:v>#N/A</c:v>
                </c:pt>
                <c:pt idx="9">
                  <c:v>0.09</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0.32</c:v>
                </c:pt>
                <c:pt idx="4">
                  <c:v>#N/A</c:v>
                </c:pt>
                <c:pt idx="5">
                  <c:v>0.94</c:v>
                </c:pt>
                <c:pt idx="6">
                  <c:v>#N/A</c:v>
                </c:pt>
                <c:pt idx="7">
                  <c:v>0.53</c:v>
                </c:pt>
                <c:pt idx="8">
                  <c:v>#N/A</c:v>
                </c:pt>
                <c:pt idx="9">
                  <c:v>0.2</c:v>
                </c:pt>
              </c:numCache>
            </c:numRef>
          </c:val>
        </c:ser>
        <c:ser>
          <c:idx val="5"/>
          <c:order val="5"/>
          <c:tx>
            <c:strRef>
              <c:f>データシート!$A$32</c:f>
              <c:strCache>
                <c:ptCount val="1"/>
                <c:pt idx="0">
                  <c:v>地域下水道事業特別会計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0.05</c:v>
                </c:pt>
                <c:pt idx="4">
                  <c:v>#N/A</c:v>
                </c:pt>
                <c:pt idx="5">
                  <c:v>0.2</c:v>
                </c:pt>
                <c:pt idx="6">
                  <c:v>#N/A</c:v>
                </c:pt>
                <c:pt idx="7">
                  <c:v>0.09</c:v>
                </c:pt>
                <c:pt idx="8">
                  <c:v>#N/A</c:v>
                </c:pt>
                <c:pt idx="9">
                  <c:v>0.21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0.28000000000000003</c:v>
                </c:pt>
                <c:pt idx="2">
                  <c:v>#N/A</c:v>
                </c:pt>
                <c:pt idx="3">
                  <c:v>0.06</c:v>
                </c:pt>
                <c:pt idx="4">
                  <c:v>#N/A</c:v>
                </c:pt>
                <c:pt idx="5">
                  <c:v>1.01</c:v>
                </c:pt>
                <c:pt idx="6">
                  <c:v>#N/A</c:v>
                </c:pt>
                <c:pt idx="7">
                  <c:v>1.08</c:v>
                </c:pt>
                <c:pt idx="8">
                  <c:v>#N/A</c:v>
                </c:pt>
                <c:pt idx="9">
                  <c:v>0.73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4.62</c:v>
                </c:pt>
                <c:pt idx="2">
                  <c:v>#N/A</c:v>
                </c:pt>
                <c:pt idx="3">
                  <c:v>5.0199999999999996</c:v>
                </c:pt>
                <c:pt idx="4">
                  <c:v>#N/A</c:v>
                </c:pt>
                <c:pt idx="5">
                  <c:v>3.34</c:v>
                </c:pt>
                <c:pt idx="6">
                  <c:v>#N/A</c:v>
                </c:pt>
                <c:pt idx="7">
                  <c:v>2.4500000000000002</c:v>
                </c:pt>
                <c:pt idx="8">
                  <c:v>#N/A</c:v>
                </c:pt>
                <c:pt idx="9">
                  <c:v>2.0499999999999998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5.46</c:v>
                </c:pt>
                <c:pt idx="2">
                  <c:v>#N/A</c:v>
                </c:pt>
                <c:pt idx="3">
                  <c:v>5.97</c:v>
                </c:pt>
                <c:pt idx="4">
                  <c:v>#N/A</c:v>
                </c:pt>
                <c:pt idx="5">
                  <c:v>6.14</c:v>
                </c:pt>
                <c:pt idx="6">
                  <c:v>#N/A</c:v>
                </c:pt>
                <c:pt idx="7">
                  <c:v>6.24</c:v>
                </c:pt>
                <c:pt idx="8">
                  <c:v>#N/A</c:v>
                </c:pt>
                <c:pt idx="9">
                  <c:v>4.72</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16.559999999999999</c:v>
                </c:pt>
                <c:pt idx="2">
                  <c:v>#N/A</c:v>
                </c:pt>
                <c:pt idx="3">
                  <c:v>17.21</c:v>
                </c:pt>
                <c:pt idx="4">
                  <c:v>#N/A</c:v>
                </c:pt>
                <c:pt idx="5">
                  <c:v>15.51</c:v>
                </c:pt>
                <c:pt idx="6">
                  <c:v>#N/A</c:v>
                </c:pt>
                <c:pt idx="7">
                  <c:v>15.92</c:v>
                </c:pt>
                <c:pt idx="8">
                  <c:v>#N/A</c:v>
                </c:pt>
                <c:pt idx="9">
                  <c:v>15.79</c:v>
                </c:pt>
              </c:numCache>
            </c:numRef>
          </c:val>
        </c:ser>
        <c:dLbls>
          <c:showLegendKey val="0"/>
          <c:showVal val="0"/>
          <c:showCatName val="0"/>
          <c:showSerName val="0"/>
          <c:showPercent val="0"/>
          <c:showBubbleSize val="0"/>
        </c:dLbls>
        <c:gapWidth val="150"/>
        <c:overlap val="100"/>
        <c:axId val="104980480"/>
        <c:axId val="104982016"/>
      </c:barChart>
      <c:catAx>
        <c:axId val="10498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982016"/>
        <c:crosses val="autoZero"/>
        <c:auto val="1"/>
        <c:lblAlgn val="ctr"/>
        <c:lblOffset val="100"/>
        <c:tickLblSkip val="1"/>
        <c:tickMarkSkip val="1"/>
        <c:noMultiLvlLbl val="0"/>
      </c:catAx>
      <c:valAx>
        <c:axId val="10498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80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3512</c:v>
                </c:pt>
                <c:pt idx="5">
                  <c:v>3480</c:v>
                </c:pt>
                <c:pt idx="8">
                  <c:v>3413</c:v>
                </c:pt>
                <c:pt idx="11">
                  <c:v>3467</c:v>
                </c:pt>
                <c:pt idx="14">
                  <c:v>3574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131</c:v>
                </c:pt>
                <c:pt idx="3">
                  <c:v>131</c:v>
                </c:pt>
                <c:pt idx="6">
                  <c:v>319</c:v>
                </c:pt>
                <c:pt idx="9">
                  <c:v>132</c:v>
                </c:pt>
                <c:pt idx="12">
                  <c:v>132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42</c:v>
                </c:pt>
                <c:pt idx="3">
                  <c:v>43</c:v>
                </c:pt>
                <c:pt idx="6">
                  <c:v>42</c:v>
                </c:pt>
                <c:pt idx="9">
                  <c:v>49</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1418</c:v>
                </c:pt>
                <c:pt idx="3">
                  <c:v>1360</c:v>
                </c:pt>
                <c:pt idx="6">
                  <c:v>1330</c:v>
                </c:pt>
                <c:pt idx="9">
                  <c:v>1358</c:v>
                </c:pt>
                <c:pt idx="12">
                  <c:v>1261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4222</c:v>
                </c:pt>
                <c:pt idx="3">
                  <c:v>3813</c:v>
                </c:pt>
                <c:pt idx="6">
                  <c:v>3662</c:v>
                </c:pt>
                <c:pt idx="9">
                  <c:v>3605</c:v>
                </c:pt>
                <c:pt idx="12">
                  <c:v>3735</c:v>
                </c:pt>
              </c:numCache>
            </c:numRef>
          </c:val>
        </c:ser>
        <c:dLbls>
          <c:showLegendKey val="0"/>
          <c:showVal val="0"/>
          <c:showCatName val="0"/>
          <c:showSerName val="0"/>
          <c:showPercent val="0"/>
          <c:showBubbleSize val="0"/>
        </c:dLbls>
        <c:gapWidth val="100"/>
        <c:overlap val="100"/>
        <c:axId val="103865344"/>
        <c:axId val="104617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2301</c:v>
                </c:pt>
                <c:pt idx="2">
                  <c:v>#N/A</c:v>
                </c:pt>
                <c:pt idx="3">
                  <c:v>#N/A</c:v>
                </c:pt>
                <c:pt idx="4">
                  <c:v>1867</c:v>
                </c:pt>
                <c:pt idx="5">
                  <c:v>#N/A</c:v>
                </c:pt>
                <c:pt idx="6">
                  <c:v>#N/A</c:v>
                </c:pt>
                <c:pt idx="7">
                  <c:v>1940</c:v>
                </c:pt>
                <c:pt idx="8">
                  <c:v>#N/A</c:v>
                </c:pt>
                <c:pt idx="9">
                  <c:v>#N/A</c:v>
                </c:pt>
                <c:pt idx="10">
                  <c:v>1677</c:v>
                </c:pt>
                <c:pt idx="11">
                  <c:v>#N/A</c:v>
                </c:pt>
                <c:pt idx="12">
                  <c:v>#N/A</c:v>
                </c:pt>
                <c:pt idx="13">
                  <c:v>1606</c:v>
                </c:pt>
                <c:pt idx="14">
                  <c:v>#N/A</c:v>
                </c:pt>
              </c:numCache>
            </c:numRef>
          </c:val>
          <c:smooth val="0"/>
        </c:ser>
        <c:dLbls>
          <c:showLegendKey val="0"/>
          <c:showVal val="0"/>
          <c:showCatName val="0"/>
          <c:showSerName val="0"/>
          <c:showPercent val="0"/>
          <c:showBubbleSize val="0"/>
        </c:dLbls>
        <c:marker val="1"/>
        <c:smooth val="0"/>
        <c:axId val="103865344"/>
        <c:axId val="104617088"/>
      </c:lineChart>
      <c:catAx>
        <c:axId val="10386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17088"/>
        <c:crosses val="autoZero"/>
        <c:auto val="1"/>
        <c:lblAlgn val="ctr"/>
        <c:lblOffset val="100"/>
        <c:tickLblSkip val="1"/>
        <c:tickMarkSkip val="1"/>
        <c:noMultiLvlLbl val="0"/>
      </c:catAx>
      <c:valAx>
        <c:axId val="10461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6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36464</c:v>
                </c:pt>
                <c:pt idx="5">
                  <c:v>37452</c:v>
                </c:pt>
                <c:pt idx="8">
                  <c:v>38000</c:v>
                </c:pt>
                <c:pt idx="11">
                  <c:v>37776</c:v>
                </c:pt>
                <c:pt idx="14">
                  <c:v>37509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2629</c:v>
                </c:pt>
                <c:pt idx="5">
                  <c:v>2541</c:v>
                </c:pt>
                <c:pt idx="8">
                  <c:v>2342</c:v>
                </c:pt>
                <c:pt idx="11">
                  <c:v>2718</c:v>
                </c:pt>
                <c:pt idx="14">
                  <c:v>2674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3478</c:v>
                </c:pt>
                <c:pt idx="5">
                  <c:v>4190</c:v>
                </c:pt>
                <c:pt idx="8">
                  <c:v>4651</c:v>
                </c:pt>
                <c:pt idx="11">
                  <c:v>4703</c:v>
                </c:pt>
                <c:pt idx="14">
                  <c:v>4151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5335</c:v>
                </c:pt>
                <c:pt idx="3">
                  <c:v>5118</c:v>
                </c:pt>
                <c:pt idx="6">
                  <c:v>5142</c:v>
                </c:pt>
                <c:pt idx="9">
                  <c:v>4859</c:v>
                </c:pt>
                <c:pt idx="12">
                  <c:v>4613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1291</c:v>
                </c:pt>
                <c:pt idx="3">
                  <c:v>1200</c:v>
                </c:pt>
                <c:pt idx="6">
                  <c:v>1158</c:v>
                </c:pt>
                <c:pt idx="9">
                  <c:v>1289</c:v>
                </c:pt>
                <c:pt idx="12">
                  <c:v>1428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18780</c:v>
                </c:pt>
                <c:pt idx="3">
                  <c:v>19952</c:v>
                </c:pt>
                <c:pt idx="6">
                  <c:v>19720</c:v>
                </c:pt>
                <c:pt idx="9">
                  <c:v>19657</c:v>
                </c:pt>
                <c:pt idx="12">
                  <c:v>18331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4425</c:v>
                </c:pt>
                <c:pt idx="3">
                  <c:v>3250</c:v>
                </c:pt>
                <c:pt idx="6">
                  <c:v>1074</c:v>
                </c:pt>
                <c:pt idx="9">
                  <c:v>892</c:v>
                </c:pt>
                <c:pt idx="12">
                  <c:v>764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35799</c:v>
                </c:pt>
                <c:pt idx="3">
                  <c:v>37671</c:v>
                </c:pt>
                <c:pt idx="6">
                  <c:v>40205</c:v>
                </c:pt>
                <c:pt idx="9">
                  <c:v>40769</c:v>
                </c:pt>
                <c:pt idx="12">
                  <c:v>42884</c:v>
                </c:pt>
              </c:numCache>
            </c:numRef>
          </c:val>
        </c:ser>
        <c:dLbls>
          <c:showLegendKey val="0"/>
          <c:showVal val="0"/>
          <c:showCatName val="0"/>
          <c:showSerName val="0"/>
          <c:showPercent val="0"/>
          <c:showBubbleSize val="0"/>
        </c:dLbls>
        <c:gapWidth val="100"/>
        <c:overlap val="100"/>
        <c:axId val="103996032"/>
        <c:axId val="87495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23059</c:v>
                </c:pt>
                <c:pt idx="2">
                  <c:v>#N/A</c:v>
                </c:pt>
                <c:pt idx="3">
                  <c:v>#N/A</c:v>
                </c:pt>
                <c:pt idx="4">
                  <c:v>23009</c:v>
                </c:pt>
                <c:pt idx="5">
                  <c:v>#N/A</c:v>
                </c:pt>
                <c:pt idx="6">
                  <c:v>#N/A</c:v>
                </c:pt>
                <c:pt idx="7">
                  <c:v>22307</c:v>
                </c:pt>
                <c:pt idx="8">
                  <c:v>#N/A</c:v>
                </c:pt>
                <c:pt idx="9">
                  <c:v>#N/A</c:v>
                </c:pt>
                <c:pt idx="10">
                  <c:v>22269</c:v>
                </c:pt>
                <c:pt idx="11">
                  <c:v>#N/A</c:v>
                </c:pt>
                <c:pt idx="12">
                  <c:v>#N/A</c:v>
                </c:pt>
                <c:pt idx="13">
                  <c:v>23686</c:v>
                </c:pt>
                <c:pt idx="14">
                  <c:v>#N/A</c:v>
                </c:pt>
              </c:numCache>
            </c:numRef>
          </c:val>
          <c:smooth val="0"/>
        </c:ser>
        <c:dLbls>
          <c:showLegendKey val="0"/>
          <c:showVal val="0"/>
          <c:showCatName val="0"/>
          <c:showSerName val="0"/>
          <c:showPercent val="0"/>
          <c:showBubbleSize val="0"/>
        </c:dLbls>
        <c:marker val="1"/>
        <c:smooth val="0"/>
        <c:axId val="103996032"/>
        <c:axId val="87495424"/>
      </c:lineChart>
      <c:catAx>
        <c:axId val="10399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495424"/>
        <c:crosses val="autoZero"/>
        <c:auto val="1"/>
        <c:lblAlgn val="ctr"/>
        <c:lblOffset val="100"/>
        <c:tickLblSkip val="1"/>
        <c:tickMarkSkip val="1"/>
        <c:noMultiLvlLbl val="0"/>
      </c:catAx>
      <c:valAx>
        <c:axId val="8749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9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91,548
90,752
224.80
36,501,891
35,967,574
382,245
18,306,695
42,883,745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157.7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　本市の財政力指数は</a:t>
          </a:r>
          <a:r>
            <a:rPr kumimoji="1" lang="en-US" altLang="ja-JP" sz="1400">
              <a:solidFill>
                <a:sysClr val="windowText" lastClr="000000"/>
              </a:solidFill>
              <a:effectLst/>
              <a:latin typeface="+mn-lt"/>
              <a:ea typeface="+mn-ea"/>
              <a:cs typeface="+mn-cs"/>
            </a:rPr>
            <a:t>0.58</a:t>
          </a:r>
          <a:r>
            <a:rPr kumimoji="1" lang="ja-JP" altLang="ja-JP" sz="1400">
              <a:solidFill>
                <a:sysClr val="windowText" lastClr="000000"/>
              </a:solidFill>
              <a:effectLst/>
              <a:latin typeface="+mn-lt"/>
              <a:ea typeface="+mn-ea"/>
              <a:cs typeface="+mn-cs"/>
            </a:rPr>
            <a:t>と類似団体平均の</a:t>
          </a:r>
          <a:r>
            <a:rPr kumimoji="1" lang="en-US" altLang="ja-JP" sz="1400">
              <a:solidFill>
                <a:sysClr val="windowText" lastClr="000000"/>
              </a:solidFill>
              <a:effectLst/>
              <a:latin typeface="+mn-lt"/>
              <a:ea typeface="+mn-ea"/>
              <a:cs typeface="+mn-cs"/>
            </a:rPr>
            <a:t>0.63</a:t>
          </a:r>
          <a:r>
            <a:rPr kumimoji="1" lang="ja-JP" altLang="ja-JP" sz="1400">
              <a:solidFill>
                <a:sysClr val="windowText" lastClr="000000"/>
              </a:solidFill>
              <a:effectLst/>
              <a:latin typeface="+mn-lt"/>
              <a:ea typeface="+mn-ea"/>
              <a:cs typeface="+mn-cs"/>
            </a:rPr>
            <a:t>をやや下回っているが、全国市町村平均の</a:t>
          </a:r>
          <a:r>
            <a:rPr kumimoji="1" lang="en-US" altLang="ja-JP" sz="1400">
              <a:solidFill>
                <a:sysClr val="windowText" lastClr="000000"/>
              </a:solidFill>
              <a:effectLst/>
              <a:latin typeface="+mn-lt"/>
              <a:ea typeface="+mn-ea"/>
              <a:cs typeface="+mn-cs"/>
            </a:rPr>
            <a:t>0.49</a:t>
          </a:r>
          <a:r>
            <a:rPr kumimoji="1" lang="ja-JP" altLang="ja-JP" sz="1400">
              <a:solidFill>
                <a:sysClr val="windowText" lastClr="000000"/>
              </a:solidFill>
              <a:effectLst/>
              <a:latin typeface="+mn-lt"/>
              <a:ea typeface="+mn-ea"/>
              <a:cs typeface="+mn-cs"/>
            </a:rPr>
            <a:t>よりは上回っているところである。平成</a:t>
          </a:r>
          <a:r>
            <a:rPr kumimoji="1" lang="en-US" altLang="ja-JP" sz="1400">
              <a:solidFill>
                <a:sysClr val="windowText" lastClr="000000"/>
              </a:solidFill>
              <a:effectLst/>
              <a:latin typeface="+mn-lt"/>
              <a:ea typeface="+mn-ea"/>
              <a:cs typeface="+mn-cs"/>
            </a:rPr>
            <a:t>23</a:t>
          </a:r>
          <a:r>
            <a:rPr kumimoji="1" lang="ja-JP" altLang="ja-JP" sz="1400">
              <a:solidFill>
                <a:sysClr val="windowText" lastClr="000000"/>
              </a:solidFill>
              <a:effectLst/>
              <a:latin typeface="+mn-lt"/>
              <a:ea typeface="+mn-ea"/>
              <a:cs typeface="+mn-cs"/>
            </a:rPr>
            <a:t>年度</a:t>
          </a:r>
          <a:r>
            <a:rPr kumimoji="1" lang="ja-JP" altLang="en-US" sz="1400">
              <a:solidFill>
                <a:sysClr val="windowText" lastClr="000000"/>
              </a:solidFill>
              <a:effectLst/>
              <a:latin typeface="+mn-lt"/>
              <a:ea typeface="+mn-ea"/>
              <a:cs typeface="+mn-cs"/>
            </a:rPr>
            <a:t>は低下したが</a:t>
          </a: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24</a:t>
          </a:r>
          <a:r>
            <a:rPr kumimoji="1" lang="ja-JP" altLang="ja-JP" sz="1400">
              <a:solidFill>
                <a:sysClr val="windowText" lastClr="000000"/>
              </a:solidFill>
              <a:effectLst/>
              <a:latin typeface="+mn-lt"/>
              <a:ea typeface="+mn-ea"/>
              <a:cs typeface="+mn-cs"/>
            </a:rPr>
            <a:t>年度</a:t>
          </a:r>
          <a:r>
            <a:rPr kumimoji="1" lang="ja-JP" altLang="en-US" sz="1400">
              <a:solidFill>
                <a:sysClr val="windowText" lastClr="000000"/>
              </a:solidFill>
              <a:effectLst/>
              <a:latin typeface="+mn-lt"/>
              <a:ea typeface="+mn-ea"/>
              <a:cs typeface="+mn-cs"/>
            </a:rPr>
            <a:t>から</a:t>
          </a: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26</a:t>
          </a:r>
          <a:r>
            <a:rPr kumimoji="1" lang="ja-JP" altLang="ja-JP" sz="1400">
              <a:solidFill>
                <a:sysClr val="windowText" lastClr="000000"/>
              </a:solidFill>
              <a:effectLst/>
              <a:latin typeface="+mn-lt"/>
              <a:ea typeface="+mn-ea"/>
              <a:cs typeface="+mn-cs"/>
            </a:rPr>
            <a:t>年度</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同数値を維持した。収納率向上対策の取り組みによる税収増加など歳入の確保を図り、人件費や物件費など歳出の更なる見直しを実施することで財政基盤の強化に努める。</a:t>
          </a:r>
          <a:endParaRPr lang="ja-JP" altLang="ja-JP" sz="18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41</xdr:row>
      <xdr:rowOff>162378</xdr:rowOff>
    </xdr:to>
    <xdr:cxnSp macro="">
      <xdr:nvCxnSpPr>
        <xdr:cNvPr id="69" name="直線コネクタ 68"/>
        <xdr:cNvCxnSpPr/>
      </xdr:nvCxnSpPr>
      <xdr:spPr>
        <a:xfrm>
          <a:off x="4114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41</xdr:row>
      <xdr:rowOff>162378</xdr:rowOff>
    </xdr:to>
    <xdr:cxnSp macro="">
      <xdr:nvCxnSpPr>
        <xdr:cNvPr id="72" name="直線コネクタ 71"/>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41</xdr:row>
      <xdr:rowOff>162378</xdr:rowOff>
    </xdr:to>
    <xdr:cxnSp macro="">
      <xdr:nvCxnSpPr>
        <xdr:cNvPr id="75" name="直線コネクタ 74"/>
        <xdr:cNvCxnSpPr/>
      </xdr:nvCxnSpPr>
      <xdr:spPr>
        <a:xfrm>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145143</xdr:rowOff>
    </xdr:to>
    <xdr:cxnSp macro="">
      <xdr:nvCxnSpPr>
        <xdr:cNvPr id="78" name="直線コネクタ 77"/>
        <xdr:cNvCxnSpPr/>
      </xdr:nvCxnSpPr>
      <xdr:spPr>
        <a:xfrm>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8" name="円/楕円 87"/>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83655</xdr:rowOff>
    </xdr:from>
    <xdr:ext cx="762000" cy="259045"/>
    <xdr:sp macro="" textlink="">
      <xdr:nvSpPr>
        <xdr:cNvPr id="89" name="財政力該当値テキスト"/>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0" name="円/楕円 89"/>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91" name="テキスト ボックス 90"/>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26505</xdr:rowOff>
    </xdr:from>
    <xdr:ext cx="762000" cy="259045"/>
    <xdr:sp macro="" textlink="">
      <xdr:nvSpPr>
        <xdr:cNvPr id="93" name="テキスト ボックス 92"/>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4" name="円/楕円 93"/>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9270</xdr:rowOff>
    </xdr:from>
    <xdr:ext cx="762000" cy="259045"/>
    <xdr:sp macro="" textlink="">
      <xdr:nvSpPr>
        <xdr:cNvPr id="95" name="テキスト ボックス 94"/>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6" name="円/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163484</xdr:rowOff>
    </xdr:from>
    <xdr:ext cx="762000" cy="259045"/>
    <xdr:sp macro="" textlink="">
      <xdr:nvSpPr>
        <xdr:cNvPr id="97" name="テキスト ボックス 96"/>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　亀岡市独自の財政健全化計画に基づき、人件費や物件費など経常経費の徹底した削減</a:t>
          </a:r>
          <a:r>
            <a:rPr kumimoji="1" lang="ja-JP" altLang="en-US" sz="1400">
              <a:solidFill>
                <a:sysClr val="windowText" lastClr="000000"/>
              </a:solidFill>
              <a:effectLst/>
              <a:latin typeface="+mn-lt"/>
              <a:ea typeface="+mn-ea"/>
              <a:cs typeface="+mn-cs"/>
            </a:rPr>
            <a:t>を行ったが</a:t>
          </a:r>
          <a:r>
            <a:rPr kumimoji="1" lang="ja-JP" altLang="ja-JP" sz="1400">
              <a:solidFill>
                <a:sysClr val="windowText" lastClr="000000"/>
              </a:solidFill>
              <a:effectLst/>
              <a:latin typeface="+mn-lt"/>
              <a:ea typeface="+mn-ea"/>
              <a:cs typeface="+mn-cs"/>
            </a:rPr>
            <a:t>、各事業会計などへの繰出金や扶助費の増加、経済状況の悪化による市民税の減少等により</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類似団体平均を下回っている。この現状を踏まえ、亀岡市行財政改革大綱に基づき、今後も中期的財政見通しを作成する中で、財政構造の弾力性の維持・向上に努める。</a:t>
          </a:r>
          <a:endParaRPr lang="ja-JP" altLang="ja-JP" sz="18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133604</xdr:rowOff>
    </xdr:to>
    <xdr:cxnSp macro="">
      <xdr:nvCxnSpPr>
        <xdr:cNvPr id="130" name="直線コネクタ 129"/>
        <xdr:cNvCxnSpPr/>
      </xdr:nvCxnSpPr>
      <xdr:spPr>
        <a:xfrm>
          <a:off x="4114800" y="1086739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145796</xdr:rowOff>
    </xdr:from>
    <xdr:to>
      <xdr:col>6</xdr:col>
      <xdr:colOff>0</xdr:colOff>
      <xdr:row>63</xdr:row>
      <xdr:rowOff>66040</xdr:rowOff>
    </xdr:to>
    <xdr:cxnSp macro="">
      <xdr:nvCxnSpPr>
        <xdr:cNvPr id="133" name="直線コネクタ 132"/>
        <xdr:cNvCxnSpPr/>
      </xdr:nvCxnSpPr>
      <xdr:spPr>
        <a:xfrm>
          <a:off x="3225800" y="107756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145796</xdr:rowOff>
    </xdr:from>
    <xdr:to>
      <xdr:col>4</xdr:col>
      <xdr:colOff>482600</xdr:colOff>
      <xdr:row>62</xdr:row>
      <xdr:rowOff>150622</xdr:rowOff>
    </xdr:to>
    <xdr:cxnSp macro="">
      <xdr:nvCxnSpPr>
        <xdr:cNvPr id="136" name="直線コネクタ 135"/>
        <xdr:cNvCxnSpPr/>
      </xdr:nvCxnSpPr>
      <xdr:spPr>
        <a:xfrm flipV="1">
          <a:off x="2336800" y="107756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10668</xdr:rowOff>
    </xdr:from>
    <xdr:to>
      <xdr:col>3</xdr:col>
      <xdr:colOff>279400</xdr:colOff>
      <xdr:row>62</xdr:row>
      <xdr:rowOff>150622</xdr:rowOff>
    </xdr:to>
    <xdr:cxnSp macro="">
      <xdr:nvCxnSpPr>
        <xdr:cNvPr id="139" name="直線コネクタ 138"/>
        <xdr:cNvCxnSpPr/>
      </xdr:nvCxnSpPr>
      <xdr:spPr>
        <a:xfrm>
          <a:off x="1447800" y="1064056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49" name="円/楕円 148"/>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54881</xdr:rowOff>
    </xdr:from>
    <xdr:ext cx="762000" cy="259045"/>
    <xdr:sp macro="" textlink="">
      <xdr:nvSpPr>
        <xdr:cNvPr id="150" name="財政構造の弾力性該当値テキスト"/>
        <xdr:cNvSpPr txBox="1"/>
      </xdr:nvSpPr>
      <xdr:spPr>
        <a:xfrm>
          <a:off x="5041900" y="108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1" name="円/楕円 150"/>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2" name="テキスト ボックス 151"/>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94996</xdr:rowOff>
    </xdr:from>
    <xdr:to>
      <xdr:col>4</xdr:col>
      <xdr:colOff>533400</xdr:colOff>
      <xdr:row>63</xdr:row>
      <xdr:rowOff>25146</xdr:rowOff>
    </xdr:to>
    <xdr:sp macro="" textlink="">
      <xdr:nvSpPr>
        <xdr:cNvPr id="153" name="円/楕円 152"/>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54" name="テキスト ボックス 153"/>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99822</xdr:rowOff>
    </xdr:from>
    <xdr:to>
      <xdr:col>3</xdr:col>
      <xdr:colOff>330200</xdr:colOff>
      <xdr:row>63</xdr:row>
      <xdr:rowOff>29972</xdr:rowOff>
    </xdr:to>
    <xdr:sp macro="" textlink="">
      <xdr:nvSpPr>
        <xdr:cNvPr id="155" name="円/楕円 154"/>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14749</xdr:rowOff>
    </xdr:from>
    <xdr:ext cx="762000" cy="259045"/>
    <xdr:sp macro="" textlink="">
      <xdr:nvSpPr>
        <xdr:cNvPr id="156" name="テキスト ボックス 155"/>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57" name="円/楕円 156"/>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58" name="テキスト ボックス 157"/>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　類似団体平均、全国平均いずれと比較しても</a:t>
          </a:r>
          <a:r>
            <a:rPr kumimoji="1" lang="ja-JP" altLang="en-US" sz="1400">
              <a:solidFill>
                <a:sysClr val="windowText" lastClr="000000"/>
              </a:solidFill>
              <a:effectLst/>
              <a:latin typeface="+mn-lt"/>
              <a:ea typeface="+mn-ea"/>
              <a:cs typeface="+mn-cs"/>
            </a:rPr>
            <a:t>上</a:t>
          </a:r>
          <a:r>
            <a:rPr kumimoji="1" lang="ja-JP" altLang="ja-JP" sz="1400">
              <a:solidFill>
                <a:sysClr val="windowText" lastClr="000000"/>
              </a:solidFill>
              <a:effectLst/>
              <a:latin typeface="+mn-lt"/>
              <a:ea typeface="+mn-ea"/>
              <a:cs typeface="+mn-cs"/>
            </a:rPr>
            <a:t>回っている。これは、人件費の抑制や一般事務経費を毎年精査するなど節減に取り組んできたためである。各公共施設の経年劣化に伴う修繕などが今後避けられないところであるが、亀岡市行財政改革大綱に基づき、更なる経費の抑制に取り組む。</a:t>
          </a:r>
          <a:endParaRPr lang="ja-JP" altLang="ja-JP" sz="18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99949</xdr:rowOff>
    </xdr:from>
    <xdr:to>
      <xdr:col>7</xdr:col>
      <xdr:colOff>152400</xdr:colOff>
      <xdr:row>81</xdr:row>
      <xdr:rowOff>111092</xdr:rowOff>
    </xdr:to>
    <xdr:cxnSp macro="">
      <xdr:nvCxnSpPr>
        <xdr:cNvPr id="192" name="直線コネクタ 191"/>
        <xdr:cNvCxnSpPr/>
      </xdr:nvCxnSpPr>
      <xdr:spPr>
        <a:xfrm>
          <a:off x="4114800" y="13987399"/>
          <a:ext cx="8382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95870</xdr:rowOff>
    </xdr:from>
    <xdr:ext cx="762000" cy="259045"/>
    <xdr:sp macro="" textlink="">
      <xdr:nvSpPr>
        <xdr:cNvPr id="193" name="人件費・物件費等の状況平均値テキスト"/>
        <xdr:cNvSpPr txBox="1"/>
      </xdr:nvSpPr>
      <xdr:spPr>
        <a:xfrm>
          <a:off x="5041900" y="1398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98902</xdr:rowOff>
    </xdr:from>
    <xdr:to>
      <xdr:col>6</xdr:col>
      <xdr:colOff>0</xdr:colOff>
      <xdr:row>81</xdr:row>
      <xdr:rowOff>99949</xdr:rowOff>
    </xdr:to>
    <xdr:cxnSp macro="">
      <xdr:nvCxnSpPr>
        <xdr:cNvPr id="195" name="直線コネクタ 194"/>
        <xdr:cNvCxnSpPr/>
      </xdr:nvCxnSpPr>
      <xdr:spPr>
        <a:xfrm>
          <a:off x="3225800" y="13986352"/>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98902</xdr:rowOff>
    </xdr:from>
    <xdr:to>
      <xdr:col>4</xdr:col>
      <xdr:colOff>482600</xdr:colOff>
      <xdr:row>81</xdr:row>
      <xdr:rowOff>101099</xdr:rowOff>
    </xdr:to>
    <xdr:cxnSp macro="">
      <xdr:nvCxnSpPr>
        <xdr:cNvPr id="198" name="直線コネクタ 197"/>
        <xdr:cNvCxnSpPr/>
      </xdr:nvCxnSpPr>
      <xdr:spPr>
        <a:xfrm flipV="1">
          <a:off x="2336800" y="13986352"/>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96010</xdr:rowOff>
    </xdr:from>
    <xdr:to>
      <xdr:col>3</xdr:col>
      <xdr:colOff>279400</xdr:colOff>
      <xdr:row>81</xdr:row>
      <xdr:rowOff>101099</xdr:rowOff>
    </xdr:to>
    <xdr:cxnSp macro="">
      <xdr:nvCxnSpPr>
        <xdr:cNvPr id="201" name="直線コネクタ 200"/>
        <xdr:cNvCxnSpPr/>
      </xdr:nvCxnSpPr>
      <xdr:spPr>
        <a:xfrm>
          <a:off x="1447800" y="13983460"/>
          <a:ext cx="8890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60292</xdr:rowOff>
    </xdr:from>
    <xdr:to>
      <xdr:col>7</xdr:col>
      <xdr:colOff>203200</xdr:colOff>
      <xdr:row>81</xdr:row>
      <xdr:rowOff>161892</xdr:rowOff>
    </xdr:to>
    <xdr:sp macro="" textlink="">
      <xdr:nvSpPr>
        <xdr:cNvPr id="211" name="円/楕円 210"/>
        <xdr:cNvSpPr/>
      </xdr:nvSpPr>
      <xdr:spPr>
        <a:xfrm>
          <a:off x="4902200" y="1394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153019</xdr:rowOff>
    </xdr:from>
    <xdr:ext cx="762000" cy="259045"/>
    <xdr:sp macro="" textlink="">
      <xdr:nvSpPr>
        <xdr:cNvPr id="212" name="人件費・物件費等の状況該当値テキスト"/>
        <xdr:cNvSpPr txBox="1"/>
      </xdr:nvSpPr>
      <xdr:spPr>
        <a:xfrm>
          <a:off x="5041900" y="1386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98,405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49149</xdr:rowOff>
    </xdr:from>
    <xdr:to>
      <xdr:col>6</xdr:col>
      <xdr:colOff>50800</xdr:colOff>
      <xdr:row>81</xdr:row>
      <xdr:rowOff>150749</xdr:rowOff>
    </xdr:to>
    <xdr:sp macro="" textlink="">
      <xdr:nvSpPr>
        <xdr:cNvPr id="213" name="円/楕円 212"/>
        <xdr:cNvSpPr/>
      </xdr:nvSpPr>
      <xdr:spPr>
        <a:xfrm>
          <a:off x="4064000" y="1393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160926</xdr:rowOff>
    </xdr:from>
    <xdr:ext cx="736600" cy="259045"/>
    <xdr:sp macro="" textlink="">
      <xdr:nvSpPr>
        <xdr:cNvPr id="214" name="テキスト ボックス 213"/>
        <xdr:cNvSpPr txBox="1"/>
      </xdr:nvSpPr>
      <xdr:spPr>
        <a:xfrm>
          <a:off x="3733800" y="13705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48102</xdr:rowOff>
    </xdr:from>
    <xdr:to>
      <xdr:col>4</xdr:col>
      <xdr:colOff>533400</xdr:colOff>
      <xdr:row>81</xdr:row>
      <xdr:rowOff>149702</xdr:rowOff>
    </xdr:to>
    <xdr:sp macro="" textlink="">
      <xdr:nvSpPr>
        <xdr:cNvPr id="215" name="円/楕円 214"/>
        <xdr:cNvSpPr/>
      </xdr:nvSpPr>
      <xdr:spPr>
        <a:xfrm>
          <a:off x="3175000" y="139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159879</xdr:rowOff>
    </xdr:from>
    <xdr:ext cx="762000" cy="259045"/>
    <xdr:sp macro="" textlink="">
      <xdr:nvSpPr>
        <xdr:cNvPr id="216" name="テキスト ボックス 215"/>
        <xdr:cNvSpPr txBox="1"/>
      </xdr:nvSpPr>
      <xdr:spPr>
        <a:xfrm>
          <a:off x="2844800" y="137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50299</xdr:rowOff>
    </xdr:from>
    <xdr:to>
      <xdr:col>3</xdr:col>
      <xdr:colOff>330200</xdr:colOff>
      <xdr:row>81</xdr:row>
      <xdr:rowOff>151899</xdr:rowOff>
    </xdr:to>
    <xdr:sp macro="" textlink="">
      <xdr:nvSpPr>
        <xdr:cNvPr id="217" name="円/楕円 216"/>
        <xdr:cNvSpPr/>
      </xdr:nvSpPr>
      <xdr:spPr>
        <a:xfrm>
          <a:off x="2286000" y="139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162076</xdr:rowOff>
    </xdr:from>
    <xdr:ext cx="762000" cy="259045"/>
    <xdr:sp macro="" textlink="">
      <xdr:nvSpPr>
        <xdr:cNvPr id="218" name="テキスト ボックス 217"/>
        <xdr:cNvSpPr txBox="1"/>
      </xdr:nvSpPr>
      <xdr:spPr>
        <a:xfrm>
          <a:off x="1955800" y="137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45210</xdr:rowOff>
    </xdr:from>
    <xdr:to>
      <xdr:col>2</xdr:col>
      <xdr:colOff>127000</xdr:colOff>
      <xdr:row>81</xdr:row>
      <xdr:rowOff>146810</xdr:rowOff>
    </xdr:to>
    <xdr:sp macro="" textlink="">
      <xdr:nvSpPr>
        <xdr:cNvPr id="219" name="円/楕円 218"/>
        <xdr:cNvSpPr/>
      </xdr:nvSpPr>
      <xdr:spPr>
        <a:xfrm>
          <a:off x="1397000" y="139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156987</xdr:rowOff>
    </xdr:from>
    <xdr:ext cx="762000" cy="259045"/>
    <xdr:sp macro="" textlink="">
      <xdr:nvSpPr>
        <xdr:cNvPr id="220" name="テキスト ボックス 219"/>
        <xdr:cNvSpPr txBox="1"/>
      </xdr:nvSpPr>
      <xdr:spPr>
        <a:xfrm>
          <a:off x="1066800" y="137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　類似団体平均</a:t>
          </a:r>
          <a:r>
            <a:rPr kumimoji="1" lang="en-US" altLang="ja-JP" sz="1400">
              <a:solidFill>
                <a:sysClr val="windowText" lastClr="000000"/>
              </a:solidFill>
              <a:effectLst/>
              <a:latin typeface="+mn-lt"/>
              <a:ea typeface="+mn-ea"/>
              <a:cs typeface="+mn-cs"/>
            </a:rPr>
            <a:t>98.1</a:t>
          </a:r>
          <a:r>
            <a:rPr kumimoji="1" lang="ja-JP" altLang="en-US" sz="1400">
              <a:solidFill>
                <a:sysClr val="windowText" lastClr="000000"/>
              </a:solidFill>
              <a:effectLst/>
              <a:latin typeface="+mn-lt"/>
              <a:ea typeface="+mn-ea"/>
              <a:cs typeface="+mn-cs"/>
            </a:rPr>
            <a:t>よりやや下回るが、</a:t>
          </a:r>
          <a:r>
            <a:rPr kumimoji="1" lang="ja-JP" altLang="ja-JP" sz="1400">
              <a:solidFill>
                <a:sysClr val="windowText" lastClr="000000"/>
              </a:solidFill>
              <a:effectLst/>
              <a:latin typeface="+mn-lt"/>
              <a:ea typeface="+mn-ea"/>
              <a:cs typeface="+mn-cs"/>
            </a:rPr>
            <a:t>全国市平均</a:t>
          </a:r>
          <a:r>
            <a:rPr kumimoji="1" lang="en-US" altLang="ja-JP" sz="1400">
              <a:solidFill>
                <a:sysClr val="windowText" lastClr="000000"/>
              </a:solidFill>
              <a:effectLst/>
              <a:latin typeface="+mn-lt"/>
              <a:ea typeface="+mn-ea"/>
              <a:cs typeface="+mn-cs"/>
            </a:rPr>
            <a:t>98.7</a:t>
          </a:r>
          <a:r>
            <a:rPr kumimoji="1" lang="ja-JP" altLang="ja-JP" sz="1400">
              <a:solidFill>
                <a:sysClr val="windowText" lastClr="000000"/>
              </a:solidFill>
              <a:effectLst/>
              <a:latin typeface="+mn-lt"/>
              <a:ea typeface="+mn-ea"/>
              <a:cs typeface="+mn-cs"/>
            </a:rPr>
            <a:t>と比較</a:t>
          </a:r>
          <a:r>
            <a:rPr kumimoji="1" lang="ja-JP" altLang="en-US" sz="1400">
              <a:solidFill>
                <a:sysClr val="windowText" lastClr="000000"/>
              </a:solidFill>
              <a:effectLst/>
              <a:latin typeface="+mn-lt"/>
              <a:ea typeface="+mn-ea"/>
              <a:cs typeface="+mn-cs"/>
            </a:rPr>
            <a:t>すると</a:t>
          </a:r>
          <a:r>
            <a:rPr kumimoji="1" lang="ja-JP" altLang="ja-JP" sz="1400">
              <a:solidFill>
                <a:sysClr val="windowText" lastClr="000000"/>
              </a:solidFill>
              <a:effectLst/>
              <a:latin typeface="+mn-lt"/>
              <a:ea typeface="+mn-ea"/>
              <a:cs typeface="+mn-cs"/>
            </a:rPr>
            <a:t>本市のラスパイレス指数</a:t>
          </a:r>
          <a:r>
            <a:rPr kumimoji="1" lang="en-US" altLang="ja-JP" sz="1400">
              <a:solidFill>
                <a:sysClr val="windowText" lastClr="000000"/>
              </a:solidFill>
              <a:effectLst/>
              <a:latin typeface="+mn-lt"/>
              <a:ea typeface="+mn-ea"/>
              <a:cs typeface="+mn-cs"/>
            </a:rPr>
            <a:t>98.2</a:t>
          </a:r>
          <a:r>
            <a:rPr kumimoji="1" lang="ja-JP" altLang="ja-JP" sz="1400">
              <a:solidFill>
                <a:sysClr val="windowText" lastClr="000000"/>
              </a:solidFill>
              <a:effectLst/>
              <a:latin typeface="+mn-lt"/>
              <a:ea typeface="+mn-ea"/>
              <a:cs typeface="+mn-cs"/>
            </a:rPr>
            <a:t>は低水準にあるといえる。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　国家公務員の時限的な給与改定措置がない場合の本市のラスパイレス指数</a:t>
          </a:r>
          <a:r>
            <a:rPr kumimoji="1" lang="en-US" altLang="ja-JP" sz="1400">
              <a:solidFill>
                <a:sysClr val="windowText" lastClr="000000"/>
              </a:solidFill>
              <a:effectLst/>
              <a:latin typeface="+mn-lt"/>
              <a:ea typeface="+mn-ea"/>
              <a:cs typeface="+mn-cs"/>
            </a:rPr>
            <a:t>97.8</a:t>
          </a:r>
          <a:r>
            <a:rPr kumimoji="1" lang="ja-JP" altLang="ja-JP" sz="1400">
              <a:solidFill>
                <a:sysClr val="windowText" lastClr="000000"/>
              </a:solidFill>
              <a:effectLst/>
              <a:latin typeface="+mn-lt"/>
              <a:ea typeface="+mn-ea"/>
              <a:cs typeface="+mn-cs"/>
            </a:rPr>
            <a:t>も、類似団体平均</a:t>
          </a:r>
          <a:r>
            <a:rPr kumimoji="1" lang="en-US" altLang="ja-JP" sz="1400">
              <a:solidFill>
                <a:sysClr val="windowText" lastClr="000000"/>
              </a:solidFill>
              <a:effectLst/>
              <a:latin typeface="+mn-lt"/>
              <a:ea typeface="+mn-ea"/>
              <a:cs typeface="+mn-cs"/>
            </a:rPr>
            <a:t>97.9</a:t>
          </a:r>
          <a:r>
            <a:rPr kumimoji="1" lang="ja-JP" altLang="ja-JP" sz="1400">
              <a:solidFill>
                <a:sysClr val="windowText" lastClr="000000"/>
              </a:solidFill>
              <a:effectLst/>
              <a:latin typeface="+mn-lt"/>
              <a:ea typeface="+mn-ea"/>
              <a:cs typeface="+mn-cs"/>
            </a:rPr>
            <a:t>、全国平均</a:t>
          </a:r>
          <a:r>
            <a:rPr kumimoji="1" lang="en-US" altLang="ja-JP" sz="1400">
              <a:solidFill>
                <a:sysClr val="windowText" lastClr="000000"/>
              </a:solidFill>
              <a:effectLst/>
              <a:latin typeface="+mn-lt"/>
              <a:ea typeface="+mn-ea"/>
              <a:cs typeface="+mn-cs"/>
            </a:rPr>
            <a:t>98.5</a:t>
          </a:r>
          <a:r>
            <a:rPr kumimoji="1" lang="ja-JP" altLang="ja-JP" sz="1400">
              <a:solidFill>
                <a:sysClr val="windowText" lastClr="000000"/>
              </a:solidFill>
              <a:effectLst/>
              <a:latin typeface="+mn-lt"/>
              <a:ea typeface="+mn-ea"/>
              <a:cs typeface="+mn-cs"/>
            </a:rPr>
            <a:t>に比べて</a:t>
          </a:r>
          <a:r>
            <a:rPr kumimoji="1" lang="ja-JP" altLang="en-US" sz="1400">
              <a:solidFill>
                <a:sysClr val="windowText" lastClr="000000"/>
              </a:solidFill>
              <a:effectLst/>
              <a:latin typeface="+mn-lt"/>
              <a:ea typeface="+mn-ea"/>
              <a:cs typeface="+mn-cs"/>
            </a:rPr>
            <a:t>低水準である</a:t>
          </a:r>
          <a:r>
            <a:rPr kumimoji="1" lang="ja-JP" altLang="ja-JP" sz="1400">
              <a:solidFill>
                <a:sysClr val="windowText" lastClr="000000"/>
              </a:solidFill>
              <a:effectLst/>
              <a:latin typeface="+mn-lt"/>
              <a:ea typeface="+mn-ea"/>
              <a:cs typeface="+mn-cs"/>
            </a:rPr>
            <a:t>。今後もより一層の給与の適正化に努める。</a:t>
          </a:r>
          <a:endParaRPr lang="ja-JP" altLang="ja-JP" sz="18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85513</xdr:rowOff>
    </xdr:from>
    <xdr:to>
      <xdr:col>24</xdr:col>
      <xdr:colOff>558800</xdr:colOff>
      <xdr:row>86</xdr:row>
      <xdr:rowOff>117687</xdr:rowOff>
    </xdr:to>
    <xdr:cxnSp macro="">
      <xdr:nvCxnSpPr>
        <xdr:cNvPr id="254" name="直線コネクタ 253"/>
        <xdr:cNvCxnSpPr/>
      </xdr:nvCxnSpPr>
      <xdr:spPr>
        <a:xfrm>
          <a:off x="16179800" y="148302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5"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85513</xdr:rowOff>
    </xdr:from>
    <xdr:to>
      <xdr:col>23</xdr:col>
      <xdr:colOff>406400</xdr:colOff>
      <xdr:row>90</xdr:row>
      <xdr:rowOff>27093</xdr:rowOff>
    </xdr:to>
    <xdr:cxnSp macro="">
      <xdr:nvCxnSpPr>
        <xdr:cNvPr id="257" name="直線コネクタ 256"/>
        <xdr:cNvCxnSpPr/>
      </xdr:nvCxnSpPr>
      <xdr:spPr>
        <a:xfrm flipV="1">
          <a:off x="15290800" y="14830213"/>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27093</xdr:rowOff>
    </xdr:from>
    <xdr:to>
      <xdr:col>22</xdr:col>
      <xdr:colOff>203200</xdr:colOff>
      <xdr:row>90</xdr:row>
      <xdr:rowOff>27093</xdr:rowOff>
    </xdr:to>
    <xdr:cxnSp macro="">
      <xdr:nvCxnSpPr>
        <xdr:cNvPr id="260" name="直線コネクタ 259"/>
        <xdr:cNvCxnSpPr/>
      </xdr:nvCxnSpPr>
      <xdr:spPr>
        <a:xfrm>
          <a:off x="14401800" y="15457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90</xdr:row>
      <xdr:rowOff>27093</xdr:rowOff>
    </xdr:to>
    <xdr:cxnSp macro="">
      <xdr:nvCxnSpPr>
        <xdr:cNvPr id="263" name="直線コネクタ 262"/>
        <xdr:cNvCxnSpPr/>
      </xdr:nvCxnSpPr>
      <xdr:spPr>
        <a:xfrm>
          <a:off x="13512800" y="14773911"/>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3" name="円/楕円 272"/>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38964</xdr:rowOff>
    </xdr:from>
    <xdr:ext cx="762000" cy="259045"/>
    <xdr:sp macro="" textlink="">
      <xdr:nvSpPr>
        <xdr:cNvPr id="274"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34713</xdr:rowOff>
    </xdr:from>
    <xdr:to>
      <xdr:col>23</xdr:col>
      <xdr:colOff>457200</xdr:colOff>
      <xdr:row>86</xdr:row>
      <xdr:rowOff>136313</xdr:rowOff>
    </xdr:to>
    <xdr:sp macro="" textlink="">
      <xdr:nvSpPr>
        <xdr:cNvPr id="275" name="円/楕円 274"/>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76" name="テキスト ボックス 275"/>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147743</xdr:rowOff>
    </xdr:from>
    <xdr:to>
      <xdr:col>22</xdr:col>
      <xdr:colOff>254000</xdr:colOff>
      <xdr:row>90</xdr:row>
      <xdr:rowOff>77893</xdr:rowOff>
    </xdr:to>
    <xdr:sp macro="" textlink="">
      <xdr:nvSpPr>
        <xdr:cNvPr id="277" name="円/楕円 276"/>
        <xdr:cNvSpPr/>
      </xdr:nvSpPr>
      <xdr:spPr>
        <a:xfrm>
          <a:off x="15240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88070</xdr:rowOff>
    </xdr:from>
    <xdr:ext cx="762000" cy="259045"/>
    <xdr:sp macro="" textlink="">
      <xdr:nvSpPr>
        <xdr:cNvPr id="278" name="テキスト ボックス 277"/>
        <xdr:cNvSpPr txBox="1"/>
      </xdr:nvSpPr>
      <xdr:spPr>
        <a:xfrm>
          <a:off x="14909800" y="151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147743</xdr:rowOff>
    </xdr:from>
    <xdr:to>
      <xdr:col>21</xdr:col>
      <xdr:colOff>50800</xdr:colOff>
      <xdr:row>90</xdr:row>
      <xdr:rowOff>77893</xdr:rowOff>
    </xdr:to>
    <xdr:sp macro="" textlink="">
      <xdr:nvSpPr>
        <xdr:cNvPr id="279" name="円/楕円 278"/>
        <xdr:cNvSpPr/>
      </xdr:nvSpPr>
      <xdr:spPr>
        <a:xfrm>
          <a:off x="14351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88070</xdr:rowOff>
    </xdr:from>
    <xdr:ext cx="762000" cy="259045"/>
    <xdr:sp macro="" textlink="">
      <xdr:nvSpPr>
        <xdr:cNvPr id="280" name="テキスト ボックス 279"/>
        <xdr:cNvSpPr txBox="1"/>
      </xdr:nvSpPr>
      <xdr:spPr>
        <a:xfrm>
          <a:off x="14020800" y="151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81" name="円/楕円 280"/>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90188</xdr:rowOff>
    </xdr:from>
    <xdr:ext cx="762000" cy="259045"/>
    <xdr:sp macro="" textlink="">
      <xdr:nvSpPr>
        <xdr:cNvPr id="282" name="テキスト ボックス 28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　類似団体平均、全国平均のいずれと比較しても</a:t>
          </a:r>
          <a:r>
            <a:rPr kumimoji="1" lang="ja-JP" altLang="en-US" sz="1400">
              <a:solidFill>
                <a:sysClr val="windowText" lastClr="000000"/>
              </a:solidFill>
              <a:effectLst/>
              <a:latin typeface="+mn-lt"/>
              <a:ea typeface="+mn-ea"/>
              <a:cs typeface="+mn-cs"/>
            </a:rPr>
            <a:t>上</a:t>
          </a:r>
          <a:r>
            <a:rPr kumimoji="1" lang="ja-JP" altLang="ja-JP" sz="1400">
              <a:solidFill>
                <a:sysClr val="windowText" lastClr="000000"/>
              </a:solidFill>
              <a:effectLst/>
              <a:latin typeface="+mn-lt"/>
              <a:ea typeface="+mn-ea"/>
              <a:cs typeface="+mn-cs"/>
            </a:rPr>
            <a:t>回っている。これは、人件費の抑制や一般事務経費を毎年精査するなど節減に取り組んできたためである。</a:t>
          </a:r>
          <a:r>
            <a:rPr kumimoji="1" lang="ja-JP" altLang="en-US" sz="1400">
              <a:solidFill>
                <a:sysClr val="windowText" lastClr="000000"/>
              </a:solidFill>
              <a:effectLst/>
              <a:latin typeface="+mn-lt"/>
              <a:ea typeface="+mn-ea"/>
              <a:cs typeface="+mn-cs"/>
            </a:rPr>
            <a:t>今後も、事業・組織の見直しにより、</a:t>
          </a:r>
          <a:r>
            <a:rPr kumimoji="1" lang="ja-JP" altLang="ja-JP" sz="1400">
              <a:solidFill>
                <a:sysClr val="windowText" lastClr="000000"/>
              </a:solidFill>
              <a:effectLst/>
              <a:latin typeface="+mn-lt"/>
              <a:ea typeface="+mn-ea"/>
              <a:cs typeface="+mn-cs"/>
            </a:rPr>
            <a:t>更なる</a:t>
          </a:r>
          <a:r>
            <a:rPr kumimoji="1" lang="ja-JP" altLang="en-US" sz="1400">
              <a:solidFill>
                <a:sysClr val="windowText" lastClr="000000"/>
              </a:solidFill>
              <a:effectLst/>
              <a:latin typeface="+mn-lt"/>
              <a:ea typeface="+mn-ea"/>
              <a:cs typeface="+mn-cs"/>
            </a:rPr>
            <a:t>職員数の適正化</a:t>
          </a:r>
          <a:r>
            <a:rPr kumimoji="1" lang="ja-JP" altLang="ja-JP" sz="1400">
              <a:solidFill>
                <a:sysClr val="windowText" lastClr="000000"/>
              </a:solidFill>
              <a:effectLst/>
              <a:latin typeface="+mn-lt"/>
              <a:ea typeface="+mn-ea"/>
              <a:cs typeface="+mn-cs"/>
            </a:rPr>
            <a:t>に取り組む。</a:t>
          </a:r>
          <a:endParaRPr lang="ja-JP" altLang="ja-JP" sz="18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140546</xdr:rowOff>
    </xdr:from>
    <xdr:to>
      <xdr:col>24</xdr:col>
      <xdr:colOff>558800</xdr:colOff>
      <xdr:row>59</xdr:row>
      <xdr:rowOff>141696</xdr:rowOff>
    </xdr:to>
    <xdr:cxnSp macro="">
      <xdr:nvCxnSpPr>
        <xdr:cNvPr id="319" name="直線コネクタ 318"/>
        <xdr:cNvCxnSpPr/>
      </xdr:nvCxnSpPr>
      <xdr:spPr>
        <a:xfrm>
          <a:off x="16179800" y="10256096"/>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140546</xdr:rowOff>
    </xdr:from>
    <xdr:to>
      <xdr:col>23</xdr:col>
      <xdr:colOff>406400</xdr:colOff>
      <xdr:row>59</xdr:row>
      <xdr:rowOff>141696</xdr:rowOff>
    </xdr:to>
    <xdr:cxnSp macro="">
      <xdr:nvCxnSpPr>
        <xdr:cNvPr id="322" name="直線コネクタ 321"/>
        <xdr:cNvCxnSpPr/>
      </xdr:nvCxnSpPr>
      <xdr:spPr>
        <a:xfrm flipV="1">
          <a:off x="15290800" y="1025609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134801</xdr:rowOff>
    </xdr:from>
    <xdr:to>
      <xdr:col>22</xdr:col>
      <xdr:colOff>203200</xdr:colOff>
      <xdr:row>59</xdr:row>
      <xdr:rowOff>141696</xdr:rowOff>
    </xdr:to>
    <xdr:cxnSp macro="">
      <xdr:nvCxnSpPr>
        <xdr:cNvPr id="325" name="直線コネクタ 324"/>
        <xdr:cNvCxnSpPr/>
      </xdr:nvCxnSpPr>
      <xdr:spPr>
        <a:xfrm>
          <a:off x="14401800" y="102503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134801</xdr:rowOff>
    </xdr:from>
    <xdr:to>
      <xdr:col>21</xdr:col>
      <xdr:colOff>0</xdr:colOff>
      <xdr:row>59</xdr:row>
      <xdr:rowOff>141696</xdr:rowOff>
    </xdr:to>
    <xdr:cxnSp macro="">
      <xdr:nvCxnSpPr>
        <xdr:cNvPr id="328" name="直線コネクタ 327"/>
        <xdr:cNvCxnSpPr/>
      </xdr:nvCxnSpPr>
      <xdr:spPr>
        <a:xfrm flipV="1">
          <a:off x="13512800" y="102503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90896</xdr:rowOff>
    </xdr:from>
    <xdr:to>
      <xdr:col>24</xdr:col>
      <xdr:colOff>609600</xdr:colOff>
      <xdr:row>60</xdr:row>
      <xdr:rowOff>21046</xdr:rowOff>
    </xdr:to>
    <xdr:sp macro="" textlink="">
      <xdr:nvSpPr>
        <xdr:cNvPr id="338" name="円/楕円 337"/>
        <xdr:cNvSpPr/>
      </xdr:nvSpPr>
      <xdr:spPr>
        <a:xfrm>
          <a:off x="169672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107423</xdr:rowOff>
    </xdr:from>
    <xdr:ext cx="762000" cy="259045"/>
    <xdr:sp macro="" textlink="">
      <xdr:nvSpPr>
        <xdr:cNvPr id="339" name="定員管理の状況該当値テキスト"/>
        <xdr:cNvSpPr txBox="1"/>
      </xdr:nvSpPr>
      <xdr:spPr>
        <a:xfrm>
          <a:off x="17106900" y="100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89746</xdr:rowOff>
    </xdr:from>
    <xdr:to>
      <xdr:col>23</xdr:col>
      <xdr:colOff>457200</xdr:colOff>
      <xdr:row>60</xdr:row>
      <xdr:rowOff>19896</xdr:rowOff>
    </xdr:to>
    <xdr:sp macro="" textlink="">
      <xdr:nvSpPr>
        <xdr:cNvPr id="340" name="円/楕円 339"/>
        <xdr:cNvSpPr/>
      </xdr:nvSpPr>
      <xdr:spPr>
        <a:xfrm>
          <a:off x="16129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30073</xdr:rowOff>
    </xdr:from>
    <xdr:ext cx="736600" cy="259045"/>
    <xdr:sp macro="" textlink="">
      <xdr:nvSpPr>
        <xdr:cNvPr id="341" name="テキスト ボックス 340"/>
        <xdr:cNvSpPr txBox="1"/>
      </xdr:nvSpPr>
      <xdr:spPr>
        <a:xfrm>
          <a:off x="15798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90896</xdr:rowOff>
    </xdr:from>
    <xdr:to>
      <xdr:col>22</xdr:col>
      <xdr:colOff>254000</xdr:colOff>
      <xdr:row>60</xdr:row>
      <xdr:rowOff>21046</xdr:rowOff>
    </xdr:to>
    <xdr:sp macro="" textlink="">
      <xdr:nvSpPr>
        <xdr:cNvPr id="342" name="円/楕円 341"/>
        <xdr:cNvSpPr/>
      </xdr:nvSpPr>
      <xdr:spPr>
        <a:xfrm>
          <a:off x="15240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31223</xdr:rowOff>
    </xdr:from>
    <xdr:ext cx="762000" cy="259045"/>
    <xdr:sp macro="" textlink="">
      <xdr:nvSpPr>
        <xdr:cNvPr id="343" name="テキスト ボックス 342"/>
        <xdr:cNvSpPr txBox="1"/>
      </xdr:nvSpPr>
      <xdr:spPr>
        <a:xfrm>
          <a:off x="14909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84001</xdr:rowOff>
    </xdr:from>
    <xdr:to>
      <xdr:col>21</xdr:col>
      <xdr:colOff>50800</xdr:colOff>
      <xdr:row>60</xdr:row>
      <xdr:rowOff>14151</xdr:rowOff>
    </xdr:to>
    <xdr:sp macro="" textlink="">
      <xdr:nvSpPr>
        <xdr:cNvPr id="344" name="円/楕円 343"/>
        <xdr:cNvSpPr/>
      </xdr:nvSpPr>
      <xdr:spPr>
        <a:xfrm>
          <a:off x="14351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24328</xdr:rowOff>
    </xdr:from>
    <xdr:ext cx="762000" cy="259045"/>
    <xdr:sp macro="" textlink="">
      <xdr:nvSpPr>
        <xdr:cNvPr id="345" name="テキスト ボックス 344"/>
        <xdr:cNvSpPr txBox="1"/>
      </xdr:nvSpPr>
      <xdr:spPr>
        <a:xfrm>
          <a:off x="14020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90896</xdr:rowOff>
    </xdr:from>
    <xdr:to>
      <xdr:col>19</xdr:col>
      <xdr:colOff>533400</xdr:colOff>
      <xdr:row>60</xdr:row>
      <xdr:rowOff>21046</xdr:rowOff>
    </xdr:to>
    <xdr:sp macro="" textlink="">
      <xdr:nvSpPr>
        <xdr:cNvPr id="346" name="円/楕円 345"/>
        <xdr:cNvSpPr/>
      </xdr:nvSpPr>
      <xdr:spPr>
        <a:xfrm>
          <a:off x="13462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31223</xdr:rowOff>
    </xdr:from>
    <xdr:ext cx="762000" cy="259045"/>
    <xdr:sp macro="" textlink="">
      <xdr:nvSpPr>
        <xdr:cNvPr id="347" name="テキスト ボックス 346"/>
        <xdr:cNvSpPr txBox="1"/>
      </xdr:nvSpPr>
      <xdr:spPr>
        <a:xfrm>
          <a:off x="13131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　普通建設事業に係る起債の償還等に伴い、類似団体平均よりやや</a:t>
          </a:r>
          <a:r>
            <a:rPr kumimoji="1" lang="ja-JP" altLang="en-US" sz="1400">
              <a:solidFill>
                <a:sysClr val="windowText" lastClr="000000"/>
              </a:solidFill>
              <a:effectLst/>
              <a:latin typeface="+mn-lt"/>
              <a:ea typeface="+mn-ea"/>
              <a:cs typeface="+mn-cs"/>
            </a:rPr>
            <a:t>下</a:t>
          </a:r>
          <a:r>
            <a:rPr kumimoji="1" lang="ja-JP" altLang="ja-JP" sz="1400">
              <a:solidFill>
                <a:sysClr val="windowText" lastClr="000000"/>
              </a:solidFill>
              <a:effectLst/>
              <a:latin typeface="+mn-lt"/>
              <a:ea typeface="+mn-ea"/>
              <a:cs typeface="+mn-cs"/>
            </a:rPr>
            <a:t>回っている。平成</a:t>
          </a:r>
          <a:r>
            <a:rPr kumimoji="1" lang="en-US" altLang="ja-JP" sz="1400">
              <a:solidFill>
                <a:sysClr val="windowText" lastClr="000000"/>
              </a:solidFill>
              <a:effectLst/>
              <a:latin typeface="+mn-lt"/>
              <a:ea typeface="+mn-ea"/>
              <a:cs typeface="+mn-cs"/>
            </a:rPr>
            <a:t>26</a:t>
          </a:r>
          <a:r>
            <a:rPr kumimoji="1" lang="ja-JP" altLang="ja-JP" sz="1400">
              <a:solidFill>
                <a:sysClr val="windowText" lastClr="000000"/>
              </a:solidFill>
              <a:effectLst/>
              <a:latin typeface="+mn-lt"/>
              <a:ea typeface="+mn-ea"/>
              <a:cs typeface="+mn-cs"/>
            </a:rPr>
            <a:t>年度については、</a:t>
          </a:r>
          <a:r>
            <a:rPr kumimoji="1" lang="ja-JP" altLang="en-US" sz="1400">
              <a:solidFill>
                <a:sysClr val="windowText" lastClr="000000"/>
              </a:solidFill>
              <a:effectLst/>
              <a:latin typeface="+mn-lt"/>
              <a:ea typeface="+mn-ea"/>
              <a:cs typeface="+mn-cs"/>
            </a:rPr>
            <a:t>基準財政需要額算入公債費（単位費用分）が増加（</a:t>
          </a:r>
          <a:r>
            <a:rPr kumimoji="1" lang="en-US" altLang="ja-JP" sz="1400">
              <a:solidFill>
                <a:sysClr val="windowText" lastClr="000000"/>
              </a:solidFill>
              <a:effectLst/>
              <a:latin typeface="+mn-lt"/>
              <a:ea typeface="+mn-ea"/>
              <a:cs typeface="+mn-cs"/>
            </a:rPr>
            <a:t>1</a:t>
          </a:r>
          <a:r>
            <a:rPr kumimoji="1" lang="ja-JP" altLang="en-US" sz="1400">
              <a:solidFill>
                <a:sysClr val="windowText" lastClr="000000"/>
              </a:solidFill>
              <a:effectLst/>
              <a:latin typeface="+mn-lt"/>
              <a:ea typeface="+mn-ea"/>
              <a:cs typeface="+mn-cs"/>
            </a:rPr>
            <a:t>億</a:t>
          </a:r>
          <a:r>
            <a:rPr kumimoji="1" lang="ja-JP" altLang="ja-JP" sz="1400">
              <a:solidFill>
                <a:sysClr val="windowText" lastClr="000000"/>
              </a:solidFill>
              <a:effectLst/>
              <a:latin typeface="+mn-lt"/>
              <a:ea typeface="+mn-ea"/>
              <a:cs typeface="+mn-cs"/>
            </a:rPr>
            <a:t>円）したため、平成</a:t>
          </a:r>
          <a:r>
            <a:rPr kumimoji="1" lang="en-US" altLang="ja-JP" sz="1400">
              <a:solidFill>
                <a:sysClr val="windowText" lastClr="000000"/>
              </a:solidFill>
              <a:effectLst/>
              <a:latin typeface="+mn-lt"/>
              <a:ea typeface="+mn-ea"/>
              <a:cs typeface="+mn-cs"/>
            </a:rPr>
            <a:t>25</a:t>
          </a:r>
          <a:r>
            <a:rPr kumimoji="1" lang="ja-JP" altLang="ja-JP" sz="1400">
              <a:solidFill>
                <a:sysClr val="windowText" lastClr="000000"/>
              </a:solidFill>
              <a:effectLst/>
              <a:latin typeface="+mn-lt"/>
              <a:ea typeface="+mn-ea"/>
              <a:cs typeface="+mn-cs"/>
            </a:rPr>
            <a:t>年度に比べ減少した。今後</a:t>
          </a:r>
          <a:r>
            <a:rPr kumimoji="1" lang="ja-JP" altLang="en-US" sz="1400">
              <a:solidFill>
                <a:sysClr val="windowText" lastClr="000000"/>
              </a:solidFill>
              <a:effectLst/>
              <a:latin typeface="+mn-lt"/>
              <a:ea typeface="+mn-ea"/>
              <a:cs typeface="+mn-cs"/>
            </a:rPr>
            <a:t>も</a:t>
          </a:r>
          <a:r>
            <a:rPr kumimoji="1" lang="ja-JP" altLang="ja-JP" sz="1400">
              <a:solidFill>
                <a:sysClr val="windowText" lastClr="000000"/>
              </a:solidFill>
              <a:effectLst/>
              <a:latin typeface="+mn-lt"/>
              <a:ea typeface="+mn-ea"/>
              <a:cs typeface="+mn-cs"/>
            </a:rPr>
            <a:t>普通建設事業に係る起債の発行等を伴うが、起債発行の抑制に努める。</a:t>
          </a:r>
          <a:endParaRPr lang="ja-JP" altLang="ja-JP" sz="18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40005</xdr:rowOff>
    </xdr:from>
    <xdr:to>
      <xdr:col>24</xdr:col>
      <xdr:colOff>558800</xdr:colOff>
      <xdr:row>41</xdr:row>
      <xdr:rowOff>76200</xdr:rowOff>
    </xdr:to>
    <xdr:cxnSp macro="">
      <xdr:nvCxnSpPr>
        <xdr:cNvPr id="377" name="直線コネクタ 376"/>
        <xdr:cNvCxnSpPr/>
      </xdr:nvCxnSpPr>
      <xdr:spPr>
        <a:xfrm flipV="1">
          <a:off x="16179800" y="70694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154622</xdr:rowOff>
    </xdr:to>
    <xdr:cxnSp macro="">
      <xdr:nvCxnSpPr>
        <xdr:cNvPr id="380" name="直線コネクタ 379"/>
        <xdr:cNvCxnSpPr/>
      </xdr:nvCxnSpPr>
      <xdr:spPr>
        <a:xfrm flipV="1">
          <a:off x="15290800" y="710565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154622</xdr:rowOff>
    </xdr:from>
    <xdr:to>
      <xdr:col>22</xdr:col>
      <xdr:colOff>203200</xdr:colOff>
      <xdr:row>42</xdr:row>
      <xdr:rowOff>31432</xdr:rowOff>
    </xdr:to>
    <xdr:cxnSp macro="">
      <xdr:nvCxnSpPr>
        <xdr:cNvPr id="383" name="直線コネクタ 382"/>
        <xdr:cNvCxnSpPr/>
      </xdr:nvCxnSpPr>
      <xdr:spPr>
        <a:xfrm flipV="1">
          <a:off x="14401800" y="71840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31432</xdr:rowOff>
    </xdr:from>
    <xdr:to>
      <xdr:col>21</xdr:col>
      <xdr:colOff>0</xdr:colOff>
      <xdr:row>42</xdr:row>
      <xdr:rowOff>115888</xdr:rowOff>
    </xdr:to>
    <xdr:cxnSp macro="">
      <xdr:nvCxnSpPr>
        <xdr:cNvPr id="386" name="直線コネクタ 385"/>
        <xdr:cNvCxnSpPr/>
      </xdr:nvCxnSpPr>
      <xdr:spPr>
        <a:xfrm flipV="1">
          <a:off x="13512800" y="723233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160655</xdr:rowOff>
    </xdr:from>
    <xdr:to>
      <xdr:col>24</xdr:col>
      <xdr:colOff>609600</xdr:colOff>
      <xdr:row>41</xdr:row>
      <xdr:rowOff>90805</xdr:rowOff>
    </xdr:to>
    <xdr:sp macro="" textlink="">
      <xdr:nvSpPr>
        <xdr:cNvPr id="396" name="円/楕円 395"/>
        <xdr:cNvSpPr/>
      </xdr:nvSpPr>
      <xdr:spPr>
        <a:xfrm>
          <a:off x="169672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132732</xdr:rowOff>
    </xdr:from>
    <xdr:ext cx="762000" cy="259045"/>
    <xdr:sp macro="" textlink="">
      <xdr:nvSpPr>
        <xdr:cNvPr id="397" name="公債費負担の状況該当値テキスト"/>
        <xdr:cNvSpPr txBox="1"/>
      </xdr:nvSpPr>
      <xdr:spPr>
        <a:xfrm>
          <a:off x="17106900" y="699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398" name="円/楕円 397"/>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99" name="テキスト ボックス 398"/>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103822</xdr:rowOff>
    </xdr:from>
    <xdr:to>
      <xdr:col>22</xdr:col>
      <xdr:colOff>254000</xdr:colOff>
      <xdr:row>42</xdr:row>
      <xdr:rowOff>33972</xdr:rowOff>
    </xdr:to>
    <xdr:sp macro="" textlink="">
      <xdr:nvSpPr>
        <xdr:cNvPr id="400" name="円/楕円 399"/>
        <xdr:cNvSpPr/>
      </xdr:nvSpPr>
      <xdr:spPr>
        <a:xfrm>
          <a:off x="15240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18749</xdr:rowOff>
    </xdr:from>
    <xdr:ext cx="762000" cy="259045"/>
    <xdr:sp macro="" textlink="">
      <xdr:nvSpPr>
        <xdr:cNvPr id="401" name="テキスト ボックス 400"/>
        <xdr:cNvSpPr txBox="1"/>
      </xdr:nvSpPr>
      <xdr:spPr>
        <a:xfrm>
          <a:off x="14909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152082</xdr:rowOff>
    </xdr:from>
    <xdr:to>
      <xdr:col>21</xdr:col>
      <xdr:colOff>50800</xdr:colOff>
      <xdr:row>42</xdr:row>
      <xdr:rowOff>82232</xdr:rowOff>
    </xdr:to>
    <xdr:sp macro="" textlink="">
      <xdr:nvSpPr>
        <xdr:cNvPr id="402" name="円/楕円 401"/>
        <xdr:cNvSpPr/>
      </xdr:nvSpPr>
      <xdr:spPr>
        <a:xfrm>
          <a:off x="143510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67009</xdr:rowOff>
    </xdr:from>
    <xdr:ext cx="762000" cy="259045"/>
    <xdr:sp macro="" textlink="">
      <xdr:nvSpPr>
        <xdr:cNvPr id="403" name="テキスト ボックス 402"/>
        <xdr:cNvSpPr txBox="1"/>
      </xdr:nvSpPr>
      <xdr:spPr>
        <a:xfrm>
          <a:off x="14020800" y="72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65088</xdr:rowOff>
    </xdr:from>
    <xdr:to>
      <xdr:col>19</xdr:col>
      <xdr:colOff>533400</xdr:colOff>
      <xdr:row>42</xdr:row>
      <xdr:rowOff>166688</xdr:rowOff>
    </xdr:to>
    <xdr:sp macro="" textlink="">
      <xdr:nvSpPr>
        <xdr:cNvPr id="404" name="円/楕円 403"/>
        <xdr:cNvSpPr/>
      </xdr:nvSpPr>
      <xdr:spPr>
        <a:xfrm>
          <a:off x="13462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151465</xdr:rowOff>
    </xdr:from>
    <xdr:ext cx="762000" cy="259045"/>
    <xdr:sp macro="" textlink="">
      <xdr:nvSpPr>
        <xdr:cNvPr id="405" name="テキスト ボックス 404"/>
        <xdr:cNvSpPr txBox="1"/>
      </xdr:nvSpPr>
      <xdr:spPr>
        <a:xfrm>
          <a:off x="13131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26</a:t>
          </a:r>
          <a:r>
            <a:rPr kumimoji="1" lang="ja-JP" altLang="ja-JP" sz="1400">
              <a:solidFill>
                <a:sysClr val="windowText" lastClr="000000"/>
              </a:solidFill>
              <a:effectLst/>
              <a:latin typeface="+mn-lt"/>
              <a:ea typeface="+mn-ea"/>
              <a:cs typeface="+mn-cs"/>
            </a:rPr>
            <a:t>年度については、</a:t>
          </a:r>
          <a:r>
            <a:rPr kumimoji="1" lang="ja-JP" altLang="en-US" sz="1400">
              <a:solidFill>
                <a:sysClr val="windowText" lastClr="000000"/>
              </a:solidFill>
              <a:effectLst/>
              <a:latin typeface="+mn-lt"/>
              <a:ea typeface="+mn-ea"/>
              <a:cs typeface="+mn-cs"/>
            </a:rPr>
            <a:t>地方債の現在高が増加</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21.1</a:t>
          </a:r>
          <a:r>
            <a:rPr kumimoji="1" lang="ja-JP" altLang="ja-JP" sz="1400">
              <a:solidFill>
                <a:sysClr val="windowText" lastClr="000000"/>
              </a:solidFill>
              <a:effectLst/>
              <a:latin typeface="+mn-lt"/>
              <a:ea typeface="+mn-ea"/>
              <a:cs typeface="+mn-cs"/>
            </a:rPr>
            <a:t>億円）し、</a:t>
          </a:r>
          <a:r>
            <a:rPr kumimoji="1" lang="ja-JP" altLang="en-US" sz="1400">
              <a:solidFill>
                <a:sysClr val="windowText" lastClr="000000"/>
              </a:solidFill>
              <a:effectLst/>
              <a:latin typeface="+mn-lt"/>
              <a:ea typeface="+mn-ea"/>
              <a:cs typeface="+mn-cs"/>
            </a:rPr>
            <a:t>充当可能基金が減少（△</a:t>
          </a:r>
          <a:r>
            <a:rPr kumimoji="1" lang="en-US" altLang="ja-JP" sz="1400">
              <a:solidFill>
                <a:sysClr val="windowText" lastClr="000000"/>
              </a:solidFill>
              <a:effectLst/>
              <a:latin typeface="+mn-lt"/>
              <a:ea typeface="+mn-ea"/>
              <a:cs typeface="+mn-cs"/>
            </a:rPr>
            <a:t>5.5</a:t>
          </a:r>
          <a:r>
            <a:rPr kumimoji="1" lang="ja-JP" altLang="en-US" sz="1400">
              <a:solidFill>
                <a:sysClr val="windowText" lastClr="000000"/>
              </a:solidFill>
              <a:effectLst/>
              <a:latin typeface="+mn-lt"/>
              <a:ea typeface="+mn-ea"/>
              <a:cs typeface="+mn-cs"/>
            </a:rPr>
            <a:t>億円）</a:t>
          </a:r>
          <a:r>
            <a:rPr kumimoji="1" lang="ja-JP" altLang="ja-JP" sz="1400">
              <a:solidFill>
                <a:sysClr val="windowText" lastClr="000000"/>
              </a:solidFill>
              <a:effectLst/>
              <a:latin typeface="+mn-lt"/>
              <a:ea typeface="+mn-ea"/>
              <a:cs typeface="+mn-cs"/>
            </a:rPr>
            <a:t>したため、平成</a:t>
          </a:r>
          <a:r>
            <a:rPr kumimoji="1" lang="en-US" altLang="ja-JP" sz="1400">
              <a:solidFill>
                <a:sysClr val="windowText" lastClr="000000"/>
              </a:solidFill>
              <a:effectLst/>
              <a:latin typeface="+mn-lt"/>
              <a:ea typeface="+mn-ea"/>
              <a:cs typeface="+mn-cs"/>
            </a:rPr>
            <a:t>25</a:t>
          </a:r>
          <a:r>
            <a:rPr kumimoji="1" lang="ja-JP" altLang="ja-JP" sz="1400">
              <a:solidFill>
                <a:sysClr val="windowText" lastClr="000000"/>
              </a:solidFill>
              <a:effectLst/>
              <a:latin typeface="+mn-lt"/>
              <a:ea typeface="+mn-ea"/>
              <a:cs typeface="+mn-cs"/>
            </a:rPr>
            <a:t>年度</a:t>
          </a:r>
          <a:r>
            <a:rPr kumimoji="1" lang="ja-JP" altLang="en-US" sz="1400">
              <a:solidFill>
                <a:sysClr val="windowText" lastClr="000000"/>
              </a:solidFill>
              <a:effectLst/>
              <a:latin typeface="+mn-lt"/>
              <a:ea typeface="+mn-ea"/>
              <a:cs typeface="+mn-cs"/>
            </a:rPr>
            <a:t>を下回った</a:t>
          </a:r>
          <a:r>
            <a:rPr kumimoji="1" lang="ja-JP" altLang="ja-JP" sz="1400">
              <a:solidFill>
                <a:sysClr val="windowText" lastClr="000000"/>
              </a:solidFill>
              <a:effectLst/>
              <a:latin typeface="+mn-lt"/>
              <a:ea typeface="+mn-ea"/>
              <a:cs typeface="+mn-cs"/>
            </a:rPr>
            <a:t>。類似団体平均</a:t>
          </a:r>
          <a:r>
            <a:rPr kumimoji="1" lang="ja-JP" altLang="en-US" sz="1400">
              <a:solidFill>
                <a:sysClr val="windowText" lastClr="000000"/>
              </a:solidFill>
              <a:effectLst/>
              <a:latin typeface="+mn-lt"/>
              <a:ea typeface="+mn-ea"/>
              <a:cs typeface="+mn-cs"/>
            </a:rPr>
            <a:t>と比べても下</a:t>
          </a:r>
          <a:r>
            <a:rPr kumimoji="1" lang="ja-JP" altLang="ja-JP" sz="1400">
              <a:solidFill>
                <a:sysClr val="windowText" lastClr="000000"/>
              </a:solidFill>
              <a:effectLst/>
              <a:latin typeface="+mn-lt"/>
              <a:ea typeface="+mn-ea"/>
              <a:cs typeface="+mn-cs"/>
            </a:rPr>
            <a:t>回っているため、今後もより一層財政の健全化に努める。</a:t>
          </a:r>
          <a:endParaRPr lang="ja-JP" altLang="ja-JP" sz="18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26511</xdr:rowOff>
    </xdr:from>
    <xdr:to>
      <xdr:col>24</xdr:col>
      <xdr:colOff>558800</xdr:colOff>
      <xdr:row>20</xdr:row>
      <xdr:rowOff>94075</xdr:rowOff>
    </xdr:to>
    <xdr:cxnSp macro="">
      <xdr:nvCxnSpPr>
        <xdr:cNvPr id="435" name="直線コネクタ 434"/>
        <xdr:cNvCxnSpPr/>
      </xdr:nvCxnSpPr>
      <xdr:spPr>
        <a:xfrm>
          <a:off x="16179800" y="3455511"/>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26511</xdr:rowOff>
    </xdr:from>
    <xdr:to>
      <xdr:col>23</xdr:col>
      <xdr:colOff>406400</xdr:colOff>
      <xdr:row>20</xdr:row>
      <xdr:rowOff>28321</xdr:rowOff>
    </xdr:to>
    <xdr:cxnSp macro="">
      <xdr:nvCxnSpPr>
        <xdr:cNvPr id="438" name="直線コネクタ 437"/>
        <xdr:cNvCxnSpPr/>
      </xdr:nvCxnSpPr>
      <xdr:spPr>
        <a:xfrm flipV="1">
          <a:off x="15290800" y="3455511"/>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28321</xdr:rowOff>
    </xdr:from>
    <xdr:to>
      <xdr:col>22</xdr:col>
      <xdr:colOff>203200</xdr:colOff>
      <xdr:row>20</xdr:row>
      <xdr:rowOff>56071</xdr:rowOff>
    </xdr:to>
    <xdr:cxnSp macro="">
      <xdr:nvCxnSpPr>
        <xdr:cNvPr id="441" name="直線コネクタ 440"/>
        <xdr:cNvCxnSpPr/>
      </xdr:nvCxnSpPr>
      <xdr:spPr>
        <a:xfrm flipV="1">
          <a:off x="14401800" y="3457321"/>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51245</xdr:rowOff>
    </xdr:from>
    <xdr:to>
      <xdr:col>21</xdr:col>
      <xdr:colOff>0</xdr:colOff>
      <xdr:row>20</xdr:row>
      <xdr:rowOff>56071</xdr:rowOff>
    </xdr:to>
    <xdr:cxnSp macro="">
      <xdr:nvCxnSpPr>
        <xdr:cNvPr id="444" name="直線コネクタ 443"/>
        <xdr:cNvCxnSpPr/>
      </xdr:nvCxnSpPr>
      <xdr:spPr>
        <a:xfrm>
          <a:off x="13512800" y="348024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43275</xdr:rowOff>
    </xdr:from>
    <xdr:to>
      <xdr:col>24</xdr:col>
      <xdr:colOff>609600</xdr:colOff>
      <xdr:row>20</xdr:row>
      <xdr:rowOff>144875</xdr:rowOff>
    </xdr:to>
    <xdr:sp macro="" textlink="">
      <xdr:nvSpPr>
        <xdr:cNvPr id="454" name="円/楕円 453"/>
        <xdr:cNvSpPr/>
      </xdr:nvSpPr>
      <xdr:spPr>
        <a:xfrm>
          <a:off x="16967200" y="34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15352</xdr:rowOff>
    </xdr:from>
    <xdr:ext cx="762000" cy="259045"/>
    <xdr:sp macro="" textlink="">
      <xdr:nvSpPr>
        <xdr:cNvPr id="455" name="将来負担の状況該当値テキスト"/>
        <xdr:cNvSpPr txBox="1"/>
      </xdr:nvSpPr>
      <xdr:spPr>
        <a:xfrm>
          <a:off x="17106900" y="344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147161</xdr:rowOff>
    </xdr:from>
    <xdr:to>
      <xdr:col>23</xdr:col>
      <xdr:colOff>457200</xdr:colOff>
      <xdr:row>20</xdr:row>
      <xdr:rowOff>77311</xdr:rowOff>
    </xdr:to>
    <xdr:sp macro="" textlink="">
      <xdr:nvSpPr>
        <xdr:cNvPr id="456" name="円/楕円 455"/>
        <xdr:cNvSpPr/>
      </xdr:nvSpPr>
      <xdr:spPr>
        <a:xfrm>
          <a:off x="16129000" y="34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62088</xdr:rowOff>
    </xdr:from>
    <xdr:ext cx="736600" cy="259045"/>
    <xdr:sp macro="" textlink="">
      <xdr:nvSpPr>
        <xdr:cNvPr id="457" name="テキスト ボックス 456"/>
        <xdr:cNvSpPr txBox="1"/>
      </xdr:nvSpPr>
      <xdr:spPr>
        <a:xfrm>
          <a:off x="15798800" y="3491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148971</xdr:rowOff>
    </xdr:from>
    <xdr:to>
      <xdr:col>22</xdr:col>
      <xdr:colOff>254000</xdr:colOff>
      <xdr:row>20</xdr:row>
      <xdr:rowOff>79121</xdr:rowOff>
    </xdr:to>
    <xdr:sp macro="" textlink="">
      <xdr:nvSpPr>
        <xdr:cNvPr id="458" name="円/楕円 457"/>
        <xdr:cNvSpPr/>
      </xdr:nvSpPr>
      <xdr:spPr>
        <a:xfrm>
          <a:off x="15240000" y="34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63898</xdr:rowOff>
    </xdr:from>
    <xdr:ext cx="762000" cy="259045"/>
    <xdr:sp macro="" textlink="">
      <xdr:nvSpPr>
        <xdr:cNvPr id="459" name="テキスト ボックス 458"/>
        <xdr:cNvSpPr txBox="1"/>
      </xdr:nvSpPr>
      <xdr:spPr>
        <a:xfrm>
          <a:off x="14909800" y="34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5271</xdr:rowOff>
    </xdr:from>
    <xdr:to>
      <xdr:col>21</xdr:col>
      <xdr:colOff>50800</xdr:colOff>
      <xdr:row>20</xdr:row>
      <xdr:rowOff>106871</xdr:rowOff>
    </xdr:to>
    <xdr:sp macro="" textlink="">
      <xdr:nvSpPr>
        <xdr:cNvPr id="460" name="円/楕円 459"/>
        <xdr:cNvSpPr/>
      </xdr:nvSpPr>
      <xdr:spPr>
        <a:xfrm>
          <a:off x="14351000" y="34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91648</xdr:rowOff>
    </xdr:from>
    <xdr:ext cx="762000" cy="259045"/>
    <xdr:sp macro="" textlink="">
      <xdr:nvSpPr>
        <xdr:cNvPr id="461" name="テキスト ボックス 460"/>
        <xdr:cNvSpPr txBox="1"/>
      </xdr:nvSpPr>
      <xdr:spPr>
        <a:xfrm>
          <a:off x="14020800" y="352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445</xdr:rowOff>
    </xdr:from>
    <xdr:to>
      <xdr:col>19</xdr:col>
      <xdr:colOff>533400</xdr:colOff>
      <xdr:row>20</xdr:row>
      <xdr:rowOff>102045</xdr:rowOff>
    </xdr:to>
    <xdr:sp macro="" textlink="">
      <xdr:nvSpPr>
        <xdr:cNvPr id="462" name="円/楕円 461"/>
        <xdr:cNvSpPr/>
      </xdr:nvSpPr>
      <xdr:spPr>
        <a:xfrm>
          <a:off x="13462000" y="34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86822</xdr:rowOff>
    </xdr:from>
    <xdr:ext cx="762000" cy="259045"/>
    <xdr:sp macro="" textlink="">
      <xdr:nvSpPr>
        <xdr:cNvPr id="463" name="テキスト ボックス 462"/>
        <xdr:cNvSpPr txBox="1"/>
      </xdr:nvSpPr>
      <xdr:spPr>
        <a:xfrm>
          <a:off x="13131800" y="351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91,548
90,752
224.80
36,501,891
35,967,574
382,245
18,306,695
42,883,745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157.7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平成２４年度</a:t>
          </a:r>
          <a:r>
            <a:rPr kumimoji="1" lang="ja-JP" altLang="en-US" sz="1200">
              <a:solidFill>
                <a:sysClr val="windowText" lastClr="000000"/>
              </a:solidFill>
              <a:effectLst/>
              <a:latin typeface="+mn-lt"/>
              <a:ea typeface="+mn-ea"/>
              <a:cs typeface="+mn-cs"/>
            </a:rPr>
            <a:t>から平成２６年度</a:t>
          </a:r>
          <a:r>
            <a:rPr kumimoji="1" lang="ja-JP" altLang="ja-JP" sz="1200">
              <a:solidFill>
                <a:sysClr val="windowText" lastClr="000000"/>
              </a:solidFill>
              <a:effectLst/>
              <a:latin typeface="+mn-lt"/>
              <a:ea typeface="+mn-ea"/>
              <a:cs typeface="+mn-cs"/>
            </a:rPr>
            <a:t>は、人件費に係る経常収支比率が類似団体平均を</a:t>
          </a:r>
          <a:r>
            <a:rPr kumimoji="1" lang="ja-JP" altLang="en-US" sz="1200">
              <a:solidFill>
                <a:sysClr val="windowText" lastClr="000000"/>
              </a:solidFill>
              <a:effectLst/>
              <a:latin typeface="+mn-lt"/>
              <a:ea typeface="+mn-ea"/>
              <a:cs typeface="+mn-cs"/>
            </a:rPr>
            <a:t>下</a:t>
          </a:r>
          <a:r>
            <a:rPr kumimoji="1" lang="ja-JP" altLang="ja-JP" sz="1200">
              <a:solidFill>
                <a:sysClr val="windowText" lastClr="000000"/>
              </a:solidFill>
              <a:effectLst/>
              <a:latin typeface="+mn-lt"/>
              <a:ea typeface="+mn-ea"/>
              <a:cs typeface="+mn-cs"/>
            </a:rPr>
            <a:t>回った。</a:t>
          </a:r>
          <a:r>
            <a:rPr kumimoji="1" lang="ja-JP" altLang="en-US" sz="1200">
              <a:solidFill>
                <a:sysClr val="windowText" lastClr="000000"/>
              </a:solidFill>
              <a:effectLst/>
              <a:latin typeface="+mn-lt"/>
              <a:ea typeface="+mn-ea"/>
              <a:cs typeface="+mn-cs"/>
            </a:rPr>
            <a:t>職員定数管理大綱</a:t>
          </a:r>
          <a:r>
            <a:rPr kumimoji="1" lang="ja-JP" altLang="ja-JP" sz="1200">
              <a:solidFill>
                <a:sysClr val="windowText" lastClr="000000"/>
              </a:solidFill>
              <a:effectLst/>
              <a:latin typeface="+mn-lt"/>
              <a:ea typeface="+mn-ea"/>
              <a:cs typeface="+mn-cs"/>
            </a:rPr>
            <a:t>に基づく取り組み等により減少傾向にあ</a:t>
          </a:r>
          <a:r>
            <a:rPr kumimoji="1" lang="ja-JP" altLang="en-US" sz="1200">
              <a:solidFill>
                <a:sysClr val="windowText" lastClr="000000"/>
              </a:solidFill>
              <a:effectLst/>
              <a:latin typeface="+mn-lt"/>
              <a:ea typeface="+mn-ea"/>
              <a:cs typeface="+mn-cs"/>
            </a:rPr>
            <a:t>り、</a:t>
          </a:r>
          <a:r>
            <a:rPr kumimoji="1" lang="ja-JP" altLang="ja-JP" sz="1200">
              <a:solidFill>
                <a:sysClr val="windowText" lastClr="000000"/>
              </a:solidFill>
              <a:effectLst/>
              <a:latin typeface="+mn-lt"/>
              <a:ea typeface="+mn-ea"/>
              <a:cs typeface="+mn-cs"/>
            </a:rPr>
            <a:t>亀岡市独自の財政健全化計画などに基づき職員数の削減や時間外手当の抑制など徹底した内部改革を行ってきた成果である。</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　退職者</a:t>
          </a:r>
          <a:r>
            <a:rPr kumimoji="1" lang="ja-JP" altLang="en-US" sz="1200">
              <a:solidFill>
                <a:sysClr val="windowText" lastClr="000000"/>
              </a:solidFill>
              <a:effectLst/>
              <a:latin typeface="+mn-lt"/>
              <a:ea typeface="+mn-ea"/>
              <a:cs typeface="+mn-cs"/>
            </a:rPr>
            <a:t>の</a:t>
          </a:r>
          <a:r>
            <a:rPr kumimoji="1" lang="ja-JP" altLang="ja-JP" sz="1200">
              <a:solidFill>
                <a:sysClr val="windowText" lastClr="000000"/>
              </a:solidFill>
              <a:effectLst/>
              <a:latin typeface="+mn-lt"/>
              <a:ea typeface="+mn-ea"/>
              <a:cs typeface="+mn-cs"/>
            </a:rPr>
            <a:t>増加</a:t>
          </a:r>
          <a:r>
            <a:rPr kumimoji="1" lang="ja-JP" altLang="en-US" sz="1200">
              <a:solidFill>
                <a:sysClr val="windowText" lastClr="000000"/>
              </a:solidFill>
              <a:effectLst/>
              <a:latin typeface="+mn-lt"/>
              <a:ea typeface="+mn-ea"/>
              <a:cs typeface="+mn-cs"/>
            </a:rPr>
            <a:t>等により</a:t>
          </a:r>
          <a:r>
            <a:rPr kumimoji="1" lang="ja-JP" altLang="ja-JP" sz="1200">
              <a:solidFill>
                <a:sysClr val="windowText" lastClr="000000"/>
              </a:solidFill>
              <a:effectLst/>
              <a:latin typeface="+mn-lt"/>
              <a:ea typeface="+mn-ea"/>
              <a:cs typeface="+mn-cs"/>
            </a:rPr>
            <a:t>人件費の増加が見込まれるが、引き続き人件費抑制に努める。</a:t>
          </a:r>
          <a:endParaRPr lang="ja-JP" altLang="ja-JP" sz="16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115570</xdr:rowOff>
    </xdr:to>
    <xdr:cxnSp macro="">
      <xdr:nvCxnSpPr>
        <xdr:cNvPr id="64" name="直線コネクタ 63"/>
        <xdr:cNvCxnSpPr/>
      </xdr:nvCxnSpPr>
      <xdr:spPr>
        <a:xfrm flipV="1">
          <a:off x="3987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115570</xdr:rowOff>
    </xdr:to>
    <xdr:cxnSp macro="">
      <xdr:nvCxnSpPr>
        <xdr:cNvPr id="67" name="直線コネクタ 66"/>
        <xdr:cNvCxnSpPr/>
      </xdr:nvCxnSpPr>
      <xdr:spPr>
        <a:xfrm>
          <a:off x="3098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85090</xdr:rowOff>
    </xdr:to>
    <xdr:cxnSp macro="">
      <xdr:nvCxnSpPr>
        <xdr:cNvPr id="70" name="直線コネクタ 69"/>
        <xdr:cNvCxnSpPr/>
      </xdr:nvCxnSpPr>
      <xdr:spPr>
        <a:xfrm flipV="1">
          <a:off x="2209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37</xdr:row>
      <xdr:rowOff>85090</xdr:rowOff>
    </xdr:to>
    <xdr:cxnSp macro="">
      <xdr:nvCxnSpPr>
        <xdr:cNvPr id="73" name="直線コネクタ 72"/>
        <xdr:cNvCxnSpPr/>
      </xdr:nvCxnSpPr>
      <xdr:spPr>
        <a:xfrm>
          <a:off x="1320800" y="61849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3" name="円/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7" name="円/楕円 86"/>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88" name="テキスト ボックス 87"/>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89" name="円/楕円 88"/>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90" name="テキスト ボックス 89"/>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1" name="円/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類似団体平均及び全国平均を</a:t>
          </a:r>
          <a:r>
            <a:rPr kumimoji="1" lang="ja-JP" altLang="en-US" sz="1200">
              <a:solidFill>
                <a:sysClr val="windowText" lastClr="000000"/>
              </a:solidFill>
              <a:effectLst/>
              <a:latin typeface="+mn-lt"/>
              <a:ea typeface="+mn-ea"/>
              <a:cs typeface="+mn-cs"/>
            </a:rPr>
            <a:t>上</a:t>
          </a:r>
          <a:r>
            <a:rPr kumimoji="1" lang="ja-JP" altLang="ja-JP" sz="1200">
              <a:solidFill>
                <a:sysClr val="windowText" lastClr="000000"/>
              </a:solidFill>
              <a:effectLst/>
              <a:latin typeface="+mn-lt"/>
              <a:ea typeface="+mn-ea"/>
              <a:cs typeface="+mn-cs"/>
            </a:rPr>
            <a:t>回っているが、平成</a:t>
          </a:r>
          <a:r>
            <a:rPr kumimoji="1" lang="en-US" altLang="ja-JP" sz="1200">
              <a:solidFill>
                <a:sysClr val="windowText" lastClr="000000"/>
              </a:solidFill>
              <a:effectLst/>
              <a:latin typeface="+mn-lt"/>
              <a:ea typeface="+mn-ea"/>
              <a:cs typeface="+mn-cs"/>
            </a:rPr>
            <a:t>26</a:t>
          </a:r>
          <a:r>
            <a:rPr kumimoji="1" lang="ja-JP" altLang="ja-JP" sz="1200">
              <a:solidFill>
                <a:sysClr val="windowText" lastClr="000000"/>
              </a:solidFill>
              <a:effectLst/>
              <a:latin typeface="+mn-lt"/>
              <a:ea typeface="+mn-ea"/>
              <a:cs typeface="+mn-cs"/>
            </a:rPr>
            <a:t>年度は平成</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年度に比べ</a:t>
          </a:r>
          <a:r>
            <a:rPr kumimoji="1" lang="en-US" altLang="ja-JP" sz="1200">
              <a:solidFill>
                <a:sysClr val="windowText" lastClr="000000"/>
              </a:solidFill>
              <a:effectLst/>
              <a:latin typeface="+mn-lt"/>
              <a:ea typeface="+mn-ea"/>
              <a:cs typeface="+mn-cs"/>
            </a:rPr>
            <a:t>0.3</a:t>
          </a:r>
          <a:r>
            <a:rPr kumimoji="1" lang="ja-JP" altLang="ja-JP" sz="1200">
              <a:solidFill>
                <a:sysClr val="windowText" lastClr="000000"/>
              </a:solidFill>
              <a:effectLst/>
              <a:latin typeface="+mn-lt"/>
              <a:ea typeface="+mn-ea"/>
              <a:cs typeface="+mn-cs"/>
            </a:rPr>
            <a:t>ポイント増となっている。</a:t>
          </a:r>
          <a:r>
            <a:rPr kumimoji="1" lang="ja-JP" altLang="en-US" sz="1200">
              <a:solidFill>
                <a:sysClr val="windowText" lastClr="000000"/>
              </a:solidFill>
              <a:effectLst/>
              <a:latin typeface="+mn-lt"/>
              <a:ea typeface="+mn-ea"/>
              <a:cs typeface="+mn-cs"/>
            </a:rPr>
            <a:t>亀岡市行財政改革大綱</a:t>
          </a:r>
          <a:r>
            <a:rPr kumimoji="1" lang="ja-JP" altLang="ja-JP" sz="1200">
              <a:solidFill>
                <a:sysClr val="windowText" lastClr="000000"/>
              </a:solidFill>
              <a:effectLst/>
              <a:latin typeface="+mn-lt"/>
              <a:ea typeface="+mn-ea"/>
              <a:cs typeface="+mn-cs"/>
            </a:rPr>
            <a:t>などに基づき内部事務経費等の抑制を図っているが、今後、各施設</a:t>
          </a:r>
          <a:r>
            <a:rPr kumimoji="1" lang="ja-JP" altLang="en-US" sz="1200">
              <a:solidFill>
                <a:sysClr val="windowText" lastClr="000000"/>
              </a:solidFill>
              <a:effectLst/>
              <a:latin typeface="+mn-lt"/>
              <a:ea typeface="+mn-ea"/>
              <a:cs typeface="+mn-cs"/>
            </a:rPr>
            <a:t>の</a:t>
          </a:r>
          <a:r>
            <a:rPr kumimoji="1" lang="ja-JP" altLang="ja-JP" sz="1200">
              <a:solidFill>
                <a:sysClr val="windowText" lastClr="000000"/>
              </a:solidFill>
              <a:effectLst/>
              <a:latin typeface="+mn-lt"/>
              <a:ea typeface="+mn-ea"/>
              <a:cs typeface="+mn-cs"/>
            </a:rPr>
            <a:t>備品などの経年劣化に伴う経費の増加が懸念される。指定管理者制度による民間企業の競争の原理によるコスト削減などを図り、住民サービスを低下させないことを念頭に置いた上で、抑制を図る。</a:t>
          </a:r>
          <a:endParaRPr lang="ja-JP" altLang="ja-JP" sz="16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15</xdr:row>
      <xdr:rowOff>168910</xdr:rowOff>
    </xdr:to>
    <xdr:cxnSp macro="">
      <xdr:nvCxnSpPr>
        <xdr:cNvPr id="125" name="直線コネクタ 124"/>
        <xdr:cNvCxnSpPr/>
      </xdr:nvCxnSpPr>
      <xdr:spPr>
        <a:xfrm>
          <a:off x="15671800" y="2717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146050</xdr:rowOff>
    </xdr:to>
    <xdr:cxnSp macro="">
      <xdr:nvCxnSpPr>
        <xdr:cNvPr id="128" name="直線コネクタ 127"/>
        <xdr:cNvCxnSpPr/>
      </xdr:nvCxnSpPr>
      <xdr:spPr>
        <a:xfrm>
          <a:off x="14782800" y="271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85090</xdr:rowOff>
    </xdr:from>
    <xdr:to>
      <xdr:col>21</xdr:col>
      <xdr:colOff>361950</xdr:colOff>
      <xdr:row>15</xdr:row>
      <xdr:rowOff>138430</xdr:rowOff>
    </xdr:to>
    <xdr:cxnSp macro="">
      <xdr:nvCxnSpPr>
        <xdr:cNvPr id="131" name="直線コネクタ 130"/>
        <xdr:cNvCxnSpPr/>
      </xdr:nvCxnSpPr>
      <xdr:spPr>
        <a:xfrm>
          <a:off x="13893800" y="265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85090</xdr:rowOff>
    </xdr:from>
    <xdr:to>
      <xdr:col>20</xdr:col>
      <xdr:colOff>158750</xdr:colOff>
      <xdr:row>15</xdr:row>
      <xdr:rowOff>85090</xdr:rowOff>
    </xdr:to>
    <xdr:cxnSp macro="">
      <xdr:nvCxnSpPr>
        <xdr:cNvPr id="134" name="直線コネクタ 133"/>
        <xdr:cNvCxnSpPr/>
      </xdr:nvCxnSpPr>
      <xdr:spPr>
        <a:xfrm>
          <a:off x="13004800" y="265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5"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8" name="円/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34290</xdr:rowOff>
    </xdr:from>
    <xdr:to>
      <xdr:col>20</xdr:col>
      <xdr:colOff>209550</xdr:colOff>
      <xdr:row>15</xdr:row>
      <xdr:rowOff>135890</xdr:rowOff>
    </xdr:to>
    <xdr:sp macro="" textlink="">
      <xdr:nvSpPr>
        <xdr:cNvPr id="150" name="円/楕円 149"/>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146067</xdr:rowOff>
    </xdr:from>
    <xdr:ext cx="762000" cy="259045"/>
    <xdr:sp macro="" textlink="">
      <xdr:nvSpPr>
        <xdr:cNvPr id="151" name="テキスト ボックス 150"/>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52" name="円/楕円 151"/>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53" name="テキスト ボックス 152"/>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類似団体平均及び全国平均と同様、本市においても、扶助費に係る経常収支比率は上昇の一途をたどっている。平成</a:t>
          </a:r>
          <a:r>
            <a:rPr kumimoji="1" lang="en-US" altLang="ja-JP" sz="1200">
              <a:solidFill>
                <a:sysClr val="windowText" lastClr="000000"/>
              </a:solidFill>
              <a:effectLst/>
              <a:latin typeface="+mn-lt"/>
              <a:ea typeface="+mn-ea"/>
              <a:cs typeface="+mn-cs"/>
            </a:rPr>
            <a:t>26</a:t>
          </a:r>
          <a:r>
            <a:rPr kumimoji="1" lang="ja-JP" altLang="ja-JP" sz="1200">
              <a:solidFill>
                <a:sysClr val="windowText" lastClr="000000"/>
              </a:solidFill>
              <a:effectLst/>
              <a:latin typeface="+mn-lt"/>
              <a:ea typeface="+mn-ea"/>
              <a:cs typeface="+mn-cs"/>
            </a:rPr>
            <a:t>年度は、障害者福祉サービス事業経費や私立保育園保育委託経費の増加</a:t>
          </a:r>
          <a:r>
            <a:rPr kumimoji="1" lang="ja-JP" altLang="en-US" sz="1200">
              <a:solidFill>
                <a:sysClr val="windowText" lastClr="000000"/>
              </a:solidFill>
              <a:effectLst/>
              <a:latin typeface="+mn-lt"/>
              <a:ea typeface="+mn-ea"/>
              <a:cs typeface="+mn-cs"/>
            </a:rPr>
            <a:t>により、比率が</a:t>
          </a:r>
          <a:r>
            <a:rPr kumimoji="1" lang="ja-JP" altLang="ja-JP" sz="1200">
              <a:solidFill>
                <a:sysClr val="windowText" lastClr="000000"/>
              </a:solidFill>
              <a:effectLst/>
              <a:latin typeface="+mn-lt"/>
              <a:ea typeface="+mn-ea"/>
              <a:cs typeface="+mn-cs"/>
            </a:rPr>
            <a:t>増加した。今後、国の各種制度の見直し等を注視しながら対応し、増加傾向に歯止めをかけるように努める。</a:t>
          </a:r>
          <a:endParaRPr lang="ja-JP" altLang="ja-JP" sz="16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115570</xdr:rowOff>
    </xdr:to>
    <xdr:cxnSp macro="">
      <xdr:nvCxnSpPr>
        <xdr:cNvPr id="186" name="直線コネクタ 185"/>
        <xdr:cNvCxnSpPr/>
      </xdr:nvCxnSpPr>
      <xdr:spPr>
        <a:xfrm>
          <a:off x="3987800" y="9476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24130</xdr:rowOff>
    </xdr:from>
    <xdr:to>
      <xdr:col>5</xdr:col>
      <xdr:colOff>549275</xdr:colOff>
      <xdr:row>55</xdr:row>
      <xdr:rowOff>46990</xdr:rowOff>
    </xdr:to>
    <xdr:cxnSp macro="">
      <xdr:nvCxnSpPr>
        <xdr:cNvPr id="189" name="直線コネクタ 188"/>
        <xdr:cNvCxnSpPr/>
      </xdr:nvCxnSpPr>
      <xdr:spPr>
        <a:xfrm>
          <a:off x="3098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xdr:rowOff>
    </xdr:from>
    <xdr:to>
      <xdr:col>4</xdr:col>
      <xdr:colOff>346075</xdr:colOff>
      <xdr:row>55</xdr:row>
      <xdr:rowOff>24130</xdr:rowOff>
    </xdr:to>
    <xdr:cxnSp macro="">
      <xdr:nvCxnSpPr>
        <xdr:cNvPr id="192" name="直線コネクタ 191"/>
        <xdr:cNvCxnSpPr/>
      </xdr:nvCxnSpPr>
      <xdr:spPr>
        <a:xfrm>
          <a:off x="2209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157480</xdr:rowOff>
    </xdr:from>
    <xdr:to>
      <xdr:col>3</xdr:col>
      <xdr:colOff>142875</xdr:colOff>
      <xdr:row>55</xdr:row>
      <xdr:rowOff>8890</xdr:rowOff>
    </xdr:to>
    <xdr:cxnSp macro="">
      <xdr:nvCxnSpPr>
        <xdr:cNvPr id="195" name="直線コネクタ 194"/>
        <xdr:cNvCxnSpPr/>
      </xdr:nvCxnSpPr>
      <xdr:spPr>
        <a:xfrm>
          <a:off x="1320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64770</xdr:rowOff>
    </xdr:from>
    <xdr:to>
      <xdr:col>7</xdr:col>
      <xdr:colOff>66675</xdr:colOff>
      <xdr:row>55</xdr:row>
      <xdr:rowOff>166370</xdr:rowOff>
    </xdr:to>
    <xdr:sp macro="" textlink="">
      <xdr:nvSpPr>
        <xdr:cNvPr id="205" name="円/楕円 204"/>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36847</xdr:rowOff>
    </xdr:from>
    <xdr:ext cx="762000" cy="259045"/>
    <xdr:sp macro="" textlink="">
      <xdr:nvSpPr>
        <xdr:cNvPr id="206" name="扶助費該当値テキスト"/>
        <xdr:cNvSpPr txBox="1"/>
      </xdr:nvSpPr>
      <xdr:spPr>
        <a:xfrm>
          <a:off x="49149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7" name="円/楕円 206"/>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208" name="テキスト ボックス 207"/>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09" name="円/楕円 208"/>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59707</xdr:rowOff>
    </xdr:from>
    <xdr:ext cx="762000" cy="259045"/>
    <xdr:sp macro="" textlink="">
      <xdr:nvSpPr>
        <xdr:cNvPr id="210" name="テキスト ボックス 209"/>
        <xdr:cNvSpPr txBox="1"/>
      </xdr:nvSpPr>
      <xdr:spPr>
        <a:xfrm>
          <a:off x="2717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129540</xdr:rowOff>
    </xdr:from>
    <xdr:to>
      <xdr:col>3</xdr:col>
      <xdr:colOff>193675</xdr:colOff>
      <xdr:row>55</xdr:row>
      <xdr:rowOff>59690</xdr:rowOff>
    </xdr:to>
    <xdr:sp macro="" textlink="">
      <xdr:nvSpPr>
        <xdr:cNvPr id="211" name="円/楕円 210"/>
        <xdr:cNvSpPr/>
      </xdr:nvSpPr>
      <xdr:spPr>
        <a:xfrm>
          <a:off x="2159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12" name="テキスト ボックス 211"/>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213" name="円/楕円 212"/>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21607</xdr:rowOff>
    </xdr:from>
    <xdr:ext cx="762000" cy="259045"/>
    <xdr:sp macro="" textlink="">
      <xdr:nvSpPr>
        <xdr:cNvPr id="214" name="テキスト ボックス 213"/>
        <xdr:cNvSpPr txBox="1"/>
      </xdr:nvSpPr>
      <xdr:spPr>
        <a:xfrm>
          <a:off x="939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平成</a:t>
          </a:r>
          <a:r>
            <a:rPr kumimoji="1" lang="en-US" altLang="ja-JP" sz="1200">
              <a:solidFill>
                <a:sysClr val="windowText" lastClr="000000"/>
              </a:solidFill>
              <a:effectLst/>
              <a:latin typeface="+mn-lt"/>
              <a:ea typeface="+mn-ea"/>
              <a:cs typeface="+mn-cs"/>
            </a:rPr>
            <a:t>24</a:t>
          </a:r>
          <a:r>
            <a:rPr kumimoji="1" lang="ja-JP" altLang="ja-JP" sz="1200">
              <a:solidFill>
                <a:sysClr val="windowText" lastClr="000000"/>
              </a:solidFill>
              <a:effectLst/>
              <a:latin typeface="+mn-lt"/>
              <a:ea typeface="+mn-ea"/>
              <a:cs typeface="+mn-cs"/>
            </a:rPr>
            <a:t>年度までは類似団体平均を</a:t>
          </a:r>
          <a:r>
            <a:rPr kumimoji="1" lang="ja-JP" altLang="en-US" sz="1200">
              <a:solidFill>
                <a:sysClr val="windowText" lastClr="000000"/>
              </a:solidFill>
              <a:effectLst/>
              <a:latin typeface="+mn-lt"/>
              <a:ea typeface="+mn-ea"/>
              <a:cs typeface="+mn-cs"/>
            </a:rPr>
            <a:t>上</a:t>
          </a:r>
          <a:r>
            <a:rPr kumimoji="1" lang="ja-JP" altLang="ja-JP" sz="1200">
              <a:solidFill>
                <a:sysClr val="windowText" lastClr="000000"/>
              </a:solidFill>
              <a:effectLst/>
              <a:latin typeface="+mn-lt"/>
              <a:ea typeface="+mn-ea"/>
              <a:cs typeface="+mn-cs"/>
            </a:rPr>
            <a:t>回っていたが、平成</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年度</a:t>
          </a:r>
          <a:r>
            <a:rPr kumimoji="1" lang="ja-JP" altLang="en-US" sz="1200">
              <a:solidFill>
                <a:sysClr val="windowText" lastClr="000000"/>
              </a:solidFill>
              <a:effectLst/>
              <a:latin typeface="+mn-lt"/>
              <a:ea typeface="+mn-ea"/>
              <a:cs typeface="+mn-cs"/>
            </a:rPr>
            <a:t>以降</a:t>
          </a:r>
          <a:r>
            <a:rPr kumimoji="1" lang="ja-JP" altLang="ja-JP" sz="1200">
              <a:solidFill>
                <a:sysClr val="windowText" lastClr="000000"/>
              </a:solidFill>
              <a:effectLst/>
              <a:latin typeface="+mn-lt"/>
              <a:ea typeface="+mn-ea"/>
              <a:cs typeface="+mn-cs"/>
            </a:rPr>
            <a:t>は類似団体平均と同数値</a:t>
          </a:r>
          <a:r>
            <a:rPr kumimoji="1" lang="ja-JP" altLang="en-US" sz="1200">
              <a:solidFill>
                <a:sysClr val="windowText" lastClr="000000"/>
              </a:solidFill>
              <a:effectLst/>
              <a:latin typeface="+mn-lt"/>
              <a:ea typeface="+mn-ea"/>
              <a:cs typeface="+mn-cs"/>
            </a:rPr>
            <a:t>または下回っている</a:t>
          </a:r>
          <a:r>
            <a:rPr kumimoji="1" lang="ja-JP" altLang="ja-JP" sz="1200">
              <a:solidFill>
                <a:sysClr val="windowText" lastClr="000000"/>
              </a:solidFill>
              <a:effectLst/>
              <a:latin typeface="+mn-lt"/>
              <a:ea typeface="+mn-ea"/>
              <a:cs typeface="+mn-cs"/>
            </a:rPr>
            <a:t>。各公共施設の経年劣化による維持補修費が年々増加していく傾向にあるため、公共施設の管理形態なども含め施設運営などの改善を図り、今後も徹底管理に努める。</a:t>
          </a:r>
          <a:endParaRPr lang="ja-JP" altLang="ja-JP" sz="16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168910</xdr:rowOff>
    </xdr:to>
    <xdr:cxnSp macro="">
      <xdr:nvCxnSpPr>
        <xdr:cNvPr id="247" name="直線コネクタ 246"/>
        <xdr:cNvCxnSpPr/>
      </xdr:nvCxnSpPr>
      <xdr:spPr>
        <a:xfrm>
          <a:off x="15671800" y="97663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165100</xdr:rowOff>
    </xdr:to>
    <xdr:cxnSp macro="">
      <xdr:nvCxnSpPr>
        <xdr:cNvPr id="250" name="直線コネクタ 249"/>
        <xdr:cNvCxnSpPr/>
      </xdr:nvCxnSpPr>
      <xdr:spPr>
        <a:xfrm>
          <a:off x="14782800" y="9644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58420</xdr:rowOff>
    </xdr:to>
    <xdr:cxnSp macro="">
      <xdr:nvCxnSpPr>
        <xdr:cNvPr id="253" name="直線コネクタ 252"/>
        <xdr:cNvCxnSpPr/>
      </xdr:nvCxnSpPr>
      <xdr:spPr>
        <a:xfrm flipV="1">
          <a:off x="13893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56</xdr:row>
      <xdr:rowOff>58420</xdr:rowOff>
    </xdr:to>
    <xdr:cxnSp macro="">
      <xdr:nvCxnSpPr>
        <xdr:cNvPr id="256" name="直線コネクタ 255"/>
        <xdr:cNvCxnSpPr/>
      </xdr:nvCxnSpPr>
      <xdr:spPr>
        <a:xfrm>
          <a:off x="13004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66" name="円/楕円 265"/>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67"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68" name="円/楕円 267"/>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69" name="テキスト ボックス 268"/>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0" name="円/楕円 269"/>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1" name="テキスト ボックス 270"/>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2" name="円/楕円 271"/>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3" name="テキスト ボックス 27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4" name="円/楕円 273"/>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5" name="テキスト ボックス 274"/>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類似団体平均、全国平均のどちらと比べても</a:t>
          </a:r>
          <a:r>
            <a:rPr kumimoji="1" lang="ja-JP" altLang="en-US" sz="1200">
              <a:solidFill>
                <a:sysClr val="windowText" lastClr="000000"/>
              </a:solidFill>
              <a:effectLst/>
              <a:latin typeface="+mn-lt"/>
              <a:ea typeface="+mn-ea"/>
              <a:cs typeface="+mn-cs"/>
            </a:rPr>
            <a:t>下</a:t>
          </a:r>
          <a:r>
            <a:rPr kumimoji="1" lang="ja-JP" altLang="ja-JP" sz="1200">
              <a:solidFill>
                <a:sysClr val="windowText" lastClr="000000"/>
              </a:solidFill>
              <a:effectLst/>
              <a:latin typeface="+mn-lt"/>
              <a:ea typeface="+mn-ea"/>
              <a:cs typeface="+mn-cs"/>
            </a:rPr>
            <a:t>回っている。毎年、補助金等の支出見直しを行っているところではあるが、企業会計や一部事務組合などに対する補助が多額になっているため、今後も中期的な財政見通しを作成する中で、更なる施策の見直し、削減に努める。</a:t>
          </a:r>
          <a:endParaRPr lang="ja-JP" altLang="ja-JP" sz="16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147574</xdr:rowOff>
    </xdr:to>
    <xdr:cxnSp macro="">
      <xdr:nvCxnSpPr>
        <xdr:cNvPr id="305" name="直線コネクタ 304"/>
        <xdr:cNvCxnSpPr/>
      </xdr:nvCxnSpPr>
      <xdr:spPr>
        <a:xfrm flipV="1">
          <a:off x="15671800" y="637692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147574</xdr:rowOff>
    </xdr:from>
    <xdr:to>
      <xdr:col>22</xdr:col>
      <xdr:colOff>565150</xdr:colOff>
      <xdr:row>37</xdr:row>
      <xdr:rowOff>161290</xdr:rowOff>
    </xdr:to>
    <xdr:cxnSp macro="">
      <xdr:nvCxnSpPr>
        <xdr:cNvPr id="308" name="直線コネクタ 307"/>
        <xdr:cNvCxnSpPr/>
      </xdr:nvCxnSpPr>
      <xdr:spPr>
        <a:xfrm flipV="1">
          <a:off x="14782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37</xdr:row>
      <xdr:rowOff>161290</xdr:rowOff>
    </xdr:to>
    <xdr:cxnSp macro="">
      <xdr:nvCxnSpPr>
        <xdr:cNvPr id="311" name="直線コネクタ 310"/>
        <xdr:cNvCxnSpPr/>
      </xdr:nvCxnSpPr>
      <xdr:spPr>
        <a:xfrm>
          <a:off x="138938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37</xdr:row>
      <xdr:rowOff>165862</xdr:rowOff>
    </xdr:to>
    <xdr:cxnSp macro="">
      <xdr:nvCxnSpPr>
        <xdr:cNvPr id="314" name="直線コネクタ 313"/>
        <xdr:cNvCxnSpPr/>
      </xdr:nvCxnSpPr>
      <xdr:spPr>
        <a:xfrm flipV="1">
          <a:off x="13004800" y="6504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4" name="円/楕円 323"/>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5"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96774</xdr:rowOff>
    </xdr:from>
    <xdr:to>
      <xdr:col>22</xdr:col>
      <xdr:colOff>615950</xdr:colOff>
      <xdr:row>38</xdr:row>
      <xdr:rowOff>26924</xdr:rowOff>
    </xdr:to>
    <xdr:sp macro="" textlink="">
      <xdr:nvSpPr>
        <xdr:cNvPr id="326" name="円/楕円 325"/>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11701</xdr:rowOff>
    </xdr:from>
    <xdr:ext cx="736600" cy="259045"/>
    <xdr:sp macro="" textlink="">
      <xdr:nvSpPr>
        <xdr:cNvPr id="327" name="テキスト ボックス 326"/>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28" name="円/楕円 327"/>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29" name="テキスト ボックス 328"/>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0" name="円/楕円 329"/>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1" name="テキスト ボックス 330"/>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32" name="円/楕円 331"/>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29989</xdr:rowOff>
    </xdr:from>
    <xdr:ext cx="762000" cy="259045"/>
    <xdr:sp macro="" textlink="">
      <xdr:nvSpPr>
        <xdr:cNvPr id="333" name="テキスト ボックス 332"/>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類似団体平均</a:t>
          </a:r>
          <a:r>
            <a:rPr kumimoji="1" lang="ja-JP" altLang="en-US" sz="1200">
              <a:solidFill>
                <a:sysClr val="windowText" lastClr="000000"/>
              </a:solidFill>
              <a:effectLst/>
              <a:latin typeface="+mn-lt"/>
              <a:ea typeface="+mn-ea"/>
              <a:cs typeface="+mn-cs"/>
            </a:rPr>
            <a:t>及び全国平均</a:t>
          </a:r>
          <a:r>
            <a:rPr kumimoji="1" lang="ja-JP" altLang="ja-JP" sz="1200">
              <a:solidFill>
                <a:sysClr val="windowText" lastClr="000000"/>
              </a:solidFill>
              <a:effectLst/>
              <a:latin typeface="+mn-lt"/>
              <a:ea typeface="+mn-ea"/>
              <a:cs typeface="+mn-cs"/>
            </a:rPr>
            <a:t>を</a:t>
          </a:r>
          <a:r>
            <a:rPr kumimoji="1" lang="ja-JP" altLang="en-US" sz="1200">
              <a:solidFill>
                <a:sysClr val="windowText" lastClr="000000"/>
              </a:solidFill>
              <a:effectLst/>
              <a:latin typeface="+mn-lt"/>
              <a:ea typeface="+mn-ea"/>
              <a:cs typeface="+mn-cs"/>
            </a:rPr>
            <a:t>下</a:t>
          </a:r>
          <a:r>
            <a:rPr kumimoji="1" lang="ja-JP" altLang="ja-JP" sz="1200">
              <a:solidFill>
                <a:sysClr val="windowText" lastClr="000000"/>
              </a:solidFill>
              <a:effectLst/>
              <a:latin typeface="+mn-lt"/>
              <a:ea typeface="+mn-ea"/>
              <a:cs typeface="+mn-cs"/>
            </a:rPr>
            <a:t>回っている。</a:t>
          </a:r>
          <a:r>
            <a:rPr kumimoji="1" lang="ja-JP" altLang="en-US" sz="1200">
              <a:solidFill>
                <a:sysClr val="windowText" lastClr="000000"/>
              </a:solidFill>
              <a:effectLst/>
              <a:latin typeface="+mn-lt"/>
              <a:ea typeface="+mn-ea"/>
              <a:cs typeface="+mn-cs"/>
            </a:rPr>
            <a:t>これ</a:t>
          </a:r>
          <a:r>
            <a:rPr kumimoji="1" lang="ja-JP" altLang="ja-JP" sz="1200">
              <a:solidFill>
                <a:sysClr val="windowText" lastClr="000000"/>
              </a:solidFill>
              <a:effectLst/>
              <a:latin typeface="+mn-lt"/>
              <a:ea typeface="+mn-ea"/>
              <a:cs typeface="+mn-cs"/>
            </a:rPr>
            <a:t>までの大型建設事業についての償還は一定ピークを過ぎたところであ</a:t>
          </a:r>
          <a:r>
            <a:rPr kumimoji="1" lang="ja-JP" altLang="en-US" sz="1200">
              <a:solidFill>
                <a:sysClr val="windowText" lastClr="000000"/>
              </a:solidFill>
              <a:effectLst/>
              <a:latin typeface="+mn-lt"/>
              <a:ea typeface="+mn-ea"/>
              <a:cs typeface="+mn-cs"/>
            </a:rPr>
            <a:t>るが</a:t>
          </a:r>
          <a:r>
            <a:rPr kumimoji="1" lang="ja-JP" altLang="ja-JP"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26</a:t>
          </a:r>
          <a:r>
            <a:rPr kumimoji="1" lang="ja-JP" altLang="ja-JP" sz="1200">
              <a:solidFill>
                <a:sysClr val="windowText" lastClr="000000"/>
              </a:solidFill>
              <a:effectLst/>
              <a:latin typeface="+mn-lt"/>
              <a:ea typeface="+mn-ea"/>
              <a:cs typeface="+mn-cs"/>
            </a:rPr>
            <a:t>年度については、平成</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年度から</a:t>
          </a:r>
          <a:r>
            <a:rPr kumimoji="1" lang="ja-JP" altLang="en-US" sz="1200">
              <a:solidFill>
                <a:sysClr val="windowText" lastClr="000000"/>
              </a:solidFill>
              <a:effectLst/>
              <a:latin typeface="+mn-lt"/>
              <a:ea typeface="+mn-ea"/>
              <a:cs typeface="+mn-cs"/>
            </a:rPr>
            <a:t>比率が増加した</a:t>
          </a:r>
          <a:r>
            <a:rPr kumimoji="1" lang="ja-JP" altLang="ja-JP" sz="1200">
              <a:solidFill>
                <a:sysClr val="windowText" lastClr="000000"/>
              </a:solidFill>
              <a:effectLst/>
              <a:latin typeface="+mn-lt"/>
              <a:ea typeface="+mn-ea"/>
              <a:cs typeface="+mn-cs"/>
            </a:rPr>
            <a:t>。</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　各公共施設の経年劣化に伴う修繕などが今後避けられないところではあるが、中期的な財政見通しを作成する中で、市債発行限度額設定など新規発行の抑制を図っていく。</a:t>
          </a:r>
          <a:endParaRPr lang="ja-JP" altLang="ja-JP" sz="16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90424</xdr:rowOff>
    </xdr:to>
    <xdr:cxnSp macro="">
      <xdr:nvCxnSpPr>
        <xdr:cNvPr id="363" name="直線コネクタ 362"/>
        <xdr:cNvCxnSpPr/>
      </xdr:nvCxnSpPr>
      <xdr:spPr>
        <a:xfrm>
          <a:off x="3987800" y="134315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72137</xdr:rowOff>
    </xdr:to>
    <xdr:cxnSp macro="">
      <xdr:nvCxnSpPr>
        <xdr:cNvPr id="366" name="直線コネクタ 365"/>
        <xdr:cNvCxnSpPr/>
      </xdr:nvCxnSpPr>
      <xdr:spPr>
        <a:xfrm flipV="1">
          <a:off x="3098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104139</xdr:rowOff>
    </xdr:to>
    <xdr:cxnSp macro="">
      <xdr:nvCxnSpPr>
        <xdr:cNvPr id="369" name="直線コネクタ 368"/>
        <xdr:cNvCxnSpPr/>
      </xdr:nvCxnSpPr>
      <xdr:spPr>
        <a:xfrm flipV="1">
          <a:off x="2209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79</xdr:row>
      <xdr:rowOff>10413</xdr:rowOff>
    </xdr:to>
    <xdr:cxnSp macro="">
      <xdr:nvCxnSpPr>
        <xdr:cNvPr id="372" name="直線コネクタ 371"/>
        <xdr:cNvCxnSpPr/>
      </xdr:nvCxnSpPr>
      <xdr:spPr>
        <a:xfrm flipV="1">
          <a:off x="1320800" y="134772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82" name="円/楕円 381"/>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83"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4" name="円/楕円 383"/>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5" name="テキスト ボックス 384"/>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86" name="円/楕円 385"/>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87" name="テキスト ボックス 386"/>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8" name="円/楕円 387"/>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9" name="テキスト ボックス 388"/>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90" name="円/楕円 389"/>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391" name="テキスト ボックス 390"/>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類似団体平均及び全国平均を</a:t>
          </a:r>
          <a:r>
            <a:rPr kumimoji="1" lang="ja-JP" altLang="en-US" sz="1200">
              <a:solidFill>
                <a:sysClr val="windowText" lastClr="000000"/>
              </a:solidFill>
              <a:effectLst/>
              <a:latin typeface="+mn-lt"/>
              <a:ea typeface="+mn-ea"/>
              <a:cs typeface="+mn-cs"/>
            </a:rPr>
            <a:t>下</a:t>
          </a:r>
          <a:r>
            <a:rPr kumimoji="1" lang="ja-JP" altLang="ja-JP" sz="1200">
              <a:solidFill>
                <a:sysClr val="windowText" lastClr="000000"/>
              </a:solidFill>
              <a:effectLst/>
              <a:latin typeface="+mn-lt"/>
              <a:ea typeface="+mn-ea"/>
              <a:cs typeface="+mn-cs"/>
            </a:rPr>
            <a:t>回る結果となっている。</a:t>
          </a:r>
          <a:endParaRPr lang="ja-JP" altLang="ja-JP" sz="1600">
            <a:solidFill>
              <a:sysClr val="windowText" lastClr="000000"/>
            </a:solidFill>
            <a:effectLst/>
          </a:endParaRPr>
        </a:p>
        <a:p>
          <a:r>
            <a:rPr kumimoji="1" lang="ja-JP" altLang="ja-JP" sz="1200">
              <a:solidFill>
                <a:sysClr val="windowText" lastClr="000000"/>
              </a:solidFill>
              <a:effectLst/>
              <a:latin typeface="+mn-lt"/>
              <a:ea typeface="+mn-ea"/>
              <a:cs typeface="+mn-cs"/>
            </a:rPr>
            <a:t>物件費については平均</a:t>
          </a:r>
          <a:r>
            <a:rPr kumimoji="1" lang="ja-JP" altLang="en-US" sz="1200">
              <a:solidFill>
                <a:sysClr val="windowText" lastClr="000000"/>
              </a:solidFill>
              <a:effectLst/>
              <a:latin typeface="+mn-lt"/>
              <a:ea typeface="+mn-ea"/>
              <a:cs typeface="+mn-cs"/>
            </a:rPr>
            <a:t>を上回って</a:t>
          </a:r>
          <a:r>
            <a:rPr kumimoji="1" lang="ja-JP" altLang="ja-JP" sz="1200">
              <a:solidFill>
                <a:sysClr val="windowText" lastClr="000000"/>
              </a:solidFill>
              <a:effectLst/>
              <a:latin typeface="+mn-lt"/>
              <a:ea typeface="+mn-ea"/>
              <a:cs typeface="+mn-cs"/>
            </a:rPr>
            <a:t>いるが、人件費、扶助費、公債費、補助費等は平均より</a:t>
          </a:r>
          <a:r>
            <a:rPr kumimoji="1" lang="ja-JP" altLang="en-US" sz="1200">
              <a:solidFill>
                <a:sysClr val="windowText" lastClr="000000"/>
              </a:solidFill>
              <a:effectLst/>
              <a:latin typeface="+mn-lt"/>
              <a:ea typeface="+mn-ea"/>
              <a:cs typeface="+mn-cs"/>
            </a:rPr>
            <a:t>下回っ</a:t>
          </a:r>
          <a:r>
            <a:rPr kumimoji="1" lang="ja-JP" altLang="ja-JP" sz="1200">
              <a:solidFill>
                <a:sysClr val="windowText" lastClr="000000"/>
              </a:solidFill>
              <a:effectLst/>
              <a:latin typeface="+mn-lt"/>
              <a:ea typeface="+mn-ea"/>
              <a:cs typeface="+mn-cs"/>
            </a:rPr>
            <a:t>て</a:t>
          </a:r>
          <a:r>
            <a:rPr kumimoji="1" lang="ja-JP" altLang="en-US" sz="1200">
              <a:solidFill>
                <a:sysClr val="windowText" lastClr="000000"/>
              </a:solidFill>
              <a:effectLst/>
              <a:latin typeface="+mn-lt"/>
              <a:ea typeface="+mn-ea"/>
              <a:cs typeface="+mn-cs"/>
            </a:rPr>
            <a:t>おり、</a:t>
          </a:r>
          <a:r>
            <a:rPr kumimoji="1" lang="ja-JP" altLang="ja-JP" sz="1200">
              <a:solidFill>
                <a:sysClr val="windowText" lastClr="000000"/>
              </a:solidFill>
              <a:effectLst/>
              <a:latin typeface="+mn-lt"/>
              <a:ea typeface="+mn-ea"/>
              <a:cs typeface="+mn-cs"/>
            </a:rPr>
            <a:t>補助費等</a:t>
          </a:r>
          <a:r>
            <a:rPr kumimoji="1" lang="ja-JP" altLang="en-US" sz="1200">
              <a:solidFill>
                <a:sysClr val="windowText" lastClr="000000"/>
              </a:solidFill>
              <a:effectLst/>
              <a:latin typeface="+mn-lt"/>
              <a:ea typeface="+mn-ea"/>
              <a:cs typeface="+mn-cs"/>
            </a:rPr>
            <a:t>は特に</a:t>
          </a:r>
          <a:r>
            <a:rPr kumimoji="1" lang="ja-JP" altLang="ja-JP" sz="1200">
              <a:solidFill>
                <a:sysClr val="windowText" lastClr="000000"/>
              </a:solidFill>
              <a:effectLst/>
              <a:latin typeface="+mn-lt"/>
              <a:ea typeface="+mn-ea"/>
              <a:cs typeface="+mn-cs"/>
            </a:rPr>
            <a:t>大きく</a:t>
          </a:r>
          <a:r>
            <a:rPr kumimoji="1" lang="ja-JP" altLang="en-US" sz="1200">
              <a:solidFill>
                <a:sysClr val="windowText" lastClr="000000"/>
              </a:solidFill>
              <a:effectLst/>
              <a:latin typeface="+mn-lt"/>
              <a:ea typeface="+mn-ea"/>
              <a:cs typeface="+mn-cs"/>
            </a:rPr>
            <a:t>下</a:t>
          </a:r>
          <a:r>
            <a:rPr kumimoji="1" lang="ja-JP" altLang="ja-JP" sz="1200">
              <a:solidFill>
                <a:sysClr val="windowText" lastClr="000000"/>
              </a:solidFill>
              <a:effectLst/>
              <a:latin typeface="+mn-lt"/>
              <a:ea typeface="+mn-ea"/>
              <a:cs typeface="+mn-cs"/>
            </a:rPr>
            <a:t>回っている。今後も中期的な財政見通しを作成する中で、更なる施策の見直し、削減に努める。</a:t>
          </a:r>
          <a:endParaRPr lang="ja-JP" altLang="ja-JP" sz="16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20320</xdr:rowOff>
    </xdr:to>
    <xdr:cxnSp macro="">
      <xdr:nvCxnSpPr>
        <xdr:cNvPr id="424" name="直線コネクタ 423"/>
        <xdr:cNvCxnSpPr/>
      </xdr:nvCxnSpPr>
      <xdr:spPr>
        <a:xfrm>
          <a:off x="15671800" y="131953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165100</xdr:rowOff>
    </xdr:to>
    <xdr:cxnSp macro="">
      <xdr:nvCxnSpPr>
        <xdr:cNvPr id="427" name="直線コネクタ 426"/>
        <xdr:cNvCxnSpPr/>
      </xdr:nvCxnSpPr>
      <xdr:spPr>
        <a:xfrm>
          <a:off x="14782800" y="13111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81280</xdr:rowOff>
    </xdr:to>
    <xdr:cxnSp macro="">
      <xdr:nvCxnSpPr>
        <xdr:cNvPr id="430" name="直線コネクタ 429"/>
        <xdr:cNvCxnSpPr/>
      </xdr:nvCxnSpPr>
      <xdr:spPr>
        <a:xfrm>
          <a:off x="13893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54610</xdr:rowOff>
    </xdr:from>
    <xdr:to>
      <xdr:col>20</xdr:col>
      <xdr:colOff>158750</xdr:colOff>
      <xdr:row>76</xdr:row>
      <xdr:rowOff>58420</xdr:rowOff>
    </xdr:to>
    <xdr:cxnSp macro="">
      <xdr:nvCxnSpPr>
        <xdr:cNvPr id="433" name="直線コネクタ 432"/>
        <xdr:cNvCxnSpPr/>
      </xdr:nvCxnSpPr>
      <xdr:spPr>
        <a:xfrm>
          <a:off x="13004800" y="129133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140970</xdr:rowOff>
    </xdr:from>
    <xdr:to>
      <xdr:col>24</xdr:col>
      <xdr:colOff>82550</xdr:colOff>
      <xdr:row>77</xdr:row>
      <xdr:rowOff>71120</xdr:rowOff>
    </xdr:to>
    <xdr:sp macro="" textlink="">
      <xdr:nvSpPr>
        <xdr:cNvPr id="443" name="円/楕円 442"/>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113047</xdr:rowOff>
    </xdr:from>
    <xdr:ext cx="762000" cy="259045"/>
    <xdr:sp macro="" textlink="">
      <xdr:nvSpPr>
        <xdr:cNvPr id="444" name="公債費以外該当値テキスト"/>
        <xdr:cNvSpPr txBox="1"/>
      </xdr:nvSpPr>
      <xdr:spPr>
        <a:xfrm>
          <a:off x="16598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45" name="円/楕円 444"/>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46" name="テキスト ボックス 445"/>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47" name="円/楕円 446"/>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116857</xdr:rowOff>
    </xdr:from>
    <xdr:ext cx="762000" cy="259045"/>
    <xdr:sp macro="" textlink="">
      <xdr:nvSpPr>
        <xdr:cNvPr id="448" name="テキスト ボックス 447"/>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49" name="円/楕円 448"/>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50" name="テキスト ボックス 44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51" name="円/楕円 450"/>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52" name="テキスト ボックス 451"/>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京都府亀岡市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86859</xdr:rowOff>
    </xdr:from>
    <xdr:to>
      <xdr:col>4</xdr:col>
      <xdr:colOff>1117600</xdr:colOff>
      <xdr:row>17</xdr:row>
      <xdr:rowOff>139780</xdr:rowOff>
    </xdr:to>
    <xdr:cxnSp macro="">
      <xdr:nvCxnSpPr>
        <xdr:cNvPr id="52" name="直線コネクタ 51"/>
        <xdr:cNvCxnSpPr/>
      </xdr:nvCxnSpPr>
      <xdr:spPr bwMode="auto">
        <a:xfrm flipV="1">
          <a:off x="5003800" y="3049134"/>
          <a:ext cx="647700" cy="52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71636</xdr:rowOff>
    </xdr:from>
    <xdr:ext cx="762000" cy="259045"/>
    <xdr:sp macro="" textlink="">
      <xdr:nvSpPr>
        <xdr:cNvPr id="53" name="人口1人当たり決算額の推移平均値テキスト130"/>
        <xdr:cNvSpPr txBox="1"/>
      </xdr:nvSpPr>
      <xdr:spPr>
        <a:xfrm>
          <a:off x="5740400" y="3033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137673</xdr:rowOff>
    </xdr:from>
    <xdr:to>
      <xdr:col>4</xdr:col>
      <xdr:colOff>469900</xdr:colOff>
      <xdr:row>17</xdr:row>
      <xdr:rowOff>139780</xdr:rowOff>
    </xdr:to>
    <xdr:cxnSp macro="">
      <xdr:nvCxnSpPr>
        <xdr:cNvPr id="55" name="直線コネクタ 54"/>
        <xdr:cNvCxnSpPr/>
      </xdr:nvCxnSpPr>
      <xdr:spPr bwMode="auto">
        <a:xfrm>
          <a:off x="4305300" y="3099948"/>
          <a:ext cx="698500" cy="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122749</xdr:rowOff>
    </xdr:from>
    <xdr:to>
      <xdr:col>3</xdr:col>
      <xdr:colOff>904875</xdr:colOff>
      <xdr:row>17</xdr:row>
      <xdr:rowOff>137673</xdr:rowOff>
    </xdr:to>
    <xdr:cxnSp macro="">
      <xdr:nvCxnSpPr>
        <xdr:cNvPr id="58" name="直線コネクタ 57"/>
        <xdr:cNvCxnSpPr/>
      </xdr:nvCxnSpPr>
      <xdr:spPr bwMode="auto">
        <a:xfrm>
          <a:off x="3606800" y="3085024"/>
          <a:ext cx="698500" cy="14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122749</xdr:rowOff>
    </xdr:from>
    <xdr:to>
      <xdr:col>3</xdr:col>
      <xdr:colOff>206375</xdr:colOff>
      <xdr:row>17</xdr:row>
      <xdr:rowOff>166167</xdr:rowOff>
    </xdr:to>
    <xdr:cxnSp macro="">
      <xdr:nvCxnSpPr>
        <xdr:cNvPr id="61" name="直線コネクタ 60"/>
        <xdr:cNvCxnSpPr/>
      </xdr:nvCxnSpPr>
      <xdr:spPr bwMode="auto">
        <a:xfrm flipV="1">
          <a:off x="2908300" y="3085024"/>
          <a:ext cx="698500" cy="43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36059</xdr:rowOff>
    </xdr:from>
    <xdr:to>
      <xdr:col>5</xdr:col>
      <xdr:colOff>34925</xdr:colOff>
      <xdr:row>17</xdr:row>
      <xdr:rowOff>137659</xdr:rowOff>
    </xdr:to>
    <xdr:sp macro="" textlink="">
      <xdr:nvSpPr>
        <xdr:cNvPr id="71" name="円/楕円 70"/>
        <xdr:cNvSpPr/>
      </xdr:nvSpPr>
      <xdr:spPr bwMode="auto">
        <a:xfrm>
          <a:off x="5600700" y="299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52586</xdr:rowOff>
    </xdr:from>
    <xdr:ext cx="762000" cy="259045"/>
    <xdr:sp macro="" textlink="">
      <xdr:nvSpPr>
        <xdr:cNvPr id="72" name="人口1人当たり決算額の推移該当値テキスト130"/>
        <xdr:cNvSpPr txBox="1"/>
      </xdr:nvSpPr>
      <xdr:spPr>
        <a:xfrm>
          <a:off x="5740400" y="28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88980</xdr:rowOff>
    </xdr:from>
    <xdr:to>
      <xdr:col>4</xdr:col>
      <xdr:colOff>520700</xdr:colOff>
      <xdr:row>18</xdr:row>
      <xdr:rowOff>19130</xdr:rowOff>
    </xdr:to>
    <xdr:sp macro="" textlink="">
      <xdr:nvSpPr>
        <xdr:cNvPr id="73" name="円/楕円 72"/>
        <xdr:cNvSpPr/>
      </xdr:nvSpPr>
      <xdr:spPr bwMode="auto">
        <a:xfrm>
          <a:off x="4953000" y="305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3907</xdr:rowOff>
    </xdr:from>
    <xdr:ext cx="736600" cy="259045"/>
    <xdr:sp macro="" textlink="">
      <xdr:nvSpPr>
        <xdr:cNvPr id="74" name="テキスト ボックス 73"/>
        <xdr:cNvSpPr txBox="1"/>
      </xdr:nvSpPr>
      <xdr:spPr>
        <a:xfrm>
          <a:off x="4622800" y="313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71,134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86873</xdr:rowOff>
    </xdr:from>
    <xdr:to>
      <xdr:col>3</xdr:col>
      <xdr:colOff>955675</xdr:colOff>
      <xdr:row>18</xdr:row>
      <xdr:rowOff>17023</xdr:rowOff>
    </xdr:to>
    <xdr:sp macro="" textlink="">
      <xdr:nvSpPr>
        <xdr:cNvPr id="75" name="円/楕円 74"/>
        <xdr:cNvSpPr/>
      </xdr:nvSpPr>
      <xdr:spPr bwMode="auto">
        <a:xfrm>
          <a:off x="4254500" y="304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1800</xdr:rowOff>
    </xdr:from>
    <xdr:ext cx="762000" cy="259045"/>
    <xdr:sp macro="" textlink="">
      <xdr:nvSpPr>
        <xdr:cNvPr id="76" name="テキスト ボックス 75"/>
        <xdr:cNvSpPr txBox="1"/>
      </xdr:nvSpPr>
      <xdr:spPr>
        <a:xfrm>
          <a:off x="3924300" y="313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71,263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71949</xdr:rowOff>
    </xdr:from>
    <xdr:to>
      <xdr:col>3</xdr:col>
      <xdr:colOff>257175</xdr:colOff>
      <xdr:row>18</xdr:row>
      <xdr:rowOff>2099</xdr:rowOff>
    </xdr:to>
    <xdr:sp macro="" textlink="">
      <xdr:nvSpPr>
        <xdr:cNvPr id="77" name="円/楕円 76"/>
        <xdr:cNvSpPr/>
      </xdr:nvSpPr>
      <xdr:spPr bwMode="auto">
        <a:xfrm>
          <a:off x="3556000" y="303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158326</xdr:rowOff>
    </xdr:from>
    <xdr:ext cx="762000" cy="259045"/>
    <xdr:sp macro="" textlink="">
      <xdr:nvSpPr>
        <xdr:cNvPr id="78" name="テキスト ボックス 77"/>
        <xdr:cNvSpPr txBox="1"/>
      </xdr:nvSpPr>
      <xdr:spPr>
        <a:xfrm>
          <a:off x="3225800" y="312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115367</xdr:rowOff>
    </xdr:from>
    <xdr:to>
      <xdr:col>2</xdr:col>
      <xdr:colOff>692150</xdr:colOff>
      <xdr:row>18</xdr:row>
      <xdr:rowOff>45517</xdr:rowOff>
    </xdr:to>
    <xdr:sp macro="" textlink="">
      <xdr:nvSpPr>
        <xdr:cNvPr id="79" name="円/楕円 78"/>
        <xdr:cNvSpPr/>
      </xdr:nvSpPr>
      <xdr:spPr bwMode="auto">
        <a:xfrm>
          <a:off x="2857500" y="30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30294</xdr:rowOff>
    </xdr:from>
    <xdr:ext cx="762000" cy="259045"/>
    <xdr:sp macro="" textlink="">
      <xdr:nvSpPr>
        <xdr:cNvPr id="80" name="テキスト ボックス 79"/>
        <xdr:cNvSpPr txBox="1"/>
      </xdr:nvSpPr>
      <xdr:spPr>
        <a:xfrm>
          <a:off x="2527300" y="31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218535</xdr:rowOff>
    </xdr:from>
    <xdr:to>
      <xdr:col>4</xdr:col>
      <xdr:colOff>1117600</xdr:colOff>
      <xdr:row>35</xdr:row>
      <xdr:rowOff>231089</xdr:rowOff>
    </xdr:to>
    <xdr:cxnSp macro="">
      <xdr:nvCxnSpPr>
        <xdr:cNvPr id="113" name="直線コネクタ 112"/>
        <xdr:cNvCxnSpPr/>
      </xdr:nvCxnSpPr>
      <xdr:spPr bwMode="auto">
        <a:xfrm>
          <a:off x="5003800" y="6828885"/>
          <a:ext cx="647700" cy="12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215866</xdr:rowOff>
    </xdr:from>
    <xdr:ext cx="762000" cy="259045"/>
    <xdr:sp macro="" textlink="">
      <xdr:nvSpPr>
        <xdr:cNvPr id="114" name="人口1人当たり決算額の推移平均値テキスト445"/>
        <xdr:cNvSpPr txBox="1"/>
      </xdr:nvSpPr>
      <xdr:spPr>
        <a:xfrm>
          <a:off x="5740400" y="6826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165367</xdr:rowOff>
    </xdr:from>
    <xdr:to>
      <xdr:col>4</xdr:col>
      <xdr:colOff>469900</xdr:colOff>
      <xdr:row>35</xdr:row>
      <xdr:rowOff>218535</xdr:rowOff>
    </xdr:to>
    <xdr:cxnSp macro="">
      <xdr:nvCxnSpPr>
        <xdr:cNvPr id="116" name="直線コネクタ 115"/>
        <xdr:cNvCxnSpPr/>
      </xdr:nvCxnSpPr>
      <xdr:spPr bwMode="auto">
        <a:xfrm>
          <a:off x="4305300" y="6775717"/>
          <a:ext cx="698500" cy="5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165367</xdr:rowOff>
    </xdr:from>
    <xdr:to>
      <xdr:col>3</xdr:col>
      <xdr:colOff>904875</xdr:colOff>
      <xdr:row>35</xdr:row>
      <xdr:rowOff>179540</xdr:rowOff>
    </xdr:to>
    <xdr:cxnSp macro="">
      <xdr:nvCxnSpPr>
        <xdr:cNvPr id="119" name="直線コネクタ 118"/>
        <xdr:cNvCxnSpPr/>
      </xdr:nvCxnSpPr>
      <xdr:spPr bwMode="auto">
        <a:xfrm flipV="1">
          <a:off x="3606800" y="6775717"/>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91434</xdr:rowOff>
    </xdr:from>
    <xdr:to>
      <xdr:col>3</xdr:col>
      <xdr:colOff>206375</xdr:colOff>
      <xdr:row>35</xdr:row>
      <xdr:rowOff>179540</xdr:rowOff>
    </xdr:to>
    <xdr:cxnSp macro="">
      <xdr:nvCxnSpPr>
        <xdr:cNvPr id="122" name="直線コネクタ 121"/>
        <xdr:cNvCxnSpPr/>
      </xdr:nvCxnSpPr>
      <xdr:spPr bwMode="auto">
        <a:xfrm>
          <a:off x="2908300" y="6701784"/>
          <a:ext cx="698500" cy="88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180289</xdr:rowOff>
    </xdr:from>
    <xdr:to>
      <xdr:col>5</xdr:col>
      <xdr:colOff>34925</xdr:colOff>
      <xdr:row>35</xdr:row>
      <xdr:rowOff>281889</xdr:rowOff>
    </xdr:to>
    <xdr:sp macro="" textlink="">
      <xdr:nvSpPr>
        <xdr:cNvPr id="132" name="円/楕円 131"/>
        <xdr:cNvSpPr/>
      </xdr:nvSpPr>
      <xdr:spPr bwMode="auto">
        <a:xfrm>
          <a:off x="5600700" y="679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25366</xdr:rowOff>
    </xdr:from>
    <xdr:ext cx="762000" cy="259045"/>
    <xdr:sp macro="" textlink="">
      <xdr:nvSpPr>
        <xdr:cNvPr id="133" name="人口1人当たり決算額の推移該当値テキスト445"/>
        <xdr:cNvSpPr txBox="1"/>
      </xdr:nvSpPr>
      <xdr:spPr>
        <a:xfrm>
          <a:off x="5740400" y="663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167735</xdr:rowOff>
    </xdr:from>
    <xdr:to>
      <xdr:col>4</xdr:col>
      <xdr:colOff>520700</xdr:colOff>
      <xdr:row>35</xdr:row>
      <xdr:rowOff>269335</xdr:rowOff>
    </xdr:to>
    <xdr:sp macro="" textlink="">
      <xdr:nvSpPr>
        <xdr:cNvPr id="134" name="円/楕円 133"/>
        <xdr:cNvSpPr/>
      </xdr:nvSpPr>
      <xdr:spPr bwMode="auto">
        <a:xfrm>
          <a:off x="4953000" y="6778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279512</xdr:rowOff>
    </xdr:from>
    <xdr:ext cx="736600" cy="259045"/>
    <xdr:sp macro="" textlink="">
      <xdr:nvSpPr>
        <xdr:cNvPr id="135" name="テキスト ボックス 134"/>
        <xdr:cNvSpPr txBox="1"/>
      </xdr:nvSpPr>
      <xdr:spPr>
        <a:xfrm>
          <a:off x="4622800" y="6546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114567</xdr:rowOff>
    </xdr:from>
    <xdr:to>
      <xdr:col>3</xdr:col>
      <xdr:colOff>955675</xdr:colOff>
      <xdr:row>35</xdr:row>
      <xdr:rowOff>216167</xdr:rowOff>
    </xdr:to>
    <xdr:sp macro="" textlink="">
      <xdr:nvSpPr>
        <xdr:cNvPr id="136" name="円/楕円 135"/>
        <xdr:cNvSpPr/>
      </xdr:nvSpPr>
      <xdr:spPr bwMode="auto">
        <a:xfrm>
          <a:off x="4254500" y="6724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226344</xdr:rowOff>
    </xdr:from>
    <xdr:ext cx="762000" cy="259045"/>
    <xdr:sp macro="" textlink="">
      <xdr:nvSpPr>
        <xdr:cNvPr id="137" name="テキスト ボックス 136"/>
        <xdr:cNvSpPr txBox="1"/>
      </xdr:nvSpPr>
      <xdr:spPr>
        <a:xfrm>
          <a:off x="3924300" y="64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128740</xdr:rowOff>
    </xdr:from>
    <xdr:to>
      <xdr:col>3</xdr:col>
      <xdr:colOff>257175</xdr:colOff>
      <xdr:row>35</xdr:row>
      <xdr:rowOff>230340</xdr:rowOff>
    </xdr:to>
    <xdr:sp macro="" textlink="">
      <xdr:nvSpPr>
        <xdr:cNvPr id="138" name="円/楕円 137"/>
        <xdr:cNvSpPr/>
      </xdr:nvSpPr>
      <xdr:spPr bwMode="auto">
        <a:xfrm>
          <a:off x="3556000" y="673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215117</xdr:rowOff>
    </xdr:from>
    <xdr:ext cx="762000" cy="259045"/>
    <xdr:sp macro="" textlink="">
      <xdr:nvSpPr>
        <xdr:cNvPr id="139" name="テキスト ボックス 138"/>
        <xdr:cNvSpPr txBox="1"/>
      </xdr:nvSpPr>
      <xdr:spPr>
        <a:xfrm>
          <a:off x="3225800" y="682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40634</xdr:rowOff>
    </xdr:from>
    <xdr:to>
      <xdr:col>2</xdr:col>
      <xdr:colOff>692150</xdr:colOff>
      <xdr:row>35</xdr:row>
      <xdr:rowOff>142234</xdr:rowOff>
    </xdr:to>
    <xdr:sp macro="" textlink="">
      <xdr:nvSpPr>
        <xdr:cNvPr id="140" name="円/楕円 139"/>
        <xdr:cNvSpPr/>
      </xdr:nvSpPr>
      <xdr:spPr bwMode="auto">
        <a:xfrm>
          <a:off x="2857500" y="6650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127011</xdr:rowOff>
    </xdr:from>
    <xdr:ext cx="762000" cy="259045"/>
    <xdr:sp macro="" textlink="">
      <xdr:nvSpPr>
        <xdr:cNvPr id="141" name="テキスト ボックス 140"/>
        <xdr:cNvSpPr txBox="1"/>
      </xdr:nvSpPr>
      <xdr:spPr>
        <a:xfrm>
          <a:off x="2527300" y="6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財政調整基金残高については、平成</a:t>
          </a:r>
          <a:r>
            <a:rPr kumimoji="1" lang="en-US" altLang="ja-JP" sz="1400">
              <a:solidFill>
                <a:sysClr val="windowText" lastClr="000000"/>
              </a:solidFill>
              <a:effectLst/>
              <a:latin typeface="+mn-lt"/>
              <a:ea typeface="+mn-ea"/>
              <a:cs typeface="+mn-cs"/>
            </a:rPr>
            <a:t>26</a:t>
          </a:r>
          <a:r>
            <a:rPr kumimoji="1" lang="ja-JP" altLang="en-US" sz="1400">
              <a:solidFill>
                <a:sysClr val="windowText" lastClr="000000"/>
              </a:solidFill>
              <a:effectLst/>
              <a:latin typeface="+mn-lt"/>
              <a:ea typeface="+mn-ea"/>
              <a:cs typeface="+mn-cs"/>
            </a:rPr>
            <a:t>年度の収支不足額を補うための取り崩しにより、比率が低下した。</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実質単年度収支については、この</a:t>
          </a:r>
          <a:r>
            <a:rPr kumimoji="1" lang="en-US" altLang="ja-JP" sz="1400">
              <a:solidFill>
                <a:sysClr val="windowText" lastClr="000000"/>
              </a:solidFill>
              <a:effectLst/>
              <a:latin typeface="+mn-lt"/>
              <a:ea typeface="+mn-ea"/>
              <a:cs typeface="+mn-cs"/>
            </a:rPr>
            <a:t>5</a:t>
          </a:r>
          <a:r>
            <a:rPr kumimoji="1" lang="ja-JP" altLang="ja-JP" sz="1400">
              <a:solidFill>
                <a:sysClr val="windowText" lastClr="000000"/>
              </a:solidFill>
              <a:effectLst/>
              <a:latin typeface="+mn-lt"/>
              <a:ea typeface="+mn-ea"/>
              <a:cs typeface="+mn-cs"/>
            </a:rPr>
            <a:t>年間で黒字は平成</a:t>
          </a:r>
          <a:r>
            <a:rPr kumimoji="1" lang="en-US" altLang="ja-JP" sz="1400">
              <a:solidFill>
                <a:sysClr val="windowText" lastClr="000000"/>
              </a:solidFill>
              <a:effectLst/>
              <a:latin typeface="+mn-lt"/>
              <a:ea typeface="+mn-ea"/>
              <a:cs typeface="+mn-cs"/>
            </a:rPr>
            <a:t>22</a:t>
          </a:r>
          <a:r>
            <a:rPr kumimoji="1" lang="ja-JP" altLang="ja-JP" sz="1400">
              <a:solidFill>
                <a:sysClr val="windowText" lastClr="000000"/>
              </a:solidFill>
              <a:effectLst/>
              <a:latin typeface="+mn-lt"/>
              <a:ea typeface="+mn-ea"/>
              <a:cs typeface="+mn-cs"/>
            </a:rPr>
            <a:t>年度と平成</a:t>
          </a:r>
          <a:r>
            <a:rPr kumimoji="1" lang="en-US" altLang="ja-JP" sz="1400">
              <a:solidFill>
                <a:sysClr val="windowText" lastClr="000000"/>
              </a:solidFill>
              <a:effectLst/>
              <a:latin typeface="+mn-lt"/>
              <a:ea typeface="+mn-ea"/>
              <a:cs typeface="+mn-cs"/>
            </a:rPr>
            <a:t>23</a:t>
          </a:r>
          <a:r>
            <a:rPr kumimoji="1" lang="ja-JP" altLang="ja-JP" sz="1400">
              <a:solidFill>
                <a:sysClr val="windowText" lastClr="000000"/>
              </a:solidFill>
              <a:effectLst/>
              <a:latin typeface="+mn-lt"/>
              <a:ea typeface="+mn-ea"/>
              <a:cs typeface="+mn-cs"/>
            </a:rPr>
            <a:t>年度のみという状況となっており、今後も厳しい財政運営が予想されるが、亀岡市行財政改革大綱に基づき、今後も中期的な財政見通しを作成する中で、引き続き財政健全化に努める。</a:t>
          </a:r>
          <a:endParaRPr lang="ja-JP" altLang="ja-JP" sz="18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0" i="0">
              <a:solidFill>
                <a:srgbClr val="FF0000"/>
              </a:solidFill>
              <a:effectLst/>
              <a:latin typeface="+mn-lt"/>
              <a:ea typeface="+mn-ea"/>
              <a:cs typeface="+mn-cs"/>
            </a:rPr>
            <a:t>　</a:t>
          </a:r>
          <a:r>
            <a:rPr kumimoji="1" lang="ja-JP" altLang="ja-JP" sz="1400" b="0" i="0">
              <a:solidFill>
                <a:sysClr val="windowText" lastClr="000000"/>
              </a:solidFill>
              <a:effectLst/>
              <a:latin typeface="+mn-lt"/>
              <a:ea typeface="+mn-ea"/>
              <a:cs typeface="+mn-cs"/>
            </a:rPr>
            <a:t>長引く景気の低迷</a:t>
          </a:r>
          <a:r>
            <a:rPr kumimoji="1" lang="ja-JP" altLang="en-US" sz="1400" b="0" i="0">
              <a:solidFill>
                <a:sysClr val="windowText" lastClr="000000"/>
              </a:solidFill>
              <a:effectLst/>
              <a:latin typeface="+mn-lt"/>
              <a:ea typeface="+mn-ea"/>
              <a:cs typeface="+mn-cs"/>
            </a:rPr>
            <a:t>や</a:t>
          </a:r>
          <a:r>
            <a:rPr kumimoji="1" lang="ja-JP" altLang="ja-JP" sz="1400" b="0" i="0">
              <a:solidFill>
                <a:sysClr val="windowText" lastClr="000000"/>
              </a:solidFill>
              <a:effectLst/>
              <a:latin typeface="+mn-lt"/>
              <a:ea typeface="+mn-ea"/>
              <a:cs typeface="+mn-cs"/>
            </a:rPr>
            <a:t>雇用情勢の悪化</a:t>
          </a:r>
          <a:r>
            <a:rPr kumimoji="1" lang="ja-JP" altLang="en-US" sz="1400" b="0" i="0">
              <a:solidFill>
                <a:sysClr val="windowText" lastClr="000000"/>
              </a:solidFill>
              <a:effectLst/>
              <a:latin typeface="+mn-lt"/>
              <a:ea typeface="+mn-ea"/>
              <a:cs typeface="+mn-cs"/>
            </a:rPr>
            <a:t>など</a:t>
          </a:r>
          <a:r>
            <a:rPr kumimoji="1" lang="ja-JP" altLang="ja-JP" sz="1400" b="0" i="0">
              <a:solidFill>
                <a:sysClr val="windowText" lastClr="000000"/>
              </a:solidFill>
              <a:effectLst/>
              <a:latin typeface="+mn-lt"/>
              <a:ea typeface="+mn-ea"/>
              <a:cs typeface="+mn-cs"/>
            </a:rPr>
            <a:t>厳しい状況の中で、</a:t>
          </a:r>
          <a:r>
            <a:rPr kumimoji="1" lang="ja-JP" altLang="en-US" sz="1400" b="0" i="0">
              <a:solidFill>
                <a:sysClr val="windowText" lastClr="000000"/>
              </a:solidFill>
              <a:effectLst/>
              <a:latin typeface="+mn-lt"/>
              <a:ea typeface="+mn-ea"/>
              <a:cs typeface="+mn-cs"/>
            </a:rPr>
            <a:t>連結実質赤字比率に係る黒字額の比率が低下した</a:t>
          </a:r>
          <a:r>
            <a:rPr kumimoji="1" lang="ja-JP" altLang="ja-JP" sz="1400" b="0" i="0">
              <a:solidFill>
                <a:sysClr val="windowText" lastClr="000000"/>
              </a:solidFill>
              <a:effectLst/>
              <a:latin typeface="+mn-lt"/>
              <a:ea typeface="+mn-ea"/>
              <a:cs typeface="+mn-cs"/>
            </a:rPr>
            <a:t>。</a:t>
          </a:r>
          <a:endParaRPr kumimoji="1" lang="en-US" altLang="ja-JP" sz="1400" b="0"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ysClr val="windowText" lastClr="000000"/>
              </a:solidFill>
              <a:effectLst/>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上水道会計については、</a:t>
          </a:r>
          <a:r>
            <a:rPr kumimoji="1" lang="ja-JP" altLang="en-US" sz="1400" b="0" i="0" u="none" strike="noStrike" kern="0" cap="none" spc="0" normalizeH="0" baseline="0" noProof="0">
              <a:ln>
                <a:noFill/>
              </a:ln>
              <a:solidFill>
                <a:prstClr val="black"/>
              </a:solidFill>
              <a:effectLst/>
              <a:uLnTx/>
              <a:uFillTx/>
              <a:latin typeface="+mn-lt"/>
              <a:ea typeface="+mn-ea"/>
              <a:cs typeface="+mn-cs"/>
            </a:rPr>
            <a:t>給水収益の減少、水道未普及地域解消事業の完了に伴う工事負担金、国庫補助金の減少により</a:t>
          </a:r>
          <a:r>
            <a:rPr kumimoji="1" lang="ja-JP" altLang="ja-JP" sz="1400" b="0" i="0" u="none" strike="noStrike" kern="0" cap="none" spc="0" normalizeH="0" baseline="0" noProof="0">
              <a:ln>
                <a:noFill/>
              </a:ln>
              <a:solidFill>
                <a:prstClr val="black"/>
              </a:solidFill>
              <a:effectLst/>
              <a:uLnTx/>
              <a:uFillTx/>
              <a:latin typeface="+mn-lt"/>
              <a:ea typeface="+mn-ea"/>
              <a:cs typeface="+mn-cs"/>
            </a:rPr>
            <a:t>比率が</a:t>
          </a:r>
          <a:r>
            <a:rPr kumimoji="1" lang="ja-JP" altLang="en-US" sz="1400" b="0" i="0" u="none" strike="noStrike" kern="0" cap="none" spc="0" normalizeH="0" baseline="0" noProof="0">
              <a:ln>
                <a:noFill/>
              </a:ln>
              <a:solidFill>
                <a:prstClr val="black"/>
              </a:solidFill>
              <a:effectLst/>
              <a:uLnTx/>
              <a:uFillTx/>
              <a:latin typeface="+mn-lt"/>
              <a:ea typeface="+mn-ea"/>
              <a:cs typeface="+mn-cs"/>
            </a:rPr>
            <a:t>減少した</a:t>
          </a:r>
          <a:r>
            <a:rPr kumimoji="1" lang="ja-JP" altLang="ja-JP" sz="1400" b="0" i="0" u="none" strike="noStrike" kern="0" cap="none" spc="0" normalizeH="0" baseline="0" noProof="0">
              <a:ln>
                <a:noFill/>
              </a:ln>
              <a:solidFill>
                <a:prstClr val="black"/>
              </a:solidFill>
              <a:effectLst/>
              <a:uLnTx/>
              <a:uFillTx/>
              <a:latin typeface="+mn-lt"/>
              <a:ea typeface="+mn-ea"/>
              <a:cs typeface="+mn-cs"/>
            </a:rPr>
            <a:t>。</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ysClr val="windowText" lastClr="000000"/>
              </a:solidFill>
              <a:effectLst/>
              <a:latin typeface="+mn-lt"/>
              <a:ea typeface="+mn-ea"/>
              <a:cs typeface="+mn-cs"/>
            </a:rPr>
            <a:t>　</a:t>
          </a:r>
          <a:r>
            <a:rPr kumimoji="1" lang="ja-JP" altLang="ja-JP" sz="1400" b="0" i="0">
              <a:solidFill>
                <a:schemeClr val="dk1"/>
              </a:solidFill>
              <a:effectLst/>
              <a:latin typeface="+mn-lt"/>
              <a:ea typeface="+mn-ea"/>
              <a:cs typeface="+mn-cs"/>
            </a:rPr>
            <a:t>病院事業会計に</a:t>
          </a:r>
          <a:r>
            <a:rPr kumimoji="1" lang="ja-JP" altLang="en-US" sz="1400" b="0" i="0">
              <a:solidFill>
                <a:schemeClr val="dk1"/>
              </a:solidFill>
              <a:effectLst/>
              <a:latin typeface="+mn-lt"/>
              <a:ea typeface="+mn-ea"/>
              <a:cs typeface="+mn-cs"/>
            </a:rPr>
            <a:t>つ</a:t>
          </a:r>
          <a:r>
            <a:rPr kumimoji="1" lang="ja-JP" altLang="ja-JP" sz="1400" b="0" i="0">
              <a:solidFill>
                <a:schemeClr val="dk1"/>
              </a:solidFill>
              <a:effectLst/>
              <a:latin typeface="+mn-lt"/>
              <a:ea typeface="+mn-ea"/>
              <a:cs typeface="+mn-cs"/>
            </a:rPr>
            <a:t>いては</a:t>
          </a:r>
          <a:r>
            <a:rPr kumimoji="1" lang="ja-JP" altLang="en-US" sz="1400" b="0" i="0">
              <a:solidFill>
                <a:schemeClr val="dk1"/>
              </a:solidFill>
              <a:effectLst/>
              <a:latin typeface="+mn-lt"/>
              <a:ea typeface="+mn-ea"/>
              <a:cs typeface="+mn-cs"/>
            </a:rPr>
            <a:t>、常勤医師の退職により、前年度に比べ医師が１名減少した状態になったため、入院患者数が激減し、医業収益が大幅な減少となり、比率が減少した。</a:t>
          </a:r>
          <a:endParaRPr kumimoji="1" lang="en-US" altLang="ja-JP" sz="14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一般会計に</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つ</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いては、歳入において市税、交付税等の減少が続いており、歳出においては、扶助費、公債費が増加傾向にある</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ため、比率が減少した。</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　普通建設事業に係る起債の償還等に伴い、類似団体平均よりやや</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下</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回っている。平成</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年度については、</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基準財政需要額算入公債費（単位費用分）が増加（</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億</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円）したため、平成</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25</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年度に比べ減少した。今後</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も</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普通建設事業に係る起債の発行等を伴うが、起債発行の抑制に努める。</a:t>
          </a:r>
          <a:endParaRPr kumimoji="0" lang="ja-JP"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　平成</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年度については、</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地方債の現在高が増加</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21.1</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億円）し、</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充当可能基金が減少（△</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5.5</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億円）</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したため、平成</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25</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年度</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を下回った</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。類似団体平均</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と比べても下</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回っているため、今後もより一層財政の健全化に努める</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36501891</v>
      </c>
      <c r="BO4" s="379"/>
      <c r="BP4" s="379"/>
      <c r="BQ4" s="379"/>
      <c r="BR4" s="379"/>
      <c r="BS4" s="379"/>
      <c r="BT4" s="379"/>
      <c r="BU4" s="380"/>
      <c r="BV4" s="378">
        <v>33217162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2.1</v>
      </c>
      <c r="CU4" s="556"/>
      <c r="CV4" s="556"/>
      <c r="CW4" s="556"/>
      <c r="CX4" s="556"/>
      <c r="CY4" s="556"/>
      <c r="CZ4" s="556"/>
      <c r="DA4" s="557"/>
      <c r="DB4" s="555">
        <v>2.5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35967574</v>
      </c>
      <c r="BO5" s="384"/>
      <c r="BP5" s="384"/>
      <c r="BQ5" s="384"/>
      <c r="BR5" s="384"/>
      <c r="BS5" s="384"/>
      <c r="BT5" s="384"/>
      <c r="BU5" s="385"/>
      <c r="BV5" s="383">
        <v>32573121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97.9</v>
      </c>
      <c r="CU5" s="354"/>
      <c r="CV5" s="354"/>
      <c r="CW5" s="354"/>
      <c r="CX5" s="354"/>
      <c r="CY5" s="354"/>
      <c r="CZ5" s="354"/>
      <c r="DA5" s="355"/>
      <c r="DB5" s="353">
        <v>96.5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534317</v>
      </c>
      <c r="BO6" s="384"/>
      <c r="BP6" s="384"/>
      <c r="BQ6" s="384"/>
      <c r="BR6" s="384"/>
      <c r="BS6" s="384"/>
      <c r="BT6" s="384"/>
      <c r="BU6" s="385"/>
      <c r="BV6" s="383">
        <v>644041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106.4</v>
      </c>
      <c r="CU6" s="530"/>
      <c r="CV6" s="530"/>
      <c r="CW6" s="530"/>
      <c r="CX6" s="530"/>
      <c r="CY6" s="530"/>
      <c r="CZ6" s="530"/>
      <c r="DA6" s="531"/>
      <c r="DB6" s="529">
        <v>105.3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152072</v>
      </c>
      <c r="BO7" s="384"/>
      <c r="BP7" s="384"/>
      <c r="BQ7" s="384"/>
      <c r="BR7" s="384"/>
      <c r="BS7" s="384"/>
      <c r="BT7" s="384"/>
      <c r="BU7" s="385"/>
      <c r="BV7" s="383">
        <v>181887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18306695</v>
      </c>
      <c r="CU7" s="384"/>
      <c r="CV7" s="384"/>
      <c r="CW7" s="384"/>
      <c r="CX7" s="384"/>
      <c r="CY7" s="384"/>
      <c r="CZ7" s="384"/>
      <c r="DA7" s="385"/>
      <c r="DB7" s="383">
        <v>18374865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382245</v>
      </c>
      <c r="BO8" s="384"/>
      <c r="BP8" s="384"/>
      <c r="BQ8" s="384"/>
      <c r="BR8" s="384"/>
      <c r="BS8" s="384"/>
      <c r="BT8" s="384"/>
      <c r="BU8" s="385"/>
      <c r="BV8" s="383">
        <v>462154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0.57999999999999996</v>
      </c>
      <c r="CU8" s="493"/>
      <c r="CV8" s="493"/>
      <c r="CW8" s="493"/>
      <c r="CX8" s="493"/>
      <c r="CY8" s="493"/>
      <c r="CZ8" s="493"/>
      <c r="DA8" s="494"/>
      <c r="DB8" s="492">
        <v>0.57999999999999996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92399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-79909</v>
      </c>
      <c r="BO9" s="384"/>
      <c r="BP9" s="384"/>
      <c r="BQ9" s="384"/>
      <c r="BR9" s="384"/>
      <c r="BS9" s="384"/>
      <c r="BT9" s="384"/>
      <c r="BU9" s="385"/>
      <c r="BV9" s="383">
        <v>-159368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16.2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93996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233721</v>
      </c>
      <c r="BO10" s="384"/>
      <c r="BP10" s="384"/>
      <c r="BQ10" s="384"/>
      <c r="BR10" s="384"/>
      <c r="BS10" s="384"/>
      <c r="BT10" s="384"/>
      <c r="BU10" s="385"/>
      <c r="BV10" s="383">
        <v>7037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91548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800000</v>
      </c>
      <c r="BO12" s="384"/>
      <c r="BP12" s="384"/>
      <c r="BQ12" s="384"/>
      <c r="BR12" s="384"/>
      <c r="BS12" s="384"/>
      <c r="BT12" s="384"/>
      <c r="BU12" s="385"/>
      <c r="BV12" s="383">
        <v>300000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90752</v>
      </c>
      <c r="S13" s="485"/>
      <c r="T13" s="485"/>
      <c r="U13" s="485"/>
      <c r="V13" s="486"/>
      <c r="W13" s="472" t="s">
        <v>123</v>
      </c>
      <c r="X13" s="396"/>
      <c r="Y13" s="396"/>
      <c r="Z13" s="396"/>
      <c r="AA13" s="396"/>
      <c r="AB13" s="397"/>
      <c r="AC13" s="359">
        <v>1718</v>
      </c>
      <c r="AD13" s="360"/>
      <c r="AE13" s="360"/>
      <c r="AF13" s="360"/>
      <c r="AG13" s="361"/>
      <c r="AH13" s="359">
        <v>2200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-646188</v>
      </c>
      <c r="BO13" s="384"/>
      <c r="BP13" s="384"/>
      <c r="BQ13" s="384"/>
      <c r="BR13" s="384"/>
      <c r="BS13" s="384"/>
      <c r="BT13" s="384"/>
      <c r="BU13" s="385"/>
      <c r="BV13" s="383">
        <v>-452331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92116</v>
      </c>
      <c r="S14" s="485"/>
      <c r="T14" s="485"/>
      <c r="U14" s="485"/>
      <c r="V14" s="486"/>
      <c r="W14" s="487"/>
      <c r="X14" s="399"/>
      <c r="Y14" s="399"/>
      <c r="Z14" s="399"/>
      <c r="AA14" s="399"/>
      <c r="AB14" s="400"/>
      <c r="AC14" s="477">
        <v>4.0999999999999996</v>
      </c>
      <c r="AD14" s="478"/>
      <c r="AE14" s="478"/>
      <c r="AF14" s="478"/>
      <c r="AG14" s="479"/>
      <c r="AH14" s="477">
        <v>4.8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157.69999999999999</v>
      </c>
      <c r="CU14" s="456"/>
      <c r="CV14" s="456"/>
      <c r="CW14" s="456"/>
      <c r="CX14" s="456"/>
      <c r="CY14" s="456"/>
      <c r="CZ14" s="456"/>
      <c r="DA14" s="457"/>
      <c r="DB14" s="488">
        <v>146.5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91278</v>
      </c>
      <c r="S15" s="485"/>
      <c r="T15" s="485"/>
      <c r="U15" s="485"/>
      <c r="V15" s="486"/>
      <c r="W15" s="472" t="s">
        <v>130</v>
      </c>
      <c r="X15" s="396"/>
      <c r="Y15" s="396"/>
      <c r="Z15" s="396"/>
      <c r="AA15" s="396"/>
      <c r="AB15" s="397"/>
      <c r="AC15" s="359">
        <v>11457</v>
      </c>
      <c r="AD15" s="360"/>
      <c r="AE15" s="360"/>
      <c r="AF15" s="360"/>
      <c r="AG15" s="361"/>
      <c r="AH15" s="359">
        <v>13066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8426290</v>
      </c>
      <c r="BO15" s="379"/>
      <c r="BP15" s="379"/>
      <c r="BQ15" s="379"/>
      <c r="BR15" s="379"/>
      <c r="BS15" s="379"/>
      <c r="BT15" s="379"/>
      <c r="BU15" s="380"/>
      <c r="BV15" s="378">
        <v>8344842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27.6</v>
      </c>
      <c r="AD16" s="478"/>
      <c r="AE16" s="478"/>
      <c r="AF16" s="478"/>
      <c r="AG16" s="479"/>
      <c r="AH16" s="477">
        <v>28.7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14435377</v>
      </c>
      <c r="BO16" s="384"/>
      <c r="BP16" s="384"/>
      <c r="BQ16" s="384"/>
      <c r="BR16" s="384"/>
      <c r="BS16" s="384"/>
      <c r="BT16" s="384"/>
      <c r="BU16" s="385"/>
      <c r="BV16" s="383">
        <v>14321146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28286</v>
      </c>
      <c r="AD17" s="360"/>
      <c r="AE17" s="360"/>
      <c r="AF17" s="360"/>
      <c r="AG17" s="361"/>
      <c r="AH17" s="359">
        <v>29496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10775863</v>
      </c>
      <c r="BO17" s="384"/>
      <c r="BP17" s="384"/>
      <c r="BQ17" s="384"/>
      <c r="BR17" s="384"/>
      <c r="BS17" s="384"/>
      <c r="BT17" s="384"/>
      <c r="BU17" s="385"/>
      <c r="BV17" s="383">
        <v>10741582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224.8</v>
      </c>
      <c r="M18" s="448"/>
      <c r="N18" s="448"/>
      <c r="O18" s="448"/>
      <c r="P18" s="448"/>
      <c r="Q18" s="448"/>
      <c r="R18" s="449"/>
      <c r="S18" s="449"/>
      <c r="T18" s="449"/>
      <c r="U18" s="449"/>
      <c r="V18" s="450"/>
      <c r="W18" s="464"/>
      <c r="X18" s="465"/>
      <c r="Y18" s="465"/>
      <c r="Z18" s="465"/>
      <c r="AA18" s="465"/>
      <c r="AB18" s="473"/>
      <c r="AC18" s="347">
        <v>68.2</v>
      </c>
      <c r="AD18" s="348"/>
      <c r="AE18" s="348"/>
      <c r="AF18" s="348"/>
      <c r="AG18" s="451"/>
      <c r="AH18" s="347">
        <v>64.8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18600713</v>
      </c>
      <c r="BO18" s="384"/>
      <c r="BP18" s="384"/>
      <c r="BQ18" s="384"/>
      <c r="BR18" s="384"/>
      <c r="BS18" s="384"/>
      <c r="BT18" s="384"/>
      <c r="BU18" s="385"/>
      <c r="BV18" s="383">
        <v>18292927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411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23352261</v>
      </c>
      <c r="BO19" s="384"/>
      <c r="BP19" s="384"/>
      <c r="BQ19" s="384"/>
      <c r="BR19" s="384"/>
      <c r="BS19" s="384"/>
      <c r="BT19" s="384"/>
      <c r="BU19" s="385"/>
      <c r="BV19" s="383">
        <v>21629019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33625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42883745</v>
      </c>
      <c r="BO23" s="384"/>
      <c r="BP23" s="384"/>
      <c r="BQ23" s="384"/>
      <c r="BR23" s="384"/>
      <c r="BS23" s="384"/>
      <c r="BT23" s="384"/>
      <c r="BU23" s="385"/>
      <c r="BV23" s="383">
        <v>40768954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9850</v>
      </c>
      <c r="R24" s="360"/>
      <c r="S24" s="360"/>
      <c r="T24" s="360"/>
      <c r="U24" s="360"/>
      <c r="V24" s="361"/>
      <c r="W24" s="425"/>
      <c r="X24" s="416"/>
      <c r="Y24" s="417"/>
      <c r="Z24" s="356" t="s">
        <v>153</v>
      </c>
      <c r="AA24" s="357"/>
      <c r="AB24" s="357"/>
      <c r="AC24" s="357"/>
      <c r="AD24" s="357"/>
      <c r="AE24" s="357"/>
      <c r="AF24" s="357"/>
      <c r="AG24" s="358"/>
      <c r="AH24" s="359">
        <v>520</v>
      </c>
      <c r="AI24" s="360"/>
      <c r="AJ24" s="360"/>
      <c r="AK24" s="360"/>
      <c r="AL24" s="361"/>
      <c r="AM24" s="359">
        <v>1641120</v>
      </c>
      <c r="AN24" s="360"/>
      <c r="AO24" s="360"/>
      <c r="AP24" s="360"/>
      <c r="AQ24" s="360"/>
      <c r="AR24" s="361"/>
      <c r="AS24" s="359">
        <v>3156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26336229</v>
      </c>
      <c r="BO24" s="384"/>
      <c r="BP24" s="384"/>
      <c r="BQ24" s="384"/>
      <c r="BR24" s="384"/>
      <c r="BS24" s="384"/>
      <c r="BT24" s="384"/>
      <c r="BU24" s="385"/>
      <c r="BV24" s="383">
        <v>25176371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7870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3100529</v>
      </c>
      <c r="BO25" s="379"/>
      <c r="BP25" s="379"/>
      <c r="BQ25" s="379"/>
      <c r="BR25" s="379"/>
      <c r="BS25" s="379"/>
      <c r="BT25" s="379"/>
      <c r="BU25" s="380"/>
      <c r="BV25" s="378">
        <v>4868980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6940</v>
      </c>
      <c r="R26" s="360"/>
      <c r="S26" s="360"/>
      <c r="T26" s="360"/>
      <c r="U26" s="360"/>
      <c r="V26" s="361"/>
      <c r="W26" s="425"/>
      <c r="X26" s="416"/>
      <c r="Y26" s="417"/>
      <c r="Z26" s="356" t="s">
        <v>159</v>
      </c>
      <c r="AA26" s="438"/>
      <c r="AB26" s="438"/>
      <c r="AC26" s="438"/>
      <c r="AD26" s="438"/>
      <c r="AE26" s="438"/>
      <c r="AF26" s="438"/>
      <c r="AG26" s="439"/>
      <c r="AH26" s="359">
        <v>4</v>
      </c>
      <c r="AI26" s="360"/>
      <c r="AJ26" s="360"/>
      <c r="AK26" s="360"/>
      <c r="AL26" s="361"/>
      <c r="AM26" s="359">
        <v>12424</v>
      </c>
      <c r="AN26" s="360"/>
      <c r="AO26" s="360"/>
      <c r="AP26" s="360"/>
      <c r="AQ26" s="360"/>
      <c r="AR26" s="361"/>
      <c r="AS26" s="359">
        <v>3106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5600</v>
      </c>
      <c r="R27" s="360"/>
      <c r="S27" s="360"/>
      <c r="T27" s="360"/>
      <c r="U27" s="360"/>
      <c r="V27" s="361"/>
      <c r="W27" s="425"/>
      <c r="X27" s="416"/>
      <c r="Y27" s="417"/>
      <c r="Z27" s="356" t="s">
        <v>162</v>
      </c>
      <c r="AA27" s="357"/>
      <c r="AB27" s="357"/>
      <c r="AC27" s="357"/>
      <c r="AD27" s="357"/>
      <c r="AE27" s="357"/>
      <c r="AF27" s="357"/>
      <c r="AG27" s="358"/>
      <c r="AH27" s="359">
        <v>13</v>
      </c>
      <c r="AI27" s="360"/>
      <c r="AJ27" s="360"/>
      <c r="AK27" s="360"/>
      <c r="AL27" s="361"/>
      <c r="AM27" s="359">
        <v>43583</v>
      </c>
      <c r="AN27" s="360"/>
      <c r="AO27" s="360"/>
      <c r="AP27" s="360"/>
      <c r="AQ27" s="360"/>
      <c r="AR27" s="361"/>
      <c r="AS27" s="359">
        <v>3353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760000</v>
      </c>
      <c r="BO27" s="387"/>
      <c r="BP27" s="387"/>
      <c r="BQ27" s="387"/>
      <c r="BR27" s="387"/>
      <c r="BS27" s="387"/>
      <c r="BT27" s="387"/>
      <c r="BU27" s="388"/>
      <c r="BV27" s="386">
        <v>760000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4900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2521867</v>
      </c>
      <c r="BO28" s="379"/>
      <c r="BP28" s="379"/>
      <c r="BQ28" s="379"/>
      <c r="BR28" s="379"/>
      <c r="BS28" s="379"/>
      <c r="BT28" s="379"/>
      <c r="BU28" s="380"/>
      <c r="BV28" s="378">
        <v>3088146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22</v>
      </c>
      <c r="M29" s="360"/>
      <c r="N29" s="360"/>
      <c r="O29" s="360"/>
      <c r="P29" s="361"/>
      <c r="Q29" s="359">
        <v>4400</v>
      </c>
      <c r="R29" s="360"/>
      <c r="S29" s="360"/>
      <c r="T29" s="360"/>
      <c r="U29" s="360"/>
      <c r="V29" s="361"/>
      <c r="W29" s="426"/>
      <c r="X29" s="427"/>
      <c r="Y29" s="428"/>
      <c r="Z29" s="356" t="s">
        <v>169</v>
      </c>
      <c r="AA29" s="357"/>
      <c r="AB29" s="357"/>
      <c r="AC29" s="357"/>
      <c r="AD29" s="357"/>
      <c r="AE29" s="357"/>
      <c r="AF29" s="357"/>
      <c r="AG29" s="358"/>
      <c r="AH29" s="359">
        <v>533</v>
      </c>
      <c r="AI29" s="360"/>
      <c r="AJ29" s="360"/>
      <c r="AK29" s="360"/>
      <c r="AL29" s="361"/>
      <c r="AM29" s="359">
        <v>1684703</v>
      </c>
      <c r="AN29" s="360"/>
      <c r="AO29" s="360"/>
      <c r="AP29" s="360"/>
      <c r="AQ29" s="360"/>
      <c r="AR29" s="361"/>
      <c r="AS29" s="359">
        <v>3161</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209390</v>
      </c>
      <c r="BO29" s="384"/>
      <c r="BP29" s="384"/>
      <c r="BQ29" s="384"/>
      <c r="BR29" s="384"/>
      <c r="BS29" s="384"/>
      <c r="BT29" s="384"/>
      <c r="BU29" s="385"/>
      <c r="BV29" s="383">
        <v>258778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541189</v>
      </c>
      <c r="BO30" s="387"/>
      <c r="BP30" s="387"/>
      <c r="BQ30" s="387"/>
      <c r="BR30" s="387"/>
      <c r="BS30" s="387"/>
      <c r="BT30" s="387"/>
      <c r="BU30" s="388"/>
      <c r="BV30" s="386">
        <v>616273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京都中部広域消防組合(一般会計)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亀岡市土地開発公社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休日診療事業特別会計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地域下水道事業特別会計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国民健康保険南丹病院組合(病院事業会計)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亀岡市環境事業公社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京都府住宅新築資金等貸付事業管理組合(一般会計)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亀岡市福祉事業団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曽我部山林事業特別会計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京都府住宅新築資金等貸付事業管理組合(特別会計)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亀岡市体育協会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京都府自治会館管理組合(一般会計)</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亀岡市都市緑花協会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京都府後期高齢者医療広域連合(一般会計)</v>
      </c>
      <c r="BZ39" s="342"/>
      <c r="CA39" s="342"/>
      <c r="CB39" s="342"/>
      <c r="CC39" s="342"/>
      <c r="CD39" s="342"/>
      <c r="CE39" s="342"/>
      <c r="CF39" s="342"/>
      <c r="CG39" s="342"/>
      <c r="CH39" s="342"/>
      <c r="CI39" s="342"/>
      <c r="CJ39" s="342"/>
      <c r="CK39" s="342"/>
      <c r="CL39" s="342"/>
      <c r="CM39" s="342"/>
      <c r="CN39" s="165"/>
      <c r="CO39" s="343">
        <f t="shared" si="3"/>
        <v>26</v>
      </c>
      <c r="CP39" s="343"/>
      <c r="CQ39" s="342" t="str">
        <f>IF('各会計、関係団体の財政状況及び健全化判断比率'!BS12="","",'各会計、関係団体の財政状況及び健全化判断比率'!BS12)</f>
        <v>生涯学習かめおか財団</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京都府後期高齢者医療広域連合(後期高齢者医療特別会計)</v>
      </c>
      <c r="BZ40" s="342"/>
      <c r="CA40" s="342"/>
      <c r="CB40" s="342"/>
      <c r="CC40" s="342"/>
      <c r="CD40" s="342"/>
      <c r="CE40" s="342"/>
      <c r="CF40" s="342"/>
      <c r="CG40" s="342"/>
      <c r="CH40" s="342"/>
      <c r="CI40" s="342"/>
      <c r="CJ40" s="342"/>
      <c r="CK40" s="342"/>
      <c r="CL40" s="342"/>
      <c r="CM40" s="342"/>
      <c r="CN40" s="165"/>
      <c r="CO40" s="343">
        <f t="shared" si="3"/>
        <v>27</v>
      </c>
      <c r="CP40" s="343"/>
      <c r="CQ40" s="342" t="str">
        <f>IF('各会計、関係団体の財政状況及び健全化判断比率'!BS13="","",'各会計、関係団体の財政状況及び健全化判断比率'!BS13)</f>
        <v>亀岡市文化財保存会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京都地方税機構(一般会計)</v>
      </c>
      <c r="BZ41" s="342"/>
      <c r="CA41" s="342"/>
      <c r="CB41" s="342"/>
      <c r="CC41" s="342"/>
      <c r="CD41" s="342"/>
      <c r="CE41" s="342"/>
      <c r="CF41" s="342"/>
      <c r="CG41" s="342"/>
      <c r="CH41" s="342"/>
      <c r="CI41" s="342"/>
      <c r="CJ41" s="342"/>
      <c r="CK41" s="342"/>
      <c r="CL41" s="342"/>
      <c r="CM41" s="342"/>
      <c r="CN41" s="165"/>
      <c r="CO41" s="343">
        <f t="shared" si="3"/>
        <v>28</v>
      </c>
      <c r="CP41" s="343"/>
      <c r="CQ41" s="342" t="str">
        <f>IF('各会計、関係団体の財政状況及び健全化判断比率'!BS14="","",'各会計、関係団体の財政状況及び健全化判断比率'!BS14)</f>
        <v>亀岡市農業公社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35799</v>
      </c>
      <c r="J41" s="83">
        <v>37671</v>
      </c>
      <c r="K41" s="83">
        <v>40205</v>
      </c>
      <c r="L41" s="83">
        <v>40769</v>
      </c>
      <c r="M41" s="84">
        <v>42884</v>
      </c>
    </row>
    <row r="42" spans="2:13" ht="27.75" customHeight="1">
      <c r="B42" s="1171"/>
      <c r="C42" s="1172"/>
      <c r="D42" s="85"/>
      <c r="E42" s="1175" t="s">
        <v>26</v>
      </c>
      <c r="F42" s="1175"/>
      <c r="G42" s="1175"/>
      <c r="H42" s="1176"/>
      <c r="I42" s="86">
        <v>4425</v>
      </c>
      <c r="J42" s="87">
        <v>3250</v>
      </c>
      <c r="K42" s="87">
        <v>1074</v>
      </c>
      <c r="L42" s="87">
        <v>892</v>
      </c>
      <c r="M42" s="88">
        <v>764</v>
      </c>
    </row>
    <row r="43" spans="2:13" ht="27.75" customHeight="1">
      <c r="B43" s="1171"/>
      <c r="C43" s="1172"/>
      <c r="D43" s="85"/>
      <c r="E43" s="1175" t="s">
        <v>27</v>
      </c>
      <c r="F43" s="1175"/>
      <c r="G43" s="1175"/>
      <c r="H43" s="1176"/>
      <c r="I43" s="86">
        <v>18780</v>
      </c>
      <c r="J43" s="87">
        <v>19952</v>
      </c>
      <c r="K43" s="87">
        <v>19720</v>
      </c>
      <c r="L43" s="87">
        <v>19657</v>
      </c>
      <c r="M43" s="88">
        <v>18331</v>
      </c>
    </row>
    <row r="44" spans="2:13" ht="27.75" customHeight="1">
      <c r="B44" s="1171"/>
      <c r="C44" s="1172"/>
      <c r="D44" s="85"/>
      <c r="E44" s="1175" t="s">
        <v>28</v>
      </c>
      <c r="F44" s="1175"/>
      <c r="G44" s="1175"/>
      <c r="H44" s="1176"/>
      <c r="I44" s="86">
        <v>1291</v>
      </c>
      <c r="J44" s="87">
        <v>1200</v>
      </c>
      <c r="K44" s="87">
        <v>1158</v>
      </c>
      <c r="L44" s="87">
        <v>1289</v>
      </c>
      <c r="M44" s="88">
        <v>1428</v>
      </c>
    </row>
    <row r="45" spans="2:13" ht="27.75" customHeight="1">
      <c r="B45" s="1171"/>
      <c r="C45" s="1172"/>
      <c r="D45" s="85"/>
      <c r="E45" s="1175" t="s">
        <v>29</v>
      </c>
      <c r="F45" s="1175"/>
      <c r="G45" s="1175"/>
      <c r="H45" s="1176"/>
      <c r="I45" s="86">
        <v>5335</v>
      </c>
      <c r="J45" s="87">
        <v>5118</v>
      </c>
      <c r="K45" s="87">
        <v>5142</v>
      </c>
      <c r="L45" s="87">
        <v>4859</v>
      </c>
      <c r="M45" s="88">
        <v>4613</v>
      </c>
    </row>
    <row r="46" spans="2:13" ht="27.75" customHeight="1">
      <c r="B46" s="1171"/>
      <c r="C46" s="1172"/>
      <c r="D46" s="85"/>
      <c r="E46" s="1175" t="s">
        <v>30</v>
      </c>
      <c r="F46" s="1175"/>
      <c r="G46" s="1175"/>
      <c r="H46" s="1176"/>
      <c r="I46" s="86" t="s">
        <v>483</v>
      </c>
      <c r="J46" s="87" t="s">
        <v>483</v>
      </c>
      <c r="K46" s="87" t="s">
        <v>483</v>
      </c>
      <c r="L46" s="87" t="s">
        <v>483</v>
      </c>
      <c r="M46" s="88" t="s">
        <v>483</v>
      </c>
    </row>
    <row r="47" spans="2:13" ht="27.75" customHeight="1">
      <c r="B47" s="1171"/>
      <c r="C47" s="1172"/>
      <c r="D47" s="85"/>
      <c r="E47" s="1175" t="s">
        <v>31</v>
      </c>
      <c r="F47" s="1175"/>
      <c r="G47" s="1175"/>
      <c r="H47" s="1176"/>
      <c r="I47" s="86" t="s">
        <v>483</v>
      </c>
      <c r="J47" s="87" t="s">
        <v>483</v>
      </c>
      <c r="K47" s="87" t="s">
        <v>483</v>
      </c>
      <c r="L47" s="87" t="s">
        <v>483</v>
      </c>
      <c r="M47" s="88" t="s">
        <v>483</v>
      </c>
    </row>
    <row r="48" spans="2:13" ht="27.75" customHeight="1">
      <c r="B48" s="1173"/>
      <c r="C48" s="1174"/>
      <c r="D48" s="85"/>
      <c r="E48" s="1175" t="s">
        <v>32</v>
      </c>
      <c r="F48" s="1175"/>
      <c r="G48" s="1175"/>
      <c r="H48" s="1176"/>
      <c r="I48" s="86" t="s">
        <v>483</v>
      </c>
      <c r="J48" s="87" t="s">
        <v>483</v>
      </c>
      <c r="K48" s="87" t="s">
        <v>483</v>
      </c>
      <c r="L48" s="87" t="s">
        <v>483</v>
      </c>
      <c r="M48" s="88" t="s">
        <v>483</v>
      </c>
    </row>
    <row r="49" spans="2:13" ht="27.75" customHeight="1">
      <c r="B49" s="1169" t="s">
        <v>33</v>
      </c>
      <c r="C49" s="1170"/>
      <c r="D49" s="89"/>
      <c r="E49" s="1175" t="s">
        <v>34</v>
      </c>
      <c r="F49" s="1175"/>
      <c r="G49" s="1175"/>
      <c r="H49" s="1176"/>
      <c r="I49" s="86">
        <v>3478</v>
      </c>
      <c r="J49" s="87">
        <v>4190</v>
      </c>
      <c r="K49" s="87">
        <v>4651</v>
      </c>
      <c r="L49" s="87">
        <v>4703</v>
      </c>
      <c r="M49" s="88">
        <v>4151</v>
      </c>
    </row>
    <row r="50" spans="2:13" ht="27.75" customHeight="1">
      <c r="B50" s="1171"/>
      <c r="C50" s="1172"/>
      <c r="D50" s="85"/>
      <c r="E50" s="1175" t="s">
        <v>35</v>
      </c>
      <c r="F50" s="1175"/>
      <c r="G50" s="1175"/>
      <c r="H50" s="1176"/>
      <c r="I50" s="86">
        <v>2629</v>
      </c>
      <c r="J50" s="87">
        <v>2541</v>
      </c>
      <c r="K50" s="87">
        <v>2342</v>
      </c>
      <c r="L50" s="87">
        <v>2718</v>
      </c>
      <c r="M50" s="88">
        <v>2674</v>
      </c>
    </row>
    <row r="51" spans="2:13" ht="27.75" customHeight="1">
      <c r="B51" s="1173"/>
      <c r="C51" s="1174"/>
      <c r="D51" s="85"/>
      <c r="E51" s="1175" t="s">
        <v>36</v>
      </c>
      <c r="F51" s="1175"/>
      <c r="G51" s="1175"/>
      <c r="H51" s="1176"/>
      <c r="I51" s="86">
        <v>36464</v>
      </c>
      <c r="J51" s="87">
        <v>37452</v>
      </c>
      <c r="K51" s="87">
        <v>38000</v>
      </c>
      <c r="L51" s="87">
        <v>37776</v>
      </c>
      <c r="M51" s="88">
        <v>37509</v>
      </c>
    </row>
    <row r="52" spans="2:13" ht="27.75" customHeight="1" thickBot="1">
      <c r="B52" s="1177" t="s">
        <v>37</v>
      </c>
      <c r="C52" s="1178"/>
      <c r="D52" s="90"/>
      <c r="E52" s="1179" t="s">
        <v>38</v>
      </c>
      <c r="F52" s="1179"/>
      <c r="G52" s="1179"/>
      <c r="H52" s="1180"/>
      <c r="I52" s="91">
        <v>23059</v>
      </c>
      <c r="J52" s="92">
        <v>23009</v>
      </c>
      <c r="K52" s="92">
        <v>22307</v>
      </c>
      <c r="L52" s="92">
        <v>22269</v>
      </c>
      <c r="M52" s="93">
        <v>23686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56551</v>
      </c>
      <c r="E3" s="116"/>
      <c r="F3" s="117">
        <v>61882</v>
      </c>
      <c r="G3" s="118"/>
      <c r="H3" s="119"/>
    </row>
    <row r="4" spans="1:8">
      <c r="A4" s="120"/>
      <c r="B4" s="121"/>
      <c r="C4" s="122"/>
      <c r="D4" s="123">
        <v>45727</v>
      </c>
      <c r="E4" s="124"/>
      <c r="F4" s="125">
        <v>32175</v>
      </c>
      <c r="G4" s="126"/>
      <c r="H4" s="127"/>
    </row>
    <row r="5" spans="1:8">
      <c r="A5" s="108" t="s">
        <v>515</v>
      </c>
      <c r="B5" s="113"/>
      <c r="C5" s="114"/>
      <c r="D5" s="115">
        <v>55871</v>
      </c>
      <c r="E5" s="116"/>
      <c r="F5" s="117">
        <v>47569</v>
      </c>
      <c r="G5" s="118"/>
      <c r="H5" s="119"/>
    </row>
    <row r="6" spans="1:8">
      <c r="A6" s="120"/>
      <c r="B6" s="121"/>
      <c r="C6" s="122"/>
      <c r="D6" s="123">
        <v>38272</v>
      </c>
      <c r="E6" s="124"/>
      <c r="F6" s="125">
        <v>26255</v>
      </c>
      <c r="G6" s="126"/>
      <c r="H6" s="127"/>
    </row>
    <row r="7" spans="1:8">
      <c r="A7" s="108" t="s">
        <v>516</v>
      </c>
      <c r="B7" s="113"/>
      <c r="C7" s="114"/>
      <c r="D7" s="115">
        <v>76758</v>
      </c>
      <c r="E7" s="116"/>
      <c r="F7" s="117">
        <v>50880</v>
      </c>
      <c r="G7" s="118"/>
      <c r="H7" s="119"/>
    </row>
    <row r="8" spans="1:8">
      <c r="A8" s="120"/>
      <c r="B8" s="121"/>
      <c r="C8" s="122"/>
      <c r="D8" s="123">
        <v>56124</v>
      </c>
      <c r="E8" s="124"/>
      <c r="F8" s="125">
        <v>26879</v>
      </c>
      <c r="G8" s="126"/>
      <c r="H8" s="127"/>
    </row>
    <row r="9" spans="1:8">
      <c r="A9" s="108" t="s">
        <v>517</v>
      </c>
      <c r="B9" s="113"/>
      <c r="C9" s="114"/>
      <c r="D9" s="115">
        <v>57375</v>
      </c>
      <c r="E9" s="116"/>
      <c r="F9" s="117">
        <v>63956</v>
      </c>
      <c r="G9" s="118"/>
      <c r="H9" s="119"/>
    </row>
    <row r="10" spans="1:8">
      <c r="A10" s="120"/>
      <c r="B10" s="121"/>
      <c r="C10" s="122"/>
      <c r="D10" s="123">
        <v>20859</v>
      </c>
      <c r="E10" s="124"/>
      <c r="F10" s="125">
        <v>29239</v>
      </c>
      <c r="G10" s="126"/>
      <c r="H10" s="127"/>
    </row>
    <row r="11" spans="1:8">
      <c r="A11" s="108" t="s">
        <v>518</v>
      </c>
      <c r="B11" s="113"/>
      <c r="C11" s="114"/>
      <c r="D11" s="115">
        <v>77506</v>
      </c>
      <c r="E11" s="116"/>
      <c r="F11" s="117">
        <v>66255</v>
      </c>
      <c r="G11" s="118"/>
      <c r="H11" s="119"/>
    </row>
    <row r="12" spans="1:8">
      <c r="A12" s="120"/>
      <c r="B12" s="121"/>
      <c r="C12" s="128"/>
      <c r="D12" s="123">
        <v>37573</v>
      </c>
      <c r="E12" s="124"/>
      <c r="F12" s="125">
        <v>31822</v>
      </c>
      <c r="G12" s="126"/>
      <c r="H12" s="127"/>
    </row>
    <row r="13" spans="1:8">
      <c r="A13" s="108"/>
      <c r="B13" s="113"/>
      <c r="C13" s="129"/>
      <c r="D13" s="130">
        <v>64812</v>
      </c>
      <c r="E13" s="131"/>
      <c r="F13" s="132">
        <v>58108</v>
      </c>
      <c r="G13" s="133"/>
      <c r="H13" s="119"/>
    </row>
    <row r="14" spans="1:8">
      <c r="A14" s="120"/>
      <c r="B14" s="121"/>
      <c r="C14" s="122"/>
      <c r="D14" s="123">
        <v>39711</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4.67</v>
      </c>
      <c r="C19" s="134">
        <f>ROUND(VALUE(SUBSTITUTE(実質収支比率等に係る経年分析!G$48,"▲","-")),2)</f>
        <v>5.07</v>
      </c>
      <c r="D19" s="134">
        <f>ROUND(VALUE(SUBSTITUTE(実質収支比率等に係る経年分析!H$48,"▲","-")),2)</f>
        <v>3.39</v>
      </c>
      <c r="E19" s="134">
        <f>ROUND(VALUE(SUBSTITUTE(実質収支比率等に係る経年分析!I$48,"▲","-")),2)</f>
        <v>2.52</v>
      </c>
      <c r="F19" s="134">
        <f>ROUND(VALUE(SUBSTITUTE(実質収支比率等に係る経年分析!J$48,"▲","-")),2)</f>
        <v>2.09</v>
      </c>
    </row>
    <row r="20" spans="1:11">
      <c r="A20" s="134" t="s">
        <v>43</v>
      </c>
      <c r="B20" s="134">
        <f>ROUND(VALUE(SUBSTITUTE(実質収支比率等に係る経年分析!F$47,"▲","-")),2)</f>
        <v>9.2100000000000009</v>
      </c>
      <c r="C20" s="134">
        <f>ROUND(VALUE(SUBSTITUTE(実質収支比率等に係る経年分析!G$47,"▲","-")),2)</f>
        <v>13.68</v>
      </c>
      <c r="D20" s="134">
        <f>ROUND(VALUE(SUBSTITUTE(実質収支比率等に係る経年分析!H$47,"▲","-")),2)</f>
        <v>16.739999999999998</v>
      </c>
      <c r="E20" s="134">
        <f>ROUND(VALUE(SUBSTITUTE(実質収支比率等に係る経年分析!I$47,"▲","-")),2)</f>
        <v>16.809999999999999</v>
      </c>
      <c r="F20" s="134">
        <f>ROUND(VALUE(SUBSTITUTE(実質収支比率等に係る経年分析!J$47,"▲","-")),2)</f>
        <v>13.78</v>
      </c>
    </row>
    <row r="21" spans="1:11">
      <c r="A21" s="134" t="s">
        <v>44</v>
      </c>
      <c r="B21" s="134">
        <f>IF(ISNUMBER(VALUE(SUBSTITUTE(実質収支比率等に係る経年分析!F$49,"▲","-"))),ROUND(VALUE(SUBSTITUTE(実質収支比率等に係る経年分析!F$49,"▲","-")),2),NA())</f>
        <v>5.48</v>
      </c>
      <c r="C21" s="134">
        <f>IF(ISNUMBER(VALUE(SUBSTITUTE(実質収支比率等に係る経年分析!G$49,"▲","-"))),ROUND(VALUE(SUBSTITUTE(実質収支比率等に係る経年分析!G$49,"▲","-")),2),NA())</f>
        <v>1.76</v>
      </c>
      <c r="D21" s="134">
        <f>IF(ISNUMBER(VALUE(SUBSTITUTE(実質収支比率等に係る経年分析!H$49,"▲","-"))),ROUND(VALUE(SUBSTITUTE(実質収支比率等に係る経年分析!H$49,"▲","-")),2),NA())</f>
        <v>-1.43</v>
      </c>
      <c r="E21" s="134">
        <f>IF(ISNUMBER(VALUE(SUBSTITUTE(実質収支比率等に係る経年分析!I$49,"▲","-"))),ROUND(VALUE(SUBSTITUTE(実質収支比率等に係る経年分析!I$49,"▲","-")),2),NA())</f>
        <v>-2.46</v>
      </c>
      <c r="F21" s="134">
        <f>IF(ISNUMBER(VALUE(SUBSTITUTE(実質収支比率等に係る経年分析!J$49,"▲","-"))),ROUND(VALUE(SUBSTITUTE(実質収支比率等に係る経年分析!J$49,"▲","-")),2),NA())</f>
        <v>-3.53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0.28000000000000003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地域下水道事業特別会計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5.0199999999999996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2.4500000000000002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2.0499999999999998</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4.72</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16.559999999999999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15.79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3512</v>
      </c>
      <c r="E42" s="136"/>
      <c r="F42" s="136"/>
      <c r="G42" s="136">
        <f>'実質公債費比率（分子）の構造'!L$52</f>
        <v>3480</v>
      </c>
      <c r="H42" s="136"/>
      <c r="I42" s="136"/>
      <c r="J42" s="136">
        <f>'実質公債費比率（分子）の構造'!M$52</f>
        <v>3413</v>
      </c>
      <c r="K42" s="136"/>
      <c r="L42" s="136"/>
      <c r="M42" s="136">
        <f>'実質公債費比率（分子）の構造'!N$52</f>
        <v>3467</v>
      </c>
      <c r="N42" s="136"/>
      <c r="O42" s="136"/>
      <c r="P42" s="136">
        <f>'実質公債費比率（分子）の構造'!O$52</f>
        <v>3574</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131</v>
      </c>
      <c r="C44" s="136"/>
      <c r="D44" s="136"/>
      <c r="E44" s="136">
        <f>'実質公債費比率（分子）の構造'!L$50</f>
        <v>131</v>
      </c>
      <c r="F44" s="136"/>
      <c r="G44" s="136"/>
      <c r="H44" s="136">
        <f>'実質公債費比率（分子）の構造'!M$50</f>
        <v>319</v>
      </c>
      <c r="I44" s="136"/>
      <c r="J44" s="136"/>
      <c r="K44" s="136">
        <f>'実質公債費比率（分子）の構造'!N$50</f>
        <v>132</v>
      </c>
      <c r="L44" s="136"/>
      <c r="M44" s="136"/>
      <c r="N44" s="136">
        <f>'実質公債費比率（分子）の構造'!O$50</f>
        <v>132</v>
      </c>
      <c r="O44" s="136"/>
      <c r="P44" s="136"/>
    </row>
    <row r="45" spans="1:16">
      <c r="A45" s="136" t="s">
        <v>54</v>
      </c>
      <c r="B45" s="136">
        <f>'実質公債費比率（分子）の構造'!K$49</f>
        <v>42</v>
      </c>
      <c r="C45" s="136"/>
      <c r="D45" s="136"/>
      <c r="E45" s="136">
        <f>'実質公債費比率（分子）の構造'!L$49</f>
        <v>43</v>
      </c>
      <c r="F45" s="136"/>
      <c r="G45" s="136"/>
      <c r="H45" s="136">
        <f>'実質公債費比率（分子）の構造'!M$49</f>
        <v>42</v>
      </c>
      <c r="I45" s="136"/>
      <c r="J45" s="136"/>
      <c r="K45" s="136">
        <f>'実質公債費比率（分子）の構造'!N$49</f>
        <v>49</v>
      </c>
      <c r="L45" s="136"/>
      <c r="M45" s="136"/>
      <c r="N45" s="136">
        <f>'実質公債費比率（分子）の構造'!O$49</f>
        <v>52</v>
      </c>
      <c r="O45" s="136"/>
      <c r="P45" s="136"/>
    </row>
    <row r="46" spans="1:16">
      <c r="A46" s="136" t="s">
        <v>55</v>
      </c>
      <c r="B46" s="136">
        <f>'実質公債費比率（分子）の構造'!K$48</f>
        <v>1418</v>
      </c>
      <c r="C46" s="136"/>
      <c r="D46" s="136"/>
      <c r="E46" s="136">
        <f>'実質公債費比率（分子）の構造'!L$48</f>
        <v>1360</v>
      </c>
      <c r="F46" s="136"/>
      <c r="G46" s="136"/>
      <c r="H46" s="136">
        <f>'実質公債費比率（分子）の構造'!M$48</f>
        <v>1330</v>
      </c>
      <c r="I46" s="136"/>
      <c r="J46" s="136"/>
      <c r="K46" s="136">
        <f>'実質公債費比率（分子）の構造'!N$48</f>
        <v>1358</v>
      </c>
      <c r="L46" s="136"/>
      <c r="M46" s="136"/>
      <c r="N46" s="136">
        <f>'実質公債費比率（分子）の構造'!O$48</f>
        <v>1261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4222</v>
      </c>
      <c r="C49" s="136"/>
      <c r="D49" s="136"/>
      <c r="E49" s="136">
        <f>'実質公債費比率（分子）の構造'!L$45</f>
        <v>3813</v>
      </c>
      <c r="F49" s="136"/>
      <c r="G49" s="136"/>
      <c r="H49" s="136">
        <f>'実質公債費比率（分子）の構造'!M$45</f>
        <v>3662</v>
      </c>
      <c r="I49" s="136"/>
      <c r="J49" s="136"/>
      <c r="K49" s="136">
        <f>'実質公債費比率（分子）の構造'!N$45</f>
        <v>3605</v>
      </c>
      <c r="L49" s="136"/>
      <c r="M49" s="136"/>
      <c r="N49" s="136">
        <f>'実質公債費比率（分子）の構造'!O$45</f>
        <v>3735</v>
      </c>
      <c r="O49" s="136"/>
      <c r="P49" s="136"/>
    </row>
    <row r="50" spans="1:16">
      <c r="A50" s="136" t="s">
        <v>59</v>
      </c>
      <c r="B50" s="136" t="e">
        <f>NA()</f>
        <v>#N/A</v>
      </c>
      <c r="C50" s="136">
        <f>IF(ISNUMBER('実質公債費比率（分子）の構造'!K$53),'実質公債費比率（分子）の構造'!K$53,NA())</f>
        <v>2301</v>
      </c>
      <c r="D50" s="136" t="e">
        <f>NA()</f>
        <v>#N/A</v>
      </c>
      <c r="E50" s="136" t="e">
        <f>NA()</f>
        <v>#N/A</v>
      </c>
      <c r="F50" s="136">
        <f>IF(ISNUMBER('実質公債費比率（分子）の構造'!L$53),'実質公債費比率（分子）の構造'!L$53,NA())</f>
        <v>1867</v>
      </c>
      <c r="G50" s="136" t="e">
        <f>NA()</f>
        <v>#N/A</v>
      </c>
      <c r="H50" s="136" t="e">
        <f>NA()</f>
        <v>#N/A</v>
      </c>
      <c r="I50" s="136">
        <f>IF(ISNUMBER('実質公債費比率（分子）の構造'!M$53),'実質公債費比率（分子）の構造'!M$53,NA())</f>
        <v>1940</v>
      </c>
      <c r="J50" s="136" t="e">
        <f>NA()</f>
        <v>#N/A</v>
      </c>
      <c r="K50" s="136" t="e">
        <f>NA()</f>
        <v>#N/A</v>
      </c>
      <c r="L50" s="136">
        <f>IF(ISNUMBER('実質公債費比率（分子）の構造'!N$53),'実質公債費比率（分子）の構造'!N$53,NA())</f>
        <v>1677</v>
      </c>
      <c r="M50" s="136" t="e">
        <f>NA()</f>
        <v>#N/A</v>
      </c>
      <c r="N50" s="136" t="e">
        <f>NA()</f>
        <v>#N/A</v>
      </c>
      <c r="O50" s="136">
        <f>IF(ISNUMBER('実質公債費比率（分子）の構造'!O$53),'実質公債費比率（分子）の構造'!O$53,NA())</f>
        <v>1606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36464</v>
      </c>
      <c r="E56" s="135"/>
      <c r="F56" s="135"/>
      <c r="G56" s="135">
        <f>'将来負担比率（分子）の構造'!J$51</f>
        <v>37452</v>
      </c>
      <c r="H56" s="135"/>
      <c r="I56" s="135"/>
      <c r="J56" s="135">
        <f>'将来負担比率（分子）の構造'!K$51</f>
        <v>38000</v>
      </c>
      <c r="K56" s="135"/>
      <c r="L56" s="135"/>
      <c r="M56" s="135">
        <f>'将来負担比率（分子）の構造'!L$51</f>
        <v>37776</v>
      </c>
      <c r="N56" s="135"/>
      <c r="O56" s="135"/>
      <c r="P56" s="135">
        <f>'将来負担比率（分子）の構造'!M$51</f>
        <v>37509</v>
      </c>
    </row>
    <row r="57" spans="1:16">
      <c r="A57" s="135" t="s">
        <v>35</v>
      </c>
      <c r="B57" s="135"/>
      <c r="C57" s="135"/>
      <c r="D57" s="135">
        <f>'将来負担比率（分子）の構造'!I$50</f>
        <v>2629</v>
      </c>
      <c r="E57" s="135"/>
      <c r="F57" s="135"/>
      <c r="G57" s="135">
        <f>'将来負担比率（分子）の構造'!J$50</f>
        <v>2541</v>
      </c>
      <c r="H57" s="135"/>
      <c r="I57" s="135"/>
      <c r="J57" s="135">
        <f>'将来負担比率（分子）の構造'!K$50</f>
        <v>2342</v>
      </c>
      <c r="K57" s="135"/>
      <c r="L57" s="135"/>
      <c r="M57" s="135">
        <f>'将来負担比率（分子）の構造'!L$50</f>
        <v>2718</v>
      </c>
      <c r="N57" s="135"/>
      <c r="O57" s="135"/>
      <c r="P57" s="135">
        <f>'将来負担比率（分子）の構造'!M$50</f>
        <v>2674</v>
      </c>
    </row>
    <row r="58" spans="1:16">
      <c r="A58" s="135" t="s">
        <v>34</v>
      </c>
      <c r="B58" s="135"/>
      <c r="C58" s="135"/>
      <c r="D58" s="135">
        <f>'将来負担比率（分子）の構造'!I$49</f>
        <v>3478</v>
      </c>
      <c r="E58" s="135"/>
      <c r="F58" s="135"/>
      <c r="G58" s="135">
        <f>'将来負担比率（分子）の構造'!J$49</f>
        <v>4190</v>
      </c>
      <c r="H58" s="135"/>
      <c r="I58" s="135"/>
      <c r="J58" s="135">
        <f>'将来負担比率（分子）の構造'!K$49</f>
        <v>4651</v>
      </c>
      <c r="K58" s="135"/>
      <c r="L58" s="135"/>
      <c r="M58" s="135">
        <f>'将来負担比率（分子）の構造'!L$49</f>
        <v>4703</v>
      </c>
      <c r="N58" s="135"/>
      <c r="O58" s="135"/>
      <c r="P58" s="135">
        <f>'将来負担比率（分子）の構造'!M$49</f>
        <v>4151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5335</v>
      </c>
      <c r="C62" s="135"/>
      <c r="D62" s="135"/>
      <c r="E62" s="135">
        <f>'将来負担比率（分子）の構造'!J$45</f>
        <v>5118</v>
      </c>
      <c r="F62" s="135"/>
      <c r="G62" s="135"/>
      <c r="H62" s="135">
        <f>'将来負担比率（分子）の構造'!K$45</f>
        <v>5142</v>
      </c>
      <c r="I62" s="135"/>
      <c r="J62" s="135"/>
      <c r="K62" s="135">
        <f>'将来負担比率（分子）の構造'!L$45</f>
        <v>4859</v>
      </c>
      <c r="L62" s="135"/>
      <c r="M62" s="135"/>
      <c r="N62" s="135">
        <f>'将来負担比率（分子）の構造'!M$45</f>
        <v>4613</v>
      </c>
      <c r="O62" s="135"/>
      <c r="P62" s="135"/>
    </row>
    <row r="63" spans="1:16">
      <c r="A63" s="135" t="s">
        <v>28</v>
      </c>
      <c r="B63" s="135">
        <f>'将来負担比率（分子）の構造'!I$44</f>
        <v>1291</v>
      </c>
      <c r="C63" s="135"/>
      <c r="D63" s="135"/>
      <c r="E63" s="135">
        <f>'将来負担比率（分子）の構造'!J$44</f>
        <v>1200</v>
      </c>
      <c r="F63" s="135"/>
      <c r="G63" s="135"/>
      <c r="H63" s="135">
        <f>'将来負担比率（分子）の構造'!K$44</f>
        <v>1158</v>
      </c>
      <c r="I63" s="135"/>
      <c r="J63" s="135"/>
      <c r="K63" s="135">
        <f>'将来負担比率（分子）の構造'!L$44</f>
        <v>1289</v>
      </c>
      <c r="L63" s="135"/>
      <c r="M63" s="135"/>
      <c r="N63" s="135">
        <f>'将来負担比率（分子）の構造'!M$44</f>
        <v>1428</v>
      </c>
      <c r="O63" s="135"/>
      <c r="P63" s="135"/>
    </row>
    <row r="64" spans="1:16">
      <c r="A64" s="135" t="s">
        <v>27</v>
      </c>
      <c r="B64" s="135">
        <f>'将来負担比率（分子）の構造'!I$43</f>
        <v>18780</v>
      </c>
      <c r="C64" s="135"/>
      <c r="D64" s="135"/>
      <c r="E64" s="135">
        <f>'将来負担比率（分子）の構造'!J$43</f>
        <v>19952</v>
      </c>
      <c r="F64" s="135"/>
      <c r="G64" s="135"/>
      <c r="H64" s="135">
        <f>'将来負担比率（分子）の構造'!K$43</f>
        <v>19720</v>
      </c>
      <c r="I64" s="135"/>
      <c r="J64" s="135"/>
      <c r="K64" s="135">
        <f>'将来負担比率（分子）の構造'!L$43</f>
        <v>19657</v>
      </c>
      <c r="L64" s="135"/>
      <c r="M64" s="135"/>
      <c r="N64" s="135">
        <f>'将来負担比率（分子）の構造'!M$43</f>
        <v>18331</v>
      </c>
      <c r="O64" s="135"/>
      <c r="P64" s="135"/>
    </row>
    <row r="65" spans="1:16">
      <c r="A65" s="135" t="s">
        <v>26</v>
      </c>
      <c r="B65" s="135">
        <f>'将来負担比率（分子）の構造'!I$42</f>
        <v>4425</v>
      </c>
      <c r="C65" s="135"/>
      <c r="D65" s="135"/>
      <c r="E65" s="135">
        <f>'将来負担比率（分子）の構造'!J$42</f>
        <v>3250</v>
      </c>
      <c r="F65" s="135"/>
      <c r="G65" s="135"/>
      <c r="H65" s="135">
        <f>'将来負担比率（分子）の構造'!K$42</f>
        <v>1074</v>
      </c>
      <c r="I65" s="135"/>
      <c r="J65" s="135"/>
      <c r="K65" s="135">
        <f>'将来負担比率（分子）の構造'!L$42</f>
        <v>892</v>
      </c>
      <c r="L65" s="135"/>
      <c r="M65" s="135"/>
      <c r="N65" s="135">
        <f>'将来負担比率（分子）の構造'!M$42</f>
        <v>764</v>
      </c>
      <c r="O65" s="135"/>
      <c r="P65" s="135"/>
    </row>
    <row r="66" spans="1:16">
      <c r="A66" s="135" t="s">
        <v>25</v>
      </c>
      <c r="B66" s="135">
        <f>'将来負担比率（分子）の構造'!I$41</f>
        <v>35799</v>
      </c>
      <c r="C66" s="135"/>
      <c r="D66" s="135"/>
      <c r="E66" s="135">
        <f>'将来負担比率（分子）の構造'!J$41</f>
        <v>37671</v>
      </c>
      <c r="F66" s="135"/>
      <c r="G66" s="135"/>
      <c r="H66" s="135">
        <f>'将来負担比率（分子）の構造'!K$41</f>
        <v>40205</v>
      </c>
      <c r="I66" s="135"/>
      <c r="J66" s="135"/>
      <c r="K66" s="135">
        <f>'将来負担比率（分子）の構造'!L$41</f>
        <v>40769</v>
      </c>
      <c r="L66" s="135"/>
      <c r="M66" s="135"/>
      <c r="N66" s="135">
        <f>'将来負担比率（分子）の構造'!M$41</f>
        <v>42884</v>
      </c>
      <c r="O66" s="135"/>
      <c r="P66" s="135"/>
    </row>
    <row r="67" spans="1:16">
      <c r="A67" s="135" t="s">
        <v>63</v>
      </c>
      <c r="B67" s="135" t="e">
        <f>NA()</f>
        <v>#N/A</v>
      </c>
      <c r="C67" s="135">
        <f>IF(ISNUMBER('将来負担比率（分子）の構造'!I$52), IF('将来負担比率（分子）の構造'!I$52 &lt; 0, 0, '将来負担比率（分子）の構造'!I$52), NA())</f>
        <v>23059</v>
      </c>
      <c r="D67" s="135" t="e">
        <f>NA()</f>
        <v>#N/A</v>
      </c>
      <c r="E67" s="135" t="e">
        <f>NA()</f>
        <v>#N/A</v>
      </c>
      <c r="F67" s="135">
        <f>IF(ISNUMBER('将来負担比率（分子）の構造'!J$52), IF('将来負担比率（分子）の構造'!J$52 &lt; 0, 0, '将来負担比率（分子）の構造'!J$52), NA())</f>
        <v>23009</v>
      </c>
      <c r="G67" s="135" t="e">
        <f>NA()</f>
        <v>#N/A</v>
      </c>
      <c r="H67" s="135" t="e">
        <f>NA()</f>
        <v>#N/A</v>
      </c>
      <c r="I67" s="135">
        <f>IF(ISNUMBER('将来負担比率（分子）の構造'!K$52), IF('将来負担比率（分子）の構造'!K$52 &lt; 0, 0, '将来負担比率（分子）の構造'!K$52), NA())</f>
        <v>22307</v>
      </c>
      <c r="J67" s="135" t="e">
        <f>NA()</f>
        <v>#N/A</v>
      </c>
      <c r="K67" s="135" t="e">
        <f>NA()</f>
        <v>#N/A</v>
      </c>
      <c r="L67" s="135">
        <f>IF(ISNUMBER('将来負担比率（分子）の構造'!L$52), IF('将来負担比率（分子）の構造'!L$52 &lt; 0, 0, '将来負担比率（分子）の構造'!L$52), NA())</f>
        <v>22269</v>
      </c>
      <c r="M67" s="135" t="e">
        <f>NA()</f>
        <v>#N/A</v>
      </c>
      <c r="N67" s="135" t="e">
        <f>NA()</f>
        <v>#N/A</v>
      </c>
      <c r="O67" s="135">
        <f>IF(ISNUMBER('将来負担比率（分子）の構造'!M$52), IF('将来負担比率（分子）の構造'!M$52 &lt; 0, 0, '将来負担比率（分子）の構造'!M$52), NA())</f>
        <v>23686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9993813</v>
      </c>
      <c r="S5" s="639"/>
      <c r="T5" s="639"/>
      <c r="U5" s="639"/>
      <c r="V5" s="639"/>
      <c r="W5" s="639"/>
      <c r="X5" s="639"/>
      <c r="Y5" s="686"/>
      <c r="Z5" s="699">
        <v>27.4</v>
      </c>
      <c r="AA5" s="699"/>
      <c r="AB5" s="699"/>
      <c r="AC5" s="699"/>
      <c r="AD5" s="700">
        <v>9778597</v>
      </c>
      <c r="AE5" s="700"/>
      <c r="AF5" s="700"/>
      <c r="AG5" s="700"/>
      <c r="AH5" s="700"/>
      <c r="AI5" s="700"/>
      <c r="AJ5" s="700"/>
      <c r="AK5" s="700"/>
      <c r="AL5" s="687">
        <v>56</v>
      </c>
      <c r="AM5" s="656"/>
      <c r="AN5" s="656"/>
      <c r="AO5" s="688"/>
      <c r="AP5" s="675" t="s">
        <v>207</v>
      </c>
      <c r="AQ5" s="676"/>
      <c r="AR5" s="676"/>
      <c r="AS5" s="676"/>
      <c r="AT5" s="676"/>
      <c r="AU5" s="676"/>
      <c r="AV5" s="676"/>
      <c r="AW5" s="676"/>
      <c r="AX5" s="676"/>
      <c r="AY5" s="676"/>
      <c r="AZ5" s="676"/>
      <c r="BA5" s="676"/>
      <c r="BB5" s="676"/>
      <c r="BC5" s="676"/>
      <c r="BD5" s="676"/>
      <c r="BE5" s="676"/>
      <c r="BF5" s="677"/>
      <c r="BG5" s="588">
        <v>9760638</v>
      </c>
      <c r="BH5" s="589"/>
      <c r="BI5" s="589"/>
      <c r="BJ5" s="589"/>
      <c r="BK5" s="589"/>
      <c r="BL5" s="589"/>
      <c r="BM5" s="589"/>
      <c r="BN5" s="590"/>
      <c r="BO5" s="641">
        <v>97.7</v>
      </c>
      <c r="BP5" s="641"/>
      <c r="BQ5" s="641"/>
      <c r="BR5" s="641"/>
      <c r="BS5" s="642">
        <v>393493</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217864</v>
      </c>
      <c r="S6" s="589"/>
      <c r="T6" s="589"/>
      <c r="U6" s="589"/>
      <c r="V6" s="589"/>
      <c r="W6" s="589"/>
      <c r="X6" s="589"/>
      <c r="Y6" s="590"/>
      <c r="Z6" s="641">
        <v>0.6</v>
      </c>
      <c r="AA6" s="641"/>
      <c r="AB6" s="641"/>
      <c r="AC6" s="641"/>
      <c r="AD6" s="642">
        <v>217864</v>
      </c>
      <c r="AE6" s="642"/>
      <c r="AF6" s="642"/>
      <c r="AG6" s="642"/>
      <c r="AH6" s="642"/>
      <c r="AI6" s="642"/>
      <c r="AJ6" s="642"/>
      <c r="AK6" s="642"/>
      <c r="AL6" s="611">
        <v>1.2</v>
      </c>
      <c r="AM6" s="643"/>
      <c r="AN6" s="643"/>
      <c r="AO6" s="644"/>
      <c r="AP6" s="585" t="s">
        <v>212</v>
      </c>
      <c r="AQ6" s="586"/>
      <c r="AR6" s="586"/>
      <c r="AS6" s="586"/>
      <c r="AT6" s="586"/>
      <c r="AU6" s="586"/>
      <c r="AV6" s="586"/>
      <c r="AW6" s="586"/>
      <c r="AX6" s="586"/>
      <c r="AY6" s="586"/>
      <c r="AZ6" s="586"/>
      <c r="BA6" s="586"/>
      <c r="BB6" s="586"/>
      <c r="BC6" s="586"/>
      <c r="BD6" s="586"/>
      <c r="BE6" s="586"/>
      <c r="BF6" s="587"/>
      <c r="BG6" s="588">
        <v>9760638</v>
      </c>
      <c r="BH6" s="589"/>
      <c r="BI6" s="589"/>
      <c r="BJ6" s="589"/>
      <c r="BK6" s="589"/>
      <c r="BL6" s="589"/>
      <c r="BM6" s="589"/>
      <c r="BN6" s="590"/>
      <c r="BO6" s="641">
        <v>97.7</v>
      </c>
      <c r="BP6" s="641"/>
      <c r="BQ6" s="641"/>
      <c r="BR6" s="641"/>
      <c r="BS6" s="642">
        <v>393493</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323631</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323631</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30382</v>
      </c>
      <c r="S7" s="589"/>
      <c r="T7" s="589"/>
      <c r="U7" s="589"/>
      <c r="V7" s="589"/>
      <c r="W7" s="589"/>
      <c r="X7" s="589"/>
      <c r="Y7" s="590"/>
      <c r="Z7" s="641">
        <v>0.1</v>
      </c>
      <c r="AA7" s="641"/>
      <c r="AB7" s="641"/>
      <c r="AC7" s="641"/>
      <c r="AD7" s="642">
        <v>30382</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4593083</v>
      </c>
      <c r="BH7" s="589"/>
      <c r="BI7" s="589"/>
      <c r="BJ7" s="589"/>
      <c r="BK7" s="589"/>
      <c r="BL7" s="589"/>
      <c r="BM7" s="589"/>
      <c r="BN7" s="590"/>
      <c r="BO7" s="641">
        <v>46</v>
      </c>
      <c r="BP7" s="641"/>
      <c r="BQ7" s="641"/>
      <c r="BR7" s="641"/>
      <c r="BS7" s="642">
        <v>107272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3600508</v>
      </c>
      <c r="CS7" s="589"/>
      <c r="CT7" s="589"/>
      <c r="CU7" s="589"/>
      <c r="CV7" s="589"/>
      <c r="CW7" s="589"/>
      <c r="CX7" s="589"/>
      <c r="CY7" s="590"/>
      <c r="CZ7" s="641">
        <v>10</v>
      </c>
      <c r="DA7" s="641"/>
      <c r="DB7" s="641"/>
      <c r="DC7" s="641"/>
      <c r="DD7" s="594">
        <v>37743</v>
      </c>
      <c r="DE7" s="589"/>
      <c r="DF7" s="589"/>
      <c r="DG7" s="589"/>
      <c r="DH7" s="589"/>
      <c r="DI7" s="589"/>
      <c r="DJ7" s="589"/>
      <c r="DK7" s="589"/>
      <c r="DL7" s="589"/>
      <c r="DM7" s="589"/>
      <c r="DN7" s="589"/>
      <c r="DO7" s="589"/>
      <c r="DP7" s="590"/>
      <c r="DQ7" s="594">
        <v>3107249</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102362</v>
      </c>
      <c r="S8" s="589"/>
      <c r="T8" s="589"/>
      <c r="U8" s="589"/>
      <c r="V8" s="589"/>
      <c r="W8" s="589"/>
      <c r="X8" s="589"/>
      <c r="Y8" s="590"/>
      <c r="Z8" s="641">
        <v>0.3</v>
      </c>
      <c r="AA8" s="641"/>
      <c r="AB8" s="641"/>
      <c r="AC8" s="641"/>
      <c r="AD8" s="642">
        <v>102362</v>
      </c>
      <c r="AE8" s="642"/>
      <c r="AF8" s="642"/>
      <c r="AG8" s="642"/>
      <c r="AH8" s="642"/>
      <c r="AI8" s="642"/>
      <c r="AJ8" s="642"/>
      <c r="AK8" s="642"/>
      <c r="AL8" s="611">
        <v>0.6</v>
      </c>
      <c r="AM8" s="643"/>
      <c r="AN8" s="643"/>
      <c r="AO8" s="644"/>
      <c r="AP8" s="585" t="s">
        <v>219</v>
      </c>
      <c r="AQ8" s="586"/>
      <c r="AR8" s="586"/>
      <c r="AS8" s="586"/>
      <c r="AT8" s="586"/>
      <c r="AU8" s="586"/>
      <c r="AV8" s="586"/>
      <c r="AW8" s="586"/>
      <c r="AX8" s="586"/>
      <c r="AY8" s="586"/>
      <c r="AZ8" s="586"/>
      <c r="BA8" s="586"/>
      <c r="BB8" s="586"/>
      <c r="BC8" s="586"/>
      <c r="BD8" s="586"/>
      <c r="BE8" s="586"/>
      <c r="BF8" s="587"/>
      <c r="BG8" s="588">
        <v>148215</v>
      </c>
      <c r="BH8" s="589"/>
      <c r="BI8" s="589"/>
      <c r="BJ8" s="589"/>
      <c r="BK8" s="589"/>
      <c r="BL8" s="589"/>
      <c r="BM8" s="589"/>
      <c r="BN8" s="590"/>
      <c r="BO8" s="641">
        <v>1.5</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12402336</v>
      </c>
      <c r="CS8" s="589"/>
      <c r="CT8" s="589"/>
      <c r="CU8" s="589"/>
      <c r="CV8" s="589"/>
      <c r="CW8" s="589"/>
      <c r="CX8" s="589"/>
      <c r="CY8" s="590"/>
      <c r="CZ8" s="641">
        <v>34.5</v>
      </c>
      <c r="DA8" s="641"/>
      <c r="DB8" s="641"/>
      <c r="DC8" s="641"/>
      <c r="DD8" s="594">
        <v>248545</v>
      </c>
      <c r="DE8" s="589"/>
      <c r="DF8" s="589"/>
      <c r="DG8" s="589"/>
      <c r="DH8" s="589"/>
      <c r="DI8" s="589"/>
      <c r="DJ8" s="589"/>
      <c r="DK8" s="589"/>
      <c r="DL8" s="589"/>
      <c r="DM8" s="589"/>
      <c r="DN8" s="589"/>
      <c r="DO8" s="589"/>
      <c r="DP8" s="590"/>
      <c r="DQ8" s="594">
        <v>5860075</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57874</v>
      </c>
      <c r="S9" s="589"/>
      <c r="T9" s="589"/>
      <c r="U9" s="589"/>
      <c r="V9" s="589"/>
      <c r="W9" s="589"/>
      <c r="X9" s="589"/>
      <c r="Y9" s="590"/>
      <c r="Z9" s="641">
        <v>0.2</v>
      </c>
      <c r="AA9" s="641"/>
      <c r="AB9" s="641"/>
      <c r="AC9" s="641"/>
      <c r="AD9" s="642">
        <v>57874</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3788644</v>
      </c>
      <c r="BH9" s="589"/>
      <c r="BI9" s="589"/>
      <c r="BJ9" s="589"/>
      <c r="BK9" s="589"/>
      <c r="BL9" s="589"/>
      <c r="BM9" s="589"/>
      <c r="BN9" s="590"/>
      <c r="BO9" s="641">
        <v>37.9</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3632809</v>
      </c>
      <c r="CS9" s="589"/>
      <c r="CT9" s="589"/>
      <c r="CU9" s="589"/>
      <c r="CV9" s="589"/>
      <c r="CW9" s="589"/>
      <c r="CX9" s="589"/>
      <c r="CY9" s="590"/>
      <c r="CZ9" s="641">
        <v>10.1</v>
      </c>
      <c r="DA9" s="641"/>
      <c r="DB9" s="641"/>
      <c r="DC9" s="641"/>
      <c r="DD9" s="594">
        <v>883412</v>
      </c>
      <c r="DE9" s="589"/>
      <c r="DF9" s="589"/>
      <c r="DG9" s="589"/>
      <c r="DH9" s="589"/>
      <c r="DI9" s="589"/>
      <c r="DJ9" s="589"/>
      <c r="DK9" s="589"/>
      <c r="DL9" s="589"/>
      <c r="DM9" s="589"/>
      <c r="DN9" s="589"/>
      <c r="DO9" s="589"/>
      <c r="DP9" s="590"/>
      <c r="DQ9" s="594">
        <v>2316069</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989265</v>
      </c>
      <c r="S10" s="589"/>
      <c r="T10" s="589"/>
      <c r="U10" s="589"/>
      <c r="V10" s="589"/>
      <c r="W10" s="589"/>
      <c r="X10" s="589"/>
      <c r="Y10" s="590"/>
      <c r="Z10" s="641">
        <v>2.7</v>
      </c>
      <c r="AA10" s="641"/>
      <c r="AB10" s="641"/>
      <c r="AC10" s="641"/>
      <c r="AD10" s="642">
        <v>989265</v>
      </c>
      <c r="AE10" s="642"/>
      <c r="AF10" s="642"/>
      <c r="AG10" s="642"/>
      <c r="AH10" s="642"/>
      <c r="AI10" s="642"/>
      <c r="AJ10" s="642"/>
      <c r="AK10" s="642"/>
      <c r="AL10" s="611">
        <v>5.7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205268</v>
      </c>
      <c r="BH10" s="589"/>
      <c r="BI10" s="589"/>
      <c r="BJ10" s="589"/>
      <c r="BK10" s="589"/>
      <c r="BL10" s="589"/>
      <c r="BM10" s="589"/>
      <c r="BN10" s="590"/>
      <c r="BO10" s="641">
        <v>2.1</v>
      </c>
      <c r="BP10" s="641"/>
      <c r="BQ10" s="641"/>
      <c r="BR10" s="641"/>
      <c r="BS10" s="594">
        <v>34032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32344</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4028</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83713</v>
      </c>
      <c r="S11" s="589"/>
      <c r="T11" s="589"/>
      <c r="U11" s="589"/>
      <c r="V11" s="589"/>
      <c r="W11" s="589"/>
      <c r="X11" s="589"/>
      <c r="Y11" s="590"/>
      <c r="Z11" s="641">
        <v>0.2</v>
      </c>
      <c r="AA11" s="641"/>
      <c r="AB11" s="641"/>
      <c r="AC11" s="641"/>
      <c r="AD11" s="642">
        <v>83713</v>
      </c>
      <c r="AE11" s="642"/>
      <c r="AF11" s="642"/>
      <c r="AG11" s="642"/>
      <c r="AH11" s="642"/>
      <c r="AI11" s="642"/>
      <c r="AJ11" s="642"/>
      <c r="AK11" s="642"/>
      <c r="AL11" s="611">
        <v>0.5</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450956</v>
      </c>
      <c r="BH11" s="589"/>
      <c r="BI11" s="589"/>
      <c r="BJ11" s="589"/>
      <c r="BK11" s="589"/>
      <c r="BL11" s="589"/>
      <c r="BM11" s="589"/>
      <c r="BN11" s="590"/>
      <c r="BO11" s="641">
        <v>4.5</v>
      </c>
      <c r="BP11" s="641"/>
      <c r="BQ11" s="641"/>
      <c r="BR11" s="641"/>
      <c r="BS11" s="594">
        <v>73240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887904</v>
      </c>
      <c r="CS11" s="589"/>
      <c r="CT11" s="589"/>
      <c r="CU11" s="589"/>
      <c r="CV11" s="589"/>
      <c r="CW11" s="589"/>
      <c r="CX11" s="589"/>
      <c r="CY11" s="590"/>
      <c r="CZ11" s="641">
        <v>2.5</v>
      </c>
      <c r="DA11" s="641"/>
      <c r="DB11" s="641"/>
      <c r="DC11" s="641"/>
      <c r="DD11" s="594">
        <v>58907</v>
      </c>
      <c r="DE11" s="589"/>
      <c r="DF11" s="589"/>
      <c r="DG11" s="589"/>
      <c r="DH11" s="589"/>
      <c r="DI11" s="589"/>
      <c r="DJ11" s="589"/>
      <c r="DK11" s="589"/>
      <c r="DL11" s="589"/>
      <c r="DM11" s="589"/>
      <c r="DN11" s="589"/>
      <c r="DO11" s="589"/>
      <c r="DP11" s="590"/>
      <c r="DQ11" s="594">
        <v>759443</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4397302</v>
      </c>
      <c r="BH12" s="589"/>
      <c r="BI12" s="589"/>
      <c r="BJ12" s="589"/>
      <c r="BK12" s="589"/>
      <c r="BL12" s="589"/>
      <c r="BM12" s="589"/>
      <c r="BN12" s="590"/>
      <c r="BO12" s="641">
        <v>44</v>
      </c>
      <c r="BP12" s="641"/>
      <c r="BQ12" s="641"/>
      <c r="BR12" s="641"/>
      <c r="BS12" s="594">
        <v>286221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1561739</v>
      </c>
      <c r="CS12" s="589"/>
      <c r="CT12" s="589"/>
      <c r="CU12" s="589"/>
      <c r="CV12" s="589"/>
      <c r="CW12" s="589"/>
      <c r="CX12" s="589"/>
      <c r="CY12" s="590"/>
      <c r="CZ12" s="641">
        <v>4.3</v>
      </c>
      <c r="DA12" s="641"/>
      <c r="DB12" s="641"/>
      <c r="DC12" s="641"/>
      <c r="DD12" s="594">
        <v>1309642</v>
      </c>
      <c r="DE12" s="589"/>
      <c r="DF12" s="589"/>
      <c r="DG12" s="589"/>
      <c r="DH12" s="589"/>
      <c r="DI12" s="589"/>
      <c r="DJ12" s="589"/>
      <c r="DK12" s="589"/>
      <c r="DL12" s="589"/>
      <c r="DM12" s="589"/>
      <c r="DN12" s="589"/>
      <c r="DO12" s="589"/>
      <c r="DP12" s="590"/>
      <c r="DQ12" s="594">
        <v>1540522</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45899</v>
      </c>
      <c r="S13" s="589"/>
      <c r="T13" s="589"/>
      <c r="U13" s="589"/>
      <c r="V13" s="589"/>
      <c r="W13" s="589"/>
      <c r="X13" s="589"/>
      <c r="Y13" s="590"/>
      <c r="Z13" s="641">
        <v>0.1</v>
      </c>
      <c r="AA13" s="641"/>
      <c r="AB13" s="641"/>
      <c r="AC13" s="641"/>
      <c r="AD13" s="642">
        <v>45899</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4385420</v>
      </c>
      <c r="BH13" s="589"/>
      <c r="BI13" s="589"/>
      <c r="BJ13" s="589"/>
      <c r="BK13" s="589"/>
      <c r="BL13" s="589"/>
      <c r="BM13" s="589"/>
      <c r="BN13" s="590"/>
      <c r="BO13" s="641">
        <v>43.9</v>
      </c>
      <c r="BP13" s="641"/>
      <c r="BQ13" s="641"/>
      <c r="BR13" s="641"/>
      <c r="BS13" s="594">
        <v>286221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4820707</v>
      </c>
      <c r="CS13" s="589"/>
      <c r="CT13" s="589"/>
      <c r="CU13" s="589"/>
      <c r="CV13" s="589"/>
      <c r="CW13" s="589"/>
      <c r="CX13" s="589"/>
      <c r="CY13" s="590"/>
      <c r="CZ13" s="641">
        <v>13.4</v>
      </c>
      <c r="DA13" s="641"/>
      <c r="DB13" s="641"/>
      <c r="DC13" s="641"/>
      <c r="DD13" s="594">
        <v>3261072</v>
      </c>
      <c r="DE13" s="589"/>
      <c r="DF13" s="589"/>
      <c r="DG13" s="589"/>
      <c r="DH13" s="589"/>
      <c r="DI13" s="589"/>
      <c r="DJ13" s="589"/>
      <c r="DK13" s="589"/>
      <c r="DL13" s="589"/>
      <c r="DM13" s="589"/>
      <c r="DN13" s="589"/>
      <c r="DO13" s="589"/>
      <c r="DP13" s="590"/>
      <c r="DQ13" s="594">
        <v>1797682</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189687</v>
      </c>
      <c r="BH14" s="589"/>
      <c r="BI14" s="589"/>
      <c r="BJ14" s="589"/>
      <c r="BK14" s="589"/>
      <c r="BL14" s="589"/>
      <c r="BM14" s="589"/>
      <c r="BN14" s="590"/>
      <c r="BO14" s="641">
        <v>1.9</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1192191</v>
      </c>
      <c r="CS14" s="589"/>
      <c r="CT14" s="589"/>
      <c r="CU14" s="589"/>
      <c r="CV14" s="589"/>
      <c r="CW14" s="589"/>
      <c r="CX14" s="589"/>
      <c r="CY14" s="590"/>
      <c r="CZ14" s="641">
        <v>3.3</v>
      </c>
      <c r="DA14" s="641"/>
      <c r="DB14" s="641"/>
      <c r="DC14" s="641"/>
      <c r="DD14" s="594">
        <v>15175</v>
      </c>
      <c r="DE14" s="589"/>
      <c r="DF14" s="589"/>
      <c r="DG14" s="589"/>
      <c r="DH14" s="589"/>
      <c r="DI14" s="589"/>
      <c r="DJ14" s="589"/>
      <c r="DK14" s="589"/>
      <c r="DL14" s="589"/>
      <c r="DM14" s="589"/>
      <c r="DN14" s="589"/>
      <c r="DO14" s="589"/>
      <c r="DP14" s="590"/>
      <c r="DQ14" s="594">
        <v>1161404</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60173</v>
      </c>
      <c r="S15" s="589"/>
      <c r="T15" s="589"/>
      <c r="U15" s="589"/>
      <c r="V15" s="589"/>
      <c r="W15" s="589"/>
      <c r="X15" s="589"/>
      <c r="Y15" s="590"/>
      <c r="Z15" s="641">
        <v>0.2</v>
      </c>
      <c r="AA15" s="641"/>
      <c r="AB15" s="641"/>
      <c r="AC15" s="641"/>
      <c r="AD15" s="642">
        <v>60173</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580566</v>
      </c>
      <c r="BH15" s="589"/>
      <c r="BI15" s="589"/>
      <c r="BJ15" s="589"/>
      <c r="BK15" s="589"/>
      <c r="BL15" s="589"/>
      <c r="BM15" s="589"/>
      <c r="BN15" s="590"/>
      <c r="BO15" s="641">
        <v>5.8</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3451098</v>
      </c>
      <c r="CS15" s="589"/>
      <c r="CT15" s="589"/>
      <c r="CU15" s="589"/>
      <c r="CV15" s="589"/>
      <c r="CW15" s="589"/>
      <c r="CX15" s="589"/>
      <c r="CY15" s="590"/>
      <c r="CZ15" s="641">
        <v>9.6</v>
      </c>
      <c r="DA15" s="641"/>
      <c r="DB15" s="641"/>
      <c r="DC15" s="641"/>
      <c r="DD15" s="594">
        <v>1281043</v>
      </c>
      <c r="DE15" s="589"/>
      <c r="DF15" s="589"/>
      <c r="DG15" s="589"/>
      <c r="DH15" s="589"/>
      <c r="DI15" s="589"/>
      <c r="DJ15" s="589"/>
      <c r="DK15" s="589"/>
      <c r="DL15" s="589"/>
      <c r="DM15" s="589"/>
      <c r="DN15" s="589"/>
      <c r="DO15" s="589"/>
      <c r="DP15" s="590"/>
      <c r="DQ15" s="594">
        <v>2271754</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6888388</v>
      </c>
      <c r="S16" s="589"/>
      <c r="T16" s="589"/>
      <c r="U16" s="589"/>
      <c r="V16" s="589"/>
      <c r="W16" s="589"/>
      <c r="X16" s="589"/>
      <c r="Y16" s="590"/>
      <c r="Z16" s="641">
        <v>18.899999999999999</v>
      </c>
      <c r="AA16" s="641"/>
      <c r="AB16" s="641"/>
      <c r="AC16" s="641"/>
      <c r="AD16" s="642">
        <v>6009087</v>
      </c>
      <c r="AE16" s="642"/>
      <c r="AF16" s="642"/>
      <c r="AG16" s="642"/>
      <c r="AH16" s="642"/>
      <c r="AI16" s="642"/>
      <c r="AJ16" s="642"/>
      <c r="AK16" s="642"/>
      <c r="AL16" s="611">
        <v>34.4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326967</v>
      </c>
      <c r="CS16" s="589"/>
      <c r="CT16" s="589"/>
      <c r="CU16" s="589"/>
      <c r="CV16" s="589"/>
      <c r="CW16" s="589"/>
      <c r="CX16" s="589"/>
      <c r="CY16" s="590"/>
      <c r="CZ16" s="641">
        <v>0.9</v>
      </c>
      <c r="DA16" s="641"/>
      <c r="DB16" s="641"/>
      <c r="DC16" s="641"/>
      <c r="DD16" s="594" t="s">
        <v>220</v>
      </c>
      <c r="DE16" s="589"/>
      <c r="DF16" s="589"/>
      <c r="DG16" s="589"/>
      <c r="DH16" s="589"/>
      <c r="DI16" s="589"/>
      <c r="DJ16" s="589"/>
      <c r="DK16" s="589"/>
      <c r="DL16" s="589"/>
      <c r="DM16" s="589"/>
      <c r="DN16" s="589"/>
      <c r="DO16" s="589"/>
      <c r="DP16" s="590"/>
      <c r="DQ16" s="594">
        <v>34856</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6009087</v>
      </c>
      <c r="S17" s="589"/>
      <c r="T17" s="589"/>
      <c r="U17" s="589"/>
      <c r="V17" s="589"/>
      <c r="W17" s="589"/>
      <c r="X17" s="589"/>
      <c r="Y17" s="590"/>
      <c r="Z17" s="641">
        <v>16.5</v>
      </c>
      <c r="AA17" s="641"/>
      <c r="AB17" s="641"/>
      <c r="AC17" s="641"/>
      <c r="AD17" s="642">
        <v>6009087</v>
      </c>
      <c r="AE17" s="642"/>
      <c r="AF17" s="642"/>
      <c r="AG17" s="642"/>
      <c r="AH17" s="642"/>
      <c r="AI17" s="642"/>
      <c r="AJ17" s="642"/>
      <c r="AK17" s="642"/>
      <c r="AL17" s="611">
        <v>34.4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3735340</v>
      </c>
      <c r="CS17" s="589"/>
      <c r="CT17" s="589"/>
      <c r="CU17" s="589"/>
      <c r="CV17" s="589"/>
      <c r="CW17" s="589"/>
      <c r="CX17" s="589"/>
      <c r="CY17" s="590"/>
      <c r="CZ17" s="641">
        <v>10.4</v>
      </c>
      <c r="DA17" s="641"/>
      <c r="DB17" s="641"/>
      <c r="DC17" s="641"/>
      <c r="DD17" s="594" t="s">
        <v>220</v>
      </c>
      <c r="DE17" s="589"/>
      <c r="DF17" s="589"/>
      <c r="DG17" s="589"/>
      <c r="DH17" s="589"/>
      <c r="DI17" s="589"/>
      <c r="DJ17" s="589"/>
      <c r="DK17" s="589"/>
      <c r="DL17" s="589"/>
      <c r="DM17" s="589"/>
      <c r="DN17" s="589"/>
      <c r="DO17" s="589"/>
      <c r="DP17" s="590"/>
      <c r="DQ17" s="594">
        <v>3641231</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879299</v>
      </c>
      <c r="S18" s="589"/>
      <c r="T18" s="589"/>
      <c r="U18" s="589"/>
      <c r="V18" s="589"/>
      <c r="W18" s="589"/>
      <c r="X18" s="589"/>
      <c r="Y18" s="590"/>
      <c r="Z18" s="641">
        <v>2.4</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233175</v>
      </c>
      <c r="BH19" s="589"/>
      <c r="BI19" s="589"/>
      <c r="BJ19" s="589"/>
      <c r="BK19" s="589"/>
      <c r="BL19" s="589"/>
      <c r="BM19" s="589"/>
      <c r="BN19" s="590"/>
      <c r="BO19" s="641">
        <v>2.2999999999999998</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18469733</v>
      </c>
      <c r="S20" s="589"/>
      <c r="T20" s="589"/>
      <c r="U20" s="589"/>
      <c r="V20" s="589"/>
      <c r="W20" s="589"/>
      <c r="X20" s="589"/>
      <c r="Y20" s="590"/>
      <c r="Z20" s="641">
        <v>50.6</v>
      </c>
      <c r="AA20" s="641"/>
      <c r="AB20" s="641"/>
      <c r="AC20" s="641"/>
      <c r="AD20" s="642">
        <v>17375216</v>
      </c>
      <c r="AE20" s="642"/>
      <c r="AF20" s="642"/>
      <c r="AG20" s="642"/>
      <c r="AH20" s="642"/>
      <c r="AI20" s="642"/>
      <c r="AJ20" s="642"/>
      <c r="AK20" s="642"/>
      <c r="AL20" s="611">
        <v>99.4</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233175</v>
      </c>
      <c r="BH20" s="589"/>
      <c r="BI20" s="589"/>
      <c r="BJ20" s="589"/>
      <c r="BK20" s="589"/>
      <c r="BL20" s="589"/>
      <c r="BM20" s="589"/>
      <c r="BN20" s="590"/>
      <c r="BO20" s="641">
        <v>2.2999999999999998</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35967574</v>
      </c>
      <c r="CS20" s="589"/>
      <c r="CT20" s="589"/>
      <c r="CU20" s="589"/>
      <c r="CV20" s="589"/>
      <c r="CW20" s="589"/>
      <c r="CX20" s="589"/>
      <c r="CY20" s="590"/>
      <c r="CZ20" s="641">
        <v>100</v>
      </c>
      <c r="DA20" s="641"/>
      <c r="DB20" s="641"/>
      <c r="DC20" s="641"/>
      <c r="DD20" s="594">
        <v>7095539</v>
      </c>
      <c r="DE20" s="589"/>
      <c r="DF20" s="589"/>
      <c r="DG20" s="589"/>
      <c r="DH20" s="589"/>
      <c r="DI20" s="589"/>
      <c r="DJ20" s="589"/>
      <c r="DK20" s="589"/>
      <c r="DL20" s="589"/>
      <c r="DM20" s="589"/>
      <c r="DN20" s="589"/>
      <c r="DO20" s="589"/>
      <c r="DP20" s="590"/>
      <c r="DQ20" s="594">
        <v>22817944</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14881</v>
      </c>
      <c r="S21" s="589"/>
      <c r="T21" s="589"/>
      <c r="U21" s="589"/>
      <c r="V21" s="589"/>
      <c r="W21" s="589"/>
      <c r="X21" s="589"/>
      <c r="Y21" s="590"/>
      <c r="Z21" s="641">
        <v>0</v>
      </c>
      <c r="AA21" s="641"/>
      <c r="AB21" s="641"/>
      <c r="AC21" s="641"/>
      <c r="AD21" s="642">
        <v>14881</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17959</v>
      </c>
      <c r="BH21" s="589"/>
      <c r="BI21" s="589"/>
      <c r="BJ21" s="589"/>
      <c r="BK21" s="589"/>
      <c r="BL21" s="589"/>
      <c r="BM21" s="589"/>
      <c r="BN21" s="590"/>
      <c r="BO21" s="641">
        <v>0.2</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540736</v>
      </c>
      <c r="S22" s="589"/>
      <c r="T22" s="589"/>
      <c r="U22" s="589"/>
      <c r="V22" s="589"/>
      <c r="W22" s="589"/>
      <c r="X22" s="589"/>
      <c r="Y22" s="590"/>
      <c r="Z22" s="641">
        <v>1.5</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489939</v>
      </c>
      <c r="S23" s="589"/>
      <c r="T23" s="589"/>
      <c r="U23" s="589"/>
      <c r="V23" s="589"/>
      <c r="W23" s="589"/>
      <c r="X23" s="589"/>
      <c r="Y23" s="590"/>
      <c r="Z23" s="641">
        <v>1.3</v>
      </c>
      <c r="AA23" s="641"/>
      <c r="AB23" s="641"/>
      <c r="AC23" s="641"/>
      <c r="AD23" s="642">
        <v>78545</v>
      </c>
      <c r="AE23" s="642"/>
      <c r="AF23" s="642"/>
      <c r="AG23" s="642"/>
      <c r="AH23" s="642"/>
      <c r="AI23" s="642"/>
      <c r="AJ23" s="642"/>
      <c r="AK23" s="642"/>
      <c r="AL23" s="611">
        <v>0.4</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215216</v>
      </c>
      <c r="BH23" s="589"/>
      <c r="BI23" s="589"/>
      <c r="BJ23" s="589"/>
      <c r="BK23" s="589"/>
      <c r="BL23" s="589"/>
      <c r="BM23" s="589"/>
      <c r="BN23" s="590"/>
      <c r="BO23" s="641">
        <v>2.2000000000000002</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369101</v>
      </c>
      <c r="S24" s="589"/>
      <c r="T24" s="589"/>
      <c r="U24" s="589"/>
      <c r="V24" s="589"/>
      <c r="W24" s="589"/>
      <c r="X24" s="589"/>
      <c r="Y24" s="590"/>
      <c r="Z24" s="641">
        <v>1</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16734942</v>
      </c>
      <c r="CS24" s="639"/>
      <c r="CT24" s="639"/>
      <c r="CU24" s="639"/>
      <c r="CV24" s="639"/>
      <c r="CW24" s="639"/>
      <c r="CX24" s="639"/>
      <c r="CY24" s="686"/>
      <c r="CZ24" s="690">
        <v>46.5</v>
      </c>
      <c r="DA24" s="691"/>
      <c r="DB24" s="691"/>
      <c r="DC24" s="692"/>
      <c r="DD24" s="685">
        <v>10797834</v>
      </c>
      <c r="DE24" s="639"/>
      <c r="DF24" s="639"/>
      <c r="DG24" s="639"/>
      <c r="DH24" s="639"/>
      <c r="DI24" s="639"/>
      <c r="DJ24" s="639"/>
      <c r="DK24" s="686"/>
      <c r="DL24" s="685">
        <v>10563680</v>
      </c>
      <c r="DM24" s="639"/>
      <c r="DN24" s="639"/>
      <c r="DO24" s="639"/>
      <c r="DP24" s="639"/>
      <c r="DQ24" s="639"/>
      <c r="DR24" s="639"/>
      <c r="DS24" s="639"/>
      <c r="DT24" s="639"/>
      <c r="DU24" s="639"/>
      <c r="DV24" s="686"/>
      <c r="DW24" s="687">
        <v>55.6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5159920</v>
      </c>
      <c r="S25" s="589"/>
      <c r="T25" s="589"/>
      <c r="U25" s="589"/>
      <c r="V25" s="589"/>
      <c r="W25" s="589"/>
      <c r="X25" s="589"/>
      <c r="Y25" s="590"/>
      <c r="Z25" s="641">
        <v>14.1</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5489433</v>
      </c>
      <c r="CS25" s="607"/>
      <c r="CT25" s="607"/>
      <c r="CU25" s="607"/>
      <c r="CV25" s="607"/>
      <c r="CW25" s="607"/>
      <c r="CX25" s="607"/>
      <c r="CY25" s="608"/>
      <c r="CZ25" s="591">
        <v>15.3</v>
      </c>
      <c r="DA25" s="609"/>
      <c r="DB25" s="609"/>
      <c r="DC25" s="610"/>
      <c r="DD25" s="594">
        <v>5009629</v>
      </c>
      <c r="DE25" s="607"/>
      <c r="DF25" s="607"/>
      <c r="DG25" s="607"/>
      <c r="DH25" s="607"/>
      <c r="DI25" s="607"/>
      <c r="DJ25" s="607"/>
      <c r="DK25" s="608"/>
      <c r="DL25" s="594">
        <v>4807742</v>
      </c>
      <c r="DM25" s="607"/>
      <c r="DN25" s="607"/>
      <c r="DO25" s="607"/>
      <c r="DP25" s="607"/>
      <c r="DQ25" s="607"/>
      <c r="DR25" s="607"/>
      <c r="DS25" s="607"/>
      <c r="DT25" s="607"/>
      <c r="DU25" s="607"/>
      <c r="DV25" s="608"/>
      <c r="DW25" s="611">
        <v>25.3</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3225902</v>
      </c>
      <c r="CS26" s="589"/>
      <c r="CT26" s="589"/>
      <c r="CU26" s="589"/>
      <c r="CV26" s="589"/>
      <c r="CW26" s="589"/>
      <c r="CX26" s="589"/>
      <c r="CY26" s="590"/>
      <c r="CZ26" s="591">
        <v>9</v>
      </c>
      <c r="DA26" s="609"/>
      <c r="DB26" s="609"/>
      <c r="DC26" s="610"/>
      <c r="DD26" s="594">
        <v>2992131</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2625417</v>
      </c>
      <c r="S27" s="589"/>
      <c r="T27" s="589"/>
      <c r="U27" s="589"/>
      <c r="V27" s="589"/>
      <c r="W27" s="589"/>
      <c r="X27" s="589"/>
      <c r="Y27" s="590"/>
      <c r="Z27" s="641">
        <v>7.2</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9993813</v>
      </c>
      <c r="BH27" s="589"/>
      <c r="BI27" s="589"/>
      <c r="BJ27" s="589"/>
      <c r="BK27" s="589"/>
      <c r="BL27" s="589"/>
      <c r="BM27" s="589"/>
      <c r="BN27" s="590"/>
      <c r="BO27" s="641">
        <v>100</v>
      </c>
      <c r="BP27" s="641"/>
      <c r="BQ27" s="641"/>
      <c r="BR27" s="641"/>
      <c r="BS27" s="594">
        <v>393493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7510169</v>
      </c>
      <c r="CS27" s="607"/>
      <c r="CT27" s="607"/>
      <c r="CU27" s="607"/>
      <c r="CV27" s="607"/>
      <c r="CW27" s="607"/>
      <c r="CX27" s="607"/>
      <c r="CY27" s="608"/>
      <c r="CZ27" s="591">
        <v>20.9</v>
      </c>
      <c r="DA27" s="609"/>
      <c r="DB27" s="609"/>
      <c r="DC27" s="610"/>
      <c r="DD27" s="594">
        <v>2146974</v>
      </c>
      <c r="DE27" s="607"/>
      <c r="DF27" s="607"/>
      <c r="DG27" s="607"/>
      <c r="DH27" s="607"/>
      <c r="DI27" s="607"/>
      <c r="DJ27" s="607"/>
      <c r="DK27" s="608"/>
      <c r="DL27" s="594">
        <v>2114707</v>
      </c>
      <c r="DM27" s="607"/>
      <c r="DN27" s="607"/>
      <c r="DO27" s="607"/>
      <c r="DP27" s="607"/>
      <c r="DQ27" s="607"/>
      <c r="DR27" s="607"/>
      <c r="DS27" s="607"/>
      <c r="DT27" s="607"/>
      <c r="DU27" s="607"/>
      <c r="DV27" s="608"/>
      <c r="DW27" s="611">
        <v>11.1</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294679</v>
      </c>
      <c r="S28" s="589"/>
      <c r="T28" s="589"/>
      <c r="U28" s="589"/>
      <c r="V28" s="589"/>
      <c r="W28" s="589"/>
      <c r="X28" s="589"/>
      <c r="Y28" s="590"/>
      <c r="Z28" s="641">
        <v>0.8</v>
      </c>
      <c r="AA28" s="641"/>
      <c r="AB28" s="641"/>
      <c r="AC28" s="641"/>
      <c r="AD28" s="642">
        <v>5887</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3735340</v>
      </c>
      <c r="CS28" s="589"/>
      <c r="CT28" s="589"/>
      <c r="CU28" s="589"/>
      <c r="CV28" s="589"/>
      <c r="CW28" s="589"/>
      <c r="CX28" s="589"/>
      <c r="CY28" s="590"/>
      <c r="CZ28" s="591">
        <v>10.4</v>
      </c>
      <c r="DA28" s="609"/>
      <c r="DB28" s="609"/>
      <c r="DC28" s="610"/>
      <c r="DD28" s="594">
        <v>3641231</v>
      </c>
      <c r="DE28" s="589"/>
      <c r="DF28" s="589"/>
      <c r="DG28" s="589"/>
      <c r="DH28" s="589"/>
      <c r="DI28" s="589"/>
      <c r="DJ28" s="589"/>
      <c r="DK28" s="590"/>
      <c r="DL28" s="594">
        <v>3641231</v>
      </c>
      <c r="DM28" s="589"/>
      <c r="DN28" s="589"/>
      <c r="DO28" s="589"/>
      <c r="DP28" s="589"/>
      <c r="DQ28" s="589"/>
      <c r="DR28" s="589"/>
      <c r="DS28" s="589"/>
      <c r="DT28" s="589"/>
      <c r="DU28" s="589"/>
      <c r="DV28" s="590"/>
      <c r="DW28" s="611">
        <v>19.2</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4082</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3734955</v>
      </c>
      <c r="CS29" s="607"/>
      <c r="CT29" s="607"/>
      <c r="CU29" s="607"/>
      <c r="CV29" s="607"/>
      <c r="CW29" s="607"/>
      <c r="CX29" s="607"/>
      <c r="CY29" s="608"/>
      <c r="CZ29" s="591">
        <v>10.4</v>
      </c>
      <c r="DA29" s="609"/>
      <c r="DB29" s="609"/>
      <c r="DC29" s="610"/>
      <c r="DD29" s="594">
        <v>3640846</v>
      </c>
      <c r="DE29" s="607"/>
      <c r="DF29" s="607"/>
      <c r="DG29" s="607"/>
      <c r="DH29" s="607"/>
      <c r="DI29" s="607"/>
      <c r="DJ29" s="607"/>
      <c r="DK29" s="608"/>
      <c r="DL29" s="594">
        <v>3640846</v>
      </c>
      <c r="DM29" s="607"/>
      <c r="DN29" s="607"/>
      <c r="DO29" s="607"/>
      <c r="DP29" s="607"/>
      <c r="DQ29" s="607"/>
      <c r="DR29" s="607"/>
      <c r="DS29" s="607"/>
      <c r="DT29" s="607"/>
      <c r="DU29" s="607"/>
      <c r="DV29" s="608"/>
      <c r="DW29" s="611">
        <v>19.2</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964335</v>
      </c>
      <c r="S30" s="589"/>
      <c r="T30" s="589"/>
      <c r="U30" s="589"/>
      <c r="V30" s="589"/>
      <c r="W30" s="589"/>
      <c r="X30" s="589"/>
      <c r="Y30" s="590"/>
      <c r="Z30" s="641">
        <v>2.6</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98.8</v>
      </c>
      <c r="BH30" s="655"/>
      <c r="BI30" s="655"/>
      <c r="BJ30" s="655"/>
      <c r="BK30" s="655"/>
      <c r="BL30" s="655"/>
      <c r="BM30" s="656">
        <v>95.8</v>
      </c>
      <c r="BN30" s="655"/>
      <c r="BO30" s="655"/>
      <c r="BP30" s="655"/>
      <c r="BQ30" s="657"/>
      <c r="BR30" s="654">
        <v>98.6</v>
      </c>
      <c r="BS30" s="655"/>
      <c r="BT30" s="655"/>
      <c r="BU30" s="655"/>
      <c r="BV30" s="655"/>
      <c r="BW30" s="655"/>
      <c r="BX30" s="656">
        <v>94.9</v>
      </c>
      <c r="BY30" s="655"/>
      <c r="BZ30" s="655"/>
      <c r="CA30" s="655"/>
      <c r="CB30" s="657"/>
      <c r="CD30" s="660"/>
      <c r="CE30" s="661"/>
      <c r="CF30" s="625" t="s">
        <v>292</v>
      </c>
      <c r="CG30" s="622"/>
      <c r="CH30" s="622"/>
      <c r="CI30" s="622"/>
      <c r="CJ30" s="622"/>
      <c r="CK30" s="622"/>
      <c r="CL30" s="622"/>
      <c r="CM30" s="622"/>
      <c r="CN30" s="622"/>
      <c r="CO30" s="622"/>
      <c r="CP30" s="622"/>
      <c r="CQ30" s="623"/>
      <c r="CR30" s="588">
        <v>3258854</v>
      </c>
      <c r="CS30" s="589"/>
      <c r="CT30" s="589"/>
      <c r="CU30" s="589"/>
      <c r="CV30" s="589"/>
      <c r="CW30" s="589"/>
      <c r="CX30" s="589"/>
      <c r="CY30" s="590"/>
      <c r="CZ30" s="591">
        <v>9.1</v>
      </c>
      <c r="DA30" s="609"/>
      <c r="DB30" s="609"/>
      <c r="DC30" s="610"/>
      <c r="DD30" s="594">
        <v>3164745</v>
      </c>
      <c r="DE30" s="589"/>
      <c r="DF30" s="589"/>
      <c r="DG30" s="589"/>
      <c r="DH30" s="589"/>
      <c r="DI30" s="589"/>
      <c r="DJ30" s="589"/>
      <c r="DK30" s="590"/>
      <c r="DL30" s="594">
        <v>3164745</v>
      </c>
      <c r="DM30" s="589"/>
      <c r="DN30" s="589"/>
      <c r="DO30" s="589"/>
      <c r="DP30" s="589"/>
      <c r="DQ30" s="589"/>
      <c r="DR30" s="589"/>
      <c r="DS30" s="589"/>
      <c r="DT30" s="589"/>
      <c r="DU30" s="589"/>
      <c r="DV30" s="590"/>
      <c r="DW30" s="611">
        <v>16.7</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644041</v>
      </c>
      <c r="S31" s="589"/>
      <c r="T31" s="589"/>
      <c r="U31" s="589"/>
      <c r="V31" s="589"/>
      <c r="W31" s="589"/>
      <c r="X31" s="589"/>
      <c r="Y31" s="590"/>
      <c r="Z31" s="641">
        <v>1.8</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98.7</v>
      </c>
      <c r="BH31" s="607"/>
      <c r="BI31" s="607"/>
      <c r="BJ31" s="607"/>
      <c r="BK31" s="607"/>
      <c r="BL31" s="607"/>
      <c r="BM31" s="643">
        <v>96.1</v>
      </c>
      <c r="BN31" s="653"/>
      <c r="BO31" s="653"/>
      <c r="BP31" s="653"/>
      <c r="BQ31" s="617"/>
      <c r="BR31" s="652">
        <v>98.5</v>
      </c>
      <c r="BS31" s="607"/>
      <c r="BT31" s="607"/>
      <c r="BU31" s="607"/>
      <c r="BV31" s="607"/>
      <c r="BW31" s="607"/>
      <c r="BX31" s="643">
        <v>95.3</v>
      </c>
      <c r="BY31" s="653"/>
      <c r="BZ31" s="653"/>
      <c r="CA31" s="653"/>
      <c r="CB31" s="617"/>
      <c r="CD31" s="660"/>
      <c r="CE31" s="661"/>
      <c r="CF31" s="625" t="s">
        <v>296</v>
      </c>
      <c r="CG31" s="622"/>
      <c r="CH31" s="622"/>
      <c r="CI31" s="622"/>
      <c r="CJ31" s="622"/>
      <c r="CK31" s="622"/>
      <c r="CL31" s="622"/>
      <c r="CM31" s="622"/>
      <c r="CN31" s="622"/>
      <c r="CO31" s="622"/>
      <c r="CP31" s="622"/>
      <c r="CQ31" s="623"/>
      <c r="CR31" s="588">
        <v>476101</v>
      </c>
      <c r="CS31" s="607"/>
      <c r="CT31" s="607"/>
      <c r="CU31" s="607"/>
      <c r="CV31" s="607"/>
      <c r="CW31" s="607"/>
      <c r="CX31" s="607"/>
      <c r="CY31" s="608"/>
      <c r="CZ31" s="591">
        <v>1.3</v>
      </c>
      <c r="DA31" s="609"/>
      <c r="DB31" s="609"/>
      <c r="DC31" s="610"/>
      <c r="DD31" s="594">
        <v>476101</v>
      </c>
      <c r="DE31" s="607"/>
      <c r="DF31" s="607"/>
      <c r="DG31" s="607"/>
      <c r="DH31" s="607"/>
      <c r="DI31" s="607"/>
      <c r="DJ31" s="607"/>
      <c r="DK31" s="608"/>
      <c r="DL31" s="594">
        <v>476101</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1551382</v>
      </c>
      <c r="S32" s="589"/>
      <c r="T32" s="589"/>
      <c r="U32" s="589"/>
      <c r="V32" s="589"/>
      <c r="W32" s="589"/>
      <c r="X32" s="589"/>
      <c r="Y32" s="590"/>
      <c r="Z32" s="641">
        <v>4.3</v>
      </c>
      <c r="AA32" s="641"/>
      <c r="AB32" s="641"/>
      <c r="AC32" s="641"/>
      <c r="AD32" s="642">
        <v>2066</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98.8</v>
      </c>
      <c r="BH32" s="573"/>
      <c r="BI32" s="573"/>
      <c r="BJ32" s="573"/>
      <c r="BK32" s="573"/>
      <c r="BL32" s="573"/>
      <c r="BM32" s="636">
        <v>95.5</v>
      </c>
      <c r="BN32" s="573"/>
      <c r="BO32" s="573"/>
      <c r="BP32" s="573"/>
      <c r="BQ32" s="630"/>
      <c r="BR32" s="651">
        <v>98.5</v>
      </c>
      <c r="BS32" s="573"/>
      <c r="BT32" s="573"/>
      <c r="BU32" s="573"/>
      <c r="BV32" s="573"/>
      <c r="BW32" s="573"/>
      <c r="BX32" s="636">
        <v>94.4</v>
      </c>
      <c r="BY32" s="573"/>
      <c r="BZ32" s="573"/>
      <c r="CA32" s="573"/>
      <c r="CB32" s="630"/>
      <c r="CD32" s="662"/>
      <c r="CE32" s="663"/>
      <c r="CF32" s="625" t="s">
        <v>299</v>
      </c>
      <c r="CG32" s="622"/>
      <c r="CH32" s="622"/>
      <c r="CI32" s="622"/>
      <c r="CJ32" s="622"/>
      <c r="CK32" s="622"/>
      <c r="CL32" s="622"/>
      <c r="CM32" s="622"/>
      <c r="CN32" s="622"/>
      <c r="CO32" s="622"/>
      <c r="CP32" s="622"/>
      <c r="CQ32" s="623"/>
      <c r="CR32" s="588">
        <v>385</v>
      </c>
      <c r="CS32" s="589"/>
      <c r="CT32" s="589"/>
      <c r="CU32" s="589"/>
      <c r="CV32" s="589"/>
      <c r="CW32" s="589"/>
      <c r="CX32" s="589"/>
      <c r="CY32" s="590"/>
      <c r="CZ32" s="591">
        <v>0</v>
      </c>
      <c r="DA32" s="609"/>
      <c r="DB32" s="609"/>
      <c r="DC32" s="610"/>
      <c r="DD32" s="594">
        <v>385</v>
      </c>
      <c r="DE32" s="589"/>
      <c r="DF32" s="589"/>
      <c r="DG32" s="589"/>
      <c r="DH32" s="589"/>
      <c r="DI32" s="589"/>
      <c r="DJ32" s="589"/>
      <c r="DK32" s="590"/>
      <c r="DL32" s="594">
        <v>385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5373645</v>
      </c>
      <c r="S33" s="589"/>
      <c r="T33" s="589"/>
      <c r="U33" s="589"/>
      <c r="V33" s="589"/>
      <c r="W33" s="589"/>
      <c r="X33" s="589"/>
      <c r="Y33" s="590"/>
      <c r="Z33" s="641">
        <v>14.7</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11810126</v>
      </c>
      <c r="CS33" s="607"/>
      <c r="CT33" s="607"/>
      <c r="CU33" s="607"/>
      <c r="CV33" s="607"/>
      <c r="CW33" s="607"/>
      <c r="CX33" s="607"/>
      <c r="CY33" s="608"/>
      <c r="CZ33" s="591">
        <v>32.799999999999997</v>
      </c>
      <c r="DA33" s="609"/>
      <c r="DB33" s="609"/>
      <c r="DC33" s="610"/>
      <c r="DD33" s="594">
        <v>9690379</v>
      </c>
      <c r="DE33" s="607"/>
      <c r="DF33" s="607"/>
      <c r="DG33" s="607"/>
      <c r="DH33" s="607"/>
      <c r="DI33" s="607"/>
      <c r="DJ33" s="607"/>
      <c r="DK33" s="608"/>
      <c r="DL33" s="594">
        <v>8037033</v>
      </c>
      <c r="DM33" s="607"/>
      <c r="DN33" s="607"/>
      <c r="DO33" s="607"/>
      <c r="DP33" s="607"/>
      <c r="DQ33" s="607"/>
      <c r="DR33" s="607"/>
      <c r="DS33" s="607"/>
      <c r="DT33" s="607"/>
      <c r="DU33" s="607"/>
      <c r="DV33" s="608"/>
      <c r="DW33" s="611">
        <v>42.3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3529599</v>
      </c>
      <c r="CS34" s="589"/>
      <c r="CT34" s="589"/>
      <c r="CU34" s="589"/>
      <c r="CV34" s="589"/>
      <c r="CW34" s="589"/>
      <c r="CX34" s="589"/>
      <c r="CY34" s="590"/>
      <c r="CZ34" s="591">
        <v>9.8000000000000007</v>
      </c>
      <c r="DA34" s="609"/>
      <c r="DB34" s="609"/>
      <c r="DC34" s="610"/>
      <c r="DD34" s="594">
        <v>2647942</v>
      </c>
      <c r="DE34" s="589"/>
      <c r="DF34" s="589"/>
      <c r="DG34" s="589"/>
      <c r="DH34" s="589"/>
      <c r="DI34" s="589"/>
      <c r="DJ34" s="589"/>
      <c r="DK34" s="590"/>
      <c r="DL34" s="594">
        <v>2234728</v>
      </c>
      <c r="DM34" s="589"/>
      <c r="DN34" s="589"/>
      <c r="DO34" s="589"/>
      <c r="DP34" s="589"/>
      <c r="DQ34" s="589"/>
      <c r="DR34" s="589"/>
      <c r="DS34" s="589"/>
      <c r="DT34" s="589"/>
      <c r="DU34" s="589"/>
      <c r="DV34" s="590"/>
      <c r="DW34" s="611">
        <v>11.8</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1521745</v>
      </c>
      <c r="S35" s="589"/>
      <c r="T35" s="589"/>
      <c r="U35" s="589"/>
      <c r="V35" s="589"/>
      <c r="W35" s="589"/>
      <c r="X35" s="589"/>
      <c r="Y35" s="590"/>
      <c r="Z35" s="641">
        <v>4.2</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4604549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37771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307295</v>
      </c>
      <c r="CS35" s="607"/>
      <c r="CT35" s="607"/>
      <c r="CU35" s="607"/>
      <c r="CV35" s="607"/>
      <c r="CW35" s="607"/>
      <c r="CX35" s="607"/>
      <c r="CY35" s="608"/>
      <c r="CZ35" s="591">
        <v>0.9</v>
      </c>
      <c r="DA35" s="609"/>
      <c r="DB35" s="609"/>
      <c r="DC35" s="610"/>
      <c r="DD35" s="594">
        <v>262331</v>
      </c>
      <c r="DE35" s="607"/>
      <c r="DF35" s="607"/>
      <c r="DG35" s="607"/>
      <c r="DH35" s="607"/>
      <c r="DI35" s="607"/>
      <c r="DJ35" s="607"/>
      <c r="DK35" s="608"/>
      <c r="DL35" s="594">
        <v>262331</v>
      </c>
      <c r="DM35" s="607"/>
      <c r="DN35" s="607"/>
      <c r="DO35" s="607"/>
      <c r="DP35" s="607"/>
      <c r="DQ35" s="607"/>
      <c r="DR35" s="607"/>
      <c r="DS35" s="607"/>
      <c r="DT35" s="607"/>
      <c r="DU35" s="607"/>
      <c r="DV35" s="608"/>
      <c r="DW35" s="611">
        <v>1.4</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36501891</v>
      </c>
      <c r="S36" s="629"/>
      <c r="T36" s="629"/>
      <c r="U36" s="629"/>
      <c r="V36" s="629"/>
      <c r="W36" s="629"/>
      <c r="X36" s="629"/>
      <c r="Y36" s="632"/>
      <c r="Z36" s="633">
        <v>100</v>
      </c>
      <c r="AA36" s="633"/>
      <c r="AB36" s="633"/>
      <c r="AC36" s="633"/>
      <c r="AD36" s="634">
        <v>17476595</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1205619</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-105079</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4027295</v>
      </c>
      <c r="CS36" s="589"/>
      <c r="CT36" s="589"/>
      <c r="CU36" s="589"/>
      <c r="CV36" s="589"/>
      <c r="CW36" s="589"/>
      <c r="CX36" s="589"/>
      <c r="CY36" s="590"/>
      <c r="CZ36" s="591">
        <v>11.2</v>
      </c>
      <c r="DA36" s="609"/>
      <c r="DB36" s="609"/>
      <c r="DC36" s="610"/>
      <c r="DD36" s="594">
        <v>3508081</v>
      </c>
      <c r="DE36" s="589"/>
      <c r="DF36" s="589"/>
      <c r="DG36" s="589"/>
      <c r="DH36" s="589"/>
      <c r="DI36" s="589"/>
      <c r="DJ36" s="589"/>
      <c r="DK36" s="590"/>
      <c r="DL36" s="594">
        <v>2704368</v>
      </c>
      <c r="DM36" s="589"/>
      <c r="DN36" s="589"/>
      <c r="DO36" s="589"/>
      <c r="DP36" s="589"/>
      <c r="DQ36" s="589"/>
      <c r="DR36" s="589"/>
      <c r="DS36" s="589"/>
      <c r="DT36" s="589"/>
      <c r="DU36" s="589"/>
      <c r="DV36" s="590"/>
      <c r="DW36" s="611">
        <v>14.2</v>
      </c>
      <c r="DX36" s="612"/>
      <c r="DY36" s="612"/>
      <c r="DZ36" s="612"/>
      <c r="EA36" s="612"/>
      <c r="EB36" s="612"/>
      <c r="EC36" s="613"/>
    </row>
    <row r="37" spans="2:133" ht="11.25" customHeight="1">
      <c r="AQ37" s="614" t="s">
        <v>314</v>
      </c>
      <c r="AR37" s="615"/>
      <c r="AS37" s="615"/>
      <c r="AT37" s="615"/>
      <c r="AU37" s="615"/>
      <c r="AV37" s="615"/>
      <c r="AW37" s="615"/>
      <c r="AX37" s="615"/>
      <c r="AY37" s="616"/>
      <c r="AZ37" s="588">
        <v>597064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13589</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1143868</v>
      </c>
      <c r="CS37" s="607"/>
      <c r="CT37" s="607"/>
      <c r="CU37" s="607"/>
      <c r="CV37" s="607"/>
      <c r="CW37" s="607"/>
      <c r="CX37" s="607"/>
      <c r="CY37" s="608"/>
      <c r="CZ37" s="591">
        <v>3.2</v>
      </c>
      <c r="DA37" s="609"/>
      <c r="DB37" s="609"/>
      <c r="DC37" s="610"/>
      <c r="DD37" s="594">
        <v>1143721</v>
      </c>
      <c r="DE37" s="607"/>
      <c r="DF37" s="607"/>
      <c r="DG37" s="607"/>
      <c r="DH37" s="607"/>
      <c r="DI37" s="607"/>
      <c r="DJ37" s="607"/>
      <c r="DK37" s="608"/>
      <c r="DL37" s="594">
        <v>1058621</v>
      </c>
      <c r="DM37" s="607"/>
      <c r="DN37" s="607"/>
      <c r="DO37" s="607"/>
      <c r="DP37" s="607"/>
      <c r="DQ37" s="607"/>
      <c r="DR37" s="607"/>
      <c r="DS37" s="607"/>
      <c r="DT37" s="607"/>
      <c r="DU37" s="607"/>
      <c r="DV37" s="608"/>
      <c r="DW37" s="611">
        <v>5.6</v>
      </c>
      <c r="DX37" s="612"/>
      <c r="DY37" s="612"/>
      <c r="DZ37" s="612"/>
      <c r="EA37" s="612"/>
      <c r="EB37" s="612"/>
      <c r="EC37" s="613"/>
    </row>
    <row r="38" spans="2:133" ht="11.25" customHeight="1">
      <c r="AQ38" s="614" t="s">
        <v>317</v>
      </c>
      <c r="AR38" s="615"/>
      <c r="AS38" s="615"/>
      <c r="AT38" s="615"/>
      <c r="AU38" s="615"/>
      <c r="AV38" s="615"/>
      <c r="AW38" s="615"/>
      <c r="AX38" s="615"/>
      <c r="AY38" s="616"/>
      <c r="AZ38" s="588">
        <v>314615</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23228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3003683</v>
      </c>
      <c r="CS38" s="589"/>
      <c r="CT38" s="589"/>
      <c r="CU38" s="589"/>
      <c r="CV38" s="589"/>
      <c r="CW38" s="589"/>
      <c r="CX38" s="589"/>
      <c r="CY38" s="590"/>
      <c r="CZ38" s="591">
        <v>8.4</v>
      </c>
      <c r="DA38" s="609"/>
      <c r="DB38" s="609"/>
      <c r="DC38" s="610"/>
      <c r="DD38" s="594">
        <v>2574517</v>
      </c>
      <c r="DE38" s="589"/>
      <c r="DF38" s="589"/>
      <c r="DG38" s="589"/>
      <c r="DH38" s="589"/>
      <c r="DI38" s="589"/>
      <c r="DJ38" s="589"/>
      <c r="DK38" s="590"/>
      <c r="DL38" s="594">
        <v>2401873</v>
      </c>
      <c r="DM38" s="589"/>
      <c r="DN38" s="589"/>
      <c r="DO38" s="589"/>
      <c r="DP38" s="589"/>
      <c r="DQ38" s="589"/>
      <c r="DR38" s="589"/>
      <c r="DS38" s="589"/>
      <c r="DT38" s="589"/>
      <c r="DU38" s="589"/>
      <c r="DV38" s="590"/>
      <c r="DW38" s="611">
        <v>12.6</v>
      </c>
      <c r="DX38" s="612"/>
      <c r="DY38" s="612"/>
      <c r="DZ38" s="612"/>
      <c r="EA38" s="612"/>
      <c r="EB38" s="612"/>
      <c r="EC38" s="613"/>
    </row>
    <row r="39" spans="2:133" ht="11.25" customHeight="1">
      <c r="AQ39" s="614" t="s">
        <v>320</v>
      </c>
      <c r="AR39" s="615"/>
      <c r="AS39" s="615"/>
      <c r="AT39" s="615"/>
      <c r="AU39" s="615"/>
      <c r="AV39" s="615"/>
      <c r="AW39" s="615"/>
      <c r="AX39" s="615"/>
      <c r="AY39" s="616"/>
      <c r="AZ39" s="588">
        <v>33012</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239427</v>
      </c>
      <c r="CS39" s="607"/>
      <c r="CT39" s="607"/>
      <c r="CU39" s="607"/>
      <c r="CV39" s="607"/>
      <c r="CW39" s="607"/>
      <c r="CX39" s="607"/>
      <c r="CY39" s="608"/>
      <c r="CZ39" s="591">
        <v>0.7</v>
      </c>
      <c r="DA39" s="609"/>
      <c r="DB39" s="609"/>
      <c r="DC39" s="610"/>
      <c r="DD39" s="594">
        <v>226001</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640282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102</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702827</v>
      </c>
      <c r="CS40" s="589"/>
      <c r="CT40" s="589"/>
      <c r="CU40" s="589"/>
      <c r="CV40" s="589"/>
      <c r="CW40" s="589"/>
      <c r="CX40" s="589"/>
      <c r="CY40" s="590"/>
      <c r="CZ40" s="591">
        <v>2</v>
      </c>
      <c r="DA40" s="609"/>
      <c r="DB40" s="609"/>
      <c r="DC40" s="610"/>
      <c r="DD40" s="594">
        <v>471507</v>
      </c>
      <c r="DE40" s="589"/>
      <c r="DF40" s="589"/>
      <c r="DG40" s="589"/>
      <c r="DH40" s="589"/>
      <c r="DI40" s="589"/>
      <c r="DJ40" s="589"/>
      <c r="DK40" s="590"/>
      <c r="DL40" s="594">
        <v>433733</v>
      </c>
      <c r="DM40" s="589"/>
      <c r="DN40" s="589"/>
      <c r="DO40" s="589"/>
      <c r="DP40" s="589"/>
      <c r="DQ40" s="589"/>
      <c r="DR40" s="589"/>
      <c r="DS40" s="589"/>
      <c r="DT40" s="589"/>
      <c r="DU40" s="589"/>
      <c r="DV40" s="590"/>
      <c r="DW40" s="611">
        <v>2.2999999999999998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1813957</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7422506</v>
      </c>
      <c r="CS42" s="589"/>
      <c r="CT42" s="589"/>
      <c r="CU42" s="589"/>
      <c r="CV42" s="589"/>
      <c r="CW42" s="589"/>
      <c r="CX42" s="589"/>
      <c r="CY42" s="590"/>
      <c r="CZ42" s="591">
        <v>20.6</v>
      </c>
      <c r="DA42" s="592"/>
      <c r="DB42" s="592"/>
      <c r="DC42" s="593"/>
      <c r="DD42" s="594">
        <v>2329731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228581</v>
      </c>
      <c r="CS43" s="607"/>
      <c r="CT43" s="607"/>
      <c r="CU43" s="607"/>
      <c r="CV43" s="607"/>
      <c r="CW43" s="607"/>
      <c r="CX43" s="607"/>
      <c r="CY43" s="608"/>
      <c r="CZ43" s="591">
        <v>0.6</v>
      </c>
      <c r="DA43" s="609"/>
      <c r="DB43" s="609"/>
      <c r="DC43" s="610"/>
      <c r="DD43" s="594">
        <v>217677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7095539</v>
      </c>
      <c r="CS44" s="589"/>
      <c r="CT44" s="589"/>
      <c r="CU44" s="589"/>
      <c r="CV44" s="589"/>
      <c r="CW44" s="589"/>
      <c r="CX44" s="589"/>
      <c r="CY44" s="590"/>
      <c r="CZ44" s="591">
        <v>19.7</v>
      </c>
      <c r="DA44" s="592"/>
      <c r="DB44" s="592"/>
      <c r="DC44" s="593"/>
      <c r="DD44" s="594">
        <v>2294875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3355544</v>
      </c>
      <c r="CS45" s="607"/>
      <c r="CT45" s="607"/>
      <c r="CU45" s="607"/>
      <c r="CV45" s="607"/>
      <c r="CW45" s="607"/>
      <c r="CX45" s="607"/>
      <c r="CY45" s="608"/>
      <c r="CZ45" s="591">
        <v>9.3000000000000007</v>
      </c>
      <c r="DA45" s="609"/>
      <c r="DB45" s="609"/>
      <c r="DC45" s="610"/>
      <c r="DD45" s="594">
        <v>147341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3439746</v>
      </c>
      <c r="CS46" s="589"/>
      <c r="CT46" s="589"/>
      <c r="CU46" s="589"/>
      <c r="CV46" s="589"/>
      <c r="CW46" s="589"/>
      <c r="CX46" s="589"/>
      <c r="CY46" s="590"/>
      <c r="CZ46" s="591">
        <v>9.6</v>
      </c>
      <c r="DA46" s="592"/>
      <c r="DB46" s="592"/>
      <c r="DC46" s="593"/>
      <c r="DD46" s="594">
        <v>2120057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326967</v>
      </c>
      <c r="CS47" s="607"/>
      <c r="CT47" s="607"/>
      <c r="CU47" s="607"/>
      <c r="CV47" s="607"/>
      <c r="CW47" s="607"/>
      <c r="CX47" s="607"/>
      <c r="CY47" s="608"/>
      <c r="CZ47" s="591">
        <v>0.9</v>
      </c>
      <c r="DA47" s="609"/>
      <c r="DB47" s="609"/>
      <c r="DC47" s="610"/>
      <c r="DD47" s="594">
        <v>34856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35967574</v>
      </c>
      <c r="CS49" s="573"/>
      <c r="CT49" s="573"/>
      <c r="CU49" s="573"/>
      <c r="CV49" s="573"/>
      <c r="CW49" s="573"/>
      <c r="CX49" s="573"/>
      <c r="CY49" s="574"/>
      <c r="CZ49" s="575">
        <v>100</v>
      </c>
      <c r="DA49" s="576"/>
      <c r="DB49" s="576"/>
      <c r="DC49" s="577"/>
      <c r="DD49" s="578">
        <v>22817944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35482</v>
      </c>
      <c r="R7" s="1101"/>
      <c r="S7" s="1101"/>
      <c r="T7" s="1101"/>
      <c r="U7" s="1101"/>
      <c r="V7" s="1101">
        <v>34955</v>
      </c>
      <c r="W7" s="1101"/>
      <c r="X7" s="1101"/>
      <c r="Y7" s="1101"/>
      <c r="Z7" s="1101"/>
      <c r="AA7" s="1101">
        <v>528</v>
      </c>
      <c r="AB7" s="1101"/>
      <c r="AC7" s="1101"/>
      <c r="AD7" s="1101"/>
      <c r="AE7" s="1102"/>
      <c r="AF7" s="1103">
        <v>375</v>
      </c>
      <c r="AG7" s="1104"/>
      <c r="AH7" s="1104"/>
      <c r="AI7" s="1104"/>
      <c r="AJ7" s="1105"/>
      <c r="AK7" s="1087">
        <v>964</v>
      </c>
      <c r="AL7" s="1088"/>
      <c r="AM7" s="1088"/>
      <c r="AN7" s="1088"/>
      <c r="AO7" s="1088"/>
      <c r="AP7" s="1088">
        <v>41877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577</v>
      </c>
      <c r="BS7" s="1091" t="s">
        <v>543</v>
      </c>
      <c r="BT7" s="1092"/>
      <c r="BU7" s="1092"/>
      <c r="BV7" s="1092"/>
      <c r="BW7" s="1092"/>
      <c r="BX7" s="1092"/>
      <c r="BY7" s="1092"/>
      <c r="BZ7" s="1092"/>
      <c r="CA7" s="1092"/>
      <c r="CB7" s="1092"/>
      <c r="CC7" s="1092"/>
      <c r="CD7" s="1092"/>
      <c r="CE7" s="1092"/>
      <c r="CF7" s="1092"/>
      <c r="CG7" s="1093"/>
      <c r="CH7" s="1084">
        <v>10</v>
      </c>
      <c r="CI7" s="1085"/>
      <c r="CJ7" s="1085"/>
      <c r="CK7" s="1085"/>
      <c r="CL7" s="1086"/>
      <c r="CM7" s="1084">
        <v>203</v>
      </c>
      <c r="CN7" s="1085"/>
      <c r="CO7" s="1085"/>
      <c r="CP7" s="1085"/>
      <c r="CQ7" s="1086"/>
      <c r="CR7" s="1084">
        <v>5</v>
      </c>
      <c r="CS7" s="1085"/>
      <c r="CT7" s="1085"/>
      <c r="CU7" s="1085"/>
      <c r="CV7" s="1086"/>
      <c r="CW7" s="1084">
        <v>0</v>
      </c>
      <c r="CX7" s="1085"/>
      <c r="CY7" s="1085"/>
      <c r="CZ7" s="1085"/>
      <c r="DA7" s="1086"/>
      <c r="DB7" s="1084">
        <v>856</v>
      </c>
      <c r="DC7" s="1085"/>
      <c r="DD7" s="1085"/>
      <c r="DE7" s="1085"/>
      <c r="DF7" s="1086"/>
      <c r="DG7" s="1084" t="s">
        <v>565</v>
      </c>
      <c r="DH7" s="1085"/>
      <c r="DI7" s="1085"/>
      <c r="DJ7" s="1085"/>
      <c r="DK7" s="1086"/>
      <c r="DL7" s="1084" t="s">
        <v>565</v>
      </c>
      <c r="DM7" s="1085"/>
      <c r="DN7" s="1085"/>
      <c r="DO7" s="1085"/>
      <c r="DP7" s="1086"/>
      <c r="DQ7" s="1084" t="s">
        <v>569</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25</v>
      </c>
      <c r="R8" s="1040"/>
      <c r="S8" s="1040"/>
      <c r="T8" s="1040"/>
      <c r="U8" s="1040"/>
      <c r="V8" s="1040">
        <v>19</v>
      </c>
      <c r="W8" s="1040"/>
      <c r="X8" s="1040"/>
      <c r="Y8" s="1040"/>
      <c r="Z8" s="1040"/>
      <c r="AA8" s="1040">
        <v>6</v>
      </c>
      <c r="AB8" s="1040"/>
      <c r="AC8" s="1040"/>
      <c r="AD8" s="1040"/>
      <c r="AE8" s="1041"/>
      <c r="AF8" s="1015">
        <v>6</v>
      </c>
      <c r="AG8" s="1016"/>
      <c r="AH8" s="1016"/>
      <c r="AI8" s="1016"/>
      <c r="AJ8" s="1017"/>
      <c r="AK8" s="1082">
        <v>1</v>
      </c>
      <c r="AL8" s="1083"/>
      <c r="AM8" s="1083"/>
      <c r="AN8" s="1083"/>
      <c r="AO8" s="1083"/>
      <c r="AP8" s="1083" t="s">
        <v>559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566</v>
      </c>
      <c r="BT8" s="1011"/>
      <c r="BU8" s="1011"/>
      <c r="BV8" s="1011"/>
      <c r="BW8" s="1011"/>
      <c r="BX8" s="1011"/>
      <c r="BY8" s="1011"/>
      <c r="BZ8" s="1011"/>
      <c r="CA8" s="1011"/>
      <c r="CB8" s="1011"/>
      <c r="CC8" s="1011"/>
      <c r="CD8" s="1011"/>
      <c r="CE8" s="1011"/>
      <c r="CF8" s="1011"/>
      <c r="CG8" s="1012"/>
      <c r="CH8" s="985">
        <v>0</v>
      </c>
      <c r="CI8" s="986"/>
      <c r="CJ8" s="986"/>
      <c r="CK8" s="986"/>
      <c r="CL8" s="987"/>
      <c r="CM8" s="985">
        <v>3</v>
      </c>
      <c r="CN8" s="986"/>
      <c r="CO8" s="986"/>
      <c r="CP8" s="986"/>
      <c r="CQ8" s="987"/>
      <c r="CR8" s="985">
        <v>3</v>
      </c>
      <c r="CS8" s="986"/>
      <c r="CT8" s="986"/>
      <c r="CU8" s="986"/>
      <c r="CV8" s="987"/>
      <c r="CW8" s="985">
        <v>436</v>
      </c>
      <c r="CX8" s="986"/>
      <c r="CY8" s="986"/>
      <c r="CZ8" s="986"/>
      <c r="DA8" s="987"/>
      <c r="DB8" s="985">
        <v>0</v>
      </c>
      <c r="DC8" s="986"/>
      <c r="DD8" s="986"/>
      <c r="DE8" s="986"/>
      <c r="DF8" s="987"/>
      <c r="DG8" s="985" t="s">
        <v>550</v>
      </c>
      <c r="DH8" s="986"/>
      <c r="DI8" s="986"/>
      <c r="DJ8" s="986"/>
      <c r="DK8" s="987"/>
      <c r="DL8" s="985" t="s">
        <v>567</v>
      </c>
      <c r="DM8" s="986"/>
      <c r="DN8" s="986"/>
      <c r="DO8" s="986"/>
      <c r="DP8" s="987"/>
      <c r="DQ8" s="985" t="s">
        <v>569</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1323</v>
      </c>
      <c r="R9" s="1040"/>
      <c r="S9" s="1040"/>
      <c r="T9" s="1040"/>
      <c r="U9" s="1040"/>
      <c r="V9" s="1040">
        <v>1323</v>
      </c>
      <c r="W9" s="1040"/>
      <c r="X9" s="1040"/>
      <c r="Y9" s="1040"/>
      <c r="Z9" s="1040"/>
      <c r="AA9" s="1040">
        <v>0</v>
      </c>
      <c r="AB9" s="1040"/>
      <c r="AC9" s="1040"/>
      <c r="AD9" s="1040"/>
      <c r="AE9" s="1041"/>
      <c r="AF9" s="1015" t="s">
        <v>111</v>
      </c>
      <c r="AG9" s="1016"/>
      <c r="AH9" s="1016"/>
      <c r="AI9" s="1016"/>
      <c r="AJ9" s="1017"/>
      <c r="AK9" s="1082">
        <v>6</v>
      </c>
      <c r="AL9" s="1083"/>
      <c r="AM9" s="1083"/>
      <c r="AN9" s="1083"/>
      <c r="AO9" s="1083"/>
      <c r="AP9" s="1083">
        <v>1007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544</v>
      </c>
      <c r="BT9" s="1011"/>
      <c r="BU9" s="1011"/>
      <c r="BV9" s="1011"/>
      <c r="BW9" s="1011"/>
      <c r="BX9" s="1011"/>
      <c r="BY9" s="1011"/>
      <c r="BZ9" s="1011"/>
      <c r="CA9" s="1011"/>
      <c r="CB9" s="1011"/>
      <c r="CC9" s="1011"/>
      <c r="CD9" s="1011"/>
      <c r="CE9" s="1011"/>
      <c r="CF9" s="1011"/>
      <c r="CG9" s="1012"/>
      <c r="CH9" s="985">
        <v>0</v>
      </c>
      <c r="CI9" s="986"/>
      <c r="CJ9" s="986"/>
      <c r="CK9" s="986"/>
      <c r="CL9" s="987"/>
      <c r="CM9" s="985">
        <v>15</v>
      </c>
      <c r="CN9" s="986"/>
      <c r="CO9" s="986"/>
      <c r="CP9" s="986"/>
      <c r="CQ9" s="987"/>
      <c r="CR9" s="985">
        <v>10</v>
      </c>
      <c r="CS9" s="986"/>
      <c r="CT9" s="986"/>
      <c r="CU9" s="986"/>
      <c r="CV9" s="987"/>
      <c r="CW9" s="985">
        <v>21</v>
      </c>
      <c r="CX9" s="986"/>
      <c r="CY9" s="986"/>
      <c r="CZ9" s="986"/>
      <c r="DA9" s="987"/>
      <c r="DB9" s="985">
        <v>0</v>
      </c>
      <c r="DC9" s="986"/>
      <c r="DD9" s="986"/>
      <c r="DE9" s="986"/>
      <c r="DF9" s="987"/>
      <c r="DG9" s="985" t="s">
        <v>551</v>
      </c>
      <c r="DH9" s="986"/>
      <c r="DI9" s="986"/>
      <c r="DJ9" s="986"/>
      <c r="DK9" s="987"/>
      <c r="DL9" s="985" t="s">
        <v>565</v>
      </c>
      <c r="DM9" s="986"/>
      <c r="DN9" s="986"/>
      <c r="DO9" s="986"/>
      <c r="DP9" s="987"/>
      <c r="DQ9" s="985" t="s">
        <v>569</v>
      </c>
      <c r="DR9" s="986"/>
      <c r="DS9" s="986"/>
      <c r="DT9" s="986"/>
      <c r="DU9" s="987"/>
      <c r="DV9" s="988"/>
      <c r="DW9" s="989"/>
      <c r="DX9" s="989"/>
      <c r="DY9" s="989"/>
      <c r="DZ9" s="990"/>
      <c r="EA9" s="205"/>
    </row>
    <row r="10" spans="1:131" s="206" customFormat="1" ht="26.25" customHeight="1">
      <c r="A10" s="212">
        <v>4</v>
      </c>
      <c r="B10" s="1033" t="s">
        <v>368</v>
      </c>
      <c r="C10" s="1034"/>
      <c r="D10" s="1034"/>
      <c r="E10" s="1034"/>
      <c r="F10" s="1034"/>
      <c r="G10" s="1034"/>
      <c r="H10" s="1034"/>
      <c r="I10" s="1034"/>
      <c r="J10" s="1034"/>
      <c r="K10" s="1034"/>
      <c r="L10" s="1034"/>
      <c r="M10" s="1034"/>
      <c r="N10" s="1034"/>
      <c r="O10" s="1034"/>
      <c r="P10" s="1035"/>
      <c r="Q10" s="1039">
        <v>6.7000000000000004E-2</v>
      </c>
      <c r="R10" s="1040"/>
      <c r="S10" s="1040"/>
      <c r="T10" s="1040"/>
      <c r="U10" s="1040"/>
      <c r="V10" s="1040">
        <v>3.9E-2</v>
      </c>
      <c r="W10" s="1040"/>
      <c r="X10" s="1040"/>
      <c r="Y10" s="1040"/>
      <c r="Z10" s="1040"/>
      <c r="AA10" s="1040">
        <v>2.8000000000000001E-2</v>
      </c>
      <c r="AB10" s="1040"/>
      <c r="AC10" s="1040"/>
      <c r="AD10" s="1040"/>
      <c r="AE10" s="1041"/>
      <c r="AF10" s="1015">
        <v>0</v>
      </c>
      <c r="AG10" s="1016"/>
      <c r="AH10" s="1016"/>
      <c r="AI10" s="1016"/>
      <c r="AJ10" s="1017"/>
      <c r="AK10" s="1082">
        <v>0</v>
      </c>
      <c r="AL10" s="1083"/>
      <c r="AM10" s="1083"/>
      <c r="AN10" s="1083"/>
      <c r="AO10" s="1083"/>
      <c r="AP10" s="1083" t="s">
        <v>559</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545</v>
      </c>
      <c r="BT10" s="1011"/>
      <c r="BU10" s="1011"/>
      <c r="BV10" s="1011"/>
      <c r="BW10" s="1011"/>
      <c r="BX10" s="1011"/>
      <c r="BY10" s="1011"/>
      <c r="BZ10" s="1011"/>
      <c r="CA10" s="1011"/>
      <c r="CB10" s="1011"/>
      <c r="CC10" s="1011"/>
      <c r="CD10" s="1011"/>
      <c r="CE10" s="1011"/>
      <c r="CF10" s="1011"/>
      <c r="CG10" s="1012"/>
      <c r="CH10" s="985" t="s">
        <v>573</v>
      </c>
      <c r="CI10" s="986"/>
      <c r="CJ10" s="986"/>
      <c r="CK10" s="986"/>
      <c r="CL10" s="987"/>
      <c r="CM10" s="985">
        <v>35</v>
      </c>
      <c r="CN10" s="986"/>
      <c r="CO10" s="986"/>
      <c r="CP10" s="986"/>
      <c r="CQ10" s="987"/>
      <c r="CR10" s="985">
        <v>30</v>
      </c>
      <c r="CS10" s="986"/>
      <c r="CT10" s="986"/>
      <c r="CU10" s="986"/>
      <c r="CV10" s="987"/>
      <c r="CW10" s="985">
        <v>38</v>
      </c>
      <c r="CX10" s="986"/>
      <c r="CY10" s="986"/>
      <c r="CZ10" s="986"/>
      <c r="DA10" s="987"/>
      <c r="DB10" s="985">
        <v>0</v>
      </c>
      <c r="DC10" s="986"/>
      <c r="DD10" s="986"/>
      <c r="DE10" s="986"/>
      <c r="DF10" s="987"/>
      <c r="DG10" s="985" t="s">
        <v>552</v>
      </c>
      <c r="DH10" s="986"/>
      <c r="DI10" s="986"/>
      <c r="DJ10" s="986"/>
      <c r="DK10" s="987"/>
      <c r="DL10" s="985" t="s">
        <v>568</v>
      </c>
      <c r="DM10" s="986"/>
      <c r="DN10" s="986"/>
      <c r="DO10" s="986"/>
      <c r="DP10" s="987"/>
      <c r="DQ10" s="985" t="s">
        <v>570</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546</v>
      </c>
      <c r="BT11" s="1011"/>
      <c r="BU11" s="1011"/>
      <c r="BV11" s="1011"/>
      <c r="BW11" s="1011"/>
      <c r="BX11" s="1011"/>
      <c r="BY11" s="1011"/>
      <c r="BZ11" s="1011"/>
      <c r="CA11" s="1011"/>
      <c r="CB11" s="1011"/>
      <c r="CC11" s="1011"/>
      <c r="CD11" s="1011"/>
      <c r="CE11" s="1011"/>
      <c r="CF11" s="1011"/>
      <c r="CG11" s="1012"/>
      <c r="CH11" s="985">
        <v>4</v>
      </c>
      <c r="CI11" s="986"/>
      <c r="CJ11" s="986"/>
      <c r="CK11" s="986"/>
      <c r="CL11" s="987"/>
      <c r="CM11" s="985">
        <v>239</v>
      </c>
      <c r="CN11" s="986"/>
      <c r="CO11" s="986"/>
      <c r="CP11" s="986"/>
      <c r="CQ11" s="987"/>
      <c r="CR11" s="985">
        <v>20</v>
      </c>
      <c r="CS11" s="986"/>
      <c r="CT11" s="986"/>
      <c r="CU11" s="986"/>
      <c r="CV11" s="987"/>
      <c r="CW11" s="985">
        <v>24</v>
      </c>
      <c r="CX11" s="986"/>
      <c r="CY11" s="986"/>
      <c r="CZ11" s="986"/>
      <c r="DA11" s="987"/>
      <c r="DB11" s="985">
        <v>0</v>
      </c>
      <c r="DC11" s="986"/>
      <c r="DD11" s="986"/>
      <c r="DE11" s="986"/>
      <c r="DF11" s="987"/>
      <c r="DG11" s="985" t="s">
        <v>550</v>
      </c>
      <c r="DH11" s="986"/>
      <c r="DI11" s="986"/>
      <c r="DJ11" s="986"/>
      <c r="DK11" s="987"/>
      <c r="DL11" s="985" t="s">
        <v>568</v>
      </c>
      <c r="DM11" s="986"/>
      <c r="DN11" s="986"/>
      <c r="DO11" s="986"/>
      <c r="DP11" s="987"/>
      <c r="DQ11" s="985" t="s">
        <v>569</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547</v>
      </c>
      <c r="BT12" s="1011"/>
      <c r="BU12" s="1011"/>
      <c r="BV12" s="1011"/>
      <c r="BW12" s="1011"/>
      <c r="BX12" s="1011"/>
      <c r="BY12" s="1011"/>
      <c r="BZ12" s="1011"/>
      <c r="CA12" s="1011"/>
      <c r="CB12" s="1011"/>
      <c r="CC12" s="1011"/>
      <c r="CD12" s="1011"/>
      <c r="CE12" s="1011"/>
      <c r="CF12" s="1011"/>
      <c r="CG12" s="1012"/>
      <c r="CH12" s="985">
        <v>26</v>
      </c>
      <c r="CI12" s="986"/>
      <c r="CJ12" s="986"/>
      <c r="CK12" s="986"/>
      <c r="CL12" s="987"/>
      <c r="CM12" s="985">
        <v>93</v>
      </c>
      <c r="CN12" s="986"/>
      <c r="CO12" s="986"/>
      <c r="CP12" s="986"/>
      <c r="CQ12" s="987"/>
      <c r="CR12" s="985">
        <v>50</v>
      </c>
      <c r="CS12" s="986"/>
      <c r="CT12" s="986"/>
      <c r="CU12" s="986"/>
      <c r="CV12" s="987"/>
      <c r="CW12" s="985">
        <v>68</v>
      </c>
      <c r="CX12" s="986"/>
      <c r="CY12" s="986"/>
      <c r="CZ12" s="986"/>
      <c r="DA12" s="987"/>
      <c r="DB12" s="985">
        <v>0</v>
      </c>
      <c r="DC12" s="986"/>
      <c r="DD12" s="986"/>
      <c r="DE12" s="986"/>
      <c r="DF12" s="987"/>
      <c r="DG12" s="985" t="s">
        <v>552</v>
      </c>
      <c r="DH12" s="986"/>
      <c r="DI12" s="986"/>
      <c r="DJ12" s="986"/>
      <c r="DK12" s="987"/>
      <c r="DL12" s="985" t="s">
        <v>568</v>
      </c>
      <c r="DM12" s="986"/>
      <c r="DN12" s="986"/>
      <c r="DO12" s="986"/>
      <c r="DP12" s="987"/>
      <c r="DQ12" s="985" t="s">
        <v>569</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548</v>
      </c>
      <c r="BT13" s="1011"/>
      <c r="BU13" s="1011"/>
      <c r="BV13" s="1011"/>
      <c r="BW13" s="1011"/>
      <c r="BX13" s="1011"/>
      <c r="BY13" s="1011"/>
      <c r="BZ13" s="1011"/>
      <c r="CA13" s="1011"/>
      <c r="CB13" s="1011"/>
      <c r="CC13" s="1011"/>
      <c r="CD13" s="1011"/>
      <c r="CE13" s="1011"/>
      <c r="CF13" s="1011"/>
      <c r="CG13" s="1012"/>
      <c r="CH13" s="985" t="s">
        <v>574</v>
      </c>
      <c r="CI13" s="986"/>
      <c r="CJ13" s="986"/>
      <c r="CK13" s="986"/>
      <c r="CL13" s="987"/>
      <c r="CM13" s="985" t="s">
        <v>574</v>
      </c>
      <c r="CN13" s="986"/>
      <c r="CO13" s="986"/>
      <c r="CP13" s="986"/>
      <c r="CQ13" s="987"/>
      <c r="CR13" s="985">
        <v>0</v>
      </c>
      <c r="CS13" s="986"/>
      <c r="CT13" s="986"/>
      <c r="CU13" s="986"/>
      <c r="CV13" s="987"/>
      <c r="CW13" s="985">
        <v>0</v>
      </c>
      <c r="CX13" s="986"/>
      <c r="CY13" s="986"/>
      <c r="CZ13" s="986"/>
      <c r="DA13" s="987"/>
      <c r="DB13" s="985">
        <v>0</v>
      </c>
      <c r="DC13" s="986"/>
      <c r="DD13" s="986"/>
      <c r="DE13" s="986"/>
      <c r="DF13" s="987"/>
      <c r="DG13" s="985" t="s">
        <v>550</v>
      </c>
      <c r="DH13" s="986"/>
      <c r="DI13" s="986"/>
      <c r="DJ13" s="986"/>
      <c r="DK13" s="987"/>
      <c r="DL13" s="985" t="s">
        <v>551</v>
      </c>
      <c r="DM13" s="986"/>
      <c r="DN13" s="986"/>
      <c r="DO13" s="986"/>
      <c r="DP13" s="987"/>
      <c r="DQ13" s="985" t="s">
        <v>569</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549</v>
      </c>
      <c r="BT14" s="1011"/>
      <c r="BU14" s="1011"/>
      <c r="BV14" s="1011"/>
      <c r="BW14" s="1011"/>
      <c r="BX14" s="1011"/>
      <c r="BY14" s="1011"/>
      <c r="BZ14" s="1011"/>
      <c r="CA14" s="1011"/>
      <c r="CB14" s="1011"/>
      <c r="CC14" s="1011"/>
      <c r="CD14" s="1011"/>
      <c r="CE14" s="1011"/>
      <c r="CF14" s="1011"/>
      <c r="CG14" s="1012"/>
      <c r="CH14" s="985">
        <v>3</v>
      </c>
      <c r="CI14" s="986"/>
      <c r="CJ14" s="986"/>
      <c r="CK14" s="986"/>
      <c r="CL14" s="987"/>
      <c r="CM14" s="985">
        <v>33</v>
      </c>
      <c r="CN14" s="986"/>
      <c r="CO14" s="986"/>
      <c r="CP14" s="986"/>
      <c r="CQ14" s="987"/>
      <c r="CR14" s="985">
        <v>10</v>
      </c>
      <c r="CS14" s="986"/>
      <c r="CT14" s="986"/>
      <c r="CU14" s="986"/>
      <c r="CV14" s="987"/>
      <c r="CW14" s="985">
        <v>6</v>
      </c>
      <c r="CX14" s="986"/>
      <c r="CY14" s="986"/>
      <c r="CZ14" s="986"/>
      <c r="DA14" s="987"/>
      <c r="DB14" s="985">
        <v>0</v>
      </c>
      <c r="DC14" s="986"/>
      <c r="DD14" s="986"/>
      <c r="DE14" s="986"/>
      <c r="DF14" s="987"/>
      <c r="DG14" s="985" t="s">
        <v>550</v>
      </c>
      <c r="DH14" s="986"/>
      <c r="DI14" s="986"/>
      <c r="DJ14" s="986"/>
      <c r="DK14" s="987"/>
      <c r="DL14" s="985" t="s">
        <v>568</v>
      </c>
      <c r="DM14" s="986"/>
      <c r="DN14" s="986"/>
      <c r="DO14" s="986"/>
      <c r="DP14" s="987"/>
      <c r="DQ14" s="985" t="s">
        <v>569</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36830</v>
      </c>
      <c r="R23" s="1065"/>
      <c r="S23" s="1065"/>
      <c r="T23" s="1065"/>
      <c r="U23" s="1065"/>
      <c r="V23" s="1065">
        <v>36296</v>
      </c>
      <c r="W23" s="1065"/>
      <c r="X23" s="1065"/>
      <c r="Y23" s="1065"/>
      <c r="Z23" s="1065"/>
      <c r="AA23" s="1065">
        <v>534</v>
      </c>
      <c r="AB23" s="1065"/>
      <c r="AC23" s="1065"/>
      <c r="AD23" s="1065"/>
      <c r="AE23" s="1066"/>
      <c r="AF23" s="1067">
        <v>382</v>
      </c>
      <c r="AG23" s="1065"/>
      <c r="AH23" s="1065"/>
      <c r="AI23" s="1065"/>
      <c r="AJ23" s="1068"/>
      <c r="AK23" s="1069"/>
      <c r="AL23" s="1070"/>
      <c r="AM23" s="1070"/>
      <c r="AN23" s="1070"/>
      <c r="AO23" s="1070"/>
      <c r="AP23" s="1065">
        <v>42884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9700</v>
      </c>
      <c r="R28" s="1050"/>
      <c r="S28" s="1050"/>
      <c r="T28" s="1050"/>
      <c r="U28" s="1050"/>
      <c r="V28" s="1050">
        <v>9662</v>
      </c>
      <c r="W28" s="1050"/>
      <c r="X28" s="1050"/>
      <c r="Y28" s="1050"/>
      <c r="Z28" s="1050"/>
      <c r="AA28" s="1050">
        <v>38</v>
      </c>
      <c r="AB28" s="1050"/>
      <c r="AC28" s="1050"/>
      <c r="AD28" s="1050"/>
      <c r="AE28" s="1051"/>
      <c r="AF28" s="1052">
        <v>38</v>
      </c>
      <c r="AG28" s="1050"/>
      <c r="AH28" s="1050"/>
      <c r="AI28" s="1050"/>
      <c r="AJ28" s="1053"/>
      <c r="AK28" s="1054">
        <v>640</v>
      </c>
      <c r="AL28" s="1042"/>
      <c r="AM28" s="1042"/>
      <c r="AN28" s="1042"/>
      <c r="AO28" s="1042"/>
      <c r="AP28" s="1042">
        <v>137</v>
      </c>
      <c r="AQ28" s="1042"/>
      <c r="AR28" s="1042"/>
      <c r="AS28" s="1042"/>
      <c r="AT28" s="1042"/>
      <c r="AU28" s="1042" t="s">
        <v>571</v>
      </c>
      <c r="AV28" s="1042"/>
      <c r="AW28" s="1042"/>
      <c r="AX28" s="1042"/>
      <c r="AY28" s="1042"/>
      <c r="AZ28" s="1043" t="s">
        <v>572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6084</v>
      </c>
      <c r="R29" s="1040"/>
      <c r="S29" s="1040"/>
      <c r="T29" s="1040"/>
      <c r="U29" s="1040"/>
      <c r="V29" s="1040">
        <v>5949</v>
      </c>
      <c r="W29" s="1040"/>
      <c r="X29" s="1040"/>
      <c r="Y29" s="1040"/>
      <c r="Z29" s="1040"/>
      <c r="AA29" s="1040">
        <v>135</v>
      </c>
      <c r="AB29" s="1040"/>
      <c r="AC29" s="1040"/>
      <c r="AD29" s="1040"/>
      <c r="AE29" s="1041"/>
      <c r="AF29" s="1015">
        <v>135</v>
      </c>
      <c r="AG29" s="1016"/>
      <c r="AH29" s="1016"/>
      <c r="AI29" s="1016"/>
      <c r="AJ29" s="1017"/>
      <c r="AK29" s="976">
        <v>870</v>
      </c>
      <c r="AL29" s="967"/>
      <c r="AM29" s="967"/>
      <c r="AN29" s="967"/>
      <c r="AO29" s="967"/>
      <c r="AP29" s="967" t="s">
        <v>575</v>
      </c>
      <c r="AQ29" s="967"/>
      <c r="AR29" s="967"/>
      <c r="AS29" s="967"/>
      <c r="AT29" s="967"/>
      <c r="AU29" s="967" t="s">
        <v>571</v>
      </c>
      <c r="AV29" s="967"/>
      <c r="AW29" s="967"/>
      <c r="AX29" s="967"/>
      <c r="AY29" s="967"/>
      <c r="AZ29" s="1038" t="s">
        <v>572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830</v>
      </c>
      <c r="R30" s="1040"/>
      <c r="S30" s="1040"/>
      <c r="T30" s="1040"/>
      <c r="U30" s="1040"/>
      <c r="V30" s="1040">
        <v>813</v>
      </c>
      <c r="W30" s="1040"/>
      <c r="X30" s="1040"/>
      <c r="Y30" s="1040"/>
      <c r="Z30" s="1040"/>
      <c r="AA30" s="1040">
        <v>18</v>
      </c>
      <c r="AB30" s="1040"/>
      <c r="AC30" s="1040"/>
      <c r="AD30" s="1040"/>
      <c r="AE30" s="1041"/>
      <c r="AF30" s="1015">
        <v>18</v>
      </c>
      <c r="AG30" s="1016"/>
      <c r="AH30" s="1016"/>
      <c r="AI30" s="1016"/>
      <c r="AJ30" s="1017"/>
      <c r="AK30" s="976">
        <v>233</v>
      </c>
      <c r="AL30" s="967"/>
      <c r="AM30" s="967"/>
      <c r="AN30" s="967"/>
      <c r="AO30" s="967"/>
      <c r="AP30" s="967" t="s">
        <v>576</v>
      </c>
      <c r="AQ30" s="967"/>
      <c r="AR30" s="967"/>
      <c r="AS30" s="967"/>
      <c r="AT30" s="967"/>
      <c r="AU30" s="967" t="s">
        <v>572</v>
      </c>
      <c r="AV30" s="967"/>
      <c r="AW30" s="967"/>
      <c r="AX30" s="967"/>
      <c r="AY30" s="967"/>
      <c r="AZ30" s="1038" t="s">
        <v>572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1559</v>
      </c>
      <c r="R31" s="1040"/>
      <c r="S31" s="1040"/>
      <c r="T31" s="1040"/>
      <c r="U31" s="1040"/>
      <c r="V31" s="1040">
        <v>1584</v>
      </c>
      <c r="W31" s="1040"/>
      <c r="X31" s="1040"/>
      <c r="Y31" s="1040"/>
      <c r="Z31" s="1040"/>
      <c r="AA31" s="1040">
        <v>234</v>
      </c>
      <c r="AB31" s="1040"/>
      <c r="AC31" s="1040"/>
      <c r="AD31" s="1040"/>
      <c r="AE31" s="1041"/>
      <c r="AF31" s="1015">
        <v>2892</v>
      </c>
      <c r="AG31" s="1016"/>
      <c r="AH31" s="1016"/>
      <c r="AI31" s="1016"/>
      <c r="AJ31" s="1017"/>
      <c r="AK31" s="976">
        <v>280</v>
      </c>
      <c r="AL31" s="967"/>
      <c r="AM31" s="967"/>
      <c r="AN31" s="967"/>
      <c r="AO31" s="967"/>
      <c r="AP31" s="967">
        <v>6989</v>
      </c>
      <c r="AQ31" s="967"/>
      <c r="AR31" s="967"/>
      <c r="AS31" s="967"/>
      <c r="AT31" s="967"/>
      <c r="AU31" s="967">
        <v>643</v>
      </c>
      <c r="AV31" s="967"/>
      <c r="AW31" s="967"/>
      <c r="AX31" s="967"/>
      <c r="AY31" s="967"/>
      <c r="AZ31" s="1038" t="s">
        <v>553</v>
      </c>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2231</v>
      </c>
      <c r="R32" s="1040"/>
      <c r="S32" s="1040"/>
      <c r="T32" s="1040"/>
      <c r="U32" s="1040"/>
      <c r="V32" s="1040">
        <v>2266</v>
      </c>
      <c r="W32" s="1040"/>
      <c r="X32" s="1040"/>
      <c r="Y32" s="1040"/>
      <c r="Z32" s="1040"/>
      <c r="AA32" s="1040">
        <v>159</v>
      </c>
      <c r="AB32" s="1040"/>
      <c r="AC32" s="1040"/>
      <c r="AD32" s="1040"/>
      <c r="AE32" s="1041"/>
      <c r="AF32" s="1015" t="s">
        <v>111</v>
      </c>
      <c r="AG32" s="1016"/>
      <c r="AH32" s="1016"/>
      <c r="AI32" s="1016"/>
      <c r="AJ32" s="1017"/>
      <c r="AK32" s="976">
        <v>681</v>
      </c>
      <c r="AL32" s="967"/>
      <c r="AM32" s="967"/>
      <c r="AN32" s="967"/>
      <c r="AO32" s="967"/>
      <c r="AP32" s="967">
        <v>17116</v>
      </c>
      <c r="AQ32" s="967"/>
      <c r="AR32" s="967"/>
      <c r="AS32" s="967"/>
      <c r="AT32" s="967"/>
      <c r="AU32" s="967">
        <v>7685</v>
      </c>
      <c r="AV32" s="967"/>
      <c r="AW32" s="967"/>
      <c r="AX32" s="967"/>
      <c r="AY32" s="967"/>
      <c r="AZ32" s="1038">
        <v>31.9</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2148</v>
      </c>
      <c r="R33" s="1040"/>
      <c r="S33" s="1040"/>
      <c r="T33" s="1040"/>
      <c r="U33" s="1040"/>
      <c r="V33" s="1040">
        <v>2455</v>
      </c>
      <c r="W33" s="1040"/>
      <c r="X33" s="1040"/>
      <c r="Y33" s="1040"/>
      <c r="Z33" s="1040"/>
      <c r="AA33" s="1040">
        <v>-183</v>
      </c>
      <c r="AB33" s="1040"/>
      <c r="AC33" s="1040"/>
      <c r="AD33" s="1040"/>
      <c r="AE33" s="1041"/>
      <c r="AF33" s="1015">
        <v>865</v>
      </c>
      <c r="AG33" s="1016"/>
      <c r="AH33" s="1016"/>
      <c r="AI33" s="1016"/>
      <c r="AJ33" s="1017"/>
      <c r="AK33" s="976">
        <v>532</v>
      </c>
      <c r="AL33" s="967"/>
      <c r="AM33" s="967"/>
      <c r="AN33" s="967"/>
      <c r="AO33" s="967"/>
      <c r="AP33" s="967">
        <v>3659</v>
      </c>
      <c r="AQ33" s="967"/>
      <c r="AR33" s="967"/>
      <c r="AS33" s="967"/>
      <c r="AT33" s="967"/>
      <c r="AU33" s="967">
        <v>2440</v>
      </c>
      <c r="AV33" s="967"/>
      <c r="AW33" s="967"/>
      <c r="AX33" s="967"/>
      <c r="AY33" s="967"/>
      <c r="AZ33" s="1038" t="s">
        <v>553</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147</v>
      </c>
      <c r="R34" s="1040"/>
      <c r="S34" s="1040"/>
      <c r="T34" s="1040"/>
      <c r="U34" s="1040"/>
      <c r="V34" s="1040">
        <v>134</v>
      </c>
      <c r="W34" s="1040"/>
      <c r="X34" s="1040"/>
      <c r="Y34" s="1040"/>
      <c r="Z34" s="1040"/>
      <c r="AA34" s="1040">
        <v>13</v>
      </c>
      <c r="AB34" s="1040"/>
      <c r="AC34" s="1040"/>
      <c r="AD34" s="1040"/>
      <c r="AE34" s="1041"/>
      <c r="AF34" s="1015">
        <v>13</v>
      </c>
      <c r="AG34" s="1016"/>
      <c r="AH34" s="1016"/>
      <c r="AI34" s="1016"/>
      <c r="AJ34" s="1017"/>
      <c r="AK34" s="976">
        <v>33</v>
      </c>
      <c r="AL34" s="967"/>
      <c r="AM34" s="967"/>
      <c r="AN34" s="967"/>
      <c r="AO34" s="967"/>
      <c r="AP34" s="967">
        <v>694</v>
      </c>
      <c r="AQ34" s="967"/>
      <c r="AR34" s="967"/>
      <c r="AS34" s="967"/>
      <c r="AT34" s="967"/>
      <c r="AU34" s="967">
        <v>378</v>
      </c>
      <c r="AV34" s="967"/>
      <c r="AW34" s="967"/>
      <c r="AX34" s="967"/>
      <c r="AY34" s="967"/>
      <c r="AZ34" s="1038" t="s">
        <v>554</v>
      </c>
      <c r="BA34" s="1038"/>
      <c r="BB34" s="1038"/>
      <c r="BC34" s="1038"/>
      <c r="BD34" s="1038"/>
      <c r="BE34" s="1028" t="s">
        <v>390</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391</v>
      </c>
      <c r="C35" s="1034"/>
      <c r="D35" s="1034"/>
      <c r="E35" s="1034"/>
      <c r="F35" s="1034"/>
      <c r="G35" s="1034"/>
      <c r="H35" s="1034"/>
      <c r="I35" s="1034"/>
      <c r="J35" s="1034"/>
      <c r="K35" s="1034"/>
      <c r="L35" s="1034"/>
      <c r="M35" s="1034"/>
      <c r="N35" s="1034"/>
      <c r="O35" s="1034"/>
      <c r="P35" s="1035"/>
      <c r="Q35" s="1039">
        <v>896</v>
      </c>
      <c r="R35" s="1040"/>
      <c r="S35" s="1040"/>
      <c r="T35" s="1040"/>
      <c r="U35" s="1040"/>
      <c r="V35" s="1040">
        <v>857</v>
      </c>
      <c r="W35" s="1040"/>
      <c r="X35" s="1040"/>
      <c r="Y35" s="1040"/>
      <c r="Z35" s="1040"/>
      <c r="AA35" s="1040">
        <v>39</v>
      </c>
      <c r="AB35" s="1040"/>
      <c r="AC35" s="1040"/>
      <c r="AD35" s="1040"/>
      <c r="AE35" s="1041"/>
      <c r="AF35" s="1015">
        <v>39</v>
      </c>
      <c r="AG35" s="1016"/>
      <c r="AH35" s="1016"/>
      <c r="AI35" s="1016"/>
      <c r="AJ35" s="1017"/>
      <c r="AK35" s="976">
        <v>519</v>
      </c>
      <c r="AL35" s="967"/>
      <c r="AM35" s="967"/>
      <c r="AN35" s="967"/>
      <c r="AO35" s="967"/>
      <c r="AP35" s="967">
        <v>8710</v>
      </c>
      <c r="AQ35" s="967"/>
      <c r="AR35" s="967"/>
      <c r="AS35" s="967"/>
      <c r="AT35" s="967"/>
      <c r="AU35" s="967">
        <v>7186</v>
      </c>
      <c r="AV35" s="967"/>
      <c r="AW35" s="967"/>
      <c r="AX35" s="967"/>
      <c r="AY35" s="967"/>
      <c r="AZ35" s="1038" t="s">
        <v>553</v>
      </c>
      <c r="BA35" s="1038"/>
      <c r="BB35" s="1038"/>
      <c r="BC35" s="1038"/>
      <c r="BD35" s="1038"/>
      <c r="BE35" s="1028" t="s">
        <v>390</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3998</v>
      </c>
      <c r="AG63" s="955"/>
      <c r="AH63" s="955"/>
      <c r="AI63" s="955"/>
      <c r="AJ63" s="1026"/>
      <c r="AK63" s="1027"/>
      <c r="AL63" s="959"/>
      <c r="AM63" s="959"/>
      <c r="AN63" s="959"/>
      <c r="AO63" s="959"/>
      <c r="AP63" s="955">
        <v>37305</v>
      </c>
      <c r="AQ63" s="955"/>
      <c r="AR63" s="955"/>
      <c r="AS63" s="955"/>
      <c r="AT63" s="955"/>
      <c r="AU63" s="955">
        <v>18331</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396</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2253</v>
      </c>
      <c r="R68" s="978"/>
      <c r="S68" s="978"/>
      <c r="T68" s="978"/>
      <c r="U68" s="978"/>
      <c r="V68" s="978">
        <v>2225</v>
      </c>
      <c r="W68" s="978"/>
      <c r="X68" s="978"/>
      <c r="Y68" s="978"/>
      <c r="Z68" s="978"/>
      <c r="AA68" s="978">
        <v>28</v>
      </c>
      <c r="AB68" s="978"/>
      <c r="AC68" s="978"/>
      <c r="AD68" s="978"/>
      <c r="AE68" s="978"/>
      <c r="AF68" s="978">
        <v>28</v>
      </c>
      <c r="AG68" s="978"/>
      <c r="AH68" s="978"/>
      <c r="AI68" s="978"/>
      <c r="AJ68" s="978"/>
      <c r="AK68" s="978">
        <v>120</v>
      </c>
      <c r="AL68" s="978"/>
      <c r="AM68" s="978"/>
      <c r="AN68" s="978"/>
      <c r="AO68" s="978"/>
      <c r="AP68" s="978">
        <v>948</v>
      </c>
      <c r="AQ68" s="978"/>
      <c r="AR68" s="978"/>
      <c r="AS68" s="978"/>
      <c r="AT68" s="978"/>
      <c r="AU68" s="978">
        <v>399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555</v>
      </c>
      <c r="C69" s="971"/>
      <c r="D69" s="971"/>
      <c r="E69" s="971"/>
      <c r="F69" s="971"/>
      <c r="G69" s="971"/>
      <c r="H69" s="971"/>
      <c r="I69" s="971"/>
      <c r="J69" s="971"/>
      <c r="K69" s="971"/>
      <c r="L69" s="971"/>
      <c r="M69" s="971"/>
      <c r="N69" s="971"/>
      <c r="O69" s="971"/>
      <c r="P69" s="972"/>
      <c r="Q69" s="973">
        <v>9467</v>
      </c>
      <c r="R69" s="967"/>
      <c r="S69" s="967"/>
      <c r="T69" s="967"/>
      <c r="U69" s="967"/>
      <c r="V69" s="967">
        <v>10370</v>
      </c>
      <c r="W69" s="967"/>
      <c r="X69" s="967"/>
      <c r="Y69" s="967"/>
      <c r="Z69" s="967"/>
      <c r="AA69" s="967" t="s">
        <v>560</v>
      </c>
      <c r="AB69" s="967"/>
      <c r="AC69" s="967"/>
      <c r="AD69" s="967"/>
      <c r="AE69" s="967"/>
      <c r="AF69" s="967">
        <v>2327</v>
      </c>
      <c r="AG69" s="967"/>
      <c r="AH69" s="967"/>
      <c r="AI69" s="967"/>
      <c r="AJ69" s="967"/>
      <c r="AK69" s="967" t="s">
        <v>561</v>
      </c>
      <c r="AL69" s="967"/>
      <c r="AM69" s="967"/>
      <c r="AN69" s="967"/>
      <c r="AO69" s="967"/>
      <c r="AP69" s="967">
        <v>5838</v>
      </c>
      <c r="AQ69" s="967"/>
      <c r="AR69" s="967"/>
      <c r="AS69" s="967"/>
      <c r="AT69" s="967"/>
      <c r="AU69" s="967">
        <v>1012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556</v>
      </c>
      <c r="C70" s="971"/>
      <c r="D70" s="971"/>
      <c r="E70" s="971"/>
      <c r="F70" s="971"/>
      <c r="G70" s="971"/>
      <c r="H70" s="971"/>
      <c r="I70" s="971"/>
      <c r="J70" s="971"/>
      <c r="K70" s="971"/>
      <c r="L70" s="971"/>
      <c r="M70" s="971"/>
      <c r="N70" s="971"/>
      <c r="O70" s="971"/>
      <c r="P70" s="972"/>
      <c r="Q70" s="973">
        <v>37</v>
      </c>
      <c r="R70" s="967"/>
      <c r="S70" s="967"/>
      <c r="T70" s="967"/>
      <c r="U70" s="967"/>
      <c r="V70" s="967">
        <v>57</v>
      </c>
      <c r="W70" s="967"/>
      <c r="X70" s="967"/>
      <c r="Y70" s="967"/>
      <c r="Z70" s="967"/>
      <c r="AA70" s="967" t="s">
        <v>562</v>
      </c>
      <c r="AB70" s="967"/>
      <c r="AC70" s="967"/>
      <c r="AD70" s="967"/>
      <c r="AE70" s="967"/>
      <c r="AF70" s="967">
        <v>4</v>
      </c>
      <c r="AG70" s="967"/>
      <c r="AH70" s="967"/>
      <c r="AI70" s="967"/>
      <c r="AJ70" s="967"/>
      <c r="AK70" s="967" t="s">
        <v>563</v>
      </c>
      <c r="AL70" s="967"/>
      <c r="AM70" s="967"/>
      <c r="AN70" s="967"/>
      <c r="AO70" s="967"/>
      <c r="AP70" s="967" t="s">
        <v>553</v>
      </c>
      <c r="AQ70" s="967"/>
      <c r="AR70" s="967"/>
      <c r="AS70" s="967"/>
      <c r="AT70" s="967"/>
      <c r="AU70" s="967" t="s">
        <v>564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862</v>
      </c>
      <c r="R71" s="967"/>
      <c r="S71" s="967"/>
      <c r="T71" s="967"/>
      <c r="U71" s="967"/>
      <c r="V71" s="967">
        <v>108</v>
      </c>
      <c r="W71" s="967"/>
      <c r="X71" s="967"/>
      <c r="Y71" s="967"/>
      <c r="Z71" s="967"/>
      <c r="AA71" s="967">
        <v>755</v>
      </c>
      <c r="AB71" s="967"/>
      <c r="AC71" s="967"/>
      <c r="AD71" s="967"/>
      <c r="AE71" s="967"/>
      <c r="AF71" s="967">
        <v>731</v>
      </c>
      <c r="AG71" s="967"/>
      <c r="AH71" s="967"/>
      <c r="AI71" s="967"/>
      <c r="AJ71" s="967"/>
      <c r="AK71" s="967">
        <v>5</v>
      </c>
      <c r="AL71" s="967"/>
      <c r="AM71" s="967"/>
      <c r="AN71" s="967"/>
      <c r="AO71" s="967"/>
      <c r="AP71" s="967">
        <v>222</v>
      </c>
      <c r="AQ71" s="967"/>
      <c r="AR71" s="967"/>
      <c r="AS71" s="967"/>
      <c r="AT71" s="967"/>
      <c r="AU71" s="967">
        <v>17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557</v>
      </c>
      <c r="C72" s="971"/>
      <c r="D72" s="971"/>
      <c r="E72" s="971"/>
      <c r="F72" s="971"/>
      <c r="G72" s="971"/>
      <c r="H72" s="971"/>
      <c r="I72" s="971"/>
      <c r="J72" s="971"/>
      <c r="K72" s="971"/>
      <c r="L72" s="971"/>
      <c r="M72" s="971"/>
      <c r="N72" s="971"/>
      <c r="O72" s="971"/>
      <c r="P72" s="972"/>
      <c r="Q72" s="973">
        <v>105</v>
      </c>
      <c r="R72" s="967"/>
      <c r="S72" s="967"/>
      <c r="T72" s="967"/>
      <c r="U72" s="967"/>
      <c r="V72" s="967">
        <v>93</v>
      </c>
      <c r="W72" s="967"/>
      <c r="X72" s="967"/>
      <c r="Y72" s="967"/>
      <c r="Z72" s="967"/>
      <c r="AA72" s="967">
        <v>12</v>
      </c>
      <c r="AB72" s="967"/>
      <c r="AC72" s="967"/>
      <c r="AD72" s="967"/>
      <c r="AE72" s="967"/>
      <c r="AF72" s="967">
        <v>12</v>
      </c>
      <c r="AG72" s="967"/>
      <c r="AH72" s="967"/>
      <c r="AI72" s="967"/>
      <c r="AJ72" s="967"/>
      <c r="AK72" s="967" t="s">
        <v>553</v>
      </c>
      <c r="AL72" s="967"/>
      <c r="AM72" s="967"/>
      <c r="AN72" s="967"/>
      <c r="AO72" s="967"/>
      <c r="AP72" s="967" t="s">
        <v>553</v>
      </c>
      <c r="AQ72" s="967"/>
      <c r="AR72" s="967"/>
      <c r="AS72" s="967"/>
      <c r="AT72" s="967"/>
      <c r="AU72" s="967" t="s">
        <v>564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558</v>
      </c>
      <c r="C73" s="971"/>
      <c r="D73" s="971"/>
      <c r="E73" s="971"/>
      <c r="F73" s="971"/>
      <c r="G73" s="971"/>
      <c r="H73" s="971"/>
      <c r="I73" s="971"/>
      <c r="J73" s="971"/>
      <c r="K73" s="971"/>
      <c r="L73" s="971"/>
      <c r="M73" s="971"/>
      <c r="N73" s="971"/>
      <c r="O73" s="971"/>
      <c r="P73" s="972"/>
      <c r="Q73" s="973">
        <v>2614</v>
      </c>
      <c r="R73" s="967"/>
      <c r="S73" s="967"/>
      <c r="T73" s="967"/>
      <c r="U73" s="967"/>
      <c r="V73" s="967">
        <v>2558</v>
      </c>
      <c r="W73" s="967"/>
      <c r="X73" s="967"/>
      <c r="Y73" s="967"/>
      <c r="Z73" s="967"/>
      <c r="AA73" s="967">
        <v>55</v>
      </c>
      <c r="AB73" s="967"/>
      <c r="AC73" s="967"/>
      <c r="AD73" s="967"/>
      <c r="AE73" s="967"/>
      <c r="AF73" s="967">
        <v>55</v>
      </c>
      <c r="AG73" s="967"/>
      <c r="AH73" s="967"/>
      <c r="AI73" s="967"/>
      <c r="AJ73" s="967"/>
      <c r="AK73" s="967">
        <v>18</v>
      </c>
      <c r="AL73" s="967"/>
      <c r="AM73" s="967"/>
      <c r="AN73" s="967"/>
      <c r="AO73" s="967"/>
      <c r="AP73" s="967" t="s">
        <v>553</v>
      </c>
      <c r="AQ73" s="967"/>
      <c r="AR73" s="967"/>
      <c r="AS73" s="967"/>
      <c r="AT73" s="967"/>
      <c r="AU73" s="967" t="s">
        <v>564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325977</v>
      </c>
      <c r="R74" s="967"/>
      <c r="S74" s="967"/>
      <c r="T74" s="967"/>
      <c r="U74" s="967"/>
      <c r="V74" s="967">
        <v>309321</v>
      </c>
      <c r="W74" s="967"/>
      <c r="X74" s="967"/>
      <c r="Y74" s="967"/>
      <c r="Z74" s="967"/>
      <c r="AA74" s="967">
        <v>16656</v>
      </c>
      <c r="AB74" s="967"/>
      <c r="AC74" s="967"/>
      <c r="AD74" s="967"/>
      <c r="AE74" s="967"/>
      <c r="AF74" s="967">
        <v>16656</v>
      </c>
      <c r="AG74" s="967"/>
      <c r="AH74" s="967"/>
      <c r="AI74" s="967"/>
      <c r="AJ74" s="967"/>
      <c r="AK74" s="967">
        <v>1899</v>
      </c>
      <c r="AL74" s="967"/>
      <c r="AM74" s="967"/>
      <c r="AN74" s="967"/>
      <c r="AO74" s="967"/>
      <c r="AP74" s="967" t="s">
        <v>553</v>
      </c>
      <c r="AQ74" s="967"/>
      <c r="AR74" s="967"/>
      <c r="AS74" s="967"/>
      <c r="AT74" s="967"/>
      <c r="AU74" s="967" t="s">
        <v>564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2466</v>
      </c>
      <c r="R75" s="975"/>
      <c r="S75" s="975"/>
      <c r="T75" s="975"/>
      <c r="U75" s="976"/>
      <c r="V75" s="977">
        <v>2465</v>
      </c>
      <c r="W75" s="975"/>
      <c r="X75" s="975"/>
      <c r="Y75" s="975"/>
      <c r="Z75" s="976"/>
      <c r="AA75" s="977">
        <v>1</v>
      </c>
      <c r="AB75" s="975"/>
      <c r="AC75" s="975"/>
      <c r="AD75" s="975"/>
      <c r="AE75" s="976"/>
      <c r="AF75" s="977">
        <v>1</v>
      </c>
      <c r="AG75" s="975"/>
      <c r="AH75" s="975"/>
      <c r="AI75" s="975"/>
      <c r="AJ75" s="976"/>
      <c r="AK75" s="977" t="s">
        <v>553</v>
      </c>
      <c r="AL75" s="975"/>
      <c r="AM75" s="975"/>
      <c r="AN75" s="975"/>
      <c r="AO75" s="976"/>
      <c r="AP75" s="977" t="s">
        <v>553</v>
      </c>
      <c r="AQ75" s="975"/>
      <c r="AR75" s="975"/>
      <c r="AS75" s="975"/>
      <c r="AT75" s="976"/>
      <c r="AU75" s="977" t="s">
        <v>564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19814</v>
      </c>
      <c r="AG88" s="955"/>
      <c r="AH88" s="955"/>
      <c r="AI88" s="955"/>
      <c r="AJ88" s="955"/>
      <c r="AK88" s="959"/>
      <c r="AL88" s="959"/>
      <c r="AM88" s="959"/>
      <c r="AN88" s="959"/>
      <c r="AO88" s="959"/>
      <c r="AP88" s="955">
        <v>7008</v>
      </c>
      <c r="AQ88" s="955"/>
      <c r="AR88" s="955"/>
      <c r="AS88" s="955"/>
      <c r="AT88" s="955"/>
      <c r="AU88" s="955">
        <v>1428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128</v>
      </c>
      <c r="CS102" s="947"/>
      <c r="CT102" s="947"/>
      <c r="CU102" s="947"/>
      <c r="CV102" s="948"/>
      <c r="CW102" s="946">
        <v>593</v>
      </c>
      <c r="CX102" s="947"/>
      <c r="CY102" s="947"/>
      <c r="CZ102" s="947"/>
      <c r="DA102" s="948"/>
      <c r="DB102" s="946">
        <v>856</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286</v>
      </c>
      <c r="AG109" s="888"/>
      <c r="AH109" s="888"/>
      <c r="AI109" s="888"/>
      <c r="AJ109" s="889"/>
      <c r="AK109" s="890" t="s">
        <v>285</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286</v>
      </c>
      <c r="BW109" s="888"/>
      <c r="BX109" s="888"/>
      <c r="BY109" s="888"/>
      <c r="BZ109" s="889"/>
      <c r="CA109" s="890" t="s">
        <v>285</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286</v>
      </c>
      <c r="DM109" s="888"/>
      <c r="DN109" s="888"/>
      <c r="DO109" s="888"/>
      <c r="DP109" s="889"/>
      <c r="DQ109" s="890" t="s">
        <v>285</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3662070</v>
      </c>
      <c r="AB110" s="873"/>
      <c r="AC110" s="873"/>
      <c r="AD110" s="873"/>
      <c r="AE110" s="874"/>
      <c r="AF110" s="875">
        <v>3605042</v>
      </c>
      <c r="AG110" s="873"/>
      <c r="AH110" s="873"/>
      <c r="AI110" s="873"/>
      <c r="AJ110" s="874"/>
      <c r="AK110" s="875">
        <v>3734955</v>
      </c>
      <c r="AL110" s="873"/>
      <c r="AM110" s="873"/>
      <c r="AN110" s="873"/>
      <c r="AO110" s="874"/>
      <c r="AP110" s="876">
        <v>24.9</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40205216</v>
      </c>
      <c r="BR110" s="800"/>
      <c r="BS110" s="800"/>
      <c r="BT110" s="800"/>
      <c r="BU110" s="800"/>
      <c r="BV110" s="800">
        <v>40768954</v>
      </c>
      <c r="BW110" s="800"/>
      <c r="BX110" s="800"/>
      <c r="BY110" s="800"/>
      <c r="BZ110" s="800"/>
      <c r="CA110" s="800">
        <v>42883745</v>
      </c>
      <c r="CB110" s="800"/>
      <c r="CC110" s="800"/>
      <c r="CD110" s="800"/>
      <c r="CE110" s="800"/>
      <c r="CF110" s="861">
        <v>285.7</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1073576</v>
      </c>
      <c r="BR111" s="771"/>
      <c r="BS111" s="771"/>
      <c r="BT111" s="771"/>
      <c r="BU111" s="771"/>
      <c r="BV111" s="771">
        <v>891761</v>
      </c>
      <c r="BW111" s="771"/>
      <c r="BX111" s="771"/>
      <c r="BY111" s="771"/>
      <c r="BZ111" s="771"/>
      <c r="CA111" s="771">
        <v>764051</v>
      </c>
      <c r="CB111" s="771"/>
      <c r="CC111" s="771"/>
      <c r="CD111" s="771"/>
      <c r="CE111" s="771"/>
      <c r="CF111" s="848">
        <v>5.0999999999999996</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19720409</v>
      </c>
      <c r="BR112" s="771"/>
      <c r="BS112" s="771"/>
      <c r="BT112" s="771"/>
      <c r="BU112" s="771"/>
      <c r="BV112" s="771">
        <v>19656541</v>
      </c>
      <c r="BW112" s="771"/>
      <c r="BX112" s="771"/>
      <c r="BY112" s="771"/>
      <c r="BZ112" s="771"/>
      <c r="CA112" s="771">
        <v>18330910</v>
      </c>
      <c r="CB112" s="771"/>
      <c r="CC112" s="771"/>
      <c r="CD112" s="771"/>
      <c r="CE112" s="771"/>
      <c r="CF112" s="848">
        <v>122.1</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499914</v>
      </c>
      <c r="DH112" s="771"/>
      <c r="DI112" s="771"/>
      <c r="DJ112" s="771"/>
      <c r="DK112" s="771"/>
      <c r="DL112" s="771">
        <v>448698</v>
      </c>
      <c r="DM112" s="771"/>
      <c r="DN112" s="771"/>
      <c r="DO112" s="771"/>
      <c r="DP112" s="771"/>
      <c r="DQ112" s="771">
        <v>437269</v>
      </c>
      <c r="DR112" s="771"/>
      <c r="DS112" s="771"/>
      <c r="DT112" s="771"/>
      <c r="DU112" s="771"/>
      <c r="DV112" s="823">
        <v>2.9</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1330129</v>
      </c>
      <c r="AB113" s="909"/>
      <c r="AC113" s="909"/>
      <c r="AD113" s="909"/>
      <c r="AE113" s="910"/>
      <c r="AF113" s="911">
        <v>1357732</v>
      </c>
      <c r="AG113" s="909"/>
      <c r="AH113" s="909"/>
      <c r="AI113" s="909"/>
      <c r="AJ113" s="910"/>
      <c r="AK113" s="911">
        <v>1261280</v>
      </c>
      <c r="AL113" s="909"/>
      <c r="AM113" s="909"/>
      <c r="AN113" s="909"/>
      <c r="AO113" s="910"/>
      <c r="AP113" s="912">
        <v>8.4</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1158323</v>
      </c>
      <c r="BR113" s="771"/>
      <c r="BS113" s="771"/>
      <c r="BT113" s="771"/>
      <c r="BU113" s="771"/>
      <c r="BV113" s="771">
        <v>1288526</v>
      </c>
      <c r="BW113" s="771"/>
      <c r="BX113" s="771"/>
      <c r="BY113" s="771"/>
      <c r="BZ113" s="771"/>
      <c r="CA113" s="771">
        <v>1427975</v>
      </c>
      <c r="CB113" s="771"/>
      <c r="CC113" s="771"/>
      <c r="CD113" s="771"/>
      <c r="CE113" s="771"/>
      <c r="CF113" s="848">
        <v>9.5</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42180</v>
      </c>
      <c r="AB114" s="784"/>
      <c r="AC114" s="784"/>
      <c r="AD114" s="784"/>
      <c r="AE114" s="785"/>
      <c r="AF114" s="786">
        <v>48572</v>
      </c>
      <c r="AG114" s="784"/>
      <c r="AH114" s="784"/>
      <c r="AI114" s="784"/>
      <c r="AJ114" s="785"/>
      <c r="AK114" s="786">
        <v>51641</v>
      </c>
      <c r="AL114" s="784"/>
      <c r="AM114" s="784"/>
      <c r="AN114" s="784"/>
      <c r="AO114" s="785"/>
      <c r="AP114" s="754">
        <v>0.3</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5141604</v>
      </c>
      <c r="BR114" s="771"/>
      <c r="BS114" s="771"/>
      <c r="BT114" s="771"/>
      <c r="BU114" s="771"/>
      <c r="BV114" s="771">
        <v>4859109</v>
      </c>
      <c r="BW114" s="771"/>
      <c r="BX114" s="771"/>
      <c r="BY114" s="771"/>
      <c r="BZ114" s="771"/>
      <c r="CA114" s="771">
        <v>4612719</v>
      </c>
      <c r="CB114" s="771"/>
      <c r="CC114" s="771"/>
      <c r="CD114" s="771"/>
      <c r="CE114" s="771"/>
      <c r="CF114" s="848">
        <v>30.7</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318753</v>
      </c>
      <c r="AB115" s="909"/>
      <c r="AC115" s="909"/>
      <c r="AD115" s="909"/>
      <c r="AE115" s="910"/>
      <c r="AF115" s="911">
        <v>132177</v>
      </c>
      <c r="AG115" s="909"/>
      <c r="AH115" s="909"/>
      <c r="AI115" s="909"/>
      <c r="AJ115" s="910"/>
      <c r="AK115" s="911">
        <v>131736</v>
      </c>
      <c r="AL115" s="909"/>
      <c r="AM115" s="909"/>
      <c r="AN115" s="909"/>
      <c r="AO115" s="910"/>
      <c r="AP115" s="912">
        <v>0.9</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114156</v>
      </c>
      <c r="DH115" s="784"/>
      <c r="DI115" s="784"/>
      <c r="DJ115" s="784"/>
      <c r="DK115" s="785"/>
      <c r="DL115" s="786">
        <v>114845</v>
      </c>
      <c r="DM115" s="784"/>
      <c r="DN115" s="784"/>
      <c r="DO115" s="784"/>
      <c r="DP115" s="785"/>
      <c r="DQ115" s="786">
        <v>129851</v>
      </c>
      <c r="DR115" s="784"/>
      <c r="DS115" s="784"/>
      <c r="DT115" s="784"/>
      <c r="DU115" s="785"/>
      <c r="DV115" s="754">
        <v>0.9</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12</v>
      </c>
      <c r="AB116" s="784"/>
      <c r="AC116" s="784"/>
      <c r="AD116" s="784"/>
      <c r="AE116" s="785"/>
      <c r="AF116" s="786" t="s">
        <v>111</v>
      </c>
      <c r="AG116" s="784"/>
      <c r="AH116" s="784"/>
      <c r="AI116" s="784"/>
      <c r="AJ116" s="785"/>
      <c r="AK116" s="786">
        <v>221</v>
      </c>
      <c r="AL116" s="784"/>
      <c r="AM116" s="784"/>
      <c r="AN116" s="784"/>
      <c r="AO116" s="785"/>
      <c r="AP116" s="754">
        <v>0</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5353144</v>
      </c>
      <c r="AB117" s="895"/>
      <c r="AC117" s="895"/>
      <c r="AD117" s="895"/>
      <c r="AE117" s="896"/>
      <c r="AF117" s="898">
        <v>5143523</v>
      </c>
      <c r="AG117" s="895"/>
      <c r="AH117" s="895"/>
      <c r="AI117" s="895"/>
      <c r="AJ117" s="896"/>
      <c r="AK117" s="898">
        <v>5179833</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286</v>
      </c>
      <c r="AG118" s="888"/>
      <c r="AH118" s="888"/>
      <c r="AI118" s="888"/>
      <c r="AJ118" s="889"/>
      <c r="AK118" s="890" t="s">
        <v>285</v>
      </c>
      <c r="AL118" s="888"/>
      <c r="AM118" s="888"/>
      <c r="AN118" s="888"/>
      <c r="AO118" s="889"/>
      <c r="AP118" s="891" t="s">
        <v>407</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435</v>
      </c>
      <c r="BP118" s="838"/>
      <c r="BQ118" s="857">
        <v>67299128</v>
      </c>
      <c r="BR118" s="858"/>
      <c r="BS118" s="858"/>
      <c r="BT118" s="858"/>
      <c r="BU118" s="858"/>
      <c r="BV118" s="858">
        <v>67464891</v>
      </c>
      <c r="BW118" s="858"/>
      <c r="BX118" s="858"/>
      <c r="BY118" s="858"/>
      <c r="BZ118" s="858"/>
      <c r="CA118" s="858">
        <v>68019400</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4650913</v>
      </c>
      <c r="BR119" s="800"/>
      <c r="BS119" s="800"/>
      <c r="BT119" s="800"/>
      <c r="BU119" s="800"/>
      <c r="BV119" s="800">
        <v>4703057</v>
      </c>
      <c r="BW119" s="800"/>
      <c r="BX119" s="800"/>
      <c r="BY119" s="800"/>
      <c r="BZ119" s="800"/>
      <c r="CA119" s="800">
        <v>4151466</v>
      </c>
      <c r="CB119" s="800"/>
      <c r="CC119" s="800"/>
      <c r="CD119" s="800"/>
      <c r="CE119" s="800"/>
      <c r="CF119" s="861">
        <v>27.7</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459506</v>
      </c>
      <c r="DH119" s="717"/>
      <c r="DI119" s="717"/>
      <c r="DJ119" s="717"/>
      <c r="DK119" s="718"/>
      <c r="DL119" s="719">
        <v>328218</v>
      </c>
      <c r="DM119" s="717"/>
      <c r="DN119" s="717"/>
      <c r="DO119" s="717"/>
      <c r="DP119" s="718"/>
      <c r="DQ119" s="719">
        <v>196931</v>
      </c>
      <c r="DR119" s="717"/>
      <c r="DS119" s="717"/>
      <c r="DT119" s="717"/>
      <c r="DU119" s="718"/>
      <c r="DV119" s="807">
        <v>1.3</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2341593</v>
      </c>
      <c r="BR120" s="771"/>
      <c r="BS120" s="771"/>
      <c r="BT120" s="771"/>
      <c r="BU120" s="771"/>
      <c r="BV120" s="771">
        <v>2717528</v>
      </c>
      <c r="BW120" s="771"/>
      <c r="BX120" s="771"/>
      <c r="BY120" s="771"/>
      <c r="BZ120" s="771"/>
      <c r="CA120" s="771">
        <v>2673576</v>
      </c>
      <c r="CB120" s="771"/>
      <c r="CC120" s="771"/>
      <c r="CD120" s="771"/>
      <c r="CE120" s="771"/>
      <c r="CF120" s="848">
        <v>17.8</v>
      </c>
      <c r="CG120" s="849"/>
      <c r="CH120" s="849"/>
      <c r="CI120" s="849"/>
      <c r="CJ120" s="849"/>
      <c r="CK120" s="850" t="s">
        <v>441</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9192902</v>
      </c>
      <c r="DH120" s="800"/>
      <c r="DI120" s="800"/>
      <c r="DJ120" s="800"/>
      <c r="DK120" s="800"/>
      <c r="DL120" s="800">
        <v>8614739</v>
      </c>
      <c r="DM120" s="800"/>
      <c r="DN120" s="800"/>
      <c r="DO120" s="800"/>
      <c r="DP120" s="800"/>
      <c r="DQ120" s="800">
        <v>7684920</v>
      </c>
      <c r="DR120" s="800"/>
      <c r="DS120" s="800"/>
      <c r="DT120" s="800"/>
      <c r="DU120" s="800"/>
      <c r="DV120" s="801">
        <v>51.2</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187465</v>
      </c>
      <c r="AB121" s="784"/>
      <c r="AC121" s="784"/>
      <c r="AD121" s="784"/>
      <c r="AE121" s="785"/>
      <c r="AF121" s="786">
        <v>890</v>
      </c>
      <c r="AG121" s="784"/>
      <c r="AH121" s="784"/>
      <c r="AI121" s="784"/>
      <c r="AJ121" s="785"/>
      <c r="AK121" s="786">
        <v>449</v>
      </c>
      <c r="AL121" s="784"/>
      <c r="AM121" s="784"/>
      <c r="AN121" s="784"/>
      <c r="AO121" s="785"/>
      <c r="AP121" s="754">
        <v>0</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37999663</v>
      </c>
      <c r="BR121" s="858"/>
      <c r="BS121" s="858"/>
      <c r="BT121" s="858"/>
      <c r="BU121" s="858"/>
      <c r="BV121" s="858">
        <v>37775569</v>
      </c>
      <c r="BW121" s="858"/>
      <c r="BX121" s="858"/>
      <c r="BY121" s="858"/>
      <c r="BZ121" s="858"/>
      <c r="CA121" s="858">
        <v>37508589</v>
      </c>
      <c r="CB121" s="858"/>
      <c r="CC121" s="858"/>
      <c r="CD121" s="858"/>
      <c r="CE121" s="858"/>
      <c r="CF121" s="859">
        <v>249.9</v>
      </c>
      <c r="CG121" s="860"/>
      <c r="CH121" s="860"/>
      <c r="CI121" s="860"/>
      <c r="CJ121" s="860"/>
      <c r="CK121" s="851"/>
      <c r="CL121" s="812"/>
      <c r="CM121" s="812"/>
      <c r="CN121" s="812"/>
      <c r="CO121" s="813"/>
      <c r="CP121" s="828" t="s">
        <v>444</v>
      </c>
      <c r="CQ121" s="829"/>
      <c r="CR121" s="829"/>
      <c r="CS121" s="829"/>
      <c r="CT121" s="829"/>
      <c r="CU121" s="829"/>
      <c r="CV121" s="829"/>
      <c r="CW121" s="829"/>
      <c r="CX121" s="829"/>
      <c r="CY121" s="829"/>
      <c r="CZ121" s="829"/>
      <c r="DA121" s="829"/>
      <c r="DB121" s="829"/>
      <c r="DC121" s="829"/>
      <c r="DD121" s="829"/>
      <c r="DE121" s="829"/>
      <c r="DF121" s="830"/>
      <c r="DG121" s="770">
        <v>6710173</v>
      </c>
      <c r="DH121" s="771"/>
      <c r="DI121" s="771"/>
      <c r="DJ121" s="771"/>
      <c r="DK121" s="771"/>
      <c r="DL121" s="771">
        <v>7376368</v>
      </c>
      <c r="DM121" s="771"/>
      <c r="DN121" s="771"/>
      <c r="DO121" s="771"/>
      <c r="DP121" s="771"/>
      <c r="DQ121" s="771">
        <v>7185880</v>
      </c>
      <c r="DR121" s="771"/>
      <c r="DS121" s="771"/>
      <c r="DT121" s="771"/>
      <c r="DU121" s="771"/>
      <c r="DV121" s="823">
        <v>47.9</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445</v>
      </c>
      <c r="AB122" s="784"/>
      <c r="AC122" s="784"/>
      <c r="AD122" s="784"/>
      <c r="AE122" s="785"/>
      <c r="AF122" s="786" t="s">
        <v>445</v>
      </c>
      <c r="AG122" s="784"/>
      <c r="AH122" s="784"/>
      <c r="AI122" s="784"/>
      <c r="AJ122" s="785"/>
      <c r="AK122" s="786" t="s">
        <v>445</v>
      </c>
      <c r="AL122" s="784"/>
      <c r="AM122" s="784"/>
      <c r="AN122" s="784"/>
      <c r="AO122" s="785"/>
      <c r="AP122" s="754" t="s">
        <v>445</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446</v>
      </c>
      <c r="BP122" s="838"/>
      <c r="BQ122" s="839">
        <v>44992169</v>
      </c>
      <c r="BR122" s="840"/>
      <c r="BS122" s="840"/>
      <c r="BT122" s="840"/>
      <c r="BU122" s="840"/>
      <c r="BV122" s="840">
        <v>45196154</v>
      </c>
      <c r="BW122" s="840"/>
      <c r="BX122" s="840"/>
      <c r="BY122" s="840"/>
      <c r="BZ122" s="840"/>
      <c r="CA122" s="840">
        <v>44333631</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2753201</v>
      </c>
      <c r="DH122" s="771"/>
      <c r="DI122" s="771"/>
      <c r="DJ122" s="771"/>
      <c r="DK122" s="771"/>
      <c r="DL122" s="771">
        <v>2629231</v>
      </c>
      <c r="DM122" s="771"/>
      <c r="DN122" s="771"/>
      <c r="DO122" s="771"/>
      <c r="DP122" s="771"/>
      <c r="DQ122" s="771">
        <v>2439500</v>
      </c>
      <c r="DR122" s="771"/>
      <c r="DS122" s="771"/>
      <c r="DT122" s="771"/>
      <c r="DU122" s="771"/>
      <c r="DV122" s="823">
        <v>16.3</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146.80000000000001</v>
      </c>
      <c r="BR123" s="832"/>
      <c r="BS123" s="832"/>
      <c r="BT123" s="832"/>
      <c r="BU123" s="832"/>
      <c r="BV123" s="832">
        <v>146.5</v>
      </c>
      <c r="BW123" s="832"/>
      <c r="BX123" s="832"/>
      <c r="BY123" s="832"/>
      <c r="BZ123" s="832"/>
      <c r="CA123" s="832">
        <v>157.69999999999999</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653191</v>
      </c>
      <c r="DH123" s="784"/>
      <c r="DI123" s="784"/>
      <c r="DJ123" s="784"/>
      <c r="DK123" s="785"/>
      <c r="DL123" s="786">
        <v>636181</v>
      </c>
      <c r="DM123" s="784"/>
      <c r="DN123" s="784"/>
      <c r="DO123" s="784"/>
      <c r="DP123" s="785"/>
      <c r="DQ123" s="786">
        <v>643010</v>
      </c>
      <c r="DR123" s="784"/>
      <c r="DS123" s="784"/>
      <c r="DT123" s="784"/>
      <c r="DU123" s="785"/>
      <c r="DV123" s="754">
        <v>4.3</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410942</v>
      </c>
      <c r="DH124" s="717"/>
      <c r="DI124" s="717"/>
      <c r="DJ124" s="717"/>
      <c r="DK124" s="718"/>
      <c r="DL124" s="719">
        <v>400022</v>
      </c>
      <c r="DM124" s="717"/>
      <c r="DN124" s="717"/>
      <c r="DO124" s="717"/>
      <c r="DP124" s="718"/>
      <c r="DQ124" s="719">
        <v>377600</v>
      </c>
      <c r="DR124" s="717"/>
      <c r="DS124" s="717"/>
      <c r="DT124" s="717"/>
      <c r="DU124" s="718"/>
      <c r="DV124" s="807">
        <v>2.5</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131288</v>
      </c>
      <c r="AB126" s="784"/>
      <c r="AC126" s="784"/>
      <c r="AD126" s="784"/>
      <c r="AE126" s="785"/>
      <c r="AF126" s="786">
        <v>131287</v>
      </c>
      <c r="AG126" s="784"/>
      <c r="AH126" s="784"/>
      <c r="AI126" s="784"/>
      <c r="AJ126" s="785"/>
      <c r="AK126" s="786">
        <v>131287</v>
      </c>
      <c r="AL126" s="784"/>
      <c r="AM126" s="784"/>
      <c r="AN126" s="784"/>
      <c r="AO126" s="785"/>
      <c r="AP126" s="754">
        <v>0.9</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457</v>
      </c>
      <c r="AY127" s="758"/>
      <c r="AZ127" s="758"/>
      <c r="BA127" s="758"/>
      <c r="BB127" s="758"/>
      <c r="BC127" s="758"/>
      <c r="BD127" s="758"/>
      <c r="BE127" s="759"/>
      <c r="BF127" s="760" t="s">
        <v>111</v>
      </c>
      <c r="BG127" s="761"/>
      <c r="BH127" s="761"/>
      <c r="BI127" s="761"/>
      <c r="BJ127" s="761"/>
      <c r="BK127" s="761"/>
      <c r="BL127" s="762"/>
      <c r="BM127" s="760">
        <v>12.58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265861</v>
      </c>
      <c r="AB128" s="724"/>
      <c r="AC128" s="724"/>
      <c r="AD128" s="724"/>
      <c r="AE128" s="725"/>
      <c r="AF128" s="726">
        <v>283520</v>
      </c>
      <c r="AG128" s="724"/>
      <c r="AH128" s="724"/>
      <c r="AI128" s="724"/>
      <c r="AJ128" s="725"/>
      <c r="AK128" s="726">
        <v>278470</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111</v>
      </c>
      <c r="BG128" s="791"/>
      <c r="BH128" s="791"/>
      <c r="BI128" s="791"/>
      <c r="BJ128" s="791"/>
      <c r="BK128" s="791"/>
      <c r="BL128" s="792"/>
      <c r="BM128" s="790">
        <v>17.579999999999998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18341873</v>
      </c>
      <c r="AB129" s="784"/>
      <c r="AC129" s="784"/>
      <c r="AD129" s="784"/>
      <c r="AE129" s="785"/>
      <c r="AF129" s="786">
        <v>18374865</v>
      </c>
      <c r="AG129" s="784"/>
      <c r="AH129" s="784"/>
      <c r="AI129" s="784"/>
      <c r="AJ129" s="785"/>
      <c r="AK129" s="786">
        <v>18306695</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3146671</v>
      </c>
      <c r="AB130" s="784"/>
      <c r="AC130" s="784"/>
      <c r="AD130" s="784"/>
      <c r="AE130" s="785"/>
      <c r="AF130" s="786">
        <v>3183994</v>
      </c>
      <c r="AG130" s="784"/>
      <c r="AH130" s="784"/>
      <c r="AI130" s="784"/>
      <c r="AJ130" s="785"/>
      <c r="AK130" s="786">
        <v>3296023</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157.69999999999999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15195202</v>
      </c>
      <c r="AB131" s="717"/>
      <c r="AC131" s="717"/>
      <c r="AD131" s="717"/>
      <c r="AE131" s="718"/>
      <c r="AF131" s="719">
        <v>15190871</v>
      </c>
      <c r="AG131" s="717"/>
      <c r="AH131" s="717"/>
      <c r="AI131" s="717"/>
      <c r="AJ131" s="718"/>
      <c r="AK131" s="719">
        <v>15010672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12.771215550000001</v>
      </c>
      <c r="AB132" s="740"/>
      <c r="AC132" s="740"/>
      <c r="AD132" s="740"/>
      <c r="AE132" s="741"/>
      <c r="AF132" s="742">
        <v>11.033001329999999</v>
      </c>
      <c r="AG132" s="740"/>
      <c r="AH132" s="740"/>
      <c r="AI132" s="740"/>
      <c r="AJ132" s="741"/>
      <c r="AK132" s="742">
        <v>10.694657769999999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13.3</v>
      </c>
      <c r="AB133" s="749"/>
      <c r="AC133" s="749"/>
      <c r="AD133" s="749"/>
      <c r="AE133" s="750"/>
      <c r="AF133" s="748">
        <v>12</v>
      </c>
      <c r="AG133" s="749"/>
      <c r="AH133" s="749"/>
      <c r="AI133" s="749"/>
      <c r="AJ133" s="750"/>
      <c r="AK133" s="748">
        <v>11.4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10" sqref="G10:J1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5489433</v>
      </c>
      <c r="L9" s="264">
        <v>59962</v>
      </c>
      <c r="M9" s="265">
        <v>65114</v>
      </c>
      <c r="N9" s="266">
        <v>-7.9</v>
      </c>
    </row>
    <row r="10" spans="1:16">
      <c r="A10" s="248"/>
      <c r="B10" s="244"/>
      <c r="C10" s="244"/>
      <c r="D10" s="244"/>
      <c r="E10" s="244"/>
      <c r="F10" s="244"/>
      <c r="G10" s="1133" t="s">
        <v>479</v>
      </c>
      <c r="H10" s="1134"/>
      <c r="I10" s="1134"/>
      <c r="J10" s="1135"/>
      <c r="K10" s="267">
        <v>161835</v>
      </c>
      <c r="L10" s="268">
        <v>1768</v>
      </c>
      <c r="M10" s="269">
        <v>4538</v>
      </c>
      <c r="N10" s="270">
        <v>-61</v>
      </c>
    </row>
    <row r="11" spans="1:16" ht="13.5" customHeight="1">
      <c r="A11" s="248"/>
      <c r="B11" s="244"/>
      <c r="C11" s="244"/>
      <c r="D11" s="244"/>
      <c r="E11" s="244"/>
      <c r="F11" s="244"/>
      <c r="G11" s="1133" t="s">
        <v>480</v>
      </c>
      <c r="H11" s="1134"/>
      <c r="I11" s="1134"/>
      <c r="J11" s="1135"/>
      <c r="K11" s="267">
        <v>830743</v>
      </c>
      <c r="L11" s="268">
        <v>9074</v>
      </c>
      <c r="M11" s="269">
        <v>5513</v>
      </c>
      <c r="N11" s="270">
        <v>64.599999999999994</v>
      </c>
    </row>
    <row r="12" spans="1:16" ht="13.5" customHeight="1">
      <c r="A12" s="248"/>
      <c r="B12" s="244"/>
      <c r="C12" s="244"/>
      <c r="D12" s="244"/>
      <c r="E12" s="244"/>
      <c r="F12" s="244"/>
      <c r="G12" s="1133" t="s">
        <v>481</v>
      </c>
      <c r="H12" s="1134"/>
      <c r="I12" s="1134"/>
      <c r="J12" s="1135"/>
      <c r="K12" s="267">
        <v>367979</v>
      </c>
      <c r="L12" s="268">
        <v>4020</v>
      </c>
      <c r="M12" s="269">
        <v>953</v>
      </c>
      <c r="N12" s="270">
        <v>321.8</v>
      </c>
    </row>
    <row r="13" spans="1:16" ht="13.5" customHeight="1">
      <c r="A13" s="248"/>
      <c r="B13" s="244"/>
      <c r="C13" s="244"/>
      <c r="D13" s="244"/>
      <c r="E13" s="244"/>
      <c r="F13" s="244"/>
      <c r="G13" s="1133" t="s">
        <v>482</v>
      </c>
      <c r="H13" s="1134"/>
      <c r="I13" s="1134"/>
      <c r="J13" s="1135"/>
      <c r="K13" s="267" t="s">
        <v>483</v>
      </c>
      <c r="L13" s="268" t="s">
        <v>483</v>
      </c>
      <c r="M13" s="269">
        <v>2</v>
      </c>
      <c r="N13" s="270" t="s">
        <v>483</v>
      </c>
    </row>
    <row r="14" spans="1:16" ht="13.5" customHeight="1">
      <c r="A14" s="248"/>
      <c r="B14" s="244"/>
      <c r="C14" s="244"/>
      <c r="D14" s="244"/>
      <c r="E14" s="244"/>
      <c r="F14" s="244"/>
      <c r="G14" s="1133" t="s">
        <v>484</v>
      </c>
      <c r="H14" s="1134"/>
      <c r="I14" s="1134"/>
      <c r="J14" s="1135"/>
      <c r="K14" s="267">
        <v>276429</v>
      </c>
      <c r="L14" s="268">
        <v>3019</v>
      </c>
      <c r="M14" s="269">
        <v>2887</v>
      </c>
      <c r="N14" s="270">
        <v>4.5999999999999996</v>
      </c>
    </row>
    <row r="15" spans="1:16" ht="13.5" customHeight="1">
      <c r="A15" s="248"/>
      <c r="B15" s="244"/>
      <c r="C15" s="244"/>
      <c r="D15" s="244"/>
      <c r="E15" s="244"/>
      <c r="F15" s="244"/>
      <c r="G15" s="1133" t="s">
        <v>485</v>
      </c>
      <c r="H15" s="1134"/>
      <c r="I15" s="1134"/>
      <c r="J15" s="1135"/>
      <c r="K15" s="267">
        <v>228581</v>
      </c>
      <c r="L15" s="268">
        <v>2497</v>
      </c>
      <c r="M15" s="269">
        <v>1642</v>
      </c>
      <c r="N15" s="270">
        <v>52.1</v>
      </c>
    </row>
    <row r="16" spans="1:16">
      <c r="A16" s="248"/>
      <c r="B16" s="244"/>
      <c r="C16" s="244"/>
      <c r="D16" s="244"/>
      <c r="E16" s="244"/>
      <c r="F16" s="244"/>
      <c r="G16" s="1136" t="s">
        <v>486</v>
      </c>
      <c r="H16" s="1137"/>
      <c r="I16" s="1137"/>
      <c r="J16" s="1138"/>
      <c r="K16" s="268">
        <v>-546113</v>
      </c>
      <c r="L16" s="268">
        <v>-5965</v>
      </c>
      <c r="M16" s="269">
        <v>-6965</v>
      </c>
      <c r="N16" s="270">
        <v>-14.4</v>
      </c>
    </row>
    <row r="17" spans="1:16">
      <c r="A17" s="248"/>
      <c r="B17" s="244"/>
      <c r="C17" s="244"/>
      <c r="D17" s="244"/>
      <c r="E17" s="244"/>
      <c r="F17" s="244"/>
      <c r="G17" s="1136" t="s">
        <v>169</v>
      </c>
      <c r="H17" s="1137"/>
      <c r="I17" s="1137"/>
      <c r="J17" s="1138"/>
      <c r="K17" s="268">
        <v>6808887</v>
      </c>
      <c r="L17" s="268">
        <v>74375</v>
      </c>
      <c r="M17" s="269">
        <v>73685</v>
      </c>
      <c r="N17" s="270">
        <v>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5.82</v>
      </c>
      <c r="L21" s="281">
        <v>7.13</v>
      </c>
      <c r="M21" s="282">
        <v>-1.31</v>
      </c>
      <c r="N21" s="249"/>
      <c r="O21" s="283"/>
      <c r="P21" s="279"/>
    </row>
    <row r="22" spans="1:16" s="284" customFormat="1">
      <c r="A22" s="279"/>
      <c r="B22" s="249"/>
      <c r="C22" s="249"/>
      <c r="D22" s="249"/>
      <c r="E22" s="249"/>
      <c r="F22" s="249"/>
      <c r="G22" s="1130" t="s">
        <v>492</v>
      </c>
      <c r="H22" s="1131"/>
      <c r="I22" s="1131"/>
      <c r="J22" s="1132"/>
      <c r="K22" s="285">
        <v>98.2</v>
      </c>
      <c r="L22" s="286">
        <v>98.1</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495</v>
      </c>
      <c r="H32" s="1122"/>
      <c r="I32" s="1122"/>
      <c r="J32" s="1123"/>
      <c r="K32" s="294">
        <v>3734955</v>
      </c>
      <c r="L32" s="294">
        <v>40798</v>
      </c>
      <c r="M32" s="295">
        <v>43359</v>
      </c>
      <c r="N32" s="296">
        <v>-5.9</v>
      </c>
    </row>
    <row r="33" spans="1:16" ht="13.5" customHeight="1">
      <c r="A33" s="248"/>
      <c r="B33" s="244"/>
      <c r="C33" s="244"/>
      <c r="D33" s="244"/>
      <c r="E33" s="244"/>
      <c r="F33" s="244"/>
      <c r="G33" s="1121" t="s">
        <v>496</v>
      </c>
      <c r="H33" s="1122"/>
      <c r="I33" s="1122"/>
      <c r="J33" s="1123"/>
      <c r="K33" s="294" t="s">
        <v>483</v>
      </c>
      <c r="L33" s="294" t="s">
        <v>483</v>
      </c>
      <c r="M33" s="295">
        <v>0</v>
      </c>
      <c r="N33" s="296" t="s">
        <v>483</v>
      </c>
    </row>
    <row r="34" spans="1:16" ht="27" customHeight="1">
      <c r="A34" s="248"/>
      <c r="B34" s="244"/>
      <c r="C34" s="244"/>
      <c r="D34" s="244"/>
      <c r="E34" s="244"/>
      <c r="F34" s="244"/>
      <c r="G34" s="1121" t="s">
        <v>497</v>
      </c>
      <c r="H34" s="1122"/>
      <c r="I34" s="1122"/>
      <c r="J34" s="1123"/>
      <c r="K34" s="294" t="s">
        <v>483</v>
      </c>
      <c r="L34" s="294" t="s">
        <v>483</v>
      </c>
      <c r="M34" s="295">
        <v>39</v>
      </c>
      <c r="N34" s="296" t="s">
        <v>483</v>
      </c>
    </row>
    <row r="35" spans="1:16" ht="27" customHeight="1">
      <c r="A35" s="248"/>
      <c r="B35" s="244"/>
      <c r="C35" s="244"/>
      <c r="D35" s="244"/>
      <c r="E35" s="244"/>
      <c r="F35" s="244"/>
      <c r="G35" s="1121" t="s">
        <v>498</v>
      </c>
      <c r="H35" s="1122"/>
      <c r="I35" s="1122"/>
      <c r="J35" s="1123"/>
      <c r="K35" s="294">
        <v>1261280</v>
      </c>
      <c r="L35" s="294">
        <v>13777</v>
      </c>
      <c r="M35" s="295">
        <v>11806</v>
      </c>
      <c r="N35" s="296">
        <v>16.7</v>
      </c>
    </row>
    <row r="36" spans="1:16" ht="27" customHeight="1">
      <c r="A36" s="248"/>
      <c r="B36" s="244"/>
      <c r="C36" s="244"/>
      <c r="D36" s="244"/>
      <c r="E36" s="244"/>
      <c r="F36" s="244"/>
      <c r="G36" s="1121" t="s">
        <v>499</v>
      </c>
      <c r="H36" s="1122"/>
      <c r="I36" s="1122"/>
      <c r="J36" s="1123"/>
      <c r="K36" s="294">
        <v>51641</v>
      </c>
      <c r="L36" s="294">
        <v>564</v>
      </c>
      <c r="M36" s="295">
        <v>1910</v>
      </c>
      <c r="N36" s="296">
        <v>-70.5</v>
      </c>
    </row>
    <row r="37" spans="1:16" ht="13.5" customHeight="1">
      <c r="A37" s="248"/>
      <c r="B37" s="244"/>
      <c r="C37" s="244"/>
      <c r="D37" s="244"/>
      <c r="E37" s="244"/>
      <c r="F37" s="244"/>
      <c r="G37" s="1121" t="s">
        <v>500</v>
      </c>
      <c r="H37" s="1122"/>
      <c r="I37" s="1122"/>
      <c r="J37" s="1123"/>
      <c r="K37" s="294">
        <v>131736</v>
      </c>
      <c r="L37" s="294">
        <v>1439</v>
      </c>
      <c r="M37" s="295">
        <v>1129</v>
      </c>
      <c r="N37" s="296">
        <v>27.5</v>
      </c>
    </row>
    <row r="38" spans="1:16" ht="27" customHeight="1">
      <c r="A38" s="248"/>
      <c r="B38" s="244"/>
      <c r="C38" s="244"/>
      <c r="D38" s="244"/>
      <c r="E38" s="244"/>
      <c r="F38" s="244"/>
      <c r="G38" s="1124" t="s">
        <v>501</v>
      </c>
      <c r="H38" s="1125"/>
      <c r="I38" s="1125"/>
      <c r="J38" s="1126"/>
      <c r="K38" s="297">
        <v>221</v>
      </c>
      <c r="L38" s="297">
        <v>2</v>
      </c>
      <c r="M38" s="298">
        <v>5</v>
      </c>
      <c r="N38" s="299">
        <v>-60</v>
      </c>
      <c r="O38" s="293"/>
    </row>
    <row r="39" spans="1:16">
      <c r="A39" s="248"/>
      <c r="B39" s="244"/>
      <c r="C39" s="244"/>
      <c r="D39" s="244"/>
      <c r="E39" s="244"/>
      <c r="F39" s="244"/>
      <c r="G39" s="1124" t="s">
        <v>502</v>
      </c>
      <c r="H39" s="1125"/>
      <c r="I39" s="1125"/>
      <c r="J39" s="1126"/>
      <c r="K39" s="300">
        <v>-278470</v>
      </c>
      <c r="L39" s="300">
        <v>-3042</v>
      </c>
      <c r="M39" s="301">
        <v>-5126</v>
      </c>
      <c r="N39" s="302">
        <v>-40.700000000000003</v>
      </c>
      <c r="O39" s="293"/>
    </row>
    <row r="40" spans="1:16" ht="27" customHeight="1">
      <c r="A40" s="248"/>
      <c r="B40" s="244"/>
      <c r="C40" s="244"/>
      <c r="D40" s="244"/>
      <c r="E40" s="244"/>
      <c r="F40" s="244"/>
      <c r="G40" s="1121" t="s">
        <v>503</v>
      </c>
      <c r="H40" s="1122"/>
      <c r="I40" s="1122"/>
      <c r="J40" s="1123"/>
      <c r="K40" s="300">
        <v>-3296023</v>
      </c>
      <c r="L40" s="300">
        <v>-36003</v>
      </c>
      <c r="M40" s="301">
        <v>-37205</v>
      </c>
      <c r="N40" s="302">
        <v>-3.2</v>
      </c>
      <c r="O40" s="293"/>
    </row>
    <row r="41" spans="1:16">
      <c r="A41" s="248"/>
      <c r="B41" s="244"/>
      <c r="C41" s="244"/>
      <c r="D41" s="244"/>
      <c r="E41" s="244"/>
      <c r="F41" s="244"/>
      <c r="G41" s="1127" t="s">
        <v>280</v>
      </c>
      <c r="H41" s="1128"/>
      <c r="I41" s="1128"/>
      <c r="J41" s="1129"/>
      <c r="K41" s="294">
        <v>1605340</v>
      </c>
      <c r="L41" s="300">
        <v>17536</v>
      </c>
      <c r="M41" s="301">
        <v>15917</v>
      </c>
      <c r="N41" s="302">
        <v>10.199999999999999</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473</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5233169</v>
      </c>
      <c r="J51" s="320">
        <v>56551</v>
      </c>
      <c r="K51" s="321">
        <v>18.5</v>
      </c>
      <c r="L51" s="322">
        <v>61882</v>
      </c>
      <c r="M51" s="323">
        <v>6.7</v>
      </c>
      <c r="N51" s="324">
        <v>11.8</v>
      </c>
    </row>
    <row r="52" spans="1:14">
      <c r="A52" s="248"/>
      <c r="B52" s="244"/>
      <c r="C52" s="244"/>
      <c r="D52" s="244"/>
      <c r="E52" s="244"/>
      <c r="F52" s="244"/>
      <c r="G52" s="325"/>
      <c r="H52" s="326" t="s">
        <v>514</v>
      </c>
      <c r="I52" s="327">
        <v>4231502</v>
      </c>
      <c r="J52" s="328">
        <v>45727</v>
      </c>
      <c r="K52" s="329">
        <v>20.399999999999999</v>
      </c>
      <c r="L52" s="330">
        <v>32175</v>
      </c>
      <c r="M52" s="331">
        <v>0</v>
      </c>
      <c r="N52" s="332">
        <v>20.399999999999999</v>
      </c>
    </row>
    <row r="53" spans="1:14">
      <c r="A53" s="248"/>
      <c r="B53" s="244"/>
      <c r="C53" s="244"/>
      <c r="D53" s="244"/>
      <c r="E53" s="244"/>
      <c r="F53" s="244"/>
      <c r="G53" s="310" t="s">
        <v>515</v>
      </c>
      <c r="H53" s="311"/>
      <c r="I53" s="319">
        <v>5153604</v>
      </c>
      <c r="J53" s="320">
        <v>55871</v>
      </c>
      <c r="K53" s="321">
        <v>-1.2</v>
      </c>
      <c r="L53" s="322">
        <v>47569</v>
      </c>
      <c r="M53" s="323">
        <v>-23.1</v>
      </c>
      <c r="N53" s="324">
        <v>21.9</v>
      </c>
    </row>
    <row r="54" spans="1:14">
      <c r="A54" s="248"/>
      <c r="B54" s="244"/>
      <c r="C54" s="244"/>
      <c r="D54" s="244"/>
      <c r="E54" s="244"/>
      <c r="F54" s="244"/>
      <c r="G54" s="325"/>
      <c r="H54" s="326" t="s">
        <v>514</v>
      </c>
      <c r="I54" s="327">
        <v>3530234</v>
      </c>
      <c r="J54" s="328">
        <v>38272</v>
      </c>
      <c r="K54" s="329">
        <v>-16.3</v>
      </c>
      <c r="L54" s="330">
        <v>26255</v>
      </c>
      <c r="M54" s="331">
        <v>-18.399999999999999</v>
      </c>
      <c r="N54" s="332">
        <v>2.1</v>
      </c>
    </row>
    <row r="55" spans="1:14">
      <c r="A55" s="248"/>
      <c r="B55" s="244"/>
      <c r="C55" s="244"/>
      <c r="D55" s="244"/>
      <c r="E55" s="244"/>
      <c r="F55" s="244"/>
      <c r="G55" s="310" t="s">
        <v>516</v>
      </c>
      <c r="H55" s="311"/>
      <c r="I55" s="319">
        <v>7097994</v>
      </c>
      <c r="J55" s="320">
        <v>76758</v>
      </c>
      <c r="K55" s="321">
        <v>37.4</v>
      </c>
      <c r="L55" s="322">
        <v>50880</v>
      </c>
      <c r="M55" s="323">
        <v>7</v>
      </c>
      <c r="N55" s="324">
        <v>30.4</v>
      </c>
    </row>
    <row r="56" spans="1:14">
      <c r="A56" s="248"/>
      <c r="B56" s="244"/>
      <c r="C56" s="244"/>
      <c r="D56" s="244"/>
      <c r="E56" s="244"/>
      <c r="F56" s="244"/>
      <c r="G56" s="325"/>
      <c r="H56" s="326" t="s">
        <v>514</v>
      </c>
      <c r="I56" s="327">
        <v>5189940</v>
      </c>
      <c r="J56" s="328">
        <v>56124</v>
      </c>
      <c r="K56" s="329">
        <v>46.6</v>
      </c>
      <c r="L56" s="330">
        <v>26879</v>
      </c>
      <c r="M56" s="331">
        <v>2.4</v>
      </c>
      <c r="N56" s="332">
        <v>44.2</v>
      </c>
    </row>
    <row r="57" spans="1:14">
      <c r="A57" s="248"/>
      <c r="B57" s="244"/>
      <c r="C57" s="244"/>
      <c r="D57" s="244"/>
      <c r="E57" s="244"/>
      <c r="F57" s="244"/>
      <c r="G57" s="310" t="s">
        <v>517</v>
      </c>
      <c r="H57" s="311"/>
      <c r="I57" s="319">
        <v>5285164</v>
      </c>
      <c r="J57" s="320">
        <v>57375</v>
      </c>
      <c r="K57" s="321">
        <v>-25.3</v>
      </c>
      <c r="L57" s="322">
        <v>63956</v>
      </c>
      <c r="M57" s="323">
        <v>25.7</v>
      </c>
      <c r="N57" s="324">
        <v>-51</v>
      </c>
    </row>
    <row r="58" spans="1:14">
      <c r="A58" s="248"/>
      <c r="B58" s="244"/>
      <c r="C58" s="244"/>
      <c r="D58" s="244"/>
      <c r="E58" s="244"/>
      <c r="F58" s="244"/>
      <c r="G58" s="325"/>
      <c r="H58" s="326" t="s">
        <v>514</v>
      </c>
      <c r="I58" s="327">
        <v>1921493</v>
      </c>
      <c r="J58" s="328">
        <v>20859</v>
      </c>
      <c r="K58" s="329">
        <v>-62.8</v>
      </c>
      <c r="L58" s="330">
        <v>29239</v>
      </c>
      <c r="M58" s="331">
        <v>8.8000000000000007</v>
      </c>
      <c r="N58" s="332">
        <v>-71.599999999999994</v>
      </c>
    </row>
    <row r="59" spans="1:14">
      <c r="A59" s="248"/>
      <c r="B59" s="244"/>
      <c r="C59" s="244"/>
      <c r="D59" s="244"/>
      <c r="E59" s="244"/>
      <c r="F59" s="244"/>
      <c r="G59" s="310" t="s">
        <v>518</v>
      </c>
      <c r="H59" s="311"/>
      <c r="I59" s="319">
        <v>7095539</v>
      </c>
      <c r="J59" s="320">
        <v>77506</v>
      </c>
      <c r="K59" s="321">
        <v>35.1</v>
      </c>
      <c r="L59" s="322">
        <v>66255</v>
      </c>
      <c r="M59" s="323">
        <v>3.6</v>
      </c>
      <c r="N59" s="324">
        <v>31.5</v>
      </c>
    </row>
    <row r="60" spans="1:14">
      <c r="A60" s="248"/>
      <c r="B60" s="244"/>
      <c r="C60" s="244"/>
      <c r="D60" s="244"/>
      <c r="E60" s="244"/>
      <c r="F60" s="244"/>
      <c r="G60" s="325"/>
      <c r="H60" s="326" t="s">
        <v>514</v>
      </c>
      <c r="I60" s="333">
        <v>3439746</v>
      </c>
      <c r="J60" s="328">
        <v>37573</v>
      </c>
      <c r="K60" s="329">
        <v>80.099999999999994</v>
      </c>
      <c r="L60" s="330">
        <v>31822</v>
      </c>
      <c r="M60" s="331">
        <v>8.8000000000000007</v>
      </c>
      <c r="N60" s="332">
        <v>71.3</v>
      </c>
    </row>
    <row r="61" spans="1:14">
      <c r="A61" s="248"/>
      <c r="B61" s="244"/>
      <c r="C61" s="244"/>
      <c r="D61" s="244"/>
      <c r="E61" s="244"/>
      <c r="F61" s="244"/>
      <c r="G61" s="310" t="s">
        <v>519</v>
      </c>
      <c r="H61" s="334"/>
      <c r="I61" s="335">
        <v>5973094</v>
      </c>
      <c r="J61" s="336">
        <v>64812</v>
      </c>
      <c r="K61" s="337">
        <v>12.9</v>
      </c>
      <c r="L61" s="338">
        <v>58108</v>
      </c>
      <c r="M61" s="339">
        <v>4</v>
      </c>
      <c r="N61" s="324">
        <v>8.9</v>
      </c>
    </row>
    <row r="62" spans="1:14">
      <c r="A62" s="248"/>
      <c r="B62" s="244"/>
      <c r="C62" s="244"/>
      <c r="D62" s="244"/>
      <c r="E62" s="244"/>
      <c r="F62" s="244"/>
      <c r="G62" s="325"/>
      <c r="H62" s="326" t="s">
        <v>514</v>
      </c>
      <c r="I62" s="327">
        <v>3662583</v>
      </c>
      <c r="J62" s="328">
        <v>39711</v>
      </c>
      <c r="K62" s="329">
        <v>13.6</v>
      </c>
      <c r="L62" s="330">
        <v>29274</v>
      </c>
      <c r="M62" s="331">
        <v>0.3</v>
      </c>
      <c r="N62" s="332">
        <v>13.3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2"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9.2100000000000009</v>
      </c>
      <c r="G47" s="12">
        <v>13.68</v>
      </c>
      <c r="H47" s="12">
        <v>16.739999999999998</v>
      </c>
      <c r="I47" s="12">
        <v>16.809999999999999</v>
      </c>
      <c r="J47" s="13">
        <v>13.78</v>
      </c>
    </row>
    <row r="48" spans="2:10" ht="57.75" customHeight="1">
      <c r="B48" s="14"/>
      <c r="C48" s="1141" t="s">
        <v>4</v>
      </c>
      <c r="D48" s="1141"/>
      <c r="E48" s="1142"/>
      <c r="F48" s="15">
        <v>4.67</v>
      </c>
      <c r="G48" s="16">
        <v>5.07</v>
      </c>
      <c r="H48" s="16">
        <v>3.39</v>
      </c>
      <c r="I48" s="16">
        <v>2.52</v>
      </c>
      <c r="J48" s="17">
        <v>2.09</v>
      </c>
    </row>
    <row r="49" spans="2:10" ht="57.75" customHeight="1" thickBot="1">
      <c r="B49" s="18"/>
      <c r="C49" s="1143" t="s">
        <v>5</v>
      </c>
      <c r="D49" s="1143"/>
      <c r="E49" s="1144"/>
      <c r="F49" s="19">
        <v>5.48</v>
      </c>
      <c r="G49" s="20">
        <v>1.76</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529</v>
      </c>
      <c r="D34" s="1151"/>
      <c r="E34" s="1152"/>
      <c r="F34" s="32">
        <v>16.559999999999999</v>
      </c>
      <c r="G34" s="33">
        <v>17.21</v>
      </c>
      <c r="H34" s="33">
        <v>15.51</v>
      </c>
      <c r="I34" s="33">
        <v>15.92</v>
      </c>
      <c r="J34" s="34">
        <v>15.79</v>
      </c>
      <c r="K34" s="22"/>
      <c r="L34" s="22"/>
      <c r="M34" s="22"/>
      <c r="N34" s="22"/>
      <c r="O34" s="22"/>
      <c r="P34" s="22"/>
    </row>
    <row r="35" spans="1:16" ht="39" customHeight="1">
      <c r="A35" s="22"/>
      <c r="B35" s="35"/>
      <c r="C35" s="1145" t="s">
        <v>530</v>
      </c>
      <c r="D35" s="1146"/>
      <c r="E35" s="1147"/>
      <c r="F35" s="36">
        <v>5.46</v>
      </c>
      <c r="G35" s="37">
        <v>5.97</v>
      </c>
      <c r="H35" s="37">
        <v>6.14</v>
      </c>
      <c r="I35" s="37">
        <v>6.24</v>
      </c>
      <c r="J35" s="38">
        <v>4.72</v>
      </c>
      <c r="K35" s="22"/>
      <c r="L35" s="22"/>
      <c r="M35" s="22"/>
      <c r="N35" s="22"/>
      <c r="O35" s="22"/>
      <c r="P35" s="22"/>
    </row>
    <row r="36" spans="1:16" ht="39" customHeight="1">
      <c r="A36" s="22"/>
      <c r="B36" s="35"/>
      <c r="C36" s="1145" t="s">
        <v>531</v>
      </c>
      <c r="D36" s="1146"/>
      <c r="E36" s="1147"/>
      <c r="F36" s="36">
        <v>4.62</v>
      </c>
      <c r="G36" s="37">
        <v>5.0199999999999996</v>
      </c>
      <c r="H36" s="37">
        <v>3.34</v>
      </c>
      <c r="I36" s="37">
        <v>2.4500000000000002</v>
      </c>
      <c r="J36" s="38">
        <v>2.0499999999999998</v>
      </c>
      <c r="K36" s="22"/>
      <c r="L36" s="22"/>
      <c r="M36" s="22"/>
      <c r="N36" s="22"/>
      <c r="O36" s="22"/>
      <c r="P36" s="22"/>
    </row>
    <row r="37" spans="1:16" ht="39" customHeight="1">
      <c r="A37" s="22"/>
      <c r="B37" s="35"/>
      <c r="C37" s="1145" t="s">
        <v>532</v>
      </c>
      <c r="D37" s="1146"/>
      <c r="E37" s="1147"/>
      <c r="F37" s="36">
        <v>0.28000000000000003</v>
      </c>
      <c r="G37" s="37">
        <v>0.06</v>
      </c>
      <c r="H37" s="37">
        <v>1.01</v>
      </c>
      <c r="I37" s="37">
        <v>1.08</v>
      </c>
      <c r="J37" s="38">
        <v>0.73</v>
      </c>
      <c r="K37" s="22"/>
      <c r="L37" s="22"/>
      <c r="M37" s="22"/>
      <c r="N37" s="22"/>
      <c r="O37" s="22"/>
      <c r="P37" s="22"/>
    </row>
    <row r="38" spans="1:16" ht="39" customHeight="1">
      <c r="A38" s="22"/>
      <c r="B38" s="35"/>
      <c r="C38" s="1145" t="s">
        <v>533</v>
      </c>
      <c r="D38" s="1146"/>
      <c r="E38" s="1147"/>
      <c r="F38" s="36">
        <v>0.08</v>
      </c>
      <c r="G38" s="37">
        <v>0.05</v>
      </c>
      <c r="H38" s="37">
        <v>0.2</v>
      </c>
      <c r="I38" s="37">
        <v>0.09</v>
      </c>
      <c r="J38" s="38">
        <v>0.21</v>
      </c>
      <c r="K38" s="22"/>
      <c r="L38" s="22"/>
      <c r="M38" s="22"/>
      <c r="N38" s="22"/>
      <c r="O38" s="22"/>
      <c r="P38" s="22"/>
    </row>
    <row r="39" spans="1:16" ht="39" customHeight="1">
      <c r="A39" s="22"/>
      <c r="B39" s="35"/>
      <c r="C39" s="1145" t="s">
        <v>534</v>
      </c>
      <c r="D39" s="1146"/>
      <c r="E39" s="1147"/>
      <c r="F39" s="36">
        <v>0.05</v>
      </c>
      <c r="G39" s="37">
        <v>0.32</v>
      </c>
      <c r="H39" s="37">
        <v>0.94</v>
      </c>
      <c r="I39" s="37">
        <v>0.53</v>
      </c>
      <c r="J39" s="38">
        <v>0.2</v>
      </c>
      <c r="K39" s="22"/>
      <c r="L39" s="22"/>
      <c r="M39" s="22"/>
      <c r="N39" s="22"/>
      <c r="O39" s="22"/>
      <c r="P39" s="22"/>
    </row>
    <row r="40" spans="1:16" ht="39" customHeight="1">
      <c r="A40" s="22"/>
      <c r="B40" s="35"/>
      <c r="C40" s="1145" t="s">
        <v>535</v>
      </c>
      <c r="D40" s="1146"/>
      <c r="E40" s="1147"/>
      <c r="F40" s="36">
        <v>0.08</v>
      </c>
      <c r="G40" s="37">
        <v>0.11</v>
      </c>
      <c r="H40" s="37">
        <v>0.14000000000000001</v>
      </c>
      <c r="I40" s="37">
        <v>0.1</v>
      </c>
      <c r="J40" s="38">
        <v>0.09</v>
      </c>
      <c r="K40" s="22"/>
      <c r="L40" s="22"/>
      <c r="M40" s="22"/>
      <c r="N40" s="22"/>
      <c r="O40" s="22"/>
      <c r="P40" s="22"/>
    </row>
    <row r="41" spans="1:16" ht="39" customHeight="1">
      <c r="A41" s="22"/>
      <c r="B41" s="35"/>
      <c r="C41" s="1145" t="s">
        <v>536</v>
      </c>
      <c r="D41" s="1146"/>
      <c r="E41" s="1147"/>
      <c r="F41" s="36">
        <v>0.19</v>
      </c>
      <c r="G41" s="37">
        <v>0.19</v>
      </c>
      <c r="H41" s="37">
        <v>0.05</v>
      </c>
      <c r="I41" s="37">
        <v>0.04</v>
      </c>
      <c r="J41" s="38">
        <v>0.06</v>
      </c>
      <c r="K41" s="22"/>
      <c r="L41" s="22"/>
      <c r="M41" s="22"/>
      <c r="N41" s="22"/>
      <c r="O41" s="22"/>
      <c r="P41" s="22"/>
    </row>
    <row r="42" spans="1:16" ht="39" customHeight="1">
      <c r="A42" s="22"/>
      <c r="B42" s="39"/>
      <c r="C42" s="1145" t="s">
        <v>537</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538</v>
      </c>
      <c r="D43" s="1149"/>
      <c r="E43" s="1150"/>
      <c r="F43" s="41">
        <v>0.93</v>
      </c>
      <c r="G43" s="42">
        <v>0.52</v>
      </c>
      <c r="H43" s="42">
        <v>0.03</v>
      </c>
      <c r="I43" s="42">
        <v>0.28000000000000003</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4222</v>
      </c>
      <c r="L45" s="60">
        <v>3813</v>
      </c>
      <c r="M45" s="60">
        <v>3662</v>
      </c>
      <c r="N45" s="60">
        <v>3605</v>
      </c>
      <c r="O45" s="61">
        <v>3735</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1418</v>
      </c>
      <c r="L48" s="64">
        <v>1360</v>
      </c>
      <c r="M48" s="64">
        <v>1330</v>
      </c>
      <c r="N48" s="64">
        <v>1358</v>
      </c>
      <c r="O48" s="65">
        <v>1261</v>
      </c>
      <c r="P48" s="48"/>
      <c r="Q48" s="48"/>
      <c r="R48" s="48"/>
      <c r="S48" s="48"/>
      <c r="T48" s="48"/>
      <c r="U48" s="48"/>
    </row>
    <row r="49" spans="1:21" ht="30.75" customHeight="1">
      <c r="A49" s="48"/>
      <c r="B49" s="1163"/>
      <c r="C49" s="1164"/>
      <c r="D49" s="62"/>
      <c r="E49" s="1155" t="s">
        <v>16</v>
      </c>
      <c r="F49" s="1155"/>
      <c r="G49" s="1155"/>
      <c r="H49" s="1155"/>
      <c r="I49" s="1155"/>
      <c r="J49" s="1156"/>
      <c r="K49" s="63">
        <v>42</v>
      </c>
      <c r="L49" s="64">
        <v>43</v>
      </c>
      <c r="M49" s="64">
        <v>42</v>
      </c>
      <c r="N49" s="64">
        <v>49</v>
      </c>
      <c r="O49" s="65">
        <v>52</v>
      </c>
      <c r="P49" s="48"/>
      <c r="Q49" s="48"/>
      <c r="R49" s="48"/>
      <c r="S49" s="48"/>
      <c r="T49" s="48"/>
      <c r="U49" s="48"/>
    </row>
    <row r="50" spans="1:21" ht="30.75" customHeight="1">
      <c r="A50" s="48"/>
      <c r="B50" s="1163"/>
      <c r="C50" s="1164"/>
      <c r="D50" s="62"/>
      <c r="E50" s="1155" t="s">
        <v>17</v>
      </c>
      <c r="F50" s="1155"/>
      <c r="G50" s="1155"/>
      <c r="H50" s="1155"/>
      <c r="I50" s="1155"/>
      <c r="J50" s="1156"/>
      <c r="K50" s="63">
        <v>131</v>
      </c>
      <c r="L50" s="64">
        <v>131</v>
      </c>
      <c r="M50" s="64">
        <v>319</v>
      </c>
      <c r="N50" s="64">
        <v>132</v>
      </c>
      <c r="O50" s="65">
        <v>132</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v>0</v>
      </c>
      <c r="N51" s="64" t="s">
        <v>483</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3512</v>
      </c>
      <c r="L52" s="64">
        <v>3480</v>
      </c>
      <c r="M52" s="64">
        <v>3413</v>
      </c>
      <c r="N52" s="64">
        <v>3467</v>
      </c>
      <c r="O52" s="65">
        <v>3574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2301</v>
      </c>
      <c r="L53" s="69">
        <v>1867</v>
      </c>
      <c r="M53" s="69">
        <v>1940</v>
      </c>
      <c r="N53" s="69">
        <v>1677</v>
      </c>
      <c r="O53" s="70">
        <v>1606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2016-04-21T06:54:14Z</cp:lastPrinted>
  <dcterms:created xsi:type="dcterms:W3CDTF">2016-02-15T01:42:03Z</dcterms:created>
  <dcterms:modified xsi:type="dcterms:W3CDTF">2016-05-06T01:02:54Z</dcterms:modified>
  <cp:category/>
</cp:coreProperties>
</file>