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90" yWindow="-60" windowWidth="9765"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BE40" i="9"/>
  <c r="AM40" i="9"/>
  <c r="U40" i="9"/>
  <c r="C40" i="9"/>
  <c r="BE39" i="9"/>
  <c r="AM39" i="9"/>
  <c r="U39" i="9"/>
  <c r="C39" i="9"/>
  <c r="BE38" i="9"/>
  <c r="AM38" i="9"/>
  <c r="U38" i="9"/>
  <c r="C38" i="9"/>
  <c r="BE37" i="9"/>
  <c r="AM37" i="9"/>
  <c r="U37" i="9"/>
  <c r="BE36" i="9"/>
  <c r="CO35" i="9"/>
  <c r="CO36" i="9" s="1"/>
  <c r="CO37" i="9" s="1"/>
  <c r="CO38" i="9" s="1"/>
  <c r="CO39" i="9" s="1"/>
  <c r="CO40" i="9" s="1"/>
  <c r="CO34" i="9"/>
  <c r="BW34" i="9"/>
  <c r="BW35" i="9" s="1"/>
  <c r="BW36" i="9" s="1"/>
  <c r="BW37" i="9" s="1"/>
  <c r="BW38" i="9" s="1"/>
  <c r="BW39" i="9" s="1"/>
  <c r="BW40" i="9" s="1"/>
  <c r="BW41" i="9" s="1"/>
  <c r="C34" i="9"/>
  <c r="C35" i="9" l="1"/>
  <c r="C36" i="9" s="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<sst xmlns="http://schemas.openxmlformats.org/spreadsheetml/2006/main" count="1045" uniqueCount="590">
  <si>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</si>
  <si>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</si>
  <si>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</si>
  <si>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</si>
  <si>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</si>
  <si>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</si>
  <si>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</si>
  <si>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</si>
  <si>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</si>
  <si>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</si>
  <si>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</si>
  <si>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</si>
  <si>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</si>
  <si>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</si>
  <si>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</si>
  <si>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</si>
  <si>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</si>
  <si>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</si>
  <si>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</si>
  <si>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</si>
  <si>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</si>
  <si>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</si>
  <si>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</si>
  <si>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</si>
  <si>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</si>
  <si>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</si>
  <si>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</si>
  <si>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</si>
  <si>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</si>
  <si>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</si>
  <si>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</si>
  <si>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</si>
  <si>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</si>
  <si>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</si>
  <si>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</si>
  <si>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</si>
  <si>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</si>
  <si>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</si>
  <si>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</si>
  <si>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</si>
  <si>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</si>
  <si>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</si>
  <si>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</si>
  <si>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</si>
  <si>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</si>
  <si>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</si>
  <si>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</si>
  <si>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</si>
  <si>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</si>
  <si>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</si>
  <si>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</si>
  <si>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</si>
  <si>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</si>
  <si>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</si>
  <si>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</si>
  <si>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</si>
  <si>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</si>
  <si>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</si>
  <si>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</si>
  <si>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</si>
  <si>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</si>
  <si>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</si>
  <si>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</si>
  <si>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</si>
  <si>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</si>
  <si>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</si>
  <si>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</si>
  <si>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</si>
  <si>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</si>
  <si>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</si>
  <si>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</si>
  <si>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</si>
  <si>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</si>
  <si>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</si>
  <si>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</si>
  <si>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</si>
  <si>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</si>
  <si>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</si>
  <si>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</si>
  <si>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</si>
  <si>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</si>
  <si>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</si>
  <si>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</si>
  <si>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</si>
  <si>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</si>
  <si>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</si>
  <si>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</si>
  <si>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</si>
  <si>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</si>
  <si>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</si>
  <si>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</si>
  <si>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</si>
  <si>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</si>
  <si>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</si>
  <si>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</si>
  <si>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</si>
  <si>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</si>
  <si>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</si>
  <si>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</si>
  <si>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</si>
  <si>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</si>
  <si>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</si>
  <si>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</si>
  <si>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</si>
  <si>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</si>
  <si>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</si>
  <si>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</si>
  <si>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</si>
  <si>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</si>
  <si>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</si>
  <si>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</si>
  <si>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</si>
  <si>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</si>
  <si>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</si>
  <si>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</si>
  <si>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</si>
  <si>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</si>
  <si>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</si>
  <si>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</si>
  <si>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</si>
  <si>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</si>
  <si>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</si>
  <si>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</si>
  <si>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</si>
  <si>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</si>
  <si>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</si>
  <si>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</si>
  <si>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</si>
  <si>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</si>
  <si>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</si>
  <si>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</si>
  <si>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</si>
  <si>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</si>
  <si>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</si>
  <si>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</si>
  <si>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</si>
  <si>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</si>
  <si>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</si>
  <si>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</si>
  <si>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</si>
  <si>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</si>
  <si>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</si>
  <si>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</si>
  <si>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</si>
  <si>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</si>
  <si>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</si>
  <si>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</si>
  <si>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</si>
  <si>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</si>
  <si>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</si>
  <si>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</si>
  <si>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</si>
  <si>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</si>
  <si>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</si>
  <si>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</si>
  <si>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</si>
  <si>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</si>
  <si>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</si>
  <si>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</si>
  <si>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</si>
  <si>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</si>
  <si>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</si>
  <si>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</si>
  <si>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</si>
  <si>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</si>
  <si>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</si>
  <si>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</si>
  <si>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</si>
  <si>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</si>
  <si>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</si>
  <si>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</si>
  <si>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</si>
  <si>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</si>
  <si>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</si>
  <si>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</si>
  <si>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</si>
  <si>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</si>
  <si>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</si>
  <si>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</si>
  <si>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</si>
  <si>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</si>
  <si>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</si>
  <si>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</si>
  <si>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</si>
  <si>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</si>
  <si>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</si>
  <si>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</si>
  <si>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</si>
  <si>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</si>
  <si>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</si>
  <si>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</si>
  <si>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</si>
  <si>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</si>
  <si>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</si>
  <si>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</si>
  <si>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</si>
  <si>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</si>
  <si>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京都府亀岡市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</si>
  <si>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</si>
  <si>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</si>
  <si>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</si>
  <si>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</si>
  <si>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</si>
  <si>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</si>
  <si>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</si>
  <si>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</si>
  <si>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</si>
  <si>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</si>
  <si>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</si>
  <si>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</si>
  <si>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</si>
  <si>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</si>
  <si>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</si>
  <si>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</si>
  <si>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</si>
  <si>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</si>
  <si>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</si>
  <si>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</si>
  <si>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</si>
  <si>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</si>
  <si>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</si>
  <si>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</si>
  <si>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</si>
  <si>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</si>
  <si>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</si>
  <si>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</si>
  <si>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</si>
  <si>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</si>
  <si>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</si>
  <si>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</si>
  <si>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</si>
  <si>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</si>
  <si>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</si>
  <si>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</si>
  <si>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</si>
  <si>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</si>
  <si>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</si>
  <si>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</si>
  <si>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</si>
  <si>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</si>
  <si>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</si>
  <si>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</si>
  <si>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</si>
  <si>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</si>
  <si>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</si>
  <si>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</si>
  <si>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</si>
  <si>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</si>
  <si>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</si>
  <si>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</si>
  <si>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</si>
  <si>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</si>
  <si>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</si>
  <si>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</si>
  <si>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</si>
  <si>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</si>
  <si>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</si>
  <si>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</si>
  <si>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</si>
  <si>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</si>
  <si>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</si>
  <si>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</si>
  <si>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</si>
  <si>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</si>
  <si>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</si>
  <si>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</si>
  <si>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</si>
  <si>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</si>
  <si>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</si>
  <si>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</si>
  <si>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</si>
  <si>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</si>
  <si>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</si>
  <si>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</si>
  <si>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</si>
  <si>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</si>
  <si>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</si>
  <si>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</si>
  <si>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</si>
  <si>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</si>
  <si>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</si>
  <si>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</si>
  <si>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</si>
  <si>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</si>
  <si>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</si>
  <si>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</si>
  <si>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</si>
  <si>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</si>
  <si>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</si>
  <si>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</si>
  <si>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</si>
  <si>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</si>
  <si>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</si>
  <si>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</si>
  <si>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</si>
  <si>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</si>
  <si>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</si>
  <si>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</si>
  <si>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</si>
  <si>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</si>
  <si>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</si>
  <si>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</si>
  <si>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</si>
  <si>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</si>
  <si>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</si>
  <si>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</si>
  <si>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</si>
  <si>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</si>
  <si>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</si>
  <si>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</si>
  <si>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</si>
  <si>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</si>
  <si>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</si>
  <si>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</si>
  <si>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</si>
  <si>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</si>
  <si>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</si>
  <si>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</si>
  <si>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</si>
  <si>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</si>
  <si>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</si>
  <si>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</si>
  <si>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</si>
  <si>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</si>
  <si>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</si>
  <si>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</si>
  <si>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</si>
  <si>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</si>
  <si>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</si>
  <si>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</si>
  <si>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</si>
  <si>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</si>
  <si>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</si>
  <si>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</si>
  <si>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</si>
  <si>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</si>
  <si>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</si>
  <si>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</si>
  <si>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</si>
  <si>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</si>
  <si>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</si>
  <si>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</si>
  <si>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</si>
  <si>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</si>
  <si>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</si>
  <si>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</si>
  <si>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京都府亀岡市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</si>
  <si>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</si>
  <si>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</si>
  <si>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</si>
  <si>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</si>
  <si>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</si>
  <si>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</si>
  <si>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</si>
  <si>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</si>
  <si>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</si>
  <si>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</si>
  <si>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</si>
  <si>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</si>
  <si>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</si>
  <si>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</si>
  <si>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</si>
  <si>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</si>
  <si>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</si>
  <si>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</si>
  <si>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</si>
  <si>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</si>
  <si>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</si>
  <si>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</si>
  <si>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</si>
  <si>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</si>
  <si>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</si>
  <si>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</si>
  <si>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</si>
  <si>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</si>
  <si>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</si>
  <si>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</si>
  <si>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</si>
  <si>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</si>
  <si>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</si>
  <si>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</si>
  <si>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</si>
  <si>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</si>
  <si>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</si>
  <si>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</si>
  <si>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</si>
  <si>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</si>
  <si>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</si>
  <si>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下水道事業会計</t>
    <phoneticPr fontId="5"/>
  </si>
  <si>
    <t>-</t>
    <phoneticPr fontId="5"/>
  </si>
  <si>
    <t>病院事業会計</t>
    <phoneticPr fontId="5"/>
  </si>
  <si>
    <t>簡易水道事業特別会計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</si>
  <si>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</si>
  <si>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</si>
  <si>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</si>
  <si>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</si>
  <si>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</si>
  <si>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</si>
  <si>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</si>
  <si>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</si>
  <si>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</si>
  <si>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</si>
  <si>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</si>
  <si>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</si>
  <si>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</si>
  <si>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</si>
  <si>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</si>
  <si>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</si>
  <si>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</si>
  <si>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</si>
  <si>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</si>
  <si>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</si>
  <si>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</si>
  <si>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</si>
  <si>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</si>
  <si>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</si>
  <si>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</si>
  <si>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</si>
  <si>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</si>
  <si>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</si>
  <si>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</si>
  <si>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</si>
  <si>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</si>
  <si>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</si>
  <si>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</si>
  <si>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</si>
  <si>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</si>
  <si>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</si>
  <si>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</si>
  <si>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</si>
  <si>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</si>
  <si>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</si>
  <si>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</si>
  <si>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</si>
  <si>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</si>
  <si>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</si>
  <si>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</si>
  <si>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</si>
  <si>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</si>
  <si>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</si>
  <si>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</si>
  <si>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</si>
  <si>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</si>
  <si>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</si>
  <si>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</si>
  <si>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</si>
  <si>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</si>
  <si>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</si>
  <si>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</si>
  <si>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</si>
  <si>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</si>
  <si>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</si>
  <si>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</si>
  <si>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地域下水道事業特別会計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</si>
  <si>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</si>
  <si>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</si>
  <si>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</si>
  <si>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</si>
  <si>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</si>
  <si>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</si>
  <si>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</si>
  <si>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</si>
  <si>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</si>
  <si>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</si>
  <si>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</si>
  <si>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</si>
  <si>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</si>
  <si>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</si>
  <si>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</si>
  <si>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</si>
  <si>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</si>
  <si>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</si>
  <si>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</si>
  <si>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</si>
  <si>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</si>
  <si>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</si>
  <si>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</si>
  <si>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</si>
  <si>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</si>
  <si>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</si>
  <si>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</si>
  <si>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</si>
  <si>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</si>
  <si>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</si>
  <si>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</si>
  <si>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</si>
  <si>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</si>
  <si>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</si>
  <si>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</si>
  <si>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</si>
  <si>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</si>
  <si>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</si>
  <si>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</si>
  <si>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</si>
  <si>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</si>
  <si>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</si>
  <si>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</si>
  <si>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</si>
  <si>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</si>
  <si>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</si>
  <si>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</si>
  <si>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</si>
  <si>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</si>
  <si>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</si>
  <si>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</si>
  <si>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</si>
  <si>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</si>
  <si>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</si>
  <si>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</si>
  <si>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</si>
  <si>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</si>
  <si>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</si>
  <si>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</si>
  <si>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</si>
  <si>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</si>
  <si>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</si>
  <si>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</si>
  <si>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</si>
  <si>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</si>
  <si>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</si>
  <si>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</si>
  <si>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</si>
  <si>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</si>
  <si>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</si>
  <si>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</si>
  <si>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</si>
  <si>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</si>
  <si>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</si>
  <si>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</si>
  <si>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</si>
  <si>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</si>
  <si>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</si>
  <si>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</si>
  <si>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</si>
  <si>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</si>
  <si>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</si>
  <si>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</si>
  <si>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</si>
  <si>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</si>
  <si>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</si>
  <si>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</si>
  <si>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1.43</t>
  </si>
  <si>
    <t>▲ 2.46</t>
  </si>
  <si>
    <t>▲ 3.53</t>
  </si>
  <si>
    <t>▲ 0.30</t>
  </si>
  <si>
    <t>▲ 0.69</t>
  </si>
  <si>
    <t>上水道事業会計</t>
  </si>
  <si>
    <t>一般会計</t>
  </si>
  <si>
    <t>国民健康保険事業特別会計</t>
  </si>
  <si>
    <t>介護保険事業特別会計</t>
  </si>
  <si>
    <t>病院事業会計</t>
  </si>
  <si>
    <t>後期高齢者医療事業特別会計</t>
  </si>
  <si>
    <t>簡易水道事業特別会計</t>
  </si>
  <si>
    <t>地域下水道事業特別会計</t>
  </si>
  <si>
    <t>その他会計（赤字）</t>
  </si>
  <si>
    <t>その他会計（黒字）</t>
  </si>
  <si>
    <t>-</t>
    <phoneticPr fontId="2"/>
  </si>
  <si>
    <t>-</t>
    <phoneticPr fontId="2"/>
  </si>
  <si>
    <t>-</t>
    <phoneticPr fontId="2"/>
  </si>
  <si>
    <t>京都中部広域消防組合(一般会計)</t>
  </si>
  <si>
    <t>国民健康保険南丹病院組合(病院事業会計)</t>
  </si>
  <si>
    <t>京都府住宅新築資金等貸付事業管理組合(一般会計)</t>
  </si>
  <si>
    <t>京都府住宅新築資金等貸付事業管理組合(特別会計)</t>
  </si>
  <si>
    <t>京都府自治会館管理組合(一般会計)</t>
  </si>
  <si>
    <t>京都府後期高齢者医療広域連合(一般会計)</t>
  </si>
  <si>
    <t>京都府後期高齢者医療広域連合(後期高齢者医療特別会計)</t>
  </si>
  <si>
    <t>京都地方税機構(一般会計)</t>
  </si>
  <si>
    <t>亀岡市土地開発公社</t>
    <phoneticPr fontId="30"/>
  </si>
  <si>
    <t>亀岡市環境事業公社</t>
    <phoneticPr fontId="30"/>
  </si>
  <si>
    <t>亀岡市福祉事業団</t>
    <phoneticPr fontId="30"/>
  </si>
  <si>
    <t>亀岡市体育協会</t>
    <phoneticPr fontId="30"/>
  </si>
  <si>
    <t>亀岡市都市緑花協会</t>
    <phoneticPr fontId="30"/>
  </si>
  <si>
    <t>生涯学習かめおか財団</t>
    <phoneticPr fontId="30"/>
  </si>
  <si>
    <t>亀岡市農業公社</t>
    <phoneticPr fontId="30"/>
  </si>
  <si>
    <t>-</t>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</si>
  <si>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</si>
  <si>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</si>
  <si>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</si>
  <si>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</si>
  <si>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</si>
  <si>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2"/>
        <color indexed="8"/>
        <rFont val="ＭＳ Ｐゴシック"/>
        <family val="3"/>
        <charset val="128"/>
      </rPr>
      <t>有形固定資産減価償却率は、類似団体平均よりも下回っているが、将来負担比率は、大きく上回っている。ただし、市債の新規発行を抑制してきた結果、将来負担比率の対前年度比は低下している。今後も、公共施設等の将来的な更新経費等について、投資と老朽化対策のバランスを考慮する中で、公共施設等総合管理計画に基づき、適切な管理を進めていく。</t>
    </r>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</si>
  <si>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</si>
  <si>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</si>
  <si>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</si>
  <si>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</si>
  <si>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</si>
  <si>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</si>
  <si>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2"/>
        <color indexed="8"/>
        <rFont val="ＭＳ Ｐゴシック"/>
        <family val="3"/>
        <charset val="128"/>
      </rPr>
      <t>将来負担比率・実質公債費比率ともに、類似団体平均を上回っている。
　中期財政見通しを作成する中で、元金償還を上回らない市債発行に努めた結果、平成２８年度については、実質公債費比率については、微増となっているが、将来負担比率は減少傾向にある。今後も、より一層の財政健全化に努める。</t>
    </r>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</si>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</sst>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76758</c:v>
                </c:pt>
                <c:pt idx="1">
                  <c:v>57375</c:v>
                </c:pt>
                <c:pt idx="2">
                  <c:v>77506</c:v>
                </c:pt>
                <c:pt idx="3">
                  <c:v>50427</c:v>
                </c:pt>
                <c:pt idx="4">
                  <c:v>29683</c:v>
                </c:pt>
              </c:numCache>
            </c:numRef>
          </c:val>
          <c:smooth val="0"/>
        </c:ser>
        <c:dLbls>
          <c:showLegendKey val="0"/>
          <c:showVal val="0"/>
          <c:showCatName val="0"/>
          <c:showSerName val="0"/>
          <c:showPercent val="0"/>
          <c:showBubbleSize val="0"/>
        </c:dLbls>
        <c:marker val="1"/>
        <c:smooth val="0"/>
        <c:axId val="179440256"/>
        <c:axId val="179471104"/>
      </c:lineChart>
      <c:catAx>
        <c:axId val="179440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71104"/>
        <c:crosses val="autoZero"/>
        <c:auto val="1"/>
        <c:lblAlgn val="ctr"/>
        <c:lblOffset val="100"/>
        <c:tickLblSkip val="1"/>
        <c:tickMarkSkip val="1"/>
        <c:noMultiLvlLbl val="0"/>
      </c:catAx>
      <c:valAx>
        <c:axId val="1794711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4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3.39</c:v>
                </c:pt>
                <c:pt idx="1">
                  <c:v>2.52</c:v>
                </c:pt>
                <c:pt idx="2">
                  <c:v>2.09</c:v>
                </c:pt>
                <c:pt idx="3">
                  <c:v>2.1800000000000002</c:v>
                </c:pt>
                <c:pt idx="4">
                  <c:v>2.31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16.739999999999998</c:v>
                </c:pt>
                <c:pt idx="1">
                  <c:v>16.809999999999999</c:v>
                </c:pt>
                <c:pt idx="2">
                  <c:v>13.78</c:v>
                </c:pt>
                <c:pt idx="3">
                  <c:v>11.77</c:v>
                </c:pt>
                <c:pt idx="4">
                  <c:v>9.26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6178944"/>
        <c:axId val="22618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-1.43</c:v>
                </c:pt>
                <c:pt idx="1">
                  <c:v>-2.46</c:v>
                </c:pt>
                <c:pt idx="2">
                  <c:v>-3.53</c:v>
                </c:pt>
                <c:pt idx="3">
                  <c:v>-0.3</c:v>
                </c:pt>
                <c:pt idx="4">
                  <c:v>-0.69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6178944"/>
        <c:axId val="226189312"/>
      </c:lineChart>
      <c:catAx>
        <c:axId val="22617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189312"/>
        <c:crosses val="autoZero"/>
        <c:auto val="1"/>
        <c:lblAlgn val="ctr"/>
        <c:lblOffset val="100"/>
        <c:tickLblSkip val="1"/>
        <c:tickMarkSkip val="1"/>
        <c:noMultiLvlLbl val="0"/>
      </c:catAx>
      <c:valAx>
        <c:axId val="22618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17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0.28000000000000003</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地域下水道事業特別会計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c:v>
                </c:pt>
                <c:pt idx="2">
                  <c:v>#N/A</c:v>
                </c:pt>
                <c:pt idx="3">
                  <c:v>0.09</c:v>
                </c:pt>
                <c:pt idx="4">
                  <c:v>#N/A</c:v>
                </c:pt>
                <c:pt idx="5">
                  <c:v>0.21</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0.04</c:v>
                </c:pt>
                <c:pt idx="4">
                  <c:v>#N/A</c:v>
                </c:pt>
                <c:pt idx="5">
                  <c:v>0.06</c:v>
                </c:pt>
                <c:pt idx="6">
                  <c:v>#N/A</c:v>
                </c:pt>
                <c:pt idx="7">
                  <c:v>0.09</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c:v>
                </c:pt>
                <c:pt idx="4">
                  <c:v>#N/A</c:v>
                </c:pt>
                <c:pt idx="5">
                  <c:v>0.09</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6.14</c:v>
                </c:pt>
                <c:pt idx="2">
                  <c:v>#N/A</c:v>
                </c:pt>
                <c:pt idx="3">
                  <c:v>6.24</c:v>
                </c:pt>
                <c:pt idx="4">
                  <c:v>#N/A</c:v>
                </c:pt>
                <c:pt idx="5">
                  <c:v>4.72</c:v>
                </c:pt>
                <c:pt idx="6">
                  <c:v>#N/A</c:v>
                </c:pt>
                <c:pt idx="7">
                  <c:v>2.19</c:v>
                </c:pt>
                <c:pt idx="8">
                  <c:v>#N/A</c:v>
                </c:pt>
                <c:pt idx="9">
                  <c:v>0.53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1.01</c:v>
                </c:pt>
                <c:pt idx="2">
                  <c:v>#N/A</c:v>
                </c:pt>
                <c:pt idx="3">
                  <c:v>1.08</c:v>
                </c:pt>
                <c:pt idx="4">
                  <c:v>#N/A</c:v>
                </c:pt>
                <c:pt idx="5">
                  <c:v>0.73</c:v>
                </c:pt>
                <c:pt idx="6">
                  <c:v>#N/A</c:v>
                </c:pt>
                <c:pt idx="7">
                  <c:v>0.48</c:v>
                </c:pt>
                <c:pt idx="8">
                  <c:v>#N/A</c:v>
                </c:pt>
                <c:pt idx="9">
                  <c:v>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0.94</c:v>
                </c:pt>
                <c:pt idx="2">
                  <c:v>#N/A</c:v>
                </c:pt>
                <c:pt idx="3">
                  <c:v>0.53</c:v>
                </c:pt>
                <c:pt idx="4">
                  <c:v>#N/A</c:v>
                </c:pt>
                <c:pt idx="5">
                  <c:v>0.2</c:v>
                </c:pt>
                <c:pt idx="6">
                  <c:v>#N/A</c:v>
                </c:pt>
                <c:pt idx="7">
                  <c:v>0.1</c:v>
                </c:pt>
                <c:pt idx="8">
                  <c:v>#N/A</c:v>
                </c:pt>
                <c:pt idx="9">
                  <c:v>2.11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3.34</c:v>
                </c:pt>
                <c:pt idx="2">
                  <c:v>#N/A</c:v>
                </c:pt>
                <c:pt idx="3">
                  <c:v>2.4500000000000002</c:v>
                </c:pt>
                <c:pt idx="4">
                  <c:v>#N/A</c:v>
                </c:pt>
                <c:pt idx="5">
                  <c:v>2.0499999999999998</c:v>
                </c:pt>
                <c:pt idx="6">
                  <c:v>#N/A</c:v>
                </c:pt>
                <c:pt idx="7">
                  <c:v>2.13</c:v>
                </c:pt>
                <c:pt idx="8">
                  <c:v>#N/A</c:v>
                </c:pt>
                <c:pt idx="9">
                  <c:v>2.2799999999999998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15.51</c:v>
                </c:pt>
                <c:pt idx="2">
                  <c:v>#N/A</c:v>
                </c:pt>
                <c:pt idx="3">
                  <c:v>15.92</c:v>
                </c:pt>
                <c:pt idx="4">
                  <c:v>#N/A</c:v>
                </c:pt>
                <c:pt idx="5">
                  <c:v>15.79</c:v>
                </c:pt>
                <c:pt idx="6">
                  <c:v>#N/A</c:v>
                </c:pt>
                <c:pt idx="7">
                  <c:v>15.21</c:v>
                </c:pt>
                <c:pt idx="8">
                  <c:v>#N/A</c:v>
                </c:pt>
                <c:pt idx="9">
                  <c:v>15.09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6611968"/>
        <c:axId val="226613504"/>
      </c:barChart>
      <c:catAx>
        <c:axId val="22661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613504"/>
        <c:crosses val="autoZero"/>
        <c:auto val="1"/>
        <c:lblAlgn val="ctr"/>
        <c:lblOffset val="100"/>
        <c:tickLblSkip val="1"/>
        <c:tickMarkSkip val="1"/>
        <c:noMultiLvlLbl val="0"/>
      </c:catAx>
      <c:valAx>
        <c:axId val="22661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61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3413</c:v>
                </c:pt>
                <c:pt idx="5">
                  <c:v>3467</c:v>
                </c:pt>
                <c:pt idx="8">
                  <c:v>3574</c:v>
                </c:pt>
                <c:pt idx="11">
                  <c:v>3586</c:v>
                </c:pt>
                <c:pt idx="14">
                  <c:v>3679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319</c:v>
                </c:pt>
                <c:pt idx="3">
                  <c:v>132</c:v>
                </c:pt>
                <c:pt idx="6">
                  <c:v>132</c:v>
                </c:pt>
                <c:pt idx="9">
                  <c:v>132</c:v>
                </c:pt>
                <c:pt idx="12">
                  <c:v>66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c:v>
                </c:pt>
                <c:pt idx="3">
                  <c:v>49</c:v>
                </c:pt>
                <c:pt idx="6">
                  <c:v>52</c:v>
                </c:pt>
                <c:pt idx="9">
                  <c:v>61</c:v>
                </c:pt>
                <c:pt idx="12">
                  <c:v>91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1330</c:v>
                </c:pt>
                <c:pt idx="3">
                  <c:v>1358</c:v>
                </c:pt>
                <c:pt idx="6">
                  <c:v>1261</c:v>
                </c:pt>
                <c:pt idx="9">
                  <c:v>1309</c:v>
                </c:pt>
                <c:pt idx="12">
                  <c:v>1285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3662</c:v>
                </c:pt>
                <c:pt idx="3">
                  <c:v>3605</c:v>
                </c:pt>
                <c:pt idx="6">
                  <c:v>3735</c:v>
                </c:pt>
                <c:pt idx="9">
                  <c:v>4000</c:v>
                </c:pt>
                <c:pt idx="12">
                  <c:v>4133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765824"/>
        <c:axId val="22678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1940</c:v>
                </c:pt>
                <c:pt idx="2">
                  <c:v>#N/A</c:v>
                </c:pt>
                <c:pt idx="3">
                  <c:v>#N/A</c:v>
                </c:pt>
                <c:pt idx="4">
                  <c:v>1677</c:v>
                </c:pt>
                <c:pt idx="5">
                  <c:v>#N/A</c:v>
                </c:pt>
                <c:pt idx="6">
                  <c:v>#N/A</c:v>
                </c:pt>
                <c:pt idx="7">
                  <c:v>1606</c:v>
                </c:pt>
                <c:pt idx="8">
                  <c:v>#N/A</c:v>
                </c:pt>
                <c:pt idx="9">
                  <c:v>#N/A</c:v>
                </c:pt>
                <c:pt idx="10">
                  <c:v>1916</c:v>
                </c:pt>
                <c:pt idx="11">
                  <c:v>#N/A</c:v>
                </c:pt>
                <c:pt idx="12">
                  <c:v>#N/A</c:v>
                </c:pt>
                <c:pt idx="13">
                  <c:v>1896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765824"/>
        <c:axId val="226780288"/>
      </c:lineChart>
      <c:catAx>
        <c:axId val="22676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780288"/>
        <c:crosses val="autoZero"/>
        <c:auto val="1"/>
        <c:lblAlgn val="ctr"/>
        <c:lblOffset val="100"/>
        <c:tickLblSkip val="1"/>
        <c:tickMarkSkip val="1"/>
        <c:noMultiLvlLbl val="0"/>
      </c:catAx>
      <c:valAx>
        <c:axId val="22678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6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38000</c:v>
                </c:pt>
                <c:pt idx="5">
                  <c:v>37776</c:v>
                </c:pt>
                <c:pt idx="8">
                  <c:v>37509</c:v>
                </c:pt>
                <c:pt idx="11">
                  <c:v>37078</c:v>
                </c:pt>
                <c:pt idx="14">
                  <c:v>36593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2342</c:v>
                </c:pt>
                <c:pt idx="5">
                  <c:v>2718</c:v>
                </c:pt>
                <c:pt idx="8">
                  <c:v>2674</c:v>
                </c:pt>
                <c:pt idx="11">
                  <c:v>2240</c:v>
                </c:pt>
                <c:pt idx="14">
                  <c:v>2232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4651</c:v>
                </c:pt>
                <c:pt idx="5">
                  <c:v>4703</c:v>
                </c:pt>
                <c:pt idx="8">
                  <c:v>4151</c:v>
                </c:pt>
                <c:pt idx="11">
                  <c:v>3670</c:v>
                </c:pt>
                <c:pt idx="14">
                  <c:v>3339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5142</c:v>
                </c:pt>
                <c:pt idx="3">
                  <c:v>4859</c:v>
                </c:pt>
                <c:pt idx="6">
                  <c:v>4613</c:v>
                </c:pt>
                <c:pt idx="9">
                  <c:v>3927</c:v>
                </c:pt>
                <c:pt idx="12">
                  <c:v>3877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1158</c:v>
                </c:pt>
                <c:pt idx="3">
                  <c:v>1289</c:v>
                </c:pt>
                <c:pt idx="6">
                  <c:v>1428</c:v>
                </c:pt>
                <c:pt idx="9">
                  <c:v>1521</c:v>
                </c:pt>
                <c:pt idx="12">
                  <c:v>1449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19720</c:v>
                </c:pt>
                <c:pt idx="3">
                  <c:v>19657</c:v>
                </c:pt>
                <c:pt idx="6">
                  <c:v>18331</c:v>
                </c:pt>
                <c:pt idx="9">
                  <c:v>17235</c:v>
                </c:pt>
                <c:pt idx="12">
                  <c:v>16077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1074</c:v>
                </c:pt>
                <c:pt idx="3">
                  <c:v>892</c:v>
                </c:pt>
                <c:pt idx="6">
                  <c:v>764</c:v>
                </c:pt>
                <c:pt idx="9">
                  <c:v>204</c:v>
                </c:pt>
                <c:pt idx="12">
                  <c:v>138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40205</c:v>
                </c:pt>
                <c:pt idx="3">
                  <c:v>40769</c:v>
                </c:pt>
                <c:pt idx="6">
                  <c:v>42884</c:v>
                </c:pt>
                <c:pt idx="9">
                  <c:v>43281</c:v>
                </c:pt>
                <c:pt idx="12">
                  <c:v>41896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6854784"/>
        <c:axId val="22685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22307</c:v>
                </c:pt>
                <c:pt idx="2">
                  <c:v>#N/A</c:v>
                </c:pt>
                <c:pt idx="3">
                  <c:v>#N/A</c:v>
                </c:pt>
                <c:pt idx="4">
                  <c:v>22269</c:v>
                </c:pt>
                <c:pt idx="5">
                  <c:v>#N/A</c:v>
                </c:pt>
                <c:pt idx="6">
                  <c:v>#N/A</c:v>
                </c:pt>
                <c:pt idx="7">
                  <c:v>23686</c:v>
                </c:pt>
                <c:pt idx="8">
                  <c:v>#N/A</c:v>
                </c:pt>
                <c:pt idx="9">
                  <c:v>#N/A</c:v>
                </c:pt>
                <c:pt idx="10">
                  <c:v>23181</c:v>
                </c:pt>
                <c:pt idx="11">
                  <c:v>#N/A</c:v>
                </c:pt>
                <c:pt idx="12">
                  <c:v>#N/A</c:v>
                </c:pt>
                <c:pt idx="13">
                  <c:v>21274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6854784"/>
        <c:axId val="226856960"/>
      </c:lineChart>
      <c:catAx>
        <c:axId val="2268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856960"/>
        <c:crosses val="autoZero"/>
        <c:auto val="1"/>
        <c:lblAlgn val="ctr"/>
        <c:lblOffset val="100"/>
        <c:tickLblSkip val="1"/>
        <c:tickMarkSkip val="1"/>
        <c:noMultiLvlLbl val="0"/>
      </c:catAx>
      <c:valAx>
        <c:axId val="22685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48.7</c:v>
                </c:pt>
                <c:pt idx="4">
                  <c:v>33.6</c:v>
                </c:pt>
              </c:numCache>
            </c:numRef>
          </c:xVal>
          <c:yVal>
            <c:numRef>
              <c:f>公会計指標分析・財政指標組合せ分析表!$K$51:$O$51</c:f>
              <c:numCache>
                <c:formatCode>#,##0.0;"▲ "#,##0.0</c:formatCode>
                <c:ptCount val="5"/>
                <c:pt idx="3">
                  <c:v>149.19999999999999</c:v>
                </c:pt>
                <c:pt idx="4">
                  <c:v>137.4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52.3</c:v>
                </c:pt>
              </c:numCache>
            </c:numRef>
          </c:xVal>
          <c:yVal>
            <c:numRef>
              <c:f>公会計指標分析・財政指標組合せ分析表!$K$55:$O$55</c:f>
              <c:numCache>
                <c:formatCode>#,##0.0;"▲ "#,##0.0</c:formatCode>
                <c:ptCount val="5"/>
                <c:pt idx="3">
                  <c:v>39</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7056256"/>
        <c:axId val="227066624"/>
      </c:scatterChart>
      <c:valAx>
        <c:axId val="227056256"/>
        <c:scaling>
          <c:orientation val="minMax"/>
          <c:max val="58"/>
          <c:min val="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066624"/>
        <c:crosses val="autoZero"/>
        <c:crossBetween val="midCat"/>
      </c:valAx>
      <c:valAx>
        <c:axId val="227066624"/>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056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12</c:v>
                </c:pt>
                <c:pt idx="2">
                  <c:v>11.4</c:v>
                </c:pt>
                <c:pt idx="3">
                  <c:v>11.3</c:v>
                </c:pt>
                <c:pt idx="4">
                  <c:v>11.7</c:v>
                </c:pt>
              </c:numCache>
            </c:numRef>
          </c:xVal>
          <c:yVal>
            <c:numRef>
              <c:f>公会計指標分析・財政指標組合せ分析表!$K$73:$O$73</c:f>
              <c:numCache>
                <c:formatCode>#,##0.0;"▲ "#,##0.0</c:formatCode>
                <c:ptCount val="5"/>
                <c:pt idx="0">
                  <c:v>146.80000000000001</c:v>
                </c:pt>
                <c:pt idx="1">
                  <c:v>146.5</c:v>
                </c:pt>
                <c:pt idx="2">
                  <c:v>157.69999999999999</c:v>
                </c:pt>
                <c:pt idx="3">
                  <c:v>149.19999999999999</c:v>
                </c:pt>
                <c:pt idx="4">
                  <c:v>137.4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3724484849790494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96864396738369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6.9</c:v>
                </c:pt>
              </c:numCache>
            </c:numRef>
          </c:xVal>
          <c:yVal>
            <c:numRef>
              <c:f>公会計指標分析・財政指標組合せ分析表!$K$77:$O$77</c:f>
              <c:numCache>
                <c:formatCode>#,##0.0;"▲ "#,##0.0</c:formatCode>
                <c:ptCount val="5"/>
                <c:pt idx="0">
                  <c:v>58.2</c:v>
                </c:pt>
                <c:pt idx="1">
                  <c:v>50.3</c:v>
                </c:pt>
                <c:pt idx="2">
                  <c:v>45.9</c:v>
                </c:pt>
                <c:pt idx="3">
                  <c:v>39</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7179136"/>
        <c:axId val="227185408"/>
      </c:scatterChart>
      <c:valAx>
        <c:axId val="227179136"/>
        <c:scaling>
          <c:orientation val="minMax"/>
          <c:max val="13.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185408"/>
        <c:crosses val="autoZero"/>
        <c:crossBetween val="midCat"/>
      </c:valAx>
      <c:valAx>
        <c:axId val="227185408"/>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179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実質公債費比率については、京都府平均は上回っているものの、類似団体平均及び全国平均と比較すると下回っている。</a:t>
          </a:r>
          <a:endParaRPr kumimoji="1" lang="en-US" altLang="ja-JP" sz="1400" baseline="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元利償還金の増加要因は、平成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年度借入分の元金償還開始により元利償還金が増加したためである。また、公営企業債の元利償還金に対する繰入金については、既発債の償還終了等に伴い微減となっている。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元利償還金等（Ａ）の全体では前年度と比較して増加となる。算入公債費等（Ｂ）についても増加しているが、実質公債費比率の分子の構造（Ａ－Ｂ）については、前年度と比較して減少となる。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将来負担比率については、京都府平均は上回っているものの、類似団体平均及び全国平均と比較すると下回っている。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既発債の償還終了による一般会計等に係る地方債の現在高の減少と、公営企業債の償還終了などによる公営企業等繰入見込額が減少したことにより、将来負担額（Ａ）が減少となる。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充当可能財源等（Ｂ）についても微減となっており、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将来負担比率の分子の構造（Ａ－Ｂ）については、前年度と比較して減少となる。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90,384
89,605
224.80
32,686,634
32,223,079
436,020
18,859,221
41,895,799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[ 33.6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老朽化した公共施設の更新等により、全国平均、京都府平均及び類似団体内においても、低い状況にある。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本市では、平成２８年９月に策定した亀岡市公共施設等総合管理計画に基づき、公共施設の更新・集約化・複合化・長寿命化などを長期的な視点で計画的に進めており、今後も適切な管理に努める。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30370</xdr:rowOff>
    </xdr:from>
    <xdr:ext cx="405111" cy="259045"/>
    <xdr:sp macro="" textlink="">
      <xdr:nvSpPr>
        <xdr:cNvPr id="67" name="有形固定資産減価償却率平均値テキスト"/>
        <xdr:cNvSpPr txBox="1"/>
      </xdr:nvSpPr>
      <xdr:spPr>
        <a:xfrm>
          <a:off x="4813300" y="5783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112014</xdr:rowOff>
    </xdr:from>
    <xdr:to>
      <xdr:col>3</xdr:col>
      <xdr:colOff>511175</xdr:colOff>
      <xdr:row>30</xdr:row>
      <xdr:rowOff>42164</xdr:rowOff>
    </xdr:to>
    <xdr:sp macro="" textlink="">
      <xdr:nvSpPr>
        <xdr:cNvPr id="69" name="フローチャート : 判断 68"/>
        <xdr:cNvSpPr/>
      </xdr:nvSpPr>
      <xdr:spPr>
        <a:xfrm>
          <a:off x="4000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68326</xdr:rowOff>
    </xdr:from>
    <xdr:to>
      <xdr:col>3</xdr:col>
      <xdr:colOff>1222375</xdr:colOff>
      <xdr:row>32</xdr:row>
      <xdr:rowOff>169926</xdr:rowOff>
    </xdr:to>
    <xdr:sp macro="" textlink="">
      <xdr:nvSpPr>
        <xdr:cNvPr id="75" name="円/楕円 74"/>
        <xdr:cNvSpPr/>
      </xdr:nvSpPr>
      <xdr:spPr>
        <a:xfrm>
          <a:off x="4711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154703</xdr:rowOff>
    </xdr:from>
    <xdr:ext cx="405111" cy="259045"/>
    <xdr:sp macro="" textlink="">
      <xdr:nvSpPr>
        <xdr:cNvPr id="76" name="有形固定資産減価償却率該当値テキスト"/>
        <xdr:cNvSpPr txBox="1"/>
      </xdr:nvSpPr>
      <xdr:spPr>
        <a:xfrm>
          <a:off x="4813300" y="625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85217</xdr:rowOff>
    </xdr:from>
    <xdr:to>
      <xdr:col>3</xdr:col>
      <xdr:colOff>511175</xdr:colOff>
      <xdr:row>31</xdr:row>
      <xdr:rowOff>15367</xdr:rowOff>
    </xdr:to>
    <xdr:sp macro="" textlink="">
      <xdr:nvSpPr>
        <xdr:cNvPr id="77" name="円/楕円 76"/>
        <xdr:cNvSpPr/>
      </xdr:nvSpPr>
      <xdr:spPr>
        <a:xfrm>
          <a:off x="4000500" y="60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136017</xdr:rowOff>
    </xdr:from>
    <xdr:to>
      <xdr:col>3</xdr:col>
      <xdr:colOff>1171575</xdr:colOff>
      <xdr:row>32</xdr:row>
      <xdr:rowOff>119126</xdr:rowOff>
    </xdr:to>
    <xdr:cxnSp macro="">
      <xdr:nvCxnSpPr>
        <xdr:cNvPr id="78" name="直線コネクタ 77"/>
        <xdr:cNvCxnSpPr/>
      </xdr:nvCxnSpPr>
      <xdr:spPr>
        <a:xfrm>
          <a:off x="4051300" y="6060567"/>
          <a:ext cx="711200" cy="3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58691</xdr:rowOff>
    </xdr:from>
    <xdr:ext cx="405111" cy="259045"/>
    <xdr:sp macro="" textlink="">
      <xdr:nvSpPr>
        <xdr:cNvPr id="79" name="n_1aveValue有形固定資産減価償却率"/>
        <xdr:cNvSpPr txBox="1"/>
      </xdr:nvSpPr>
      <xdr:spPr>
        <a:xfrm>
          <a:off x="3836043"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6494</xdr:rowOff>
    </xdr:from>
    <xdr:ext cx="405111" cy="259045"/>
    <xdr:sp macro="" textlink="">
      <xdr:nvSpPr>
        <xdr:cNvPr id="80" name="n_1mainValue有形固定資産減価償却率"/>
        <xdr:cNvSpPr txBox="1"/>
      </xdr:nvSpPr>
      <xdr:spPr>
        <a:xfrm>
          <a:off x="3836043" y="610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90,384
89,605
224.80
32,686,634
32,223,079
436,020
18,859,221
41,895,799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7129</xdr:rowOff>
    </xdr:from>
    <xdr:ext cx="405111" cy="259045"/>
    <xdr:sp macro="" textlink="">
      <xdr:nvSpPr>
        <xdr:cNvPr id="60" name="【道路】&#10;有形固定資産減価償却率平均値テキスト"/>
        <xdr:cNvSpPr txBox="1"/>
      </xdr:nvSpPr>
      <xdr:spPr>
        <a:xfrm>
          <a:off x="4724400" y="617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43688</xdr:rowOff>
    </xdr:from>
    <xdr:to>
      <xdr:col>6</xdr:col>
      <xdr:colOff>561975</xdr:colOff>
      <xdr:row>37</xdr:row>
      <xdr:rowOff>145288</xdr:rowOff>
    </xdr:to>
    <xdr:sp macro="" textlink="">
      <xdr:nvSpPr>
        <xdr:cNvPr id="68" name="円/楕円 67"/>
        <xdr:cNvSpPr/>
      </xdr:nvSpPr>
      <xdr:spPr>
        <a:xfrm>
          <a:off x="45847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22115</xdr:rowOff>
    </xdr:from>
    <xdr:ext cx="405111" cy="259045"/>
    <xdr:sp macro="" textlink="">
      <xdr:nvSpPr>
        <xdr:cNvPr id="69" name="【道路】&#10;有形固定資産減価償却率該当値テキスト"/>
        <xdr:cNvSpPr txBox="1"/>
      </xdr:nvSpPr>
      <xdr:spPr>
        <a:xfrm>
          <a:off x="4724400" y="636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93980</xdr:rowOff>
    </xdr:from>
    <xdr:to>
      <xdr:col>5</xdr:col>
      <xdr:colOff>409575</xdr:colOff>
      <xdr:row>34</xdr:row>
      <xdr:rowOff>24130</xdr:rowOff>
    </xdr:to>
    <xdr:sp macro="" textlink="">
      <xdr:nvSpPr>
        <xdr:cNvPr id="70" name="円/楕円 69"/>
        <xdr:cNvSpPr/>
      </xdr:nvSpPr>
      <xdr:spPr>
        <a:xfrm>
          <a:off x="3746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144780</xdr:rowOff>
    </xdr:from>
    <xdr:to>
      <xdr:col>6</xdr:col>
      <xdr:colOff>511175</xdr:colOff>
      <xdr:row>37</xdr:row>
      <xdr:rowOff>94488</xdr:rowOff>
    </xdr:to>
    <xdr:cxnSp macro="">
      <xdr:nvCxnSpPr>
        <xdr:cNvPr id="71" name="直線コネクタ 70"/>
        <xdr:cNvCxnSpPr/>
      </xdr:nvCxnSpPr>
      <xdr:spPr>
        <a:xfrm>
          <a:off x="3797300" y="5802630"/>
          <a:ext cx="8382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86123</xdr:rowOff>
    </xdr:from>
    <xdr:ext cx="405111" cy="259045"/>
    <xdr:sp macro="" textlink="">
      <xdr:nvSpPr>
        <xdr:cNvPr id="72" name="n_1aveValue【道路】&#10;有形固定資産減価償却率"/>
        <xdr:cNvSpPr txBox="1"/>
      </xdr:nvSpPr>
      <xdr:spPr>
        <a:xfrm>
          <a:off x="3582043"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40657</xdr:rowOff>
    </xdr:from>
    <xdr:ext cx="405111" cy="259045"/>
    <xdr:sp macro="" textlink="">
      <xdr:nvSpPr>
        <xdr:cNvPr id="73" name="n_1mainValue【道路】&#10;有形固定資産減価償却率"/>
        <xdr:cNvSpPr txBox="1"/>
      </xdr:nvSpPr>
      <xdr:spPr>
        <a:xfrm>
          <a:off x="3582043"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0"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2" name="フローチャート : 判断 101"/>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82916</xdr:rowOff>
    </xdr:from>
    <xdr:to>
      <xdr:col>15</xdr:col>
      <xdr:colOff>231775</xdr:colOff>
      <xdr:row>40</xdr:row>
      <xdr:rowOff>13066</xdr:rowOff>
    </xdr:to>
    <xdr:sp macro="" textlink="">
      <xdr:nvSpPr>
        <xdr:cNvPr id="108" name="円/楕円 107"/>
        <xdr:cNvSpPr/>
      </xdr:nvSpPr>
      <xdr:spPr>
        <a:xfrm>
          <a:off x="10426700" y="67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61343</xdr:rowOff>
    </xdr:from>
    <xdr:ext cx="469744" cy="259045"/>
    <xdr:sp macro="" textlink="">
      <xdr:nvSpPr>
        <xdr:cNvPr id="109" name="【道路】&#10;一人当たり延長該当値テキスト"/>
        <xdr:cNvSpPr txBox="1"/>
      </xdr:nvSpPr>
      <xdr:spPr>
        <a:xfrm>
          <a:off x="10566400" y="674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84973</xdr:rowOff>
    </xdr:from>
    <xdr:to>
      <xdr:col>14</xdr:col>
      <xdr:colOff>79375</xdr:colOff>
      <xdr:row>40</xdr:row>
      <xdr:rowOff>15123</xdr:rowOff>
    </xdr:to>
    <xdr:sp macro="" textlink="">
      <xdr:nvSpPr>
        <xdr:cNvPr id="110" name="円/楕円 109"/>
        <xdr:cNvSpPr/>
      </xdr:nvSpPr>
      <xdr:spPr>
        <a:xfrm>
          <a:off x="9588500" y="67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133716</xdr:rowOff>
    </xdr:from>
    <xdr:to>
      <xdr:col>15</xdr:col>
      <xdr:colOff>180975</xdr:colOff>
      <xdr:row>39</xdr:row>
      <xdr:rowOff>135773</xdr:rowOff>
    </xdr:to>
    <xdr:cxnSp macro="">
      <xdr:nvCxnSpPr>
        <xdr:cNvPr id="111" name="直線コネクタ 110"/>
        <xdr:cNvCxnSpPr/>
      </xdr:nvCxnSpPr>
      <xdr:spPr>
        <a:xfrm flipV="1">
          <a:off x="9639300" y="682026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6250</xdr:rowOff>
    </xdr:from>
    <xdr:ext cx="469744" cy="259045"/>
    <xdr:sp macro="" textlink="">
      <xdr:nvSpPr>
        <xdr:cNvPr id="113" name="n_1mainValue【道路】&#10;一人当たり延長"/>
        <xdr:cNvSpPr txBox="1"/>
      </xdr:nvSpPr>
      <xdr:spPr>
        <a:xfrm>
          <a:off x="9391727" y="68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42"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111125</xdr:rowOff>
    </xdr:from>
    <xdr:to>
      <xdr:col>5</xdr:col>
      <xdr:colOff>409575</xdr:colOff>
      <xdr:row>58</xdr:row>
      <xdr:rowOff>41275</xdr:rowOff>
    </xdr:to>
    <xdr:sp macro="" textlink="">
      <xdr:nvSpPr>
        <xdr:cNvPr id="144" name="フローチャート : 判断 143"/>
        <xdr:cNvSpPr/>
      </xdr:nvSpPr>
      <xdr:spPr>
        <a:xfrm>
          <a:off x="3746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27305</xdr:rowOff>
    </xdr:from>
    <xdr:to>
      <xdr:col>6</xdr:col>
      <xdr:colOff>561975</xdr:colOff>
      <xdr:row>59</xdr:row>
      <xdr:rowOff>128905</xdr:rowOff>
    </xdr:to>
    <xdr:sp macro="" textlink="">
      <xdr:nvSpPr>
        <xdr:cNvPr id="150" name="円/楕円 149"/>
        <xdr:cNvSpPr/>
      </xdr:nvSpPr>
      <xdr:spPr>
        <a:xfrm>
          <a:off x="4584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5732</xdr:rowOff>
    </xdr:from>
    <xdr:ext cx="405111" cy="259045"/>
    <xdr:sp macro="" textlink="">
      <xdr:nvSpPr>
        <xdr:cNvPr id="151" name="【橋りょう・トンネル】&#10;有形固定資産減価償却率該当値テキスト"/>
        <xdr:cNvSpPr txBox="1"/>
      </xdr:nvSpPr>
      <xdr:spPr>
        <a:xfrm>
          <a:off x="4724400"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25400</xdr:rowOff>
    </xdr:from>
    <xdr:to>
      <xdr:col>5</xdr:col>
      <xdr:colOff>409575</xdr:colOff>
      <xdr:row>59</xdr:row>
      <xdr:rowOff>127000</xdr:rowOff>
    </xdr:to>
    <xdr:sp macro="" textlink="">
      <xdr:nvSpPr>
        <xdr:cNvPr id="152" name="円/楕円 151"/>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76200</xdr:rowOff>
    </xdr:from>
    <xdr:to>
      <xdr:col>6</xdr:col>
      <xdr:colOff>511175</xdr:colOff>
      <xdr:row>59</xdr:row>
      <xdr:rowOff>78105</xdr:rowOff>
    </xdr:to>
    <xdr:cxnSp macro="">
      <xdr:nvCxnSpPr>
        <xdr:cNvPr id="153" name="直線コネクタ 152"/>
        <xdr:cNvCxnSpPr/>
      </xdr:nvCxnSpPr>
      <xdr:spPr>
        <a:xfrm>
          <a:off x="3797300" y="101917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57802</xdr:rowOff>
    </xdr:from>
    <xdr:ext cx="405111" cy="259045"/>
    <xdr:sp macro="" textlink="">
      <xdr:nvSpPr>
        <xdr:cNvPr id="154" name="n_1aveValue【橋りょう・トンネル】&#10;有形固定資産減価償却率"/>
        <xdr:cNvSpPr txBox="1"/>
      </xdr:nvSpPr>
      <xdr:spPr>
        <a:xfrm>
          <a:off x="3582043"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118127</xdr:rowOff>
    </xdr:from>
    <xdr:ext cx="405111" cy="259045"/>
    <xdr:sp macro="" textlink="">
      <xdr:nvSpPr>
        <xdr:cNvPr id="155" name="n_1mainValue【橋りょう・トンネル】&#10;有形固定資産減価償却率"/>
        <xdr:cNvSpPr txBox="1"/>
      </xdr:nvSpPr>
      <xdr:spPr>
        <a:xfrm>
          <a:off x="3582043"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168494</xdr:rowOff>
    </xdr:from>
    <xdr:to>
      <xdr:col>14</xdr:col>
      <xdr:colOff>79375</xdr:colOff>
      <xdr:row>62</xdr:row>
      <xdr:rowOff>98644</xdr:rowOff>
    </xdr:to>
    <xdr:sp macro="" textlink="">
      <xdr:nvSpPr>
        <xdr:cNvPr id="186" name="フローチャート : 判断 185"/>
        <xdr:cNvSpPr/>
      </xdr:nvSpPr>
      <xdr:spPr>
        <a:xfrm>
          <a:off x="9588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92442</xdr:rowOff>
    </xdr:from>
    <xdr:to>
      <xdr:col>15</xdr:col>
      <xdr:colOff>231775</xdr:colOff>
      <xdr:row>64</xdr:row>
      <xdr:rowOff>22592</xdr:rowOff>
    </xdr:to>
    <xdr:sp macro="" textlink="">
      <xdr:nvSpPr>
        <xdr:cNvPr id="192" name="円/楕円 191"/>
        <xdr:cNvSpPr/>
      </xdr:nvSpPr>
      <xdr:spPr>
        <a:xfrm>
          <a:off x="10426700" y="108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7369</xdr:rowOff>
    </xdr:from>
    <xdr:ext cx="534377" cy="259045"/>
    <xdr:sp macro="" textlink="">
      <xdr:nvSpPr>
        <xdr:cNvPr id="193" name="【橋りょう・トンネル】&#10;一人当たり有形固定資産（償却資産）額該当値テキスト"/>
        <xdr:cNvSpPr txBox="1"/>
      </xdr:nvSpPr>
      <xdr:spPr>
        <a:xfrm>
          <a:off x="10566400" y="108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82,211</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92976</xdr:rowOff>
    </xdr:from>
    <xdr:to>
      <xdr:col>14</xdr:col>
      <xdr:colOff>79375</xdr:colOff>
      <xdr:row>64</xdr:row>
      <xdr:rowOff>23126</xdr:rowOff>
    </xdr:to>
    <xdr:sp macro="" textlink="">
      <xdr:nvSpPr>
        <xdr:cNvPr id="194" name="円/楕円 193"/>
        <xdr:cNvSpPr/>
      </xdr:nvSpPr>
      <xdr:spPr>
        <a:xfrm>
          <a:off x="9588500" y="1089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143242</xdr:rowOff>
    </xdr:from>
    <xdr:to>
      <xdr:col>15</xdr:col>
      <xdr:colOff>180975</xdr:colOff>
      <xdr:row>63</xdr:row>
      <xdr:rowOff>143776</xdr:rowOff>
    </xdr:to>
    <xdr:cxnSp macro="">
      <xdr:nvCxnSpPr>
        <xdr:cNvPr id="195" name="直線コネクタ 194"/>
        <xdr:cNvCxnSpPr/>
      </xdr:nvCxnSpPr>
      <xdr:spPr>
        <a:xfrm flipV="1">
          <a:off x="9639300" y="10944592"/>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115171</xdr:rowOff>
    </xdr:from>
    <xdr:ext cx="599010" cy="259045"/>
    <xdr:sp macro="" textlink="">
      <xdr:nvSpPr>
        <xdr:cNvPr id="196" name="n_1aveValue【橋りょう・トンネル】&#10;一人当たり有形固定資産（償却資産）額"/>
        <xdr:cNvSpPr txBox="1"/>
      </xdr:nvSpPr>
      <xdr:spPr>
        <a:xfrm>
          <a:off x="9327094"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14253</xdr:rowOff>
    </xdr:from>
    <xdr:ext cx="534377" cy="259045"/>
    <xdr:sp macro="" textlink="">
      <xdr:nvSpPr>
        <xdr:cNvPr id="197" name="n_1mainValue【橋りょう・トンネル】&#10;一人当たり有形固定資産（償却資産）額"/>
        <xdr:cNvSpPr txBox="1"/>
      </xdr:nvSpPr>
      <xdr:spPr>
        <a:xfrm>
          <a:off x="9359411" y="1098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25"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145035</xdr:rowOff>
    </xdr:from>
    <xdr:to>
      <xdr:col>5</xdr:col>
      <xdr:colOff>409575</xdr:colOff>
      <xdr:row>80</xdr:row>
      <xdr:rowOff>75185</xdr:rowOff>
    </xdr:to>
    <xdr:sp macro="" textlink="">
      <xdr:nvSpPr>
        <xdr:cNvPr id="227" name="フローチャート : 判断 226"/>
        <xdr:cNvSpPr/>
      </xdr:nvSpPr>
      <xdr:spPr>
        <a:xfrm>
          <a:off x="3746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19304</xdr:rowOff>
    </xdr:from>
    <xdr:to>
      <xdr:col>6</xdr:col>
      <xdr:colOff>561975</xdr:colOff>
      <xdr:row>83</xdr:row>
      <xdr:rowOff>120904</xdr:rowOff>
    </xdr:to>
    <xdr:sp macro="" textlink="">
      <xdr:nvSpPr>
        <xdr:cNvPr id="233" name="円/楕円 232"/>
        <xdr:cNvSpPr/>
      </xdr:nvSpPr>
      <xdr:spPr>
        <a:xfrm>
          <a:off x="4584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169181</xdr:rowOff>
    </xdr:from>
    <xdr:ext cx="405111" cy="259045"/>
    <xdr:sp macro="" textlink="">
      <xdr:nvSpPr>
        <xdr:cNvPr id="234" name="【公営住宅】&#10;有形固定資産減価償却率該当値テキスト"/>
        <xdr:cNvSpPr txBox="1"/>
      </xdr:nvSpPr>
      <xdr:spPr>
        <a:xfrm>
          <a:off x="4724400"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78739</xdr:rowOff>
    </xdr:from>
    <xdr:to>
      <xdr:col>5</xdr:col>
      <xdr:colOff>409575</xdr:colOff>
      <xdr:row>85</xdr:row>
      <xdr:rowOff>8889</xdr:rowOff>
    </xdr:to>
    <xdr:sp macro="" textlink="">
      <xdr:nvSpPr>
        <xdr:cNvPr id="235" name="円/楕円 234"/>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70104</xdr:rowOff>
    </xdr:from>
    <xdr:to>
      <xdr:col>6</xdr:col>
      <xdr:colOff>511175</xdr:colOff>
      <xdr:row>84</xdr:row>
      <xdr:rowOff>129539</xdr:rowOff>
    </xdr:to>
    <xdr:cxnSp macro="">
      <xdr:nvCxnSpPr>
        <xdr:cNvPr id="236" name="直線コネクタ 235"/>
        <xdr:cNvCxnSpPr/>
      </xdr:nvCxnSpPr>
      <xdr:spPr>
        <a:xfrm flipV="1">
          <a:off x="3797300" y="14300454"/>
          <a:ext cx="838200" cy="2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91712</xdr:rowOff>
    </xdr:from>
    <xdr:ext cx="405111" cy="259045"/>
    <xdr:sp macro="" textlink="">
      <xdr:nvSpPr>
        <xdr:cNvPr id="237" name="n_1aveValue【公営住宅】&#10;有形固定資産減価償却率"/>
        <xdr:cNvSpPr txBox="1"/>
      </xdr:nvSpPr>
      <xdr:spPr>
        <a:xfrm>
          <a:off x="3582043"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xdr:rowOff>
    </xdr:from>
    <xdr:ext cx="405111" cy="259045"/>
    <xdr:sp macro="" textlink="">
      <xdr:nvSpPr>
        <xdr:cNvPr id="238" name="n_1mainValue【公営住宅】&#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27076</xdr:rowOff>
    </xdr:from>
    <xdr:to>
      <xdr:col>14</xdr:col>
      <xdr:colOff>79375</xdr:colOff>
      <xdr:row>84</xdr:row>
      <xdr:rowOff>128676</xdr:rowOff>
    </xdr:to>
    <xdr:sp macro="" textlink="">
      <xdr:nvSpPr>
        <xdr:cNvPr id="267" name="フローチャート : 判断 266"/>
        <xdr:cNvSpPr/>
      </xdr:nvSpPr>
      <xdr:spPr>
        <a:xfrm>
          <a:off x="9588500" y="144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148692</xdr:rowOff>
    </xdr:from>
    <xdr:to>
      <xdr:col>15</xdr:col>
      <xdr:colOff>231775</xdr:colOff>
      <xdr:row>85</xdr:row>
      <xdr:rowOff>78842</xdr:rowOff>
    </xdr:to>
    <xdr:sp macro="" textlink="">
      <xdr:nvSpPr>
        <xdr:cNvPr id="273" name="円/楕円 272"/>
        <xdr:cNvSpPr/>
      </xdr:nvSpPr>
      <xdr:spPr>
        <a:xfrm>
          <a:off x="10426700"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127119</xdr:rowOff>
    </xdr:from>
    <xdr:ext cx="469744" cy="259045"/>
    <xdr:sp macro="" textlink="">
      <xdr:nvSpPr>
        <xdr:cNvPr id="274" name="【公営住宅】&#10;一人当たり面積該当値テキスト"/>
        <xdr:cNvSpPr txBox="1"/>
      </xdr:nvSpPr>
      <xdr:spPr>
        <a:xfrm>
          <a:off x="10566400" y="145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150977</xdr:rowOff>
    </xdr:from>
    <xdr:to>
      <xdr:col>14</xdr:col>
      <xdr:colOff>79375</xdr:colOff>
      <xdr:row>85</xdr:row>
      <xdr:rowOff>81127</xdr:rowOff>
    </xdr:to>
    <xdr:sp macro="" textlink="">
      <xdr:nvSpPr>
        <xdr:cNvPr id="275" name="円/楕円 274"/>
        <xdr:cNvSpPr/>
      </xdr:nvSpPr>
      <xdr:spPr>
        <a:xfrm>
          <a:off x="9588500" y="145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28042</xdr:rowOff>
    </xdr:from>
    <xdr:to>
      <xdr:col>15</xdr:col>
      <xdr:colOff>180975</xdr:colOff>
      <xdr:row>85</xdr:row>
      <xdr:rowOff>30327</xdr:rowOff>
    </xdr:to>
    <xdr:cxnSp macro="">
      <xdr:nvCxnSpPr>
        <xdr:cNvPr id="276" name="直線コネクタ 275"/>
        <xdr:cNvCxnSpPr/>
      </xdr:nvCxnSpPr>
      <xdr:spPr>
        <a:xfrm flipV="1">
          <a:off x="9639300" y="1460129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145203</xdr:rowOff>
    </xdr:from>
    <xdr:ext cx="469744" cy="259045"/>
    <xdr:sp macro="" textlink="">
      <xdr:nvSpPr>
        <xdr:cNvPr id="277" name="n_1aveValue【公営住宅】&#10;一人当たり面積"/>
        <xdr:cNvSpPr txBox="1"/>
      </xdr:nvSpPr>
      <xdr:spPr>
        <a:xfrm>
          <a:off x="9391727" y="142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72254</xdr:rowOff>
    </xdr:from>
    <xdr:ext cx="469744" cy="259045"/>
    <xdr:sp macro="" textlink="">
      <xdr:nvSpPr>
        <xdr:cNvPr id="278" name="n_1mainValue【公営住宅】&#10;一人当たり面積"/>
        <xdr:cNvSpPr txBox="1"/>
      </xdr:nvSpPr>
      <xdr:spPr>
        <a:xfrm>
          <a:off x="9391727" y="1464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324"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6" name="フローチャート : 判断 32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162560</xdr:rowOff>
    </xdr:from>
    <xdr:to>
      <xdr:col>23</xdr:col>
      <xdr:colOff>568325</xdr:colOff>
      <xdr:row>41</xdr:row>
      <xdr:rowOff>92710</xdr:rowOff>
    </xdr:to>
    <xdr:sp macro="" textlink="">
      <xdr:nvSpPr>
        <xdr:cNvPr id="332" name="円/楕円 331"/>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140987</xdr:rowOff>
    </xdr:from>
    <xdr:ext cx="405111" cy="259045"/>
    <xdr:sp macro="" textlink="">
      <xdr:nvSpPr>
        <xdr:cNvPr id="333" name="【認定こども園・幼稚園・保育所】&#10;有形固定資産減価償却率該当値テキスト"/>
        <xdr:cNvSpPr txBox="1"/>
      </xdr:nvSpPr>
      <xdr:spPr>
        <a:xfrm>
          <a:off x="16408400"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170180</xdr:rowOff>
    </xdr:from>
    <xdr:to>
      <xdr:col>22</xdr:col>
      <xdr:colOff>415925</xdr:colOff>
      <xdr:row>41</xdr:row>
      <xdr:rowOff>100330</xdr:rowOff>
    </xdr:to>
    <xdr:sp macro="" textlink="">
      <xdr:nvSpPr>
        <xdr:cNvPr id="334" name="円/楕円 333"/>
        <xdr:cNvSpPr/>
      </xdr:nvSpPr>
      <xdr:spPr>
        <a:xfrm>
          <a:off x="1543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41910</xdr:rowOff>
    </xdr:from>
    <xdr:to>
      <xdr:col>23</xdr:col>
      <xdr:colOff>517525</xdr:colOff>
      <xdr:row>41</xdr:row>
      <xdr:rowOff>49530</xdr:rowOff>
    </xdr:to>
    <xdr:cxnSp macro="">
      <xdr:nvCxnSpPr>
        <xdr:cNvPr id="335" name="直線コネクタ 334"/>
        <xdr:cNvCxnSpPr/>
      </xdr:nvCxnSpPr>
      <xdr:spPr>
        <a:xfrm flipV="1">
          <a:off x="15481300" y="7071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92092</xdr:rowOff>
    </xdr:from>
    <xdr:ext cx="405111" cy="259045"/>
    <xdr:sp macro="" textlink="">
      <xdr:nvSpPr>
        <xdr:cNvPr id="336"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91457</xdr:rowOff>
    </xdr:from>
    <xdr:ext cx="405111" cy="259045"/>
    <xdr:sp macro="" textlink="">
      <xdr:nvSpPr>
        <xdr:cNvPr id="337" name="n_1mainValue【認定こども園・幼稚園・保育所】&#10;有形固定資産減価償却率"/>
        <xdr:cNvSpPr txBox="1"/>
      </xdr:nvSpPr>
      <xdr:spPr>
        <a:xfrm>
          <a:off x="15266043"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64"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6" name="フローチャート : 判断 365"/>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68834</xdr:rowOff>
    </xdr:from>
    <xdr:to>
      <xdr:col>32</xdr:col>
      <xdr:colOff>238125</xdr:colOff>
      <xdr:row>39</xdr:row>
      <xdr:rowOff>170434</xdr:rowOff>
    </xdr:to>
    <xdr:sp macro="" textlink="">
      <xdr:nvSpPr>
        <xdr:cNvPr id="372" name="円/楕円 371"/>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91711</xdr:rowOff>
    </xdr:from>
    <xdr:ext cx="469744" cy="259045"/>
    <xdr:sp macro="" textlink="">
      <xdr:nvSpPr>
        <xdr:cNvPr id="373" name="【認定こども園・幼稚園・保育所】&#10;一人当たり面積該当値テキスト"/>
        <xdr:cNvSpPr txBox="1"/>
      </xdr:nvSpPr>
      <xdr:spPr>
        <a:xfrm>
          <a:off x="22250400"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68834</xdr:rowOff>
    </xdr:from>
    <xdr:to>
      <xdr:col>31</xdr:col>
      <xdr:colOff>85725</xdr:colOff>
      <xdr:row>39</xdr:row>
      <xdr:rowOff>170434</xdr:rowOff>
    </xdr:to>
    <xdr:sp macro="" textlink="">
      <xdr:nvSpPr>
        <xdr:cNvPr id="374" name="円/楕円 373"/>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119634</xdr:rowOff>
    </xdr:from>
    <xdr:to>
      <xdr:col>32</xdr:col>
      <xdr:colOff>187325</xdr:colOff>
      <xdr:row>39</xdr:row>
      <xdr:rowOff>119634</xdr:rowOff>
    </xdr:to>
    <xdr:cxnSp macro="">
      <xdr:nvCxnSpPr>
        <xdr:cNvPr id="375" name="直線コネクタ 374"/>
        <xdr:cNvCxnSpPr/>
      </xdr:nvCxnSpPr>
      <xdr:spPr>
        <a:xfrm>
          <a:off x="21323300" y="6806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125239</xdr:rowOff>
    </xdr:from>
    <xdr:ext cx="469744" cy="259045"/>
    <xdr:sp macro="" textlink="">
      <xdr:nvSpPr>
        <xdr:cNvPr id="376"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161561</xdr:rowOff>
    </xdr:from>
    <xdr:ext cx="469744" cy="259045"/>
    <xdr:sp macro="" textlink="">
      <xdr:nvSpPr>
        <xdr:cNvPr id="377" name="n_1main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07"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09" name="フローチャート : 判断 408"/>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93980</xdr:rowOff>
    </xdr:from>
    <xdr:to>
      <xdr:col>23</xdr:col>
      <xdr:colOff>568325</xdr:colOff>
      <xdr:row>57</xdr:row>
      <xdr:rowOff>24130</xdr:rowOff>
    </xdr:to>
    <xdr:sp macro="" textlink="">
      <xdr:nvSpPr>
        <xdr:cNvPr id="415" name="円/楕円 414"/>
        <xdr:cNvSpPr/>
      </xdr:nvSpPr>
      <xdr:spPr>
        <a:xfrm>
          <a:off x="16268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8907</xdr:rowOff>
    </xdr:from>
    <xdr:ext cx="405111" cy="259045"/>
    <xdr:sp macro="" textlink="">
      <xdr:nvSpPr>
        <xdr:cNvPr id="416" name="【学校施設】&#10;有形固定資産減価償却率該当値テキスト"/>
        <xdr:cNvSpPr txBox="1"/>
      </xdr:nvSpPr>
      <xdr:spPr>
        <a:xfrm>
          <a:off x="16408400" y="961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105410</xdr:rowOff>
    </xdr:from>
    <xdr:to>
      <xdr:col>22</xdr:col>
      <xdr:colOff>415925</xdr:colOff>
      <xdr:row>63</xdr:row>
      <xdr:rowOff>35560</xdr:rowOff>
    </xdr:to>
    <xdr:sp macro="" textlink="">
      <xdr:nvSpPr>
        <xdr:cNvPr id="417" name="円/楕円 416"/>
        <xdr:cNvSpPr/>
      </xdr:nvSpPr>
      <xdr:spPr>
        <a:xfrm>
          <a:off x="1543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144780</xdr:rowOff>
    </xdr:from>
    <xdr:to>
      <xdr:col>23</xdr:col>
      <xdr:colOff>517525</xdr:colOff>
      <xdr:row>62</xdr:row>
      <xdr:rowOff>156210</xdr:rowOff>
    </xdr:to>
    <xdr:cxnSp macro="">
      <xdr:nvCxnSpPr>
        <xdr:cNvPr id="418" name="直線コネクタ 417"/>
        <xdr:cNvCxnSpPr/>
      </xdr:nvCxnSpPr>
      <xdr:spPr>
        <a:xfrm flipV="1">
          <a:off x="15481300" y="9745980"/>
          <a:ext cx="838200" cy="10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10177</xdr:rowOff>
    </xdr:from>
    <xdr:ext cx="405111" cy="259045"/>
    <xdr:sp macro="" textlink="">
      <xdr:nvSpPr>
        <xdr:cNvPr id="419"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26687</xdr:rowOff>
    </xdr:from>
    <xdr:ext cx="405111" cy="259045"/>
    <xdr:sp macro="" textlink="">
      <xdr:nvSpPr>
        <xdr:cNvPr id="420" name="n_1mainValue【学校施設】&#10;有形固定資産減価償却率"/>
        <xdr:cNvSpPr txBox="1"/>
      </xdr:nvSpPr>
      <xdr:spPr>
        <a:xfrm>
          <a:off x="15266043"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3" name="直線コネクタ 442"/>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4"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5" name="直線コネクタ 444"/>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6"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7" name="直線コネクタ 44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48"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49" name="フローチャート : 判断 448"/>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118821</xdr:rowOff>
    </xdr:from>
    <xdr:to>
      <xdr:col>31</xdr:col>
      <xdr:colOff>85725</xdr:colOff>
      <xdr:row>62</xdr:row>
      <xdr:rowOff>48971</xdr:rowOff>
    </xdr:to>
    <xdr:sp macro="" textlink="">
      <xdr:nvSpPr>
        <xdr:cNvPr id="450" name="フローチャート : 判断 449"/>
        <xdr:cNvSpPr/>
      </xdr:nvSpPr>
      <xdr:spPr>
        <a:xfrm>
          <a:off x="21272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153112</xdr:rowOff>
    </xdr:from>
    <xdr:to>
      <xdr:col>32</xdr:col>
      <xdr:colOff>238125</xdr:colOff>
      <xdr:row>63</xdr:row>
      <xdr:rowOff>83262</xdr:rowOff>
    </xdr:to>
    <xdr:sp macro="" textlink="">
      <xdr:nvSpPr>
        <xdr:cNvPr id="456" name="円/楕円 455"/>
        <xdr:cNvSpPr/>
      </xdr:nvSpPr>
      <xdr:spPr>
        <a:xfrm>
          <a:off x="221107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131539</xdr:rowOff>
    </xdr:from>
    <xdr:ext cx="469744" cy="259045"/>
    <xdr:sp macro="" textlink="">
      <xdr:nvSpPr>
        <xdr:cNvPr id="457" name="【学校施設】&#10;一人当たり面積該当値テキスト"/>
        <xdr:cNvSpPr txBox="1"/>
      </xdr:nvSpPr>
      <xdr:spPr>
        <a:xfrm>
          <a:off x="22250400" y="1076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149454</xdr:rowOff>
    </xdr:from>
    <xdr:to>
      <xdr:col>31</xdr:col>
      <xdr:colOff>85725</xdr:colOff>
      <xdr:row>63</xdr:row>
      <xdr:rowOff>79604</xdr:rowOff>
    </xdr:to>
    <xdr:sp macro="" textlink="">
      <xdr:nvSpPr>
        <xdr:cNvPr id="458" name="円/楕円 457"/>
        <xdr:cNvSpPr/>
      </xdr:nvSpPr>
      <xdr:spPr>
        <a:xfrm>
          <a:off x="21272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28804</xdr:rowOff>
    </xdr:from>
    <xdr:to>
      <xdr:col>32</xdr:col>
      <xdr:colOff>187325</xdr:colOff>
      <xdr:row>63</xdr:row>
      <xdr:rowOff>32462</xdr:rowOff>
    </xdr:to>
    <xdr:cxnSp macro="">
      <xdr:nvCxnSpPr>
        <xdr:cNvPr id="459" name="直線コネクタ 458"/>
        <xdr:cNvCxnSpPr/>
      </xdr:nvCxnSpPr>
      <xdr:spPr>
        <a:xfrm>
          <a:off x="21323300" y="1083015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65498</xdr:rowOff>
    </xdr:from>
    <xdr:ext cx="469744" cy="259045"/>
    <xdr:sp macro="" textlink="">
      <xdr:nvSpPr>
        <xdr:cNvPr id="460" name="n_1aveValue【学校施設】&#10;一人当たり面積"/>
        <xdr:cNvSpPr txBox="1"/>
      </xdr:nvSpPr>
      <xdr:spPr>
        <a:xfrm>
          <a:off x="210757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70731</xdr:rowOff>
    </xdr:from>
    <xdr:ext cx="469744" cy="259045"/>
    <xdr:sp macro="" textlink="">
      <xdr:nvSpPr>
        <xdr:cNvPr id="461" name="n_1mainValue【学校施設】&#10;一人当たり面積"/>
        <xdr:cNvSpPr txBox="1"/>
      </xdr:nvSpPr>
      <xdr:spPr>
        <a:xfrm>
          <a:off x="2107572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6" name="直線コネクタ 48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88" name="直線コネクタ 48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91"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2" name="フローチャート : 判断 49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145414</xdr:rowOff>
    </xdr:from>
    <xdr:to>
      <xdr:col>22</xdr:col>
      <xdr:colOff>415925</xdr:colOff>
      <xdr:row>82</xdr:row>
      <xdr:rowOff>75564</xdr:rowOff>
    </xdr:to>
    <xdr:sp macro="" textlink="">
      <xdr:nvSpPr>
        <xdr:cNvPr id="493" name="フローチャート : 判断 492"/>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42545</xdr:rowOff>
    </xdr:from>
    <xdr:to>
      <xdr:col>23</xdr:col>
      <xdr:colOff>568325</xdr:colOff>
      <xdr:row>79</xdr:row>
      <xdr:rowOff>144145</xdr:rowOff>
    </xdr:to>
    <xdr:sp macro="" textlink="">
      <xdr:nvSpPr>
        <xdr:cNvPr id="499" name="円/楕円 498"/>
        <xdr:cNvSpPr/>
      </xdr:nvSpPr>
      <xdr:spPr>
        <a:xfrm>
          <a:off x="162687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65422</xdr:rowOff>
    </xdr:from>
    <xdr:ext cx="405111" cy="259045"/>
    <xdr:sp macro="" textlink="">
      <xdr:nvSpPr>
        <xdr:cNvPr id="500" name="【児童館】&#10;有形固定資産減価償却率該当値テキスト"/>
        <xdr:cNvSpPr txBox="1"/>
      </xdr:nvSpPr>
      <xdr:spPr>
        <a:xfrm>
          <a:off x="16408400"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42545</xdr:rowOff>
    </xdr:from>
    <xdr:to>
      <xdr:col>22</xdr:col>
      <xdr:colOff>415925</xdr:colOff>
      <xdr:row>79</xdr:row>
      <xdr:rowOff>144145</xdr:rowOff>
    </xdr:to>
    <xdr:sp macro="" textlink="">
      <xdr:nvSpPr>
        <xdr:cNvPr id="501" name="円/楕円 500"/>
        <xdr:cNvSpPr/>
      </xdr:nvSpPr>
      <xdr:spPr>
        <a:xfrm>
          <a:off x="15430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93345</xdr:rowOff>
    </xdr:from>
    <xdr:to>
      <xdr:col>23</xdr:col>
      <xdr:colOff>517525</xdr:colOff>
      <xdr:row>79</xdr:row>
      <xdr:rowOff>93345</xdr:rowOff>
    </xdr:to>
    <xdr:cxnSp macro="">
      <xdr:nvCxnSpPr>
        <xdr:cNvPr id="502" name="直線コネクタ 501"/>
        <xdr:cNvCxnSpPr/>
      </xdr:nvCxnSpPr>
      <xdr:spPr>
        <a:xfrm>
          <a:off x="15481300" y="13637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66691</xdr:rowOff>
    </xdr:from>
    <xdr:ext cx="405111" cy="259045"/>
    <xdr:sp macro="" textlink="">
      <xdr:nvSpPr>
        <xdr:cNvPr id="503" name="n_1aveValue【児童館】&#10;有形固定資産減価償却率"/>
        <xdr:cNvSpPr txBox="1"/>
      </xdr:nvSpPr>
      <xdr:spPr>
        <a:xfrm>
          <a:off x="15266043"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160672</xdr:rowOff>
    </xdr:from>
    <xdr:ext cx="405111" cy="259045"/>
    <xdr:sp macro="" textlink="">
      <xdr:nvSpPr>
        <xdr:cNvPr id="504" name="n_1mainValue【児童館】&#10;有形固定資産減価償却率"/>
        <xdr:cNvSpPr txBox="1"/>
      </xdr:nvSpPr>
      <xdr:spPr>
        <a:xfrm>
          <a:off x="15266043"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6" name="直線コネクタ 52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8" name="直線コネクタ 52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0" name="直線コネクタ 52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31"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2" name="フローチャート : 判断 53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3" name="フローチャート : 判断 532"/>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55880</xdr:rowOff>
    </xdr:from>
    <xdr:to>
      <xdr:col>32</xdr:col>
      <xdr:colOff>238125</xdr:colOff>
      <xdr:row>82</xdr:row>
      <xdr:rowOff>157480</xdr:rowOff>
    </xdr:to>
    <xdr:sp macro="" textlink="">
      <xdr:nvSpPr>
        <xdr:cNvPr id="539" name="円/楕円 538"/>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78757</xdr:rowOff>
    </xdr:from>
    <xdr:ext cx="469744" cy="259045"/>
    <xdr:sp macro="" textlink="">
      <xdr:nvSpPr>
        <xdr:cNvPr id="540" name="【児童館】&#10;一人当たり面積該当値テキスト"/>
        <xdr:cNvSpPr txBox="1"/>
      </xdr:nvSpPr>
      <xdr:spPr>
        <a:xfrm>
          <a:off x="222504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67311</xdr:rowOff>
    </xdr:from>
    <xdr:to>
      <xdr:col>31</xdr:col>
      <xdr:colOff>85725</xdr:colOff>
      <xdr:row>83</xdr:row>
      <xdr:rowOff>168911</xdr:rowOff>
    </xdr:to>
    <xdr:sp macro="" textlink="">
      <xdr:nvSpPr>
        <xdr:cNvPr id="541" name="円/楕円 540"/>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106680</xdr:rowOff>
    </xdr:from>
    <xdr:to>
      <xdr:col>32</xdr:col>
      <xdr:colOff>187325</xdr:colOff>
      <xdr:row>83</xdr:row>
      <xdr:rowOff>118111</xdr:rowOff>
    </xdr:to>
    <xdr:cxnSp macro="">
      <xdr:nvCxnSpPr>
        <xdr:cNvPr id="542" name="直線コネクタ 541"/>
        <xdr:cNvCxnSpPr/>
      </xdr:nvCxnSpPr>
      <xdr:spPr>
        <a:xfrm flipV="1">
          <a:off x="21323300" y="141655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4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160038</xdr:rowOff>
    </xdr:from>
    <xdr:ext cx="469744" cy="259045"/>
    <xdr:sp macro="" textlink="">
      <xdr:nvSpPr>
        <xdr:cNvPr id="544" name="n_1mainValue【児童館】&#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7" name="直線コネクタ 566"/>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68"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69" name="直線コネクタ 56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7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1" name="直線コネクタ 57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72"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3" name="フローチャート : 判断 572"/>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103124</xdr:rowOff>
    </xdr:from>
    <xdr:to>
      <xdr:col>22</xdr:col>
      <xdr:colOff>415925</xdr:colOff>
      <xdr:row>106</xdr:row>
      <xdr:rowOff>33274</xdr:rowOff>
    </xdr:to>
    <xdr:sp macro="" textlink="">
      <xdr:nvSpPr>
        <xdr:cNvPr id="574" name="フローチャート : 判断 573"/>
        <xdr:cNvSpPr/>
      </xdr:nvSpPr>
      <xdr:spPr>
        <a:xfrm>
          <a:off x="15430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36830</xdr:rowOff>
    </xdr:from>
    <xdr:to>
      <xdr:col>23</xdr:col>
      <xdr:colOff>568325</xdr:colOff>
      <xdr:row>101</xdr:row>
      <xdr:rowOff>138430</xdr:rowOff>
    </xdr:to>
    <xdr:sp macro="" textlink="">
      <xdr:nvSpPr>
        <xdr:cNvPr id="580" name="円/楕円 579"/>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161307</xdr:rowOff>
    </xdr:from>
    <xdr:ext cx="405111" cy="259045"/>
    <xdr:sp macro="" textlink="">
      <xdr:nvSpPr>
        <xdr:cNvPr id="581" name="【公民館】&#10;有形固定資産減価償却率該当値テキスト"/>
        <xdr:cNvSpPr txBox="1"/>
      </xdr:nvSpPr>
      <xdr:spPr>
        <a:xfrm>
          <a:off x="16408400"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162561</xdr:rowOff>
    </xdr:from>
    <xdr:to>
      <xdr:col>22</xdr:col>
      <xdr:colOff>415925</xdr:colOff>
      <xdr:row>101</xdr:row>
      <xdr:rowOff>92711</xdr:rowOff>
    </xdr:to>
    <xdr:sp macro="" textlink="">
      <xdr:nvSpPr>
        <xdr:cNvPr id="582" name="円/楕円 581"/>
        <xdr:cNvSpPr/>
      </xdr:nvSpPr>
      <xdr:spPr>
        <a:xfrm>
          <a:off x="15430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41911</xdr:rowOff>
    </xdr:from>
    <xdr:to>
      <xdr:col>23</xdr:col>
      <xdr:colOff>517525</xdr:colOff>
      <xdr:row>101</xdr:row>
      <xdr:rowOff>87630</xdr:rowOff>
    </xdr:to>
    <xdr:cxnSp macro="">
      <xdr:nvCxnSpPr>
        <xdr:cNvPr id="583" name="直線コネクタ 582"/>
        <xdr:cNvCxnSpPr/>
      </xdr:nvCxnSpPr>
      <xdr:spPr>
        <a:xfrm>
          <a:off x="15481300" y="17358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24401</xdr:rowOff>
    </xdr:from>
    <xdr:ext cx="405111" cy="259045"/>
    <xdr:sp macro="" textlink="">
      <xdr:nvSpPr>
        <xdr:cNvPr id="584" name="n_1aveValue【公民館】&#10;有形固定資産減価償却率"/>
        <xdr:cNvSpPr txBox="1"/>
      </xdr:nvSpPr>
      <xdr:spPr>
        <a:xfrm>
          <a:off x="15266043"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109238</xdr:rowOff>
    </xdr:from>
    <xdr:ext cx="405111" cy="259045"/>
    <xdr:sp macro="" textlink="">
      <xdr:nvSpPr>
        <xdr:cNvPr id="585" name="n_1mainValue【公民館】&#10;有形固定資産減価償却率"/>
        <xdr:cNvSpPr txBox="1"/>
      </xdr:nvSpPr>
      <xdr:spPr>
        <a:xfrm>
          <a:off x="15266043"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09" name="直線コネクタ 6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3" name="直線コネクタ 6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614"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5" name="フローチャート : 判断 6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16" name="フローチャート : 判断 615"/>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55880</xdr:rowOff>
    </xdr:from>
    <xdr:to>
      <xdr:col>32</xdr:col>
      <xdr:colOff>238125</xdr:colOff>
      <xdr:row>108</xdr:row>
      <xdr:rowOff>157480</xdr:rowOff>
    </xdr:to>
    <xdr:sp macro="" textlink="">
      <xdr:nvSpPr>
        <xdr:cNvPr id="622" name="円/楕円 621"/>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142257</xdr:rowOff>
    </xdr:from>
    <xdr:ext cx="469744" cy="259045"/>
    <xdr:sp macro="" textlink="">
      <xdr:nvSpPr>
        <xdr:cNvPr id="623" name="【公民館】&#10;一人当たり面積該当値テキスト"/>
        <xdr:cNvSpPr txBox="1"/>
      </xdr:nvSpPr>
      <xdr:spPr>
        <a:xfrm>
          <a:off x="222504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55880</xdr:rowOff>
    </xdr:from>
    <xdr:to>
      <xdr:col>31</xdr:col>
      <xdr:colOff>85725</xdr:colOff>
      <xdr:row>108</xdr:row>
      <xdr:rowOff>157480</xdr:rowOff>
    </xdr:to>
    <xdr:sp macro="" textlink="">
      <xdr:nvSpPr>
        <xdr:cNvPr id="624" name="円/楕円 623"/>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106680</xdr:rowOff>
    </xdr:from>
    <xdr:to>
      <xdr:col>32</xdr:col>
      <xdr:colOff>187325</xdr:colOff>
      <xdr:row>108</xdr:row>
      <xdr:rowOff>106680</xdr:rowOff>
    </xdr:to>
    <xdr:cxnSp macro="">
      <xdr:nvCxnSpPr>
        <xdr:cNvPr id="625" name="直線コネクタ 624"/>
        <xdr:cNvCxnSpPr/>
      </xdr:nvCxnSpPr>
      <xdr:spPr>
        <a:xfrm>
          <a:off x="21323300" y="1862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626"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148607</xdr:rowOff>
    </xdr:from>
    <xdr:ext cx="469744" cy="259045"/>
    <xdr:sp macro="" textlink="">
      <xdr:nvSpPr>
        <xdr:cNvPr id="627" name="n_1mainValue【公民館】&#10;一人当たり面積"/>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類似団体と比較して、特に有形固定資産減価償却率が高くなっている施設は、学校施設、児童館、公民館であり、特に学校施設の有形固定資産減価償却率が前年度と比較して高くなっている。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ての小・中学校、義務教育学校の校舎について、耐震性は確保されているが、築後３０年を経過した施設が多く、今後も計画的な維持保全により、大規模改修を行うなど安全の確保や長寿命化を図るため、老朽化対策に取り組んで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児童館、公民館についても、多くの施設で築後４０年を経過しており、老朽化が進行していることから施設のあり方について、検討を進めるとともに、耐震性を確保していない施設については、除却も計画しているところ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90,384
89,605
224.80
32,686,634
32,223,079
436,020
18,859,221
41,895,799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23495</xdr:rowOff>
    </xdr:from>
    <xdr:to>
      <xdr:col>5</xdr:col>
      <xdr:colOff>409575</xdr:colOff>
      <xdr:row>37</xdr:row>
      <xdr:rowOff>125095</xdr:rowOff>
    </xdr:to>
    <xdr:sp macro="" textlink="">
      <xdr:nvSpPr>
        <xdr:cNvPr id="63" name="フローチャート : 判断 62"/>
        <xdr:cNvSpPr/>
      </xdr:nvSpPr>
      <xdr:spPr>
        <a:xfrm>
          <a:off x="3746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78740</xdr:rowOff>
    </xdr:from>
    <xdr:to>
      <xdr:col>6</xdr:col>
      <xdr:colOff>561975</xdr:colOff>
      <xdr:row>37</xdr:row>
      <xdr:rowOff>8890</xdr:rowOff>
    </xdr:to>
    <xdr:sp macro="" textlink="">
      <xdr:nvSpPr>
        <xdr:cNvPr id="69" name="円/楕円 68"/>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101617</xdr:rowOff>
    </xdr:from>
    <xdr:ext cx="405111" cy="259045"/>
    <xdr:sp macro="" textlink="">
      <xdr:nvSpPr>
        <xdr:cNvPr id="70" name="【図書館】&#10;有形固定資産減価償却率該当値テキスト"/>
        <xdr:cNvSpPr txBox="1"/>
      </xdr:nvSpPr>
      <xdr:spPr>
        <a:xfrm>
          <a:off x="47244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78740</xdr:rowOff>
    </xdr:from>
    <xdr:to>
      <xdr:col>5</xdr:col>
      <xdr:colOff>409575</xdr:colOff>
      <xdr:row>37</xdr:row>
      <xdr:rowOff>8890</xdr:rowOff>
    </xdr:to>
    <xdr:sp macro="" textlink="">
      <xdr:nvSpPr>
        <xdr:cNvPr id="71" name="円/楕円 70"/>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129540</xdr:rowOff>
    </xdr:from>
    <xdr:to>
      <xdr:col>6</xdr:col>
      <xdr:colOff>511175</xdr:colOff>
      <xdr:row>36</xdr:row>
      <xdr:rowOff>129540</xdr:rowOff>
    </xdr:to>
    <xdr:cxnSp macro="">
      <xdr:nvCxnSpPr>
        <xdr:cNvPr id="72" name="直線コネクタ 71"/>
        <xdr:cNvCxnSpPr/>
      </xdr:nvCxnSpPr>
      <xdr:spPr>
        <a:xfrm>
          <a:off x="3797300" y="6301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116222</xdr:rowOff>
    </xdr:from>
    <xdr:ext cx="405111" cy="259045"/>
    <xdr:sp macro="" textlink="">
      <xdr:nvSpPr>
        <xdr:cNvPr id="73" name="n_1aveValue【図書館】&#10;有形固定資産減価償却率"/>
        <xdr:cNvSpPr txBox="1"/>
      </xdr:nvSpPr>
      <xdr:spPr>
        <a:xfrm>
          <a:off x="3582043"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25417</xdr:rowOff>
    </xdr:from>
    <xdr:ext cx="405111" cy="259045"/>
    <xdr:sp macro="" textlink="">
      <xdr:nvSpPr>
        <xdr:cNvPr id="74" name="n_1mainValue【図書館】&#10;有形固定資産減価償却率"/>
        <xdr:cNvSpPr txBox="1"/>
      </xdr:nvSpPr>
      <xdr:spPr>
        <a:xfrm>
          <a:off x="3582043"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158750</xdr:rowOff>
    </xdr:from>
    <xdr:to>
      <xdr:col>15</xdr:col>
      <xdr:colOff>231775</xdr:colOff>
      <xdr:row>37</xdr:row>
      <xdr:rowOff>88900</xdr:rowOff>
    </xdr:to>
    <xdr:sp macro="" textlink="">
      <xdr:nvSpPr>
        <xdr:cNvPr id="111" name="円/楕円 110"/>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10177</xdr:rowOff>
    </xdr:from>
    <xdr:ext cx="469744" cy="259045"/>
    <xdr:sp macro="" textlink="">
      <xdr:nvSpPr>
        <xdr:cNvPr id="112" name="【図書館】&#10;一人当たり面積該当値テキスト"/>
        <xdr:cNvSpPr txBox="1"/>
      </xdr:nvSpPr>
      <xdr:spPr>
        <a:xfrm>
          <a:off x="105664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158750</xdr:rowOff>
    </xdr:from>
    <xdr:to>
      <xdr:col>14</xdr:col>
      <xdr:colOff>79375</xdr:colOff>
      <xdr:row>37</xdr:row>
      <xdr:rowOff>88900</xdr:rowOff>
    </xdr:to>
    <xdr:sp macro="" textlink="">
      <xdr:nvSpPr>
        <xdr:cNvPr id="113" name="円/楕円 112"/>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38100</xdr:rowOff>
    </xdr:from>
    <xdr:to>
      <xdr:col>15</xdr:col>
      <xdr:colOff>180975</xdr:colOff>
      <xdr:row>37</xdr:row>
      <xdr:rowOff>38100</xdr:rowOff>
    </xdr:to>
    <xdr:cxnSp macro="">
      <xdr:nvCxnSpPr>
        <xdr:cNvPr id="114" name="直線コネクタ 113"/>
        <xdr:cNvCxnSpPr/>
      </xdr:nvCxnSpPr>
      <xdr:spPr>
        <a:xfrm>
          <a:off x="96393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3827</xdr:rowOff>
    </xdr:from>
    <xdr:ext cx="469744" cy="259045"/>
    <xdr:sp macro="" textlink="">
      <xdr:nvSpPr>
        <xdr:cNvPr id="115"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105427</xdr:rowOff>
    </xdr:from>
    <xdr:ext cx="469744" cy="259045"/>
    <xdr:sp macro="" textlink="">
      <xdr:nvSpPr>
        <xdr:cNvPr id="116"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45"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135890</xdr:rowOff>
    </xdr:from>
    <xdr:to>
      <xdr:col>5</xdr:col>
      <xdr:colOff>409575</xdr:colOff>
      <xdr:row>58</xdr:row>
      <xdr:rowOff>66040</xdr:rowOff>
    </xdr:to>
    <xdr:sp macro="" textlink="">
      <xdr:nvSpPr>
        <xdr:cNvPr id="147" name="フローチャート : 判断 146"/>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137795</xdr:rowOff>
    </xdr:from>
    <xdr:to>
      <xdr:col>6</xdr:col>
      <xdr:colOff>561975</xdr:colOff>
      <xdr:row>57</xdr:row>
      <xdr:rowOff>67945</xdr:rowOff>
    </xdr:to>
    <xdr:sp macro="" textlink="">
      <xdr:nvSpPr>
        <xdr:cNvPr id="153" name="円/楕円 152"/>
        <xdr:cNvSpPr/>
      </xdr:nvSpPr>
      <xdr:spPr>
        <a:xfrm>
          <a:off x="45847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160672</xdr:rowOff>
    </xdr:from>
    <xdr:ext cx="405111" cy="259045"/>
    <xdr:sp macro="" textlink="">
      <xdr:nvSpPr>
        <xdr:cNvPr id="154" name="【体育館・プール】&#10;有形固定資産減価償却率該当値テキスト"/>
        <xdr:cNvSpPr txBox="1"/>
      </xdr:nvSpPr>
      <xdr:spPr>
        <a:xfrm>
          <a:off x="4724400"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44450</xdr:rowOff>
    </xdr:from>
    <xdr:to>
      <xdr:col>5</xdr:col>
      <xdr:colOff>409575</xdr:colOff>
      <xdr:row>57</xdr:row>
      <xdr:rowOff>146050</xdr:rowOff>
    </xdr:to>
    <xdr:sp macro="" textlink="">
      <xdr:nvSpPr>
        <xdr:cNvPr id="155" name="円/楕円 154"/>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17145</xdr:rowOff>
    </xdr:from>
    <xdr:to>
      <xdr:col>6</xdr:col>
      <xdr:colOff>511175</xdr:colOff>
      <xdr:row>57</xdr:row>
      <xdr:rowOff>95250</xdr:rowOff>
    </xdr:to>
    <xdr:cxnSp macro="">
      <xdr:nvCxnSpPr>
        <xdr:cNvPr id="156" name="直線コネクタ 155"/>
        <xdr:cNvCxnSpPr/>
      </xdr:nvCxnSpPr>
      <xdr:spPr>
        <a:xfrm flipV="1">
          <a:off x="3797300" y="978979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57167</xdr:rowOff>
    </xdr:from>
    <xdr:ext cx="405111" cy="259045"/>
    <xdr:sp macro="" textlink="">
      <xdr:nvSpPr>
        <xdr:cNvPr id="157" name="n_1aveValue【体育館・プール】&#10;有形固定資産減価償却率"/>
        <xdr:cNvSpPr txBox="1"/>
      </xdr:nvSpPr>
      <xdr:spPr>
        <a:xfrm>
          <a:off x="3582043"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162577</xdr:rowOff>
    </xdr:from>
    <xdr:ext cx="405111" cy="259045"/>
    <xdr:sp macro="" textlink="">
      <xdr:nvSpPr>
        <xdr:cNvPr id="158" name="n_1mainValue【体育館・プール】&#10;有形固定資産減価償却率"/>
        <xdr:cNvSpPr txBox="1"/>
      </xdr:nvSpPr>
      <xdr:spPr>
        <a:xfrm>
          <a:off x="3582043"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154940</xdr:rowOff>
    </xdr:from>
    <xdr:to>
      <xdr:col>14</xdr:col>
      <xdr:colOff>79375</xdr:colOff>
      <xdr:row>60</xdr:row>
      <xdr:rowOff>85090</xdr:rowOff>
    </xdr:to>
    <xdr:sp macro="" textlink="">
      <xdr:nvSpPr>
        <xdr:cNvPr id="189" name="フローチャート : 判断 188"/>
        <xdr:cNvSpPr/>
      </xdr:nvSpPr>
      <xdr:spPr>
        <a:xfrm>
          <a:off x="958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82550</xdr:rowOff>
    </xdr:from>
    <xdr:to>
      <xdr:col>15</xdr:col>
      <xdr:colOff>231775</xdr:colOff>
      <xdr:row>62</xdr:row>
      <xdr:rowOff>12700</xdr:rowOff>
    </xdr:to>
    <xdr:sp macro="" textlink="">
      <xdr:nvSpPr>
        <xdr:cNvPr id="195" name="円/楕円 194"/>
        <xdr:cNvSpPr/>
      </xdr:nvSpPr>
      <xdr:spPr>
        <a:xfrm>
          <a:off x="10426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60977</xdr:rowOff>
    </xdr:from>
    <xdr:ext cx="469744" cy="259045"/>
    <xdr:sp macro="" textlink="">
      <xdr:nvSpPr>
        <xdr:cNvPr id="196" name="【体育館・プール】&#10;一人当たり面積該当値テキスト"/>
        <xdr:cNvSpPr txBox="1"/>
      </xdr:nvSpPr>
      <xdr:spPr>
        <a:xfrm>
          <a:off x="105664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2540</xdr:rowOff>
    </xdr:from>
    <xdr:to>
      <xdr:col>14</xdr:col>
      <xdr:colOff>79375</xdr:colOff>
      <xdr:row>62</xdr:row>
      <xdr:rowOff>104140</xdr:rowOff>
    </xdr:to>
    <xdr:sp macro="" textlink="">
      <xdr:nvSpPr>
        <xdr:cNvPr id="197" name="円/楕円 196"/>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133350</xdr:rowOff>
    </xdr:from>
    <xdr:to>
      <xdr:col>15</xdr:col>
      <xdr:colOff>180975</xdr:colOff>
      <xdr:row>62</xdr:row>
      <xdr:rowOff>53340</xdr:rowOff>
    </xdr:to>
    <xdr:cxnSp macro="">
      <xdr:nvCxnSpPr>
        <xdr:cNvPr id="198" name="直線コネクタ 197"/>
        <xdr:cNvCxnSpPr/>
      </xdr:nvCxnSpPr>
      <xdr:spPr>
        <a:xfrm flipV="1">
          <a:off x="9639300" y="10591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101617</xdr:rowOff>
    </xdr:from>
    <xdr:ext cx="469744" cy="259045"/>
    <xdr:sp macro="" textlink="">
      <xdr:nvSpPr>
        <xdr:cNvPr id="199" name="n_1aveValue【体育館・プール】&#10;一人当たり面積"/>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95267</xdr:rowOff>
    </xdr:from>
    <xdr:ext cx="469744" cy="259045"/>
    <xdr:sp macro="" textlink="">
      <xdr:nvSpPr>
        <xdr:cNvPr id="200" name="n_1mainValue【体育館・プール】&#10;一人当たり面積"/>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232" name="フローチャート : 判断 231"/>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36830</xdr:rowOff>
    </xdr:from>
    <xdr:to>
      <xdr:col>6</xdr:col>
      <xdr:colOff>561975</xdr:colOff>
      <xdr:row>81</xdr:row>
      <xdr:rowOff>138430</xdr:rowOff>
    </xdr:to>
    <xdr:sp macro="" textlink="">
      <xdr:nvSpPr>
        <xdr:cNvPr id="238" name="円/楕円 237"/>
        <xdr:cNvSpPr/>
      </xdr:nvSpPr>
      <xdr:spPr>
        <a:xfrm>
          <a:off x="4584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59707</xdr:rowOff>
    </xdr:from>
    <xdr:ext cx="405111" cy="259045"/>
    <xdr:sp macro="" textlink="">
      <xdr:nvSpPr>
        <xdr:cNvPr id="239" name="【福祉施設】&#10;有形固定資産減価償却率該当値テキスト"/>
        <xdr:cNvSpPr txBox="1"/>
      </xdr:nvSpPr>
      <xdr:spPr>
        <a:xfrm>
          <a:off x="47244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17780</xdr:rowOff>
    </xdr:from>
    <xdr:to>
      <xdr:col>5</xdr:col>
      <xdr:colOff>409575</xdr:colOff>
      <xdr:row>82</xdr:row>
      <xdr:rowOff>119380</xdr:rowOff>
    </xdr:to>
    <xdr:sp macro="" textlink="">
      <xdr:nvSpPr>
        <xdr:cNvPr id="240" name="円/楕円 239"/>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87630</xdr:rowOff>
    </xdr:from>
    <xdr:to>
      <xdr:col>6</xdr:col>
      <xdr:colOff>511175</xdr:colOff>
      <xdr:row>82</xdr:row>
      <xdr:rowOff>68580</xdr:rowOff>
    </xdr:to>
    <xdr:cxnSp macro="">
      <xdr:nvCxnSpPr>
        <xdr:cNvPr id="241" name="直線コネクタ 240"/>
        <xdr:cNvCxnSpPr/>
      </xdr:nvCxnSpPr>
      <xdr:spPr>
        <a:xfrm flipV="1">
          <a:off x="3797300" y="139750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32402</xdr:rowOff>
    </xdr:from>
    <xdr:ext cx="405111" cy="259045"/>
    <xdr:sp macro="" textlink="">
      <xdr:nvSpPr>
        <xdr:cNvPr id="242" name="n_1aveValue【福祉施設】&#10;有形固定資産減価償却率"/>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135907</xdr:rowOff>
    </xdr:from>
    <xdr:ext cx="405111" cy="259045"/>
    <xdr:sp macro="" textlink="">
      <xdr:nvSpPr>
        <xdr:cNvPr id="243" name="n_1mainValue【福祉施設】&#10;有形固定資産減価償却率"/>
        <xdr:cNvSpPr txBox="1"/>
      </xdr:nvSpPr>
      <xdr:spPr>
        <a:xfrm>
          <a:off x="3582043"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70"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129032</xdr:rowOff>
    </xdr:from>
    <xdr:to>
      <xdr:col>14</xdr:col>
      <xdr:colOff>79375</xdr:colOff>
      <xdr:row>85</xdr:row>
      <xdr:rowOff>59182</xdr:rowOff>
    </xdr:to>
    <xdr:sp macro="" textlink="">
      <xdr:nvSpPr>
        <xdr:cNvPr id="272" name="フローチャート : 判断 271"/>
        <xdr:cNvSpPr/>
      </xdr:nvSpPr>
      <xdr:spPr>
        <a:xfrm>
          <a:off x="9588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58165</xdr:rowOff>
    </xdr:from>
    <xdr:to>
      <xdr:col>15</xdr:col>
      <xdr:colOff>231775</xdr:colOff>
      <xdr:row>85</xdr:row>
      <xdr:rowOff>159765</xdr:rowOff>
    </xdr:to>
    <xdr:sp macro="" textlink="">
      <xdr:nvSpPr>
        <xdr:cNvPr id="278" name="円/楕円 277"/>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144542</xdr:rowOff>
    </xdr:from>
    <xdr:ext cx="469744" cy="259045"/>
    <xdr:sp macro="" textlink="">
      <xdr:nvSpPr>
        <xdr:cNvPr id="279" name="【福祉施設】&#10;一人当たり面積該当値テキスト"/>
        <xdr:cNvSpPr txBox="1"/>
      </xdr:nvSpPr>
      <xdr:spPr>
        <a:xfrm>
          <a:off x="105664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58165</xdr:rowOff>
    </xdr:from>
    <xdr:to>
      <xdr:col>14</xdr:col>
      <xdr:colOff>79375</xdr:colOff>
      <xdr:row>85</xdr:row>
      <xdr:rowOff>159765</xdr:rowOff>
    </xdr:to>
    <xdr:sp macro="" textlink="">
      <xdr:nvSpPr>
        <xdr:cNvPr id="280" name="円/楕円 279"/>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108965</xdr:rowOff>
    </xdr:from>
    <xdr:to>
      <xdr:col>15</xdr:col>
      <xdr:colOff>180975</xdr:colOff>
      <xdr:row>85</xdr:row>
      <xdr:rowOff>108965</xdr:rowOff>
    </xdr:to>
    <xdr:cxnSp macro="">
      <xdr:nvCxnSpPr>
        <xdr:cNvPr id="281" name="直線コネクタ 280"/>
        <xdr:cNvCxnSpPr/>
      </xdr:nvCxnSpPr>
      <xdr:spPr>
        <a:xfrm>
          <a:off x="9639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75709</xdr:rowOff>
    </xdr:from>
    <xdr:ext cx="469744" cy="259045"/>
    <xdr:sp macro="" textlink="">
      <xdr:nvSpPr>
        <xdr:cNvPr id="282" name="n_1aveValue【福祉施設】&#10;一人当たり面積"/>
        <xdr:cNvSpPr txBox="1"/>
      </xdr:nvSpPr>
      <xdr:spPr>
        <a:xfrm>
          <a:off x="93917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150892</xdr:rowOff>
    </xdr:from>
    <xdr:ext cx="469744" cy="259045"/>
    <xdr:sp macro="" textlink="">
      <xdr:nvSpPr>
        <xdr:cNvPr id="283" name="n_1mainValue【福祉施設】&#10;一人当たり面積"/>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313"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82550</xdr:rowOff>
    </xdr:from>
    <xdr:to>
      <xdr:col>5</xdr:col>
      <xdr:colOff>409575</xdr:colOff>
      <xdr:row>106</xdr:row>
      <xdr:rowOff>12700</xdr:rowOff>
    </xdr:to>
    <xdr:sp macro="" textlink="">
      <xdr:nvSpPr>
        <xdr:cNvPr id="315" name="フローチャート : 判断 314"/>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82550</xdr:rowOff>
    </xdr:from>
    <xdr:to>
      <xdr:col>6</xdr:col>
      <xdr:colOff>561975</xdr:colOff>
      <xdr:row>107</xdr:row>
      <xdr:rowOff>12700</xdr:rowOff>
    </xdr:to>
    <xdr:sp macro="" textlink="">
      <xdr:nvSpPr>
        <xdr:cNvPr id="321" name="円/楕円 320"/>
        <xdr:cNvSpPr/>
      </xdr:nvSpPr>
      <xdr:spPr>
        <a:xfrm>
          <a:off x="4584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60977</xdr:rowOff>
    </xdr:from>
    <xdr:ext cx="405111" cy="259045"/>
    <xdr:sp macro="" textlink="">
      <xdr:nvSpPr>
        <xdr:cNvPr id="322" name="【市民会館】&#10;有形固定資産減価償却率該当値テキスト"/>
        <xdr:cNvSpPr txBox="1"/>
      </xdr:nvSpPr>
      <xdr:spPr>
        <a:xfrm>
          <a:off x="47244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166370</xdr:rowOff>
    </xdr:from>
    <xdr:to>
      <xdr:col>5</xdr:col>
      <xdr:colOff>409575</xdr:colOff>
      <xdr:row>106</xdr:row>
      <xdr:rowOff>96520</xdr:rowOff>
    </xdr:to>
    <xdr:sp macro="" textlink="">
      <xdr:nvSpPr>
        <xdr:cNvPr id="323" name="円/楕円 322"/>
        <xdr:cNvSpPr/>
      </xdr:nvSpPr>
      <xdr:spPr>
        <a:xfrm>
          <a:off x="3746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45720</xdr:rowOff>
    </xdr:from>
    <xdr:to>
      <xdr:col>6</xdr:col>
      <xdr:colOff>511175</xdr:colOff>
      <xdr:row>106</xdr:row>
      <xdr:rowOff>133350</xdr:rowOff>
    </xdr:to>
    <xdr:cxnSp macro="">
      <xdr:nvCxnSpPr>
        <xdr:cNvPr id="324" name="直線コネクタ 323"/>
        <xdr:cNvCxnSpPr/>
      </xdr:nvCxnSpPr>
      <xdr:spPr>
        <a:xfrm>
          <a:off x="3797300" y="182194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29227</xdr:rowOff>
    </xdr:from>
    <xdr:ext cx="405111" cy="259045"/>
    <xdr:sp macro="" textlink="">
      <xdr:nvSpPr>
        <xdr:cNvPr id="325" name="n_1aveValue【市民会館】&#10;有形固定資産減価償却率"/>
        <xdr:cNvSpPr txBox="1"/>
      </xdr:nvSpPr>
      <xdr:spPr>
        <a:xfrm>
          <a:off x="3582043"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87647</xdr:rowOff>
    </xdr:from>
    <xdr:ext cx="405111" cy="259045"/>
    <xdr:sp macro="" textlink="">
      <xdr:nvSpPr>
        <xdr:cNvPr id="326" name="n_1mainValue【市民会館】&#10;有形固定資産減価償却率"/>
        <xdr:cNvSpPr txBox="1"/>
      </xdr:nvSpPr>
      <xdr:spPr>
        <a:xfrm>
          <a:off x="3582043"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55"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33020</xdr:rowOff>
    </xdr:from>
    <xdr:to>
      <xdr:col>14</xdr:col>
      <xdr:colOff>79375</xdr:colOff>
      <xdr:row>106</xdr:row>
      <xdr:rowOff>134620</xdr:rowOff>
    </xdr:to>
    <xdr:sp macro="" textlink="">
      <xdr:nvSpPr>
        <xdr:cNvPr id="357" name="フローチャート : 判断 356"/>
        <xdr:cNvSpPr/>
      </xdr:nvSpPr>
      <xdr:spPr>
        <a:xfrm>
          <a:off x="9588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40639</xdr:rowOff>
    </xdr:from>
    <xdr:to>
      <xdr:col>15</xdr:col>
      <xdr:colOff>231775</xdr:colOff>
      <xdr:row>100</xdr:row>
      <xdr:rowOff>142239</xdr:rowOff>
    </xdr:to>
    <xdr:sp macro="" textlink="">
      <xdr:nvSpPr>
        <xdr:cNvPr id="363" name="円/楕円 362"/>
        <xdr:cNvSpPr/>
      </xdr:nvSpPr>
      <xdr:spPr>
        <a:xfrm>
          <a:off x="104267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165116</xdr:rowOff>
    </xdr:from>
    <xdr:ext cx="469744" cy="259045"/>
    <xdr:sp macro="" textlink="">
      <xdr:nvSpPr>
        <xdr:cNvPr id="364" name="【市民会館】&#10;一人当たり面積該当値テキスト"/>
        <xdr:cNvSpPr txBox="1"/>
      </xdr:nvSpPr>
      <xdr:spPr>
        <a:xfrm>
          <a:off x="105664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0.376</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82550</xdr:rowOff>
    </xdr:from>
    <xdr:to>
      <xdr:col>14</xdr:col>
      <xdr:colOff>79375</xdr:colOff>
      <xdr:row>101</xdr:row>
      <xdr:rowOff>12700</xdr:rowOff>
    </xdr:to>
    <xdr:sp macro="" textlink="">
      <xdr:nvSpPr>
        <xdr:cNvPr id="365" name="円/楕円 364"/>
        <xdr:cNvSpPr/>
      </xdr:nvSpPr>
      <xdr:spPr>
        <a:xfrm>
          <a:off x="9588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91439</xdr:rowOff>
    </xdr:from>
    <xdr:to>
      <xdr:col>15</xdr:col>
      <xdr:colOff>180975</xdr:colOff>
      <xdr:row>100</xdr:row>
      <xdr:rowOff>133350</xdr:rowOff>
    </xdr:to>
    <xdr:cxnSp macro="">
      <xdr:nvCxnSpPr>
        <xdr:cNvPr id="366" name="直線コネクタ 365"/>
        <xdr:cNvCxnSpPr/>
      </xdr:nvCxnSpPr>
      <xdr:spPr>
        <a:xfrm flipV="1">
          <a:off x="9639300" y="172364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125747</xdr:rowOff>
    </xdr:from>
    <xdr:ext cx="469744" cy="259045"/>
    <xdr:sp macro="" textlink="">
      <xdr:nvSpPr>
        <xdr:cNvPr id="367" name="n_1ave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99</xdr:row>
      <xdr:rowOff>29227</xdr:rowOff>
    </xdr:from>
    <xdr:ext cx="469744" cy="259045"/>
    <xdr:sp macro="" textlink="">
      <xdr:nvSpPr>
        <xdr:cNvPr id="368" name="n_1mainValue【市民会館】&#10;一人当たり面積"/>
        <xdr:cNvSpPr txBox="1"/>
      </xdr:nvSpPr>
      <xdr:spPr>
        <a:xfrm>
          <a:off x="939172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0" name="直線コネクタ 37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1" name="テキスト ボックス 38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2" name="直線コネクタ 38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3" name="テキスト ボックス 38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4" name="直線コネクタ 38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5" name="テキスト ボックス 38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6" name="直線コネクタ 38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7" name="テキスト ボックス 38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91" name="直線コネクタ 390"/>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92"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93" name="直線コネクタ 392"/>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94"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95" name="直線コネクタ 394"/>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96" name="【一般廃棄物処理施設】&#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97" name="フローチャート : 判断 396"/>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98" name="フローチャート : 判断 397"/>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114554</xdr:rowOff>
    </xdr:from>
    <xdr:to>
      <xdr:col>23</xdr:col>
      <xdr:colOff>568325</xdr:colOff>
      <xdr:row>39</xdr:row>
      <xdr:rowOff>44704</xdr:rowOff>
    </xdr:to>
    <xdr:sp macro="" textlink="">
      <xdr:nvSpPr>
        <xdr:cNvPr id="404" name="円/楕円 403"/>
        <xdr:cNvSpPr/>
      </xdr:nvSpPr>
      <xdr:spPr>
        <a:xfrm>
          <a:off x="162687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92981</xdr:rowOff>
    </xdr:from>
    <xdr:ext cx="405111" cy="259045"/>
    <xdr:sp macro="" textlink="">
      <xdr:nvSpPr>
        <xdr:cNvPr id="405" name="【一般廃棄物処理施設】&#10;有形固定資産減価償却率該当値テキスト"/>
        <xdr:cNvSpPr txBox="1"/>
      </xdr:nvSpPr>
      <xdr:spPr>
        <a:xfrm>
          <a:off x="16408400"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114554</xdr:rowOff>
    </xdr:from>
    <xdr:to>
      <xdr:col>22</xdr:col>
      <xdr:colOff>415925</xdr:colOff>
      <xdr:row>39</xdr:row>
      <xdr:rowOff>44704</xdr:rowOff>
    </xdr:to>
    <xdr:sp macro="" textlink="">
      <xdr:nvSpPr>
        <xdr:cNvPr id="406" name="円/楕円 405"/>
        <xdr:cNvSpPr/>
      </xdr:nvSpPr>
      <xdr:spPr>
        <a:xfrm>
          <a:off x="15430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165354</xdr:rowOff>
    </xdr:from>
    <xdr:to>
      <xdr:col>23</xdr:col>
      <xdr:colOff>517525</xdr:colOff>
      <xdr:row>38</xdr:row>
      <xdr:rowOff>165354</xdr:rowOff>
    </xdr:to>
    <xdr:cxnSp macro="">
      <xdr:nvCxnSpPr>
        <xdr:cNvPr id="407" name="直線コネクタ 406"/>
        <xdr:cNvCxnSpPr/>
      </xdr:nvCxnSpPr>
      <xdr:spPr>
        <a:xfrm>
          <a:off x="15481300" y="66804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159275</xdr:rowOff>
    </xdr:from>
    <xdr:ext cx="405111" cy="259045"/>
    <xdr:sp macro="" textlink="">
      <xdr:nvSpPr>
        <xdr:cNvPr id="408"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61231</xdr:rowOff>
    </xdr:from>
    <xdr:ext cx="405111" cy="259045"/>
    <xdr:sp macro="" textlink="">
      <xdr:nvSpPr>
        <xdr:cNvPr id="409" name="n_1mainValue【一般廃棄物処理施設】&#10;有形固定資産減価償却率"/>
        <xdr:cNvSpPr txBox="1"/>
      </xdr:nvSpPr>
      <xdr:spPr>
        <a:xfrm>
          <a:off x="15266043" y="640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1" name="テキスト ボックス 4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3" name="テキスト ボックス 4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7" name="テキスト ボックス 4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9" name="テキスト ボックス 4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33" name="直線コネクタ 432"/>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34"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35" name="直線コネクタ 434"/>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36"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37" name="直線コネクタ 436"/>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41290</xdr:rowOff>
    </xdr:from>
    <xdr:ext cx="534377" cy="259045"/>
    <xdr:sp macro="" textlink="">
      <xdr:nvSpPr>
        <xdr:cNvPr id="438" name="【一般廃棄物処理施設】&#10;一人当たり有形固定資産（償却資産）額平均値テキスト"/>
        <xdr:cNvSpPr txBox="1"/>
      </xdr:nvSpPr>
      <xdr:spPr>
        <a:xfrm>
          <a:off x="22250400" y="655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39" name="フローチャート : 判断 438"/>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40" name="フローチャート : 判断 439"/>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73383</xdr:rowOff>
    </xdr:from>
    <xdr:to>
      <xdr:col>32</xdr:col>
      <xdr:colOff>238125</xdr:colOff>
      <xdr:row>41</xdr:row>
      <xdr:rowOff>3533</xdr:rowOff>
    </xdr:to>
    <xdr:sp macro="" textlink="">
      <xdr:nvSpPr>
        <xdr:cNvPr id="446" name="円/楕円 445"/>
        <xdr:cNvSpPr/>
      </xdr:nvSpPr>
      <xdr:spPr>
        <a:xfrm>
          <a:off x="22110700" y="6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51810</xdr:rowOff>
    </xdr:from>
    <xdr:ext cx="534377" cy="259045"/>
    <xdr:sp macro="" textlink="">
      <xdr:nvSpPr>
        <xdr:cNvPr id="447" name="【一般廃棄物処理施設】&#10;一人当たり有形固定資産（償却資産）額該当値テキスト"/>
        <xdr:cNvSpPr txBox="1"/>
      </xdr:nvSpPr>
      <xdr:spPr>
        <a:xfrm>
          <a:off x="22250400" y="69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33,703</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74930</xdr:rowOff>
    </xdr:from>
    <xdr:to>
      <xdr:col>31</xdr:col>
      <xdr:colOff>85725</xdr:colOff>
      <xdr:row>41</xdr:row>
      <xdr:rowOff>5080</xdr:rowOff>
    </xdr:to>
    <xdr:sp macro="" textlink="">
      <xdr:nvSpPr>
        <xdr:cNvPr id="448" name="円/楕円 447"/>
        <xdr:cNvSpPr/>
      </xdr:nvSpPr>
      <xdr:spPr>
        <a:xfrm>
          <a:off x="21272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124183</xdr:rowOff>
    </xdr:from>
    <xdr:to>
      <xdr:col>32</xdr:col>
      <xdr:colOff>187325</xdr:colOff>
      <xdr:row>40</xdr:row>
      <xdr:rowOff>125730</xdr:rowOff>
    </xdr:to>
    <xdr:cxnSp macro="">
      <xdr:nvCxnSpPr>
        <xdr:cNvPr id="449" name="直線コネクタ 448"/>
        <xdr:cNvCxnSpPr/>
      </xdr:nvCxnSpPr>
      <xdr:spPr>
        <a:xfrm flipV="1">
          <a:off x="21323300" y="6982183"/>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144281</xdr:rowOff>
    </xdr:from>
    <xdr:ext cx="534377" cy="259045"/>
    <xdr:sp macro="" textlink="">
      <xdr:nvSpPr>
        <xdr:cNvPr id="450"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167657</xdr:rowOff>
    </xdr:from>
    <xdr:ext cx="534377" cy="259045"/>
    <xdr:sp macro="" textlink="">
      <xdr:nvSpPr>
        <xdr:cNvPr id="451" name="n_1mainValue【一般廃棄物処理施設】&#10;一人当たり有形固定資産（償却資産）額"/>
        <xdr:cNvSpPr txBox="1"/>
      </xdr:nvSpPr>
      <xdr:spPr>
        <a:xfrm>
          <a:off x="21043411" y="70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62" name="直線コネクタ 4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63" name="テキスト ボックス 46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4" name="直線コネクタ 4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5" name="テキスト ボックス 4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6" name="直線コネクタ 4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7" name="テキスト ボックス 4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8" name="直線コネクタ 4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9" name="テキスト ボックス 4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0" name="直線コネクタ 4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1" name="テキスト ボックス 47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3" name="テキスト ボックス 4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75" name="直線コネクタ 47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7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77" name="直線コネクタ 47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7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79" name="直線コネクタ 47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80"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81" name="フローチャート : 判断 48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69215</xdr:rowOff>
    </xdr:from>
    <xdr:to>
      <xdr:col>22</xdr:col>
      <xdr:colOff>415925</xdr:colOff>
      <xdr:row>59</xdr:row>
      <xdr:rowOff>170815</xdr:rowOff>
    </xdr:to>
    <xdr:sp macro="" textlink="">
      <xdr:nvSpPr>
        <xdr:cNvPr id="482" name="フローチャート : 判断 481"/>
        <xdr:cNvSpPr/>
      </xdr:nvSpPr>
      <xdr:spPr>
        <a:xfrm>
          <a:off x="15430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6350</xdr:rowOff>
    </xdr:from>
    <xdr:to>
      <xdr:col>23</xdr:col>
      <xdr:colOff>568325</xdr:colOff>
      <xdr:row>57</xdr:row>
      <xdr:rowOff>107950</xdr:rowOff>
    </xdr:to>
    <xdr:sp macro="" textlink="">
      <xdr:nvSpPr>
        <xdr:cNvPr id="488" name="円/楕円 487"/>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29227</xdr:rowOff>
    </xdr:from>
    <xdr:ext cx="405111" cy="259045"/>
    <xdr:sp macro="" textlink="">
      <xdr:nvSpPr>
        <xdr:cNvPr id="489" name="【保健センター・保健所】&#10;有形固定資産減価償却率該当値テキスト"/>
        <xdr:cNvSpPr txBox="1"/>
      </xdr:nvSpPr>
      <xdr:spPr>
        <a:xfrm>
          <a:off x="164084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6350</xdr:rowOff>
    </xdr:from>
    <xdr:to>
      <xdr:col>22</xdr:col>
      <xdr:colOff>415925</xdr:colOff>
      <xdr:row>57</xdr:row>
      <xdr:rowOff>107950</xdr:rowOff>
    </xdr:to>
    <xdr:sp macro="" textlink="">
      <xdr:nvSpPr>
        <xdr:cNvPr id="490" name="円/楕円 489"/>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57150</xdr:rowOff>
    </xdr:from>
    <xdr:to>
      <xdr:col>23</xdr:col>
      <xdr:colOff>517525</xdr:colOff>
      <xdr:row>57</xdr:row>
      <xdr:rowOff>57150</xdr:rowOff>
    </xdr:to>
    <xdr:cxnSp macro="">
      <xdr:nvCxnSpPr>
        <xdr:cNvPr id="491" name="直線コネクタ 490"/>
        <xdr:cNvCxnSpPr/>
      </xdr:nvCxnSpPr>
      <xdr:spPr>
        <a:xfrm>
          <a:off x="15481300" y="982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161942</xdr:rowOff>
    </xdr:from>
    <xdr:ext cx="405111" cy="259045"/>
    <xdr:sp macro="" textlink="">
      <xdr:nvSpPr>
        <xdr:cNvPr id="492" name="n_1aveValue【保健センター・保健所】&#10;有形固定資産減価償却率"/>
        <xdr:cNvSpPr txBox="1"/>
      </xdr:nvSpPr>
      <xdr:spPr>
        <a:xfrm>
          <a:off x="15266043"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124477</xdr:rowOff>
    </xdr:from>
    <xdr:ext cx="405111" cy="259045"/>
    <xdr:sp macro="" textlink="">
      <xdr:nvSpPr>
        <xdr:cNvPr id="493" name="n_1mainValue【保健センター・保健所】&#10;有形固定資産減価償却率"/>
        <xdr:cNvSpPr txBox="1"/>
      </xdr:nvSpPr>
      <xdr:spPr>
        <a:xfrm>
          <a:off x="15266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515" name="直線コネクタ 514"/>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16"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17" name="直線コネクタ 516"/>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518"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519" name="直線コネクタ 518"/>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520"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521" name="フローチャート : 判断 520"/>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63500</xdr:rowOff>
    </xdr:from>
    <xdr:to>
      <xdr:col>31</xdr:col>
      <xdr:colOff>85725</xdr:colOff>
      <xdr:row>56</xdr:row>
      <xdr:rowOff>165100</xdr:rowOff>
    </xdr:to>
    <xdr:sp macro="" textlink="">
      <xdr:nvSpPr>
        <xdr:cNvPr id="522" name="フローチャート : 判断 521"/>
        <xdr:cNvSpPr/>
      </xdr:nvSpPr>
      <xdr:spPr>
        <a:xfrm>
          <a:off x="21272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528" name="円/楕円 527"/>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99077</xdr:rowOff>
    </xdr:from>
    <xdr:ext cx="469744" cy="259045"/>
    <xdr:sp macro="" textlink="">
      <xdr:nvSpPr>
        <xdr:cNvPr id="529" name="【保健センター・保健所】&#10;一人当たり面積該当値テキスト"/>
        <xdr:cNvSpPr txBox="1"/>
      </xdr:nvSpPr>
      <xdr:spPr>
        <a:xfrm>
          <a:off x="22250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530" name="円/楕円 529"/>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0</xdr:rowOff>
    </xdr:to>
    <xdr:cxnSp macro="">
      <xdr:nvCxnSpPr>
        <xdr:cNvPr id="531" name="直線コネクタ 530"/>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55</xdr:row>
      <xdr:rowOff>10177</xdr:rowOff>
    </xdr:from>
    <xdr:ext cx="469744" cy="259045"/>
    <xdr:sp macro="" textlink="">
      <xdr:nvSpPr>
        <xdr:cNvPr id="532" name="n_1ave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41927</xdr:rowOff>
    </xdr:from>
    <xdr:ext cx="469744" cy="259045"/>
    <xdr:sp macro="" textlink="">
      <xdr:nvSpPr>
        <xdr:cNvPr id="533"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1" name="正方形/長方形 5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0" name="直線コネクタ 5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1" name="テキスト ボックス 56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2" name="直線コネクタ 5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3" name="テキスト ボックス 5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4" name="直線コネクタ 5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5" name="テキスト ボックス 5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6" name="直線コネクタ 5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7" name="テキスト ボックス 5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8" name="直線コネクタ 5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9" name="テキスト ボックス 5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0" name="直線コネクタ 5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1" name="テキスト ボックス 57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75" name="直線コネクタ 574"/>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76"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77" name="直線コネクタ 57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78"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79" name="直線コネクタ 578"/>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580"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81" name="フローチャート : 判断 580"/>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170724</xdr:rowOff>
    </xdr:from>
    <xdr:to>
      <xdr:col>22</xdr:col>
      <xdr:colOff>415925</xdr:colOff>
      <xdr:row>104</xdr:row>
      <xdr:rowOff>100874</xdr:rowOff>
    </xdr:to>
    <xdr:sp macro="" textlink="">
      <xdr:nvSpPr>
        <xdr:cNvPr id="582" name="フローチャート : 判断 581"/>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22134</xdr:rowOff>
    </xdr:from>
    <xdr:to>
      <xdr:col>23</xdr:col>
      <xdr:colOff>568325</xdr:colOff>
      <xdr:row>104</xdr:row>
      <xdr:rowOff>123734</xdr:rowOff>
    </xdr:to>
    <xdr:sp macro="" textlink="">
      <xdr:nvSpPr>
        <xdr:cNvPr id="588" name="円/楕円 587"/>
        <xdr:cNvSpPr/>
      </xdr:nvSpPr>
      <xdr:spPr>
        <a:xfrm>
          <a:off x="16268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561</xdr:rowOff>
    </xdr:from>
    <xdr:ext cx="405111" cy="259045"/>
    <xdr:sp macro="" textlink="">
      <xdr:nvSpPr>
        <xdr:cNvPr id="589" name="【庁舎】&#10;有形固定資産減価償却率該当値テキスト"/>
        <xdr:cNvSpPr txBox="1"/>
      </xdr:nvSpPr>
      <xdr:spPr>
        <a:xfrm>
          <a:off x="16408400"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22134</xdr:rowOff>
    </xdr:from>
    <xdr:to>
      <xdr:col>22</xdr:col>
      <xdr:colOff>415925</xdr:colOff>
      <xdr:row>104</xdr:row>
      <xdr:rowOff>123734</xdr:rowOff>
    </xdr:to>
    <xdr:sp macro="" textlink="">
      <xdr:nvSpPr>
        <xdr:cNvPr id="590" name="円/楕円 589"/>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72934</xdr:rowOff>
    </xdr:from>
    <xdr:to>
      <xdr:col>23</xdr:col>
      <xdr:colOff>517525</xdr:colOff>
      <xdr:row>104</xdr:row>
      <xdr:rowOff>72934</xdr:rowOff>
    </xdr:to>
    <xdr:cxnSp macro="">
      <xdr:nvCxnSpPr>
        <xdr:cNvPr id="591" name="直線コネクタ 590"/>
        <xdr:cNvCxnSpPr/>
      </xdr:nvCxnSpPr>
      <xdr:spPr>
        <a:xfrm>
          <a:off x="15481300" y="17903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117401</xdr:rowOff>
    </xdr:from>
    <xdr:ext cx="405111" cy="259045"/>
    <xdr:sp macro="" textlink="">
      <xdr:nvSpPr>
        <xdr:cNvPr id="592" name="n_1aveValue【庁舎】&#10;有形固定資産減価償却率"/>
        <xdr:cNvSpPr txBox="1"/>
      </xdr:nvSpPr>
      <xdr:spPr>
        <a:xfrm>
          <a:off x="15266043"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114861</xdr:rowOff>
    </xdr:from>
    <xdr:ext cx="405111" cy="259045"/>
    <xdr:sp macro="" textlink="">
      <xdr:nvSpPr>
        <xdr:cNvPr id="593" name="n_1mainValue【庁舎】&#10;有形固定資産減価償却率"/>
        <xdr:cNvSpPr txBox="1"/>
      </xdr:nvSpPr>
      <xdr:spPr>
        <a:xfrm>
          <a:off x="15266043"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17" name="直線コネクタ 616"/>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18"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19" name="直線コネクタ 6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20"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21" name="直線コネクタ 62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22"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23" name="フローチャート : 判断 622"/>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82550</xdr:rowOff>
    </xdr:from>
    <xdr:to>
      <xdr:col>31</xdr:col>
      <xdr:colOff>85725</xdr:colOff>
      <xdr:row>104</xdr:row>
      <xdr:rowOff>12700</xdr:rowOff>
    </xdr:to>
    <xdr:sp macro="" textlink="">
      <xdr:nvSpPr>
        <xdr:cNvPr id="624" name="フローチャート : 判断 623"/>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33020</xdr:rowOff>
    </xdr:from>
    <xdr:to>
      <xdr:col>32</xdr:col>
      <xdr:colOff>238125</xdr:colOff>
      <xdr:row>103</xdr:row>
      <xdr:rowOff>134620</xdr:rowOff>
    </xdr:to>
    <xdr:sp macro="" textlink="">
      <xdr:nvSpPr>
        <xdr:cNvPr id="630" name="円/楕円 629"/>
        <xdr:cNvSpPr/>
      </xdr:nvSpPr>
      <xdr:spPr>
        <a:xfrm>
          <a:off x="221107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55897</xdr:rowOff>
    </xdr:from>
    <xdr:ext cx="469744" cy="259045"/>
    <xdr:sp macro="" textlink="">
      <xdr:nvSpPr>
        <xdr:cNvPr id="631" name="【庁舎】&#10;一人当たり面積該当値テキスト"/>
        <xdr:cNvSpPr txBox="1"/>
      </xdr:nvSpPr>
      <xdr:spPr>
        <a:xfrm>
          <a:off x="22250400"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36830</xdr:rowOff>
    </xdr:from>
    <xdr:to>
      <xdr:col>31</xdr:col>
      <xdr:colOff>85725</xdr:colOff>
      <xdr:row>103</xdr:row>
      <xdr:rowOff>138430</xdr:rowOff>
    </xdr:to>
    <xdr:sp macro="" textlink="">
      <xdr:nvSpPr>
        <xdr:cNvPr id="632" name="円/楕円 631"/>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83820</xdr:rowOff>
    </xdr:from>
    <xdr:to>
      <xdr:col>32</xdr:col>
      <xdr:colOff>187325</xdr:colOff>
      <xdr:row>103</xdr:row>
      <xdr:rowOff>87630</xdr:rowOff>
    </xdr:to>
    <xdr:cxnSp macro="">
      <xdr:nvCxnSpPr>
        <xdr:cNvPr id="633" name="直線コネクタ 632"/>
        <xdr:cNvCxnSpPr/>
      </xdr:nvCxnSpPr>
      <xdr:spPr>
        <a:xfrm flipV="1">
          <a:off x="21323300" y="17743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3827</xdr:rowOff>
    </xdr:from>
    <xdr:ext cx="469744" cy="259045"/>
    <xdr:sp macro="" textlink="">
      <xdr:nvSpPr>
        <xdr:cNvPr id="634"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154957</xdr:rowOff>
    </xdr:from>
    <xdr:ext cx="469744" cy="259045"/>
    <xdr:sp macro="" textlink="">
      <xdr:nvSpPr>
        <xdr:cNvPr id="635" name="n_1mainValue【庁舎】&#10;一人当たり面積"/>
        <xdr:cNvSpPr txBox="1"/>
      </xdr:nvSpPr>
      <xdr:spPr>
        <a:xfrm>
          <a:off x="21075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て、特に有形固定資産減価償却率が高くなっている施設は、図書館、体育館・プール、福祉施設、保健センター・保健所であり、特に福祉施設の有形固定資産減価償却率が前年度と比較して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福祉施設は、市内に１３施設あり、築後４０年を経過した施設が多いことから、今後は市民ニーズや配置状況も考慮し、機能の必要性の再検討を行い、今後とも維持する施設については、計画的な維持保全により、安全の確保や長寿命化を図るため、老朽化対策に取り組んで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今後、大規模改修を予定している施設や耐震性を確保していないことから除却を予定している施設等もあり、維持管理にかかる経費の増加に留意しつつ、引き続き、効果的・効率的な施設運営を行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90,384
89,605
224.80
32,686,634
32,223,079
436,020
18,859,221
41,895,799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本市の財政力指数は、</a:t>
          </a:r>
          <a:r>
            <a:rPr kumimoji="1" lang="en-US" altLang="ja-JP" sz="1300" baseline="0">
              <a:latin typeface="ＭＳ Ｐゴシック"/>
            </a:rPr>
            <a:t>0.59</a:t>
          </a:r>
          <a:r>
            <a:rPr kumimoji="1" lang="ja-JP" altLang="en-US" sz="1300" baseline="0">
              <a:latin typeface="ＭＳ Ｐゴシック"/>
            </a:rPr>
            <a:t>と全国平均の</a:t>
          </a:r>
          <a:r>
            <a:rPr kumimoji="1" lang="en-US" altLang="ja-JP" sz="1300" baseline="0">
              <a:latin typeface="ＭＳ Ｐゴシック"/>
            </a:rPr>
            <a:t>0.50</a:t>
          </a:r>
          <a:r>
            <a:rPr kumimoji="1" lang="ja-JP" altLang="en-US" sz="1300" baseline="0">
              <a:latin typeface="ＭＳ Ｐゴシック"/>
            </a:rPr>
            <a:t>及び京都府平均の</a:t>
          </a:r>
          <a:r>
            <a:rPr kumimoji="1" lang="en-US" altLang="ja-JP" sz="1300" baseline="0">
              <a:latin typeface="ＭＳ Ｐゴシック"/>
            </a:rPr>
            <a:t>0.55</a:t>
          </a:r>
          <a:r>
            <a:rPr kumimoji="1" lang="ja-JP" altLang="en-US" sz="1300" baseline="0">
              <a:latin typeface="ＭＳ Ｐゴシック"/>
            </a:rPr>
            <a:t>をやや上回っているところであるが、類似団体平均の</a:t>
          </a:r>
          <a:r>
            <a:rPr kumimoji="1" lang="en-US" altLang="ja-JP" sz="1300" baseline="0">
              <a:latin typeface="ＭＳ Ｐゴシック"/>
            </a:rPr>
            <a:t>0.72</a:t>
          </a:r>
          <a:r>
            <a:rPr kumimoji="1" lang="ja-JP" altLang="en-US" sz="1300" baseline="0">
              <a:latin typeface="ＭＳ Ｐゴシック"/>
            </a:rPr>
            <a:t>からは下回っている。平成</a:t>
          </a:r>
          <a:r>
            <a:rPr kumimoji="1" lang="en-US" altLang="ja-JP" sz="1300" baseline="0">
              <a:latin typeface="ＭＳ Ｐゴシック"/>
            </a:rPr>
            <a:t>24</a:t>
          </a:r>
          <a:r>
            <a:rPr kumimoji="1" lang="ja-JP" altLang="en-US" sz="1300" baseline="0">
              <a:latin typeface="ＭＳ Ｐゴシック"/>
            </a:rPr>
            <a:t>年度以降は、同水準を維持してきており、平成</a:t>
          </a:r>
          <a:r>
            <a:rPr kumimoji="1" lang="en-US" altLang="ja-JP" sz="1300" baseline="0">
              <a:latin typeface="ＭＳ Ｐゴシック"/>
            </a:rPr>
            <a:t>28</a:t>
          </a:r>
          <a:r>
            <a:rPr kumimoji="1" lang="ja-JP" altLang="en-US" sz="1300" baseline="0">
              <a:latin typeface="ＭＳ Ｐゴシック"/>
            </a:rPr>
            <a:t>年度については、前年度と比較して少し改善した。</a:t>
          </a:r>
          <a:endParaRPr kumimoji="1" lang="en-US" altLang="ja-JP" sz="1300" baseline="0">
            <a:latin typeface="ＭＳ Ｐゴシック"/>
          </a:endParaRPr>
        </a:p>
        <a:p>
          <a:r>
            <a:rPr kumimoji="1" lang="ja-JP" altLang="en-US" sz="1300" baseline="0">
              <a:latin typeface="ＭＳ Ｐゴシック"/>
            </a:rPr>
            <a:t>　今後も、収納率向上対策等の取り組みにより、歳入の確保を図るとともに、人件費や物件費など歳出の更なる見直しを実施することで、財政基盤の強化に努める。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49530</xdr:rowOff>
    </xdr:from>
    <xdr:to>
      <xdr:col>7</xdr:col>
      <xdr:colOff>152400</xdr:colOff>
      <xdr:row>42</xdr:row>
      <xdr:rowOff>73660</xdr:rowOff>
    </xdr:to>
    <xdr:cxnSp macro="">
      <xdr:nvCxnSpPr>
        <xdr:cNvPr id="66" name="直線コネクタ 65"/>
        <xdr:cNvCxnSpPr/>
      </xdr:nvCxnSpPr>
      <xdr:spPr>
        <a:xfrm flipV="1">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73660</xdr:rowOff>
    </xdr:from>
    <xdr:to>
      <xdr:col>6</xdr:col>
      <xdr:colOff>0</xdr:colOff>
      <xdr:row>42</xdr:row>
      <xdr:rowOff>73660</xdr:rowOff>
    </xdr:to>
    <xdr:cxnSp macro="">
      <xdr:nvCxnSpPr>
        <xdr:cNvPr id="69" name="直線コネクタ 68"/>
        <xdr:cNvCxnSpPr/>
      </xdr:nvCxnSpPr>
      <xdr:spPr>
        <a:xfrm>
          <a:off x="3225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143510</xdr:rowOff>
    </xdr:from>
    <xdr:to>
      <xdr:col>6</xdr:col>
      <xdr:colOff>50800</xdr:colOff>
      <xdr:row>43</xdr:row>
      <xdr:rowOff>73660</xdr:rowOff>
    </xdr:to>
    <xdr:sp macro="" textlink="">
      <xdr:nvSpPr>
        <xdr:cNvPr id="70" name="フローチャート : 判断 69"/>
        <xdr:cNvSpPr/>
      </xdr:nvSpPr>
      <xdr:spPr>
        <a:xfrm>
          <a:off x="4064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71" name="テキスト ボックス 70"/>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73660</xdr:rowOff>
    </xdr:from>
    <xdr:to>
      <xdr:col>4</xdr:col>
      <xdr:colOff>482600</xdr:colOff>
      <xdr:row>42</xdr:row>
      <xdr:rowOff>73660</xdr:rowOff>
    </xdr:to>
    <xdr:cxnSp macro="">
      <xdr:nvCxnSpPr>
        <xdr:cNvPr id="72" name="直線コネクタ 71"/>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73660</xdr:rowOff>
    </xdr:from>
    <xdr:to>
      <xdr:col>3</xdr:col>
      <xdr:colOff>279400</xdr:colOff>
      <xdr:row>42</xdr:row>
      <xdr:rowOff>73660</xdr:rowOff>
    </xdr:to>
    <xdr:cxnSp macro="">
      <xdr:nvCxnSpPr>
        <xdr:cNvPr id="75" name="直線コネクタ 74"/>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170180</xdr:rowOff>
    </xdr:from>
    <xdr:to>
      <xdr:col>7</xdr:col>
      <xdr:colOff>203200</xdr:colOff>
      <xdr:row>42</xdr:row>
      <xdr:rowOff>100330</xdr:rowOff>
    </xdr:to>
    <xdr:sp macro="" textlink="">
      <xdr:nvSpPr>
        <xdr:cNvPr id="85" name="円/楕円 84"/>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142257</xdr:rowOff>
    </xdr:from>
    <xdr:ext cx="762000" cy="259045"/>
    <xdr:sp macro="" textlink="">
      <xdr:nvSpPr>
        <xdr:cNvPr id="86" name="財政力該当値テキスト"/>
        <xdr:cNvSpPr txBox="1"/>
      </xdr:nvSpPr>
      <xdr:spPr>
        <a:xfrm>
          <a:off x="5041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22860</xdr:rowOff>
    </xdr:from>
    <xdr:to>
      <xdr:col>6</xdr:col>
      <xdr:colOff>50800</xdr:colOff>
      <xdr:row>42</xdr:row>
      <xdr:rowOff>124460</xdr:rowOff>
    </xdr:to>
    <xdr:sp macro="" textlink="">
      <xdr:nvSpPr>
        <xdr:cNvPr id="87" name="円/楕円 86"/>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134637</xdr:rowOff>
    </xdr:from>
    <xdr:ext cx="736600" cy="259045"/>
    <xdr:sp macro="" textlink="">
      <xdr:nvSpPr>
        <xdr:cNvPr id="88" name="テキスト ボックス 87"/>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22860</xdr:rowOff>
    </xdr:from>
    <xdr:to>
      <xdr:col>4</xdr:col>
      <xdr:colOff>533400</xdr:colOff>
      <xdr:row>42</xdr:row>
      <xdr:rowOff>124460</xdr:rowOff>
    </xdr:to>
    <xdr:sp macro="" textlink="">
      <xdr:nvSpPr>
        <xdr:cNvPr id="89" name="円/楕円 88"/>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109237</xdr:rowOff>
    </xdr:from>
    <xdr:ext cx="762000" cy="259045"/>
    <xdr:sp macro="" textlink="">
      <xdr:nvSpPr>
        <xdr:cNvPr id="90" name="テキスト ボックス 89"/>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22860</xdr:rowOff>
    </xdr:from>
    <xdr:to>
      <xdr:col>3</xdr:col>
      <xdr:colOff>330200</xdr:colOff>
      <xdr:row>42</xdr:row>
      <xdr:rowOff>124460</xdr:rowOff>
    </xdr:to>
    <xdr:sp macro="" textlink="">
      <xdr:nvSpPr>
        <xdr:cNvPr id="91" name="円/楕円 90"/>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109237</xdr:rowOff>
    </xdr:from>
    <xdr:ext cx="762000" cy="259045"/>
    <xdr:sp macro="" textlink="">
      <xdr:nvSpPr>
        <xdr:cNvPr id="92" name="テキスト ボックス 91"/>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22860</xdr:rowOff>
    </xdr:from>
    <xdr:to>
      <xdr:col>2</xdr:col>
      <xdr:colOff>127000</xdr:colOff>
      <xdr:row>42</xdr:row>
      <xdr:rowOff>124460</xdr:rowOff>
    </xdr:to>
    <xdr:sp macro="" textlink="">
      <xdr:nvSpPr>
        <xdr:cNvPr id="93" name="円/楕円 92"/>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109237</xdr:rowOff>
    </xdr:from>
    <xdr:ext cx="762000" cy="259045"/>
    <xdr:sp macro="" textlink="">
      <xdr:nvSpPr>
        <xdr:cNvPr id="94" name="テキスト ボックス 93"/>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将来的な財政見通しに基づき、人件費や物件費など経常経費の徹底した削減を図ってきたところであるが、各特別会計への繰出金や扶助費の増加等の要因により、類似団体平均及び全国平均を下回っている。</a:t>
          </a:r>
          <a:endParaRPr kumimoji="1" lang="en-US" altLang="ja-JP" sz="1300">
            <a:latin typeface="ＭＳ Ｐゴシック"/>
          </a:endParaRPr>
        </a:p>
        <a:p>
          <a:r>
            <a:rPr kumimoji="1" lang="ja-JP" altLang="en-US" sz="1300">
              <a:latin typeface="ＭＳ Ｐゴシック"/>
            </a:rPr>
            <a:t>　前年度と比較すると</a:t>
          </a:r>
          <a:r>
            <a:rPr kumimoji="1" lang="en-US" altLang="ja-JP" sz="1300">
              <a:latin typeface="ＭＳ Ｐゴシック"/>
            </a:rPr>
            <a:t>1.0%</a:t>
          </a:r>
          <a:r>
            <a:rPr kumimoji="1" lang="ja-JP" altLang="en-US" sz="1300">
              <a:latin typeface="ＭＳ Ｐゴシック"/>
            </a:rPr>
            <a:t>の改善が図られたところではあるが、今後も亀岡市行財政改革大綱に基づき、中期財政見通しを作成する中で、財政構造の弾力性の確保に努める。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66040</xdr:rowOff>
    </xdr:to>
    <xdr:cxnSp macro="">
      <xdr:nvCxnSpPr>
        <xdr:cNvPr id="127" name="直線コネクタ 126"/>
        <xdr:cNvCxnSpPr/>
      </xdr:nvCxnSpPr>
      <xdr:spPr>
        <a:xfrm flipV="1">
          <a:off x="4114800" y="1081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133604</xdr:rowOff>
    </xdr:to>
    <xdr:cxnSp macro="">
      <xdr:nvCxnSpPr>
        <xdr:cNvPr id="130" name="直線コネクタ 129"/>
        <xdr:cNvCxnSpPr/>
      </xdr:nvCxnSpPr>
      <xdr:spPr>
        <a:xfrm flipV="1">
          <a:off x="3225800" y="108673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32" name="テキスト ボックス 13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133604</xdr:rowOff>
    </xdr:to>
    <xdr:cxnSp macro="">
      <xdr:nvCxnSpPr>
        <xdr:cNvPr id="133" name="直線コネクタ 132"/>
        <xdr:cNvCxnSpPr/>
      </xdr:nvCxnSpPr>
      <xdr:spPr>
        <a:xfrm>
          <a:off x="2336800" y="108673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145796</xdr:rowOff>
    </xdr:from>
    <xdr:to>
      <xdr:col>3</xdr:col>
      <xdr:colOff>279400</xdr:colOff>
      <xdr:row>63</xdr:row>
      <xdr:rowOff>66040</xdr:rowOff>
    </xdr:to>
    <xdr:cxnSp macro="">
      <xdr:nvCxnSpPr>
        <xdr:cNvPr id="136" name="直線コネクタ 135"/>
        <xdr:cNvCxnSpPr/>
      </xdr:nvCxnSpPr>
      <xdr:spPr>
        <a:xfrm>
          <a:off x="1447800" y="107756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6" name="円/楕円 145"/>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110507</xdr:rowOff>
    </xdr:from>
    <xdr:ext cx="762000" cy="259045"/>
    <xdr:sp macro="" textlink="">
      <xdr:nvSpPr>
        <xdr:cNvPr id="147"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48" name="円/楕円 147"/>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49" name="テキスト ボックス 148"/>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0" name="円/楕円 149"/>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1" name="テキスト ボックス 150"/>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2" name="円/楕円 151"/>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3" name="テキスト ボックス 15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4" name="円/楕円 153"/>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9923</xdr:rowOff>
    </xdr:from>
    <xdr:ext cx="762000" cy="259045"/>
    <xdr:sp macro="" textlink="">
      <xdr:nvSpPr>
        <xdr:cNvPr id="155" name="テキスト ボックス 154"/>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類似団体平均、全国平均、京都府平均のいずれと比較しても上回っている。これは、毎年、人件費の抑制や一般事務経費を精査するなど、節減に取り組んできた成果である。</a:t>
          </a:r>
          <a:endParaRPr kumimoji="1" lang="en-US" altLang="ja-JP" sz="1300" baseline="0">
            <a:latin typeface="ＭＳ Ｐゴシック"/>
          </a:endParaRPr>
        </a:p>
        <a:p>
          <a:r>
            <a:rPr kumimoji="1" lang="ja-JP" altLang="en-US" sz="1300" baseline="0">
              <a:latin typeface="ＭＳ Ｐゴシック"/>
            </a:rPr>
            <a:t>　今後、各公共施設の経年劣化に伴う修繕などが、避けられないところであるが、亀岡市行財政改革大綱に基づき、更なる経費の削減に取り組む。</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57153</xdr:rowOff>
    </xdr:from>
    <xdr:to>
      <xdr:col>7</xdr:col>
      <xdr:colOff>152400</xdr:colOff>
      <xdr:row>83</xdr:row>
      <xdr:rowOff>108683</xdr:rowOff>
    </xdr:to>
    <xdr:cxnSp macro="">
      <xdr:nvCxnSpPr>
        <xdr:cNvPr id="190" name="直線コネクタ 189"/>
        <xdr:cNvCxnSpPr/>
      </xdr:nvCxnSpPr>
      <xdr:spPr>
        <a:xfrm flipV="1">
          <a:off x="4114800" y="14287503"/>
          <a:ext cx="838200" cy="5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85158</xdr:rowOff>
    </xdr:from>
    <xdr:to>
      <xdr:col>6</xdr:col>
      <xdr:colOff>0</xdr:colOff>
      <xdr:row>83</xdr:row>
      <xdr:rowOff>108683</xdr:rowOff>
    </xdr:to>
    <xdr:cxnSp macro="">
      <xdr:nvCxnSpPr>
        <xdr:cNvPr id="193" name="直線コネクタ 192"/>
        <xdr:cNvCxnSpPr/>
      </xdr:nvCxnSpPr>
      <xdr:spPr>
        <a:xfrm>
          <a:off x="3225800" y="14315508"/>
          <a:ext cx="889000" cy="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145242</xdr:rowOff>
    </xdr:from>
    <xdr:to>
      <xdr:col>6</xdr:col>
      <xdr:colOff>50800</xdr:colOff>
      <xdr:row>87</xdr:row>
      <xdr:rowOff>75392</xdr:rowOff>
    </xdr:to>
    <xdr:sp macro="" textlink="">
      <xdr:nvSpPr>
        <xdr:cNvPr id="194" name="フローチャート : 判断 193"/>
        <xdr:cNvSpPr/>
      </xdr:nvSpPr>
      <xdr:spPr>
        <a:xfrm>
          <a:off x="4064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60169</xdr:rowOff>
    </xdr:from>
    <xdr:ext cx="736600" cy="259045"/>
    <xdr:sp macro="" textlink="">
      <xdr:nvSpPr>
        <xdr:cNvPr id="195" name="テキスト ボックス 194"/>
        <xdr:cNvSpPr txBox="1"/>
      </xdr:nvSpPr>
      <xdr:spPr>
        <a:xfrm>
          <a:off x="3733800" y="1497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10863</xdr:rowOff>
    </xdr:from>
    <xdr:to>
      <xdr:col>4</xdr:col>
      <xdr:colOff>482600</xdr:colOff>
      <xdr:row>83</xdr:row>
      <xdr:rowOff>85158</xdr:rowOff>
    </xdr:to>
    <xdr:cxnSp macro="">
      <xdr:nvCxnSpPr>
        <xdr:cNvPr id="196" name="直線コネクタ 195"/>
        <xdr:cNvCxnSpPr/>
      </xdr:nvCxnSpPr>
      <xdr:spPr>
        <a:xfrm>
          <a:off x="2336800" y="14241213"/>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3893</xdr:rowOff>
    </xdr:from>
    <xdr:to>
      <xdr:col>3</xdr:col>
      <xdr:colOff>279400</xdr:colOff>
      <xdr:row>83</xdr:row>
      <xdr:rowOff>10863</xdr:rowOff>
    </xdr:to>
    <xdr:cxnSp macro="">
      <xdr:nvCxnSpPr>
        <xdr:cNvPr id="199" name="直線コネクタ 198"/>
        <xdr:cNvCxnSpPr/>
      </xdr:nvCxnSpPr>
      <xdr:spPr>
        <a:xfrm>
          <a:off x="1447800" y="14234243"/>
          <a:ext cx="8890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6353</xdr:rowOff>
    </xdr:from>
    <xdr:to>
      <xdr:col>7</xdr:col>
      <xdr:colOff>203200</xdr:colOff>
      <xdr:row>83</xdr:row>
      <xdr:rowOff>107953</xdr:rowOff>
    </xdr:to>
    <xdr:sp macro="" textlink="">
      <xdr:nvSpPr>
        <xdr:cNvPr id="209" name="円/楕円 208"/>
        <xdr:cNvSpPr/>
      </xdr:nvSpPr>
      <xdr:spPr>
        <a:xfrm>
          <a:off x="4902200" y="142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22880</xdr:rowOff>
    </xdr:from>
    <xdr:ext cx="762000" cy="259045"/>
    <xdr:sp macro="" textlink="">
      <xdr:nvSpPr>
        <xdr:cNvPr id="210" name="人件費・物件費等の状況該当値テキスト"/>
        <xdr:cNvSpPr txBox="1"/>
      </xdr:nvSpPr>
      <xdr:spPr>
        <a:xfrm>
          <a:off x="5041900" y="1408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96,316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57883</xdr:rowOff>
    </xdr:from>
    <xdr:to>
      <xdr:col>6</xdr:col>
      <xdr:colOff>50800</xdr:colOff>
      <xdr:row>83</xdr:row>
      <xdr:rowOff>159483</xdr:rowOff>
    </xdr:to>
    <xdr:sp macro="" textlink="">
      <xdr:nvSpPr>
        <xdr:cNvPr id="211" name="円/楕円 210"/>
        <xdr:cNvSpPr/>
      </xdr:nvSpPr>
      <xdr:spPr>
        <a:xfrm>
          <a:off x="4064000" y="142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169660</xdr:rowOff>
    </xdr:from>
    <xdr:ext cx="736600" cy="259045"/>
    <xdr:sp macro="" textlink="">
      <xdr:nvSpPr>
        <xdr:cNvPr id="212" name="テキスト ボックス 211"/>
        <xdr:cNvSpPr txBox="1"/>
      </xdr:nvSpPr>
      <xdr:spPr>
        <a:xfrm>
          <a:off x="3733800" y="140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34358</xdr:rowOff>
    </xdr:from>
    <xdr:to>
      <xdr:col>4</xdr:col>
      <xdr:colOff>533400</xdr:colOff>
      <xdr:row>83</xdr:row>
      <xdr:rowOff>135958</xdr:rowOff>
    </xdr:to>
    <xdr:sp macro="" textlink="">
      <xdr:nvSpPr>
        <xdr:cNvPr id="213" name="円/楕円 212"/>
        <xdr:cNvSpPr/>
      </xdr:nvSpPr>
      <xdr:spPr>
        <a:xfrm>
          <a:off x="3175000" y="142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146135</xdr:rowOff>
    </xdr:from>
    <xdr:ext cx="762000" cy="259045"/>
    <xdr:sp macro="" textlink="">
      <xdr:nvSpPr>
        <xdr:cNvPr id="214" name="テキスト ボックス 213"/>
        <xdr:cNvSpPr txBox="1"/>
      </xdr:nvSpPr>
      <xdr:spPr>
        <a:xfrm>
          <a:off x="2844800" y="1403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131513</xdr:rowOff>
    </xdr:from>
    <xdr:to>
      <xdr:col>3</xdr:col>
      <xdr:colOff>330200</xdr:colOff>
      <xdr:row>83</xdr:row>
      <xdr:rowOff>61663</xdr:rowOff>
    </xdr:to>
    <xdr:sp macro="" textlink="">
      <xdr:nvSpPr>
        <xdr:cNvPr id="215" name="円/楕円 214"/>
        <xdr:cNvSpPr/>
      </xdr:nvSpPr>
      <xdr:spPr>
        <a:xfrm>
          <a:off x="2286000" y="141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71840</xdr:rowOff>
    </xdr:from>
    <xdr:ext cx="762000" cy="259045"/>
    <xdr:sp macro="" textlink="">
      <xdr:nvSpPr>
        <xdr:cNvPr id="216" name="テキスト ボックス 215"/>
        <xdr:cNvSpPr txBox="1"/>
      </xdr:nvSpPr>
      <xdr:spPr>
        <a:xfrm>
          <a:off x="1955800" y="1395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124543</xdr:rowOff>
    </xdr:from>
    <xdr:to>
      <xdr:col>2</xdr:col>
      <xdr:colOff>127000</xdr:colOff>
      <xdr:row>83</xdr:row>
      <xdr:rowOff>54693</xdr:rowOff>
    </xdr:to>
    <xdr:sp macro="" textlink="">
      <xdr:nvSpPr>
        <xdr:cNvPr id="217" name="円/楕円 216"/>
        <xdr:cNvSpPr/>
      </xdr:nvSpPr>
      <xdr:spPr>
        <a:xfrm>
          <a:off x="1397000" y="141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64870</xdr:rowOff>
    </xdr:from>
    <xdr:ext cx="762000" cy="259045"/>
    <xdr:sp macro="" textlink="">
      <xdr:nvSpPr>
        <xdr:cNvPr id="218" name="テキスト ボックス 217"/>
        <xdr:cNvSpPr txBox="1"/>
      </xdr:nvSpPr>
      <xdr:spPr>
        <a:xfrm>
          <a:off x="1066800" y="1395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本市のラスパイレス指数</a:t>
          </a:r>
          <a:r>
            <a:rPr kumimoji="1" lang="en-US" altLang="ja-JP" sz="1300">
              <a:latin typeface="ＭＳ Ｐゴシック"/>
            </a:rPr>
            <a:t>98.8</a:t>
          </a:r>
          <a:r>
            <a:rPr kumimoji="1" lang="ja-JP" altLang="en-US" sz="1300">
              <a:latin typeface="ＭＳ Ｐゴシック"/>
            </a:rPr>
            <a:t>は、類似団体平均</a:t>
          </a:r>
          <a:r>
            <a:rPr kumimoji="1" lang="en-US" altLang="ja-JP" sz="1300">
              <a:latin typeface="ＭＳ Ｐゴシック"/>
            </a:rPr>
            <a:t>98.7</a:t>
          </a:r>
          <a:r>
            <a:rPr kumimoji="1" lang="ja-JP" altLang="en-US" sz="1300">
              <a:latin typeface="ＭＳ Ｐゴシック"/>
            </a:rPr>
            <a:t>よりやや上回るが、全国市平均</a:t>
          </a:r>
          <a:r>
            <a:rPr kumimoji="1" lang="en-US" altLang="ja-JP" sz="1300">
              <a:latin typeface="ＭＳ Ｐゴシック"/>
            </a:rPr>
            <a:t>99.1</a:t>
          </a:r>
          <a:r>
            <a:rPr kumimoji="1" lang="ja-JP" altLang="en-US" sz="1300">
              <a:latin typeface="ＭＳ Ｐゴシック"/>
            </a:rPr>
            <a:t>と比較すると低水準にあるといえる。なお、国家公務員の時限的な（</a:t>
          </a:r>
          <a:r>
            <a:rPr kumimoji="1" lang="en-US" altLang="ja-JP" sz="1300">
              <a:latin typeface="ＭＳ Ｐゴシック"/>
            </a:rPr>
            <a:t>2</a:t>
          </a:r>
          <a:r>
            <a:rPr kumimoji="1" lang="ja-JP" altLang="en-US" sz="1300">
              <a:latin typeface="ＭＳ Ｐゴシック"/>
            </a:rPr>
            <a:t>年間）給与改定特例法による措置が無いとした場合の本市のラスパイレス指数も</a:t>
          </a:r>
          <a:r>
            <a:rPr kumimoji="1" lang="en-US" altLang="ja-JP" sz="1300">
              <a:latin typeface="ＭＳ Ｐゴシック"/>
            </a:rPr>
            <a:t>98.8</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　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7862</xdr:rowOff>
    </xdr:to>
    <xdr:cxnSp macro="">
      <xdr:nvCxnSpPr>
        <xdr:cNvPr id="254" name="直線コネクタ 253"/>
        <xdr:cNvCxnSpPr/>
      </xdr:nvCxnSpPr>
      <xdr:spPr>
        <a:xfrm>
          <a:off x="16179800" y="143637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133350</xdr:rowOff>
    </xdr:to>
    <xdr:cxnSp macro="">
      <xdr:nvCxnSpPr>
        <xdr:cNvPr id="257" name="直線コネクタ 256"/>
        <xdr:cNvCxnSpPr/>
      </xdr:nvCxnSpPr>
      <xdr:spPr>
        <a:xfrm>
          <a:off x="15290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58" name="フローチャート : 判断 257"/>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59" name="テキスト ボックス 258"/>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83</xdr:row>
      <xdr:rowOff>110368</xdr:rowOff>
    </xdr:to>
    <xdr:cxnSp macro="">
      <xdr:nvCxnSpPr>
        <xdr:cNvPr id="260" name="直線コネクタ 259"/>
        <xdr:cNvCxnSpPr/>
      </xdr:nvCxnSpPr>
      <xdr:spPr>
        <a:xfrm>
          <a:off x="14401800" y="142947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103414</xdr:rowOff>
    </xdr:to>
    <xdr:cxnSp macro="">
      <xdr:nvCxnSpPr>
        <xdr:cNvPr id="263" name="直線コネクタ 262"/>
        <xdr:cNvCxnSpPr/>
      </xdr:nvCxnSpPr>
      <xdr:spPr>
        <a:xfrm flipV="1">
          <a:off x="13512800" y="14294757"/>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3" name="円/楕円 272"/>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4"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5" name="円/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76" name="テキスト ボックス 27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7" name="円/楕円 276"/>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78" name="テキスト ボックス 277"/>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13607</xdr:rowOff>
    </xdr:from>
    <xdr:to>
      <xdr:col>21</xdr:col>
      <xdr:colOff>50800</xdr:colOff>
      <xdr:row>83</xdr:row>
      <xdr:rowOff>115207</xdr:rowOff>
    </xdr:to>
    <xdr:sp macro="" textlink="">
      <xdr:nvSpPr>
        <xdr:cNvPr id="279" name="円/楕円 278"/>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80" name="テキスト ボックス 279"/>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1" name="円/楕円 280"/>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2" name="テキスト ボックス 281"/>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京都府平均のいずれと比較しても上回っている。これは職員定数管理大綱に基づく、職員数の適正化の取り組みや毎年、一般事務経費を精査するなど節減に取り組んできた成果である。</a:t>
          </a:r>
          <a:endParaRPr kumimoji="1" lang="en-US" altLang="ja-JP" sz="1300">
            <a:latin typeface="ＭＳ Ｐゴシック"/>
          </a:endParaRPr>
        </a:p>
        <a:p>
          <a:r>
            <a:rPr kumimoji="1" lang="ja-JP" altLang="en-US" sz="1300">
              <a:latin typeface="ＭＳ Ｐゴシック"/>
            </a:rPr>
            <a:t>　今後も、事業・組織の見直し等により、更なる職員数の適正化に取り組む。</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79693</xdr:rowOff>
    </xdr:from>
    <xdr:to>
      <xdr:col>24</xdr:col>
      <xdr:colOff>558800</xdr:colOff>
      <xdr:row>60</xdr:row>
      <xdr:rowOff>103822</xdr:rowOff>
    </xdr:to>
    <xdr:cxnSp macro="">
      <xdr:nvCxnSpPr>
        <xdr:cNvPr id="317" name="直線コネクタ 316"/>
        <xdr:cNvCxnSpPr/>
      </xdr:nvCxnSpPr>
      <xdr:spPr>
        <a:xfrm>
          <a:off x="16179800" y="1036669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69638</xdr:rowOff>
    </xdr:from>
    <xdr:to>
      <xdr:col>23</xdr:col>
      <xdr:colOff>406400</xdr:colOff>
      <xdr:row>60</xdr:row>
      <xdr:rowOff>79693</xdr:rowOff>
    </xdr:to>
    <xdr:cxnSp macro="">
      <xdr:nvCxnSpPr>
        <xdr:cNvPr id="320" name="直線コネクタ 319"/>
        <xdr:cNvCxnSpPr/>
      </xdr:nvCxnSpPr>
      <xdr:spPr>
        <a:xfrm>
          <a:off x="15290800" y="1035663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21" name="フローチャート : 判断 320"/>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22" name="テキスト ボックス 321"/>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67628</xdr:rowOff>
    </xdr:from>
    <xdr:to>
      <xdr:col>22</xdr:col>
      <xdr:colOff>203200</xdr:colOff>
      <xdr:row>60</xdr:row>
      <xdr:rowOff>69638</xdr:rowOff>
    </xdr:to>
    <xdr:cxnSp macro="">
      <xdr:nvCxnSpPr>
        <xdr:cNvPr id="323" name="直線コネクタ 322"/>
        <xdr:cNvCxnSpPr/>
      </xdr:nvCxnSpPr>
      <xdr:spPr>
        <a:xfrm>
          <a:off x="14401800" y="1035462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67628</xdr:rowOff>
    </xdr:from>
    <xdr:to>
      <xdr:col>21</xdr:col>
      <xdr:colOff>0</xdr:colOff>
      <xdr:row>60</xdr:row>
      <xdr:rowOff>69638</xdr:rowOff>
    </xdr:to>
    <xdr:cxnSp macro="">
      <xdr:nvCxnSpPr>
        <xdr:cNvPr id="326" name="直線コネクタ 325"/>
        <xdr:cNvCxnSpPr/>
      </xdr:nvCxnSpPr>
      <xdr:spPr>
        <a:xfrm flipV="1">
          <a:off x="13512800" y="1035462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53022</xdr:rowOff>
    </xdr:from>
    <xdr:to>
      <xdr:col>24</xdr:col>
      <xdr:colOff>609600</xdr:colOff>
      <xdr:row>60</xdr:row>
      <xdr:rowOff>154622</xdr:rowOff>
    </xdr:to>
    <xdr:sp macro="" textlink="">
      <xdr:nvSpPr>
        <xdr:cNvPr id="336" name="円/楕円 335"/>
        <xdr:cNvSpPr/>
      </xdr:nvSpPr>
      <xdr:spPr>
        <a:xfrm>
          <a:off x="16967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69549</xdr:rowOff>
    </xdr:from>
    <xdr:ext cx="762000" cy="259045"/>
    <xdr:sp macro="" textlink="">
      <xdr:nvSpPr>
        <xdr:cNvPr id="337" name="定員管理の状況該当値テキスト"/>
        <xdr:cNvSpPr txBox="1"/>
      </xdr:nvSpPr>
      <xdr:spPr>
        <a:xfrm>
          <a:off x="17106900" y="101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28893</xdr:rowOff>
    </xdr:from>
    <xdr:to>
      <xdr:col>23</xdr:col>
      <xdr:colOff>457200</xdr:colOff>
      <xdr:row>60</xdr:row>
      <xdr:rowOff>130493</xdr:rowOff>
    </xdr:to>
    <xdr:sp macro="" textlink="">
      <xdr:nvSpPr>
        <xdr:cNvPr id="338" name="円/楕円 337"/>
        <xdr:cNvSpPr/>
      </xdr:nvSpPr>
      <xdr:spPr>
        <a:xfrm>
          <a:off x="16129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140670</xdr:rowOff>
    </xdr:from>
    <xdr:ext cx="736600" cy="259045"/>
    <xdr:sp macro="" textlink="">
      <xdr:nvSpPr>
        <xdr:cNvPr id="339" name="テキスト ボックス 338"/>
        <xdr:cNvSpPr txBox="1"/>
      </xdr:nvSpPr>
      <xdr:spPr>
        <a:xfrm>
          <a:off x="15798800" y="100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18838</xdr:rowOff>
    </xdr:from>
    <xdr:to>
      <xdr:col>22</xdr:col>
      <xdr:colOff>254000</xdr:colOff>
      <xdr:row>60</xdr:row>
      <xdr:rowOff>120438</xdr:rowOff>
    </xdr:to>
    <xdr:sp macro="" textlink="">
      <xdr:nvSpPr>
        <xdr:cNvPr id="340" name="円/楕円 339"/>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41" name="テキスト ボックス 340"/>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16828</xdr:rowOff>
    </xdr:from>
    <xdr:to>
      <xdr:col>21</xdr:col>
      <xdr:colOff>50800</xdr:colOff>
      <xdr:row>60</xdr:row>
      <xdr:rowOff>118428</xdr:rowOff>
    </xdr:to>
    <xdr:sp macro="" textlink="">
      <xdr:nvSpPr>
        <xdr:cNvPr id="342" name="円/楕円 341"/>
        <xdr:cNvSpPr/>
      </xdr:nvSpPr>
      <xdr:spPr>
        <a:xfrm>
          <a:off x="14351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128605</xdr:rowOff>
    </xdr:from>
    <xdr:ext cx="762000" cy="259045"/>
    <xdr:sp macro="" textlink="">
      <xdr:nvSpPr>
        <xdr:cNvPr id="343" name="テキスト ボックス 342"/>
        <xdr:cNvSpPr txBox="1"/>
      </xdr:nvSpPr>
      <xdr:spPr>
        <a:xfrm>
          <a:off x="14020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18838</xdr:rowOff>
    </xdr:from>
    <xdr:to>
      <xdr:col>19</xdr:col>
      <xdr:colOff>533400</xdr:colOff>
      <xdr:row>60</xdr:row>
      <xdr:rowOff>120438</xdr:rowOff>
    </xdr:to>
    <xdr:sp macro="" textlink="">
      <xdr:nvSpPr>
        <xdr:cNvPr id="344" name="円/楕円 343"/>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130615</xdr:rowOff>
    </xdr:from>
    <xdr:ext cx="762000" cy="259045"/>
    <xdr:sp macro="" textlink="">
      <xdr:nvSpPr>
        <xdr:cNvPr id="345" name="テキスト ボックス 344"/>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京都府平均は上回っているものの、類似団体平均及び全国平均と比較すると下回っている。</a:t>
          </a:r>
          <a:endParaRPr kumimoji="1" lang="en-US" altLang="ja-JP" sz="1300">
            <a:latin typeface="ＭＳ Ｐゴシック"/>
          </a:endParaRPr>
        </a:p>
        <a:p>
          <a:r>
            <a:rPr kumimoji="1" lang="ja-JP" altLang="en-US" sz="1300">
              <a:latin typeface="ＭＳ Ｐゴシック"/>
            </a:rPr>
            <a:t>　前年度数値から悪化した主な要因は、近年の借入分で元金償還が開始された市債が多く、元利償還金全体が増加傾向にあることが挙げられる。単年度比較では、</a:t>
          </a:r>
          <a:r>
            <a:rPr kumimoji="1" lang="en-US" altLang="ja-JP" sz="1300">
              <a:latin typeface="ＭＳ Ｐゴシック"/>
            </a:rPr>
            <a:t>0.2%</a:t>
          </a:r>
          <a:r>
            <a:rPr kumimoji="1" lang="ja-JP" altLang="en-US" sz="1300">
              <a:latin typeface="ＭＳ Ｐゴシック"/>
            </a:rPr>
            <a:t>改善しているが、</a:t>
          </a:r>
          <a:r>
            <a:rPr kumimoji="1" lang="en-US" altLang="ja-JP" sz="1300">
              <a:latin typeface="ＭＳ Ｐゴシック"/>
            </a:rPr>
            <a:t>3</a:t>
          </a:r>
          <a:r>
            <a:rPr kumimoji="1" lang="ja-JP" altLang="en-US" sz="1300">
              <a:latin typeface="ＭＳ Ｐゴシック"/>
            </a:rPr>
            <a:t>箇年平均となると</a:t>
          </a:r>
          <a:r>
            <a:rPr kumimoji="1" lang="en-US" altLang="ja-JP" sz="1300">
              <a:latin typeface="ＭＳ Ｐゴシック"/>
            </a:rPr>
            <a:t>0.4%</a:t>
          </a:r>
          <a:r>
            <a:rPr kumimoji="1" lang="ja-JP" altLang="en-US" sz="1300">
              <a:latin typeface="ＭＳ Ｐゴシック"/>
            </a:rPr>
            <a:t>の悪化となる。</a:t>
          </a:r>
          <a:endParaRPr kumimoji="1" lang="en-US" altLang="ja-JP" sz="1300">
            <a:latin typeface="ＭＳ Ｐゴシック"/>
          </a:endParaRPr>
        </a:p>
        <a:p>
          <a:r>
            <a:rPr kumimoji="1" lang="ja-JP" altLang="en-US" sz="1300">
              <a:latin typeface="ＭＳ Ｐゴシック"/>
            </a:rPr>
            <a:t>　今後も、普通建設事業に係る市債発行額の抑制に努め、実質公債費比率の改善を図る。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33972</xdr:rowOff>
    </xdr:from>
    <xdr:to>
      <xdr:col>24</xdr:col>
      <xdr:colOff>558800</xdr:colOff>
      <xdr:row>41</xdr:row>
      <xdr:rowOff>58103</xdr:rowOff>
    </xdr:to>
    <xdr:cxnSp macro="">
      <xdr:nvCxnSpPr>
        <xdr:cNvPr id="375" name="直線コネクタ 374"/>
        <xdr:cNvCxnSpPr/>
      </xdr:nvCxnSpPr>
      <xdr:spPr>
        <a:xfrm>
          <a:off x="16179800" y="706342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33972</xdr:rowOff>
    </xdr:from>
    <xdr:to>
      <xdr:col>23</xdr:col>
      <xdr:colOff>406400</xdr:colOff>
      <xdr:row>41</xdr:row>
      <xdr:rowOff>40005</xdr:rowOff>
    </xdr:to>
    <xdr:cxnSp macro="">
      <xdr:nvCxnSpPr>
        <xdr:cNvPr id="378" name="直線コネクタ 377"/>
        <xdr:cNvCxnSpPr/>
      </xdr:nvCxnSpPr>
      <xdr:spPr>
        <a:xfrm flipV="1">
          <a:off x="15290800" y="706342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9" name="フローチャート : 判断 378"/>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0" name="テキスト ボックス 379"/>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40005</xdr:rowOff>
    </xdr:from>
    <xdr:to>
      <xdr:col>22</xdr:col>
      <xdr:colOff>203200</xdr:colOff>
      <xdr:row>41</xdr:row>
      <xdr:rowOff>76200</xdr:rowOff>
    </xdr:to>
    <xdr:cxnSp macro="">
      <xdr:nvCxnSpPr>
        <xdr:cNvPr id="381" name="直線コネクタ 380"/>
        <xdr:cNvCxnSpPr/>
      </xdr:nvCxnSpPr>
      <xdr:spPr>
        <a:xfrm flipV="1">
          <a:off x="14401800" y="706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154622</xdr:rowOff>
    </xdr:to>
    <xdr:cxnSp macro="">
      <xdr:nvCxnSpPr>
        <xdr:cNvPr id="384" name="直線コネクタ 383"/>
        <xdr:cNvCxnSpPr/>
      </xdr:nvCxnSpPr>
      <xdr:spPr>
        <a:xfrm flipV="1">
          <a:off x="13512800" y="71056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7303</xdr:rowOff>
    </xdr:from>
    <xdr:to>
      <xdr:col>24</xdr:col>
      <xdr:colOff>609600</xdr:colOff>
      <xdr:row>41</xdr:row>
      <xdr:rowOff>108903</xdr:rowOff>
    </xdr:to>
    <xdr:sp macro="" textlink="">
      <xdr:nvSpPr>
        <xdr:cNvPr id="394" name="円/楕円 393"/>
        <xdr:cNvSpPr/>
      </xdr:nvSpPr>
      <xdr:spPr>
        <a:xfrm>
          <a:off x="169672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150830</xdr:rowOff>
    </xdr:from>
    <xdr:ext cx="762000" cy="259045"/>
    <xdr:sp macro="" textlink="">
      <xdr:nvSpPr>
        <xdr:cNvPr id="395" name="公債費負担の状況該当値テキスト"/>
        <xdr:cNvSpPr txBox="1"/>
      </xdr:nvSpPr>
      <xdr:spPr>
        <a:xfrm>
          <a:off x="17106900" y="70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154622</xdr:rowOff>
    </xdr:from>
    <xdr:to>
      <xdr:col>23</xdr:col>
      <xdr:colOff>457200</xdr:colOff>
      <xdr:row>41</xdr:row>
      <xdr:rowOff>84772</xdr:rowOff>
    </xdr:to>
    <xdr:sp macro="" textlink="">
      <xdr:nvSpPr>
        <xdr:cNvPr id="396" name="円/楕円 395"/>
        <xdr:cNvSpPr/>
      </xdr:nvSpPr>
      <xdr:spPr>
        <a:xfrm>
          <a:off x="16129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69549</xdr:rowOff>
    </xdr:from>
    <xdr:ext cx="736600" cy="259045"/>
    <xdr:sp macro="" textlink="">
      <xdr:nvSpPr>
        <xdr:cNvPr id="397" name="テキスト ボックス 396"/>
        <xdr:cNvSpPr txBox="1"/>
      </xdr:nvSpPr>
      <xdr:spPr>
        <a:xfrm>
          <a:off x="15798800" y="709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160655</xdr:rowOff>
    </xdr:from>
    <xdr:to>
      <xdr:col>22</xdr:col>
      <xdr:colOff>254000</xdr:colOff>
      <xdr:row>41</xdr:row>
      <xdr:rowOff>90805</xdr:rowOff>
    </xdr:to>
    <xdr:sp macro="" textlink="">
      <xdr:nvSpPr>
        <xdr:cNvPr id="398" name="円/楕円 397"/>
        <xdr:cNvSpPr/>
      </xdr:nvSpPr>
      <xdr:spPr>
        <a:xfrm>
          <a:off x="15240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75582</xdr:rowOff>
    </xdr:from>
    <xdr:ext cx="762000" cy="259045"/>
    <xdr:sp macro="" textlink="">
      <xdr:nvSpPr>
        <xdr:cNvPr id="399" name="テキスト ボックス 398"/>
        <xdr:cNvSpPr txBox="1"/>
      </xdr:nvSpPr>
      <xdr:spPr>
        <a:xfrm>
          <a:off x="14909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0" name="円/楕円 399"/>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401" name="テキスト ボックス 400"/>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402" name="円/楕円 401"/>
        <xdr:cNvSpPr/>
      </xdr:nvSpPr>
      <xdr:spPr>
        <a:xfrm>
          <a:off x="13462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403" name="テキスト ボックス 402"/>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京都府平均は上回っているものの、類似団体平均及び全国平均と比較すると下回っている。</a:t>
          </a:r>
          <a:endParaRPr kumimoji="1" lang="en-US" altLang="ja-JP" sz="1300">
            <a:latin typeface="ＭＳ Ｐゴシック"/>
          </a:endParaRPr>
        </a:p>
        <a:p>
          <a:r>
            <a:rPr kumimoji="1" lang="ja-JP" altLang="en-US" sz="1300">
              <a:latin typeface="ＭＳ Ｐゴシック"/>
            </a:rPr>
            <a:t>　前年度数値から改善した主な要因は、既発債の償還終了による地方債現在高の減少と、公営企業債の償還終了などによる公営企業繰入見込額が減少したことが挙げられる。</a:t>
          </a:r>
          <a:endParaRPr kumimoji="1" lang="en-US" altLang="ja-JP" sz="1300">
            <a:latin typeface="ＭＳ Ｐゴシック"/>
          </a:endParaRPr>
        </a:p>
        <a:p>
          <a:r>
            <a:rPr kumimoji="1" lang="ja-JP" altLang="en-US" sz="1300">
              <a:latin typeface="ＭＳ Ｐゴシック"/>
            </a:rPr>
            <a:t>　類似団体平均及び全国平均との差を縮められるよう、今後もより一層、財政健全化に努める。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46821</xdr:rowOff>
    </xdr:from>
    <xdr:to>
      <xdr:col>24</xdr:col>
      <xdr:colOff>558800</xdr:colOff>
      <xdr:row>20</xdr:row>
      <xdr:rowOff>141732</xdr:rowOff>
    </xdr:to>
    <xdr:cxnSp macro="">
      <xdr:nvCxnSpPr>
        <xdr:cNvPr id="437" name="直線コネクタ 436"/>
        <xdr:cNvCxnSpPr/>
      </xdr:nvCxnSpPr>
      <xdr:spPr>
        <a:xfrm flipV="1">
          <a:off x="16179800" y="3475821"/>
          <a:ext cx="8382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141732</xdr:rowOff>
    </xdr:from>
    <xdr:to>
      <xdr:col>23</xdr:col>
      <xdr:colOff>406400</xdr:colOff>
      <xdr:row>21</xdr:row>
      <xdr:rowOff>38650</xdr:rowOff>
    </xdr:to>
    <xdr:cxnSp macro="">
      <xdr:nvCxnSpPr>
        <xdr:cNvPr id="440" name="直線コネクタ 439"/>
        <xdr:cNvCxnSpPr/>
      </xdr:nvCxnSpPr>
      <xdr:spPr>
        <a:xfrm flipV="1">
          <a:off x="15290800" y="357073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1" name="フローチャート : 判断 440"/>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2" name="テキスト ボックス 441"/>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120015</xdr:rowOff>
    </xdr:from>
    <xdr:to>
      <xdr:col>22</xdr:col>
      <xdr:colOff>203200</xdr:colOff>
      <xdr:row>21</xdr:row>
      <xdr:rowOff>38650</xdr:rowOff>
    </xdr:to>
    <xdr:cxnSp macro="">
      <xdr:nvCxnSpPr>
        <xdr:cNvPr id="443" name="直線コネクタ 442"/>
        <xdr:cNvCxnSpPr/>
      </xdr:nvCxnSpPr>
      <xdr:spPr>
        <a:xfrm>
          <a:off x="14401800" y="3549015"/>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120015</xdr:rowOff>
    </xdr:from>
    <xdr:to>
      <xdr:col>21</xdr:col>
      <xdr:colOff>0</xdr:colOff>
      <xdr:row>20</xdr:row>
      <xdr:rowOff>122428</xdr:rowOff>
    </xdr:to>
    <xdr:cxnSp macro="">
      <xdr:nvCxnSpPr>
        <xdr:cNvPr id="446" name="直線コネクタ 445"/>
        <xdr:cNvCxnSpPr/>
      </xdr:nvCxnSpPr>
      <xdr:spPr>
        <a:xfrm flipV="1">
          <a:off x="13512800" y="354901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167471</xdr:rowOff>
    </xdr:from>
    <xdr:to>
      <xdr:col>24</xdr:col>
      <xdr:colOff>609600</xdr:colOff>
      <xdr:row>20</xdr:row>
      <xdr:rowOff>97621</xdr:rowOff>
    </xdr:to>
    <xdr:sp macro="" textlink="">
      <xdr:nvSpPr>
        <xdr:cNvPr id="456" name="円/楕円 455"/>
        <xdr:cNvSpPr/>
      </xdr:nvSpPr>
      <xdr:spPr>
        <a:xfrm>
          <a:off x="16967200" y="34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139548</xdr:rowOff>
    </xdr:from>
    <xdr:ext cx="762000" cy="259045"/>
    <xdr:sp macro="" textlink="">
      <xdr:nvSpPr>
        <xdr:cNvPr id="457" name="将来負担の状況該当値テキスト"/>
        <xdr:cNvSpPr txBox="1"/>
      </xdr:nvSpPr>
      <xdr:spPr>
        <a:xfrm>
          <a:off x="17106900" y="339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90932</xdr:rowOff>
    </xdr:from>
    <xdr:to>
      <xdr:col>23</xdr:col>
      <xdr:colOff>457200</xdr:colOff>
      <xdr:row>21</xdr:row>
      <xdr:rowOff>21082</xdr:rowOff>
    </xdr:to>
    <xdr:sp macro="" textlink="">
      <xdr:nvSpPr>
        <xdr:cNvPr id="458" name="円/楕円 457"/>
        <xdr:cNvSpPr/>
      </xdr:nvSpPr>
      <xdr:spPr>
        <a:xfrm>
          <a:off x="161290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5859</xdr:rowOff>
    </xdr:from>
    <xdr:ext cx="736600" cy="259045"/>
    <xdr:sp macro="" textlink="">
      <xdr:nvSpPr>
        <xdr:cNvPr id="459" name="テキスト ボックス 458"/>
        <xdr:cNvSpPr txBox="1"/>
      </xdr:nvSpPr>
      <xdr:spPr>
        <a:xfrm>
          <a:off x="15798800" y="360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159300</xdr:rowOff>
    </xdr:from>
    <xdr:to>
      <xdr:col>22</xdr:col>
      <xdr:colOff>254000</xdr:colOff>
      <xdr:row>21</xdr:row>
      <xdr:rowOff>89450</xdr:rowOff>
    </xdr:to>
    <xdr:sp macro="" textlink="">
      <xdr:nvSpPr>
        <xdr:cNvPr id="460" name="円/楕円 459"/>
        <xdr:cNvSpPr/>
      </xdr:nvSpPr>
      <xdr:spPr>
        <a:xfrm>
          <a:off x="15240000" y="35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74227</xdr:rowOff>
    </xdr:from>
    <xdr:ext cx="762000" cy="259045"/>
    <xdr:sp macro="" textlink="">
      <xdr:nvSpPr>
        <xdr:cNvPr id="461" name="テキスト ボックス 460"/>
        <xdr:cNvSpPr txBox="1"/>
      </xdr:nvSpPr>
      <xdr:spPr>
        <a:xfrm>
          <a:off x="14909800" y="367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69215</xdr:rowOff>
    </xdr:from>
    <xdr:to>
      <xdr:col>21</xdr:col>
      <xdr:colOff>50800</xdr:colOff>
      <xdr:row>20</xdr:row>
      <xdr:rowOff>170815</xdr:rowOff>
    </xdr:to>
    <xdr:sp macro="" textlink="">
      <xdr:nvSpPr>
        <xdr:cNvPr id="462" name="円/楕円 461"/>
        <xdr:cNvSpPr/>
      </xdr:nvSpPr>
      <xdr:spPr>
        <a:xfrm>
          <a:off x="14351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155592</xdr:rowOff>
    </xdr:from>
    <xdr:ext cx="762000" cy="259045"/>
    <xdr:sp macro="" textlink="">
      <xdr:nvSpPr>
        <xdr:cNvPr id="463" name="テキスト ボックス 462"/>
        <xdr:cNvSpPr txBox="1"/>
      </xdr:nvSpPr>
      <xdr:spPr>
        <a:xfrm>
          <a:off x="14020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71628</xdr:rowOff>
    </xdr:from>
    <xdr:to>
      <xdr:col>19</xdr:col>
      <xdr:colOff>533400</xdr:colOff>
      <xdr:row>21</xdr:row>
      <xdr:rowOff>1778</xdr:rowOff>
    </xdr:to>
    <xdr:sp macro="" textlink="">
      <xdr:nvSpPr>
        <xdr:cNvPr id="464" name="円/楕円 463"/>
        <xdr:cNvSpPr/>
      </xdr:nvSpPr>
      <xdr:spPr>
        <a:xfrm>
          <a:off x="13462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158005</xdr:rowOff>
    </xdr:from>
    <xdr:ext cx="762000" cy="259045"/>
    <xdr:sp macro="" textlink="">
      <xdr:nvSpPr>
        <xdr:cNvPr id="465" name="テキスト ボックス 464"/>
        <xdr:cNvSpPr txBox="1"/>
      </xdr:nvSpPr>
      <xdr:spPr>
        <a:xfrm>
          <a:off x="13131800" y="3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90,384
89,605
224.80
32,686,634
32,223,079
436,020
18,859,221
41,895,799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前年度までは類似団体平均を下回っていたが、平成</a:t>
          </a:r>
          <a:r>
            <a:rPr kumimoji="1" lang="en-US" altLang="ja-JP" sz="1300" baseline="0">
              <a:latin typeface="ＭＳ Ｐゴシック"/>
            </a:rPr>
            <a:t>28</a:t>
          </a:r>
          <a:r>
            <a:rPr kumimoji="1" lang="ja-JP" altLang="en-US" sz="1300" baseline="0">
              <a:latin typeface="ＭＳ Ｐゴシック"/>
            </a:rPr>
            <a:t>年度は、類似団体平均、全国平均、京都府平均すべてにおいて、上回っている。</a:t>
          </a:r>
          <a:endParaRPr kumimoji="1" lang="en-US" altLang="ja-JP" sz="1300" baseline="0">
            <a:latin typeface="ＭＳ Ｐゴシック"/>
          </a:endParaRPr>
        </a:p>
        <a:p>
          <a:r>
            <a:rPr kumimoji="1" lang="ja-JP" altLang="en-US" sz="1300" baseline="0">
              <a:latin typeface="ＭＳ Ｐゴシック"/>
            </a:rPr>
            <a:t>　これは、職員定数管理大綱に基づく取り組み等により人件費が減少傾向にあることと、将来的な財政見通しに基づき、職員数の削減や時間外手当の抑制など、徹底した内部改革を行っていた成果である。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36</xdr:row>
      <xdr:rowOff>78014</xdr:rowOff>
    </xdr:to>
    <xdr:cxnSp macro="">
      <xdr:nvCxnSpPr>
        <xdr:cNvPr id="68" name="直線コネクタ 67"/>
        <xdr:cNvCxnSpPr/>
      </xdr:nvCxnSpPr>
      <xdr:spPr>
        <a:xfrm flipV="1">
          <a:off x="3987800" y="6152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97608</xdr:rowOff>
    </xdr:to>
    <xdr:cxnSp macro="">
      <xdr:nvCxnSpPr>
        <xdr:cNvPr id="71" name="直線コネクタ 70"/>
        <xdr:cNvCxnSpPr/>
      </xdr:nvCxnSpPr>
      <xdr:spPr>
        <a:xfrm flipV="1">
          <a:off x="3098800" y="6250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87630</xdr:rowOff>
    </xdr:from>
    <xdr:to>
      <xdr:col>5</xdr:col>
      <xdr:colOff>600075</xdr:colOff>
      <xdr:row>36</xdr:row>
      <xdr:rowOff>17780</xdr:rowOff>
    </xdr:to>
    <xdr:sp macro="" textlink="">
      <xdr:nvSpPr>
        <xdr:cNvPr id="72" name="フローチャート : 判断 71"/>
        <xdr:cNvSpPr/>
      </xdr:nvSpPr>
      <xdr:spPr>
        <a:xfrm>
          <a:off x="3937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73" name="テキスト ボックス 72"/>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97608</xdr:rowOff>
    </xdr:from>
    <xdr:to>
      <xdr:col>4</xdr:col>
      <xdr:colOff>346075</xdr:colOff>
      <xdr:row>36</xdr:row>
      <xdr:rowOff>117203</xdr:rowOff>
    </xdr:to>
    <xdr:cxnSp macro="">
      <xdr:nvCxnSpPr>
        <xdr:cNvPr id="74" name="直線コネクタ 73"/>
        <xdr:cNvCxnSpPr/>
      </xdr:nvCxnSpPr>
      <xdr:spPr>
        <a:xfrm flipV="1">
          <a:off x="2209800" y="626980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84546</xdr:rowOff>
    </xdr:from>
    <xdr:to>
      <xdr:col>3</xdr:col>
      <xdr:colOff>142875</xdr:colOff>
      <xdr:row>36</xdr:row>
      <xdr:rowOff>117203</xdr:rowOff>
    </xdr:to>
    <xdr:cxnSp macro="">
      <xdr:nvCxnSpPr>
        <xdr:cNvPr id="77" name="直線コネクタ 76"/>
        <xdr:cNvCxnSpPr/>
      </xdr:nvCxnSpPr>
      <xdr:spPr>
        <a:xfrm>
          <a:off x="1320800" y="6256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100693</xdr:rowOff>
    </xdr:from>
    <xdr:to>
      <xdr:col>7</xdr:col>
      <xdr:colOff>66675</xdr:colOff>
      <xdr:row>36</xdr:row>
      <xdr:rowOff>30843</xdr:rowOff>
    </xdr:to>
    <xdr:sp macro="" textlink="">
      <xdr:nvSpPr>
        <xdr:cNvPr id="87" name="円/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117220</xdr:rowOff>
    </xdr:from>
    <xdr:ext cx="762000" cy="259045"/>
    <xdr:sp macro="" textlink="">
      <xdr:nvSpPr>
        <xdr:cNvPr id="88"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9" name="円/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113591</xdr:rowOff>
    </xdr:from>
    <xdr:ext cx="736600" cy="259045"/>
    <xdr:sp macro="" textlink="">
      <xdr:nvSpPr>
        <xdr:cNvPr id="90" name="テキスト ボックス 89"/>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46808</xdr:rowOff>
    </xdr:from>
    <xdr:to>
      <xdr:col>4</xdr:col>
      <xdr:colOff>396875</xdr:colOff>
      <xdr:row>36</xdr:row>
      <xdr:rowOff>148408</xdr:rowOff>
    </xdr:to>
    <xdr:sp macro="" textlink="">
      <xdr:nvSpPr>
        <xdr:cNvPr id="91" name="円/楕円 90"/>
        <xdr:cNvSpPr/>
      </xdr:nvSpPr>
      <xdr:spPr>
        <a:xfrm>
          <a:off x="3048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133185</xdr:rowOff>
    </xdr:from>
    <xdr:ext cx="762000" cy="259045"/>
    <xdr:sp macro="" textlink="">
      <xdr:nvSpPr>
        <xdr:cNvPr id="92" name="テキスト ボックス 91"/>
        <xdr:cNvSpPr txBox="1"/>
      </xdr:nvSpPr>
      <xdr:spPr>
        <a:xfrm>
          <a:off x="2717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66403</xdr:rowOff>
    </xdr:from>
    <xdr:to>
      <xdr:col>3</xdr:col>
      <xdr:colOff>193675</xdr:colOff>
      <xdr:row>36</xdr:row>
      <xdr:rowOff>168003</xdr:rowOff>
    </xdr:to>
    <xdr:sp macro="" textlink="">
      <xdr:nvSpPr>
        <xdr:cNvPr id="93" name="円/楕円 92"/>
        <xdr:cNvSpPr/>
      </xdr:nvSpPr>
      <xdr:spPr>
        <a:xfrm>
          <a:off x="2159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152780</xdr:rowOff>
    </xdr:from>
    <xdr:ext cx="762000" cy="259045"/>
    <xdr:sp macro="" textlink="">
      <xdr:nvSpPr>
        <xdr:cNvPr id="94" name="テキスト ボックス 93"/>
        <xdr:cNvSpPr txBox="1"/>
      </xdr:nvSpPr>
      <xdr:spPr>
        <a:xfrm>
          <a:off x="1828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33746</xdr:rowOff>
    </xdr:from>
    <xdr:to>
      <xdr:col>1</xdr:col>
      <xdr:colOff>676275</xdr:colOff>
      <xdr:row>36</xdr:row>
      <xdr:rowOff>135346</xdr:rowOff>
    </xdr:to>
    <xdr:sp macro="" textlink="">
      <xdr:nvSpPr>
        <xdr:cNvPr id="95" name="円/楕円 94"/>
        <xdr:cNvSpPr/>
      </xdr:nvSpPr>
      <xdr:spPr>
        <a:xfrm>
          <a:off x="1270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120123</xdr:rowOff>
    </xdr:from>
    <xdr:ext cx="762000" cy="259045"/>
    <xdr:sp macro="" textlink="">
      <xdr:nvSpPr>
        <xdr:cNvPr id="96" name="テキスト ボックス 95"/>
        <xdr:cNvSpPr txBox="1"/>
      </xdr:nvSpPr>
      <xdr:spPr>
        <a:xfrm>
          <a:off x="939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類似団体平均、全国平均、京都府平均すべてにおいて、上回っている。これは、毎年、内部事務経費等の削減を図ってきた成果であるが、今後、各施設の備品などの経年劣化に伴う経費の増加が懸念される。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住民サービスを低下させないことを念頭に置いたうえで、指定管理者制度による民間企業の競争原理によるコスト削減や更なる経費削減に努める。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143002</xdr:rowOff>
    </xdr:from>
    <xdr:to>
      <xdr:col>24</xdr:col>
      <xdr:colOff>31750</xdr:colOff>
      <xdr:row>14</xdr:row>
      <xdr:rowOff>8128</xdr:rowOff>
    </xdr:to>
    <xdr:cxnSp macro="">
      <xdr:nvCxnSpPr>
        <xdr:cNvPr id="127" name="直線コネクタ 126"/>
        <xdr:cNvCxnSpPr/>
      </xdr:nvCxnSpPr>
      <xdr:spPr>
        <a:xfrm flipV="1">
          <a:off x="15671800" y="23718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xdr:rowOff>
    </xdr:from>
    <xdr:to>
      <xdr:col>22</xdr:col>
      <xdr:colOff>565150</xdr:colOff>
      <xdr:row>14</xdr:row>
      <xdr:rowOff>62992</xdr:rowOff>
    </xdr:to>
    <xdr:cxnSp macro="">
      <xdr:nvCxnSpPr>
        <xdr:cNvPr id="130" name="直線コネクタ 129"/>
        <xdr:cNvCxnSpPr/>
      </xdr:nvCxnSpPr>
      <xdr:spPr>
        <a:xfrm flipV="1">
          <a:off x="14782800" y="2408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62992</xdr:rowOff>
    </xdr:to>
    <xdr:cxnSp macro="">
      <xdr:nvCxnSpPr>
        <xdr:cNvPr id="133" name="直線コネクタ 132"/>
        <xdr:cNvCxnSpPr/>
      </xdr:nvCxnSpPr>
      <xdr:spPr>
        <a:xfrm>
          <a:off x="13893800" y="2435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26416</xdr:rowOff>
    </xdr:from>
    <xdr:to>
      <xdr:col>20</xdr:col>
      <xdr:colOff>158750</xdr:colOff>
      <xdr:row>14</xdr:row>
      <xdr:rowOff>35560</xdr:rowOff>
    </xdr:to>
    <xdr:cxnSp macro="">
      <xdr:nvCxnSpPr>
        <xdr:cNvPr id="136" name="直線コネクタ 135"/>
        <xdr:cNvCxnSpPr/>
      </xdr:nvCxnSpPr>
      <xdr:spPr>
        <a:xfrm>
          <a:off x="13004800" y="2426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92202</xdr:rowOff>
    </xdr:from>
    <xdr:to>
      <xdr:col>24</xdr:col>
      <xdr:colOff>82550</xdr:colOff>
      <xdr:row>14</xdr:row>
      <xdr:rowOff>22352</xdr:rowOff>
    </xdr:to>
    <xdr:sp macro="" textlink="">
      <xdr:nvSpPr>
        <xdr:cNvPr id="146" name="円/楕円 145"/>
        <xdr:cNvSpPr/>
      </xdr:nvSpPr>
      <xdr:spPr>
        <a:xfrm>
          <a:off x="164592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108729</xdr:rowOff>
    </xdr:from>
    <xdr:ext cx="762000" cy="259045"/>
    <xdr:sp macro="" textlink="">
      <xdr:nvSpPr>
        <xdr:cNvPr id="147" name="物件費該当値テキスト"/>
        <xdr:cNvSpPr txBox="1"/>
      </xdr:nvSpPr>
      <xdr:spPr>
        <a:xfrm>
          <a:off x="16598900" y="21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128778</xdr:rowOff>
    </xdr:from>
    <xdr:to>
      <xdr:col>22</xdr:col>
      <xdr:colOff>615950</xdr:colOff>
      <xdr:row>14</xdr:row>
      <xdr:rowOff>58928</xdr:rowOff>
    </xdr:to>
    <xdr:sp macro="" textlink="">
      <xdr:nvSpPr>
        <xdr:cNvPr id="148" name="円/楕円 147"/>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69105</xdr:rowOff>
    </xdr:from>
    <xdr:ext cx="736600" cy="259045"/>
    <xdr:sp macro="" textlink="">
      <xdr:nvSpPr>
        <xdr:cNvPr id="149" name="テキスト ボックス 148"/>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xdr:rowOff>
    </xdr:from>
    <xdr:to>
      <xdr:col>21</xdr:col>
      <xdr:colOff>412750</xdr:colOff>
      <xdr:row>14</xdr:row>
      <xdr:rowOff>113792</xdr:rowOff>
    </xdr:to>
    <xdr:sp macro="" textlink="">
      <xdr:nvSpPr>
        <xdr:cNvPr id="150" name="円/楕円 149"/>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123969</xdr:rowOff>
    </xdr:from>
    <xdr:ext cx="762000" cy="259045"/>
    <xdr:sp macro="" textlink="">
      <xdr:nvSpPr>
        <xdr:cNvPr id="151" name="テキスト ボックス 150"/>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2" name="円/楕円 151"/>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3" name="テキスト ボックス 152"/>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147066</xdr:rowOff>
    </xdr:from>
    <xdr:to>
      <xdr:col>19</xdr:col>
      <xdr:colOff>6350</xdr:colOff>
      <xdr:row>14</xdr:row>
      <xdr:rowOff>77216</xdr:rowOff>
    </xdr:to>
    <xdr:sp macro="" textlink="">
      <xdr:nvSpPr>
        <xdr:cNvPr id="154" name="円/楕円 153"/>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87393</xdr:rowOff>
    </xdr:from>
    <xdr:ext cx="762000" cy="259045"/>
    <xdr:sp macro="" textlink="">
      <xdr:nvSpPr>
        <xdr:cNvPr id="155" name="テキスト ボックス 154"/>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前年度までは類似団体平均を下回っていたが、平成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年度は、類似団体平均、全国平均、京都府平均すべてにおいて、上回っている。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しかし、前年度と比較すると扶助費の割合が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増加しており、今後も国の各種制度の見直し等を注視しながら対応し、給付費等の抑制に努める。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55</xdr:row>
      <xdr:rowOff>151493</xdr:rowOff>
    </xdr:to>
    <xdr:cxnSp macro="">
      <xdr:nvCxnSpPr>
        <xdr:cNvPr id="190" name="直線コネクタ 189"/>
        <xdr:cNvCxnSpPr/>
      </xdr:nvCxnSpPr>
      <xdr:spPr>
        <a:xfrm>
          <a:off x="3987800" y="9559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55</xdr:row>
      <xdr:rowOff>151493</xdr:rowOff>
    </xdr:to>
    <xdr:cxnSp macro="">
      <xdr:nvCxnSpPr>
        <xdr:cNvPr id="193" name="直線コネクタ 192"/>
        <xdr:cNvCxnSpPr/>
      </xdr:nvCxnSpPr>
      <xdr:spPr>
        <a:xfrm flipV="1">
          <a:off x="3098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195" name="テキスト ボックス 194"/>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151493</xdr:rowOff>
    </xdr:to>
    <xdr:cxnSp macro="">
      <xdr:nvCxnSpPr>
        <xdr:cNvPr id="196" name="直線コネクタ 195"/>
        <xdr:cNvCxnSpPr/>
      </xdr:nvCxnSpPr>
      <xdr:spPr>
        <a:xfrm>
          <a:off x="2209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53522</xdr:rowOff>
    </xdr:to>
    <xdr:cxnSp macro="">
      <xdr:nvCxnSpPr>
        <xdr:cNvPr id="199" name="直線コネクタ 198"/>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212" name="テキスト ボックス 211"/>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4" name="テキスト ボックス 21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6" name="テキスト ボックス 215"/>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全国平均、京都府平均すべてにおいて、上回っている。各公共施設の経年劣化による維持補修費が年々増加していく傾向にあるため、亀岡市公共施設等総合管理計画に基づき、公共施設の管理形態なども含め、施設の適正化及び運営の改善を図り、今後も経費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149860</xdr:rowOff>
    </xdr:to>
    <xdr:cxnSp macro="">
      <xdr:nvCxnSpPr>
        <xdr:cNvPr id="251" name="直線コネクタ 250"/>
        <xdr:cNvCxnSpPr/>
      </xdr:nvCxnSpPr>
      <xdr:spPr>
        <a:xfrm flipV="1">
          <a:off x="15671800" y="9712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168910</xdr:rowOff>
    </xdr:to>
    <xdr:cxnSp macro="">
      <xdr:nvCxnSpPr>
        <xdr:cNvPr id="254" name="直線コネクタ 253"/>
        <xdr:cNvCxnSpPr/>
      </xdr:nvCxnSpPr>
      <xdr:spPr>
        <a:xfrm flipV="1">
          <a:off x="14782800" y="97510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168910</xdr:rowOff>
    </xdr:to>
    <xdr:cxnSp macro="">
      <xdr:nvCxnSpPr>
        <xdr:cNvPr id="257" name="直線コネクタ 256"/>
        <xdr:cNvCxnSpPr/>
      </xdr:nvCxnSpPr>
      <xdr:spPr>
        <a:xfrm>
          <a:off x="13893800" y="97663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165100</xdr:rowOff>
    </xdr:to>
    <xdr:cxnSp macro="">
      <xdr:nvCxnSpPr>
        <xdr:cNvPr id="260" name="直線コネクタ 259"/>
        <xdr:cNvCxnSpPr/>
      </xdr:nvCxnSpPr>
      <xdr:spPr>
        <a:xfrm>
          <a:off x="13004800" y="9644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4" name="円/楕円 273"/>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5" name="テキスト ボックス 274"/>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類似団体平均、全国平均、京都府平均すべてにおいて、下回っている。毎年、補助金等の支出見直しを行っているところではあるが、企業会計や一部事務組合などに対する支出が多額になっている。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今後、公営企業において経営戦略を策定し、運営基盤の強化を図り、経営の安定化を進める中で、補助費の削減に努める。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37</xdr:row>
      <xdr:rowOff>110998</xdr:rowOff>
    </xdr:to>
    <xdr:cxnSp macro="">
      <xdr:nvCxnSpPr>
        <xdr:cNvPr id="309" name="直線コネクタ 308"/>
        <xdr:cNvCxnSpPr/>
      </xdr:nvCxnSpPr>
      <xdr:spPr>
        <a:xfrm>
          <a:off x="15671800" y="6454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110998</xdr:rowOff>
    </xdr:to>
    <xdr:cxnSp macro="">
      <xdr:nvCxnSpPr>
        <xdr:cNvPr id="312" name="直線コネクタ 311"/>
        <xdr:cNvCxnSpPr/>
      </xdr:nvCxnSpPr>
      <xdr:spPr>
        <a:xfrm>
          <a:off x="14782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14" name="テキスト ボックス 313"/>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147574</xdr:rowOff>
    </xdr:to>
    <xdr:cxnSp macro="">
      <xdr:nvCxnSpPr>
        <xdr:cNvPr id="315" name="直線コネクタ 314"/>
        <xdr:cNvCxnSpPr/>
      </xdr:nvCxnSpPr>
      <xdr:spPr>
        <a:xfrm flipV="1">
          <a:off x="13893800" y="63769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37</xdr:row>
      <xdr:rowOff>161290</xdr:rowOff>
    </xdr:to>
    <xdr:cxnSp macro="">
      <xdr:nvCxnSpPr>
        <xdr:cNvPr id="318" name="直線コネクタ 317"/>
        <xdr:cNvCxnSpPr/>
      </xdr:nvCxnSpPr>
      <xdr:spPr>
        <a:xfrm flipV="1">
          <a:off x="13004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8" name="円/楕円 327"/>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9"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32" name="円/楕円 331"/>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33" name="テキスト ボックス 332"/>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34" name="円/楕円 333"/>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35" name="テキスト ボックス 334"/>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6" name="円/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京都府平均すべてにおいて、下回っている。これまでの大型建設事業については、一定のピークを過ぎたところであるが、元金償還が始まったものもあり、前年度と比較すると悪化した。</a:t>
          </a:r>
          <a:endParaRPr kumimoji="1" lang="en-US" altLang="ja-JP" sz="1300">
            <a:latin typeface="ＭＳ Ｐゴシック"/>
          </a:endParaRPr>
        </a:p>
        <a:p>
          <a:r>
            <a:rPr kumimoji="1" lang="ja-JP" altLang="en-US" sz="1300">
              <a:latin typeface="ＭＳ Ｐゴシック"/>
            </a:rPr>
            <a:t>　今後も、中期財政見通しを作成する中で、元金償還を上回らない市債発行に努める。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113285</xdr:rowOff>
    </xdr:from>
    <xdr:to>
      <xdr:col>7</xdr:col>
      <xdr:colOff>15875</xdr:colOff>
      <xdr:row>78</xdr:row>
      <xdr:rowOff>168148</xdr:rowOff>
    </xdr:to>
    <xdr:cxnSp macro="">
      <xdr:nvCxnSpPr>
        <xdr:cNvPr id="367" name="直線コネクタ 366"/>
        <xdr:cNvCxnSpPr/>
      </xdr:nvCxnSpPr>
      <xdr:spPr>
        <a:xfrm>
          <a:off x="3987800" y="134863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78</xdr:row>
      <xdr:rowOff>113285</xdr:rowOff>
    </xdr:to>
    <xdr:cxnSp macro="">
      <xdr:nvCxnSpPr>
        <xdr:cNvPr id="370" name="直線コネクタ 369"/>
        <xdr:cNvCxnSpPr/>
      </xdr:nvCxnSpPr>
      <xdr:spPr>
        <a:xfrm>
          <a:off x="3098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72" name="テキスト ボックス 371"/>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90424</xdr:rowOff>
    </xdr:to>
    <xdr:cxnSp macro="">
      <xdr:nvCxnSpPr>
        <xdr:cNvPr id="373" name="直線コネクタ 372"/>
        <xdr:cNvCxnSpPr/>
      </xdr:nvCxnSpPr>
      <xdr:spPr>
        <a:xfrm>
          <a:off x="2209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72137</xdr:rowOff>
    </xdr:to>
    <xdr:cxnSp macro="">
      <xdr:nvCxnSpPr>
        <xdr:cNvPr id="376" name="直線コネクタ 375"/>
        <xdr:cNvCxnSpPr/>
      </xdr:nvCxnSpPr>
      <xdr:spPr>
        <a:xfrm flipV="1">
          <a:off x="1320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117348</xdr:rowOff>
    </xdr:from>
    <xdr:to>
      <xdr:col>7</xdr:col>
      <xdr:colOff>66675</xdr:colOff>
      <xdr:row>79</xdr:row>
      <xdr:rowOff>47498</xdr:rowOff>
    </xdr:to>
    <xdr:sp macro="" textlink="">
      <xdr:nvSpPr>
        <xdr:cNvPr id="386" name="円/楕円 385"/>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89425</xdr:rowOff>
    </xdr:from>
    <xdr:ext cx="762000" cy="259045"/>
    <xdr:sp macro="" textlink="">
      <xdr:nvSpPr>
        <xdr:cNvPr id="387"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88" name="円/楕円 387"/>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9" name="テキスト ボックス 388"/>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0" name="円/楕円 389"/>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1" name="テキスト ボックス 390"/>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2" name="円/楕円 391"/>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3" name="テキスト ボックス 392"/>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94" name="円/楕円 393"/>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95" name="テキスト ボックス 394"/>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全国平均、京都府平均すべてにおいて、上回っている。人件費、扶助費、物件費については、類似団体平均を上回っているが、補助費等については、平均より大きく下回っているため、公営企業の健全な運営、補助金の見直し等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今後も、事業の見直しや内部経費の削減等を行い、更なる財政の健全化に取り組んでいく。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119380</xdr:rowOff>
    </xdr:to>
    <xdr:cxnSp macro="">
      <xdr:nvCxnSpPr>
        <xdr:cNvPr id="428" name="直線コネクタ 427"/>
        <xdr:cNvCxnSpPr/>
      </xdr:nvCxnSpPr>
      <xdr:spPr>
        <a:xfrm flipV="1">
          <a:off x="15671800" y="130657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77</xdr:row>
      <xdr:rowOff>20320</xdr:rowOff>
    </xdr:to>
    <xdr:cxnSp macro="">
      <xdr:nvCxnSpPr>
        <xdr:cNvPr id="431" name="直線コネクタ 430"/>
        <xdr:cNvCxnSpPr/>
      </xdr:nvCxnSpPr>
      <xdr:spPr>
        <a:xfrm flipV="1">
          <a:off x="14782800" y="131495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33" name="テキスト ボックス 43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20320</xdr:rowOff>
    </xdr:to>
    <xdr:cxnSp macro="">
      <xdr:nvCxnSpPr>
        <xdr:cNvPr id="434" name="直線コネクタ 433"/>
        <xdr:cNvCxnSpPr/>
      </xdr:nvCxnSpPr>
      <xdr:spPr>
        <a:xfrm>
          <a:off x="13893800" y="13195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165100</xdr:rowOff>
    </xdr:to>
    <xdr:cxnSp macro="">
      <xdr:nvCxnSpPr>
        <xdr:cNvPr id="437" name="直線コネクタ 436"/>
        <xdr:cNvCxnSpPr/>
      </xdr:nvCxnSpPr>
      <xdr:spPr>
        <a:xfrm>
          <a:off x="13004800" y="1311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47" name="円/楕円 446"/>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48"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49" name="円/楕円 448"/>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154957</xdr:rowOff>
    </xdr:from>
    <xdr:ext cx="736600" cy="259045"/>
    <xdr:sp macro="" textlink="">
      <xdr:nvSpPr>
        <xdr:cNvPr id="450" name="テキスト ボックス 449"/>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51" name="円/楕円 450"/>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55897</xdr:rowOff>
    </xdr:from>
    <xdr:ext cx="762000" cy="259045"/>
    <xdr:sp macro="" textlink="">
      <xdr:nvSpPr>
        <xdr:cNvPr id="452" name="テキスト ボックス 451"/>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53" name="円/楕円 452"/>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54" name="テキスト ボックス 453"/>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5" name="円/楕円 454"/>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56" name="テキスト ボックス 45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京都府亀岡市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104464</xdr:rowOff>
    </xdr:from>
    <xdr:to>
      <xdr:col>4</xdr:col>
      <xdr:colOff>1117600</xdr:colOff>
      <xdr:row>16</xdr:row>
      <xdr:rowOff>121133</xdr:rowOff>
    </xdr:to>
    <xdr:cxnSp macro="">
      <xdr:nvCxnSpPr>
        <xdr:cNvPr id="50" name="直線コネクタ 49"/>
        <xdr:cNvCxnSpPr/>
      </xdr:nvCxnSpPr>
      <xdr:spPr bwMode="auto">
        <a:xfrm>
          <a:off x="5003800" y="2895289"/>
          <a:ext cx="647700" cy="16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104464</xdr:rowOff>
    </xdr:from>
    <xdr:to>
      <xdr:col>4</xdr:col>
      <xdr:colOff>469900</xdr:colOff>
      <xdr:row>16</xdr:row>
      <xdr:rowOff>110331</xdr:rowOff>
    </xdr:to>
    <xdr:cxnSp macro="">
      <xdr:nvCxnSpPr>
        <xdr:cNvPr id="53" name="直線コネクタ 52"/>
        <xdr:cNvCxnSpPr/>
      </xdr:nvCxnSpPr>
      <xdr:spPr bwMode="auto">
        <a:xfrm flipV="1">
          <a:off x="4305300" y="2895289"/>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33615</xdr:rowOff>
    </xdr:from>
    <xdr:ext cx="736600" cy="259045"/>
    <xdr:sp macro="" textlink="">
      <xdr:nvSpPr>
        <xdr:cNvPr id="55" name="テキスト ボックス 54"/>
        <xdr:cNvSpPr txBox="1"/>
      </xdr:nvSpPr>
      <xdr:spPr>
        <a:xfrm>
          <a:off x="4622800" y="24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110331</xdr:rowOff>
    </xdr:from>
    <xdr:to>
      <xdr:col>3</xdr:col>
      <xdr:colOff>904875</xdr:colOff>
      <xdr:row>17</xdr:row>
      <xdr:rowOff>622</xdr:rowOff>
    </xdr:to>
    <xdr:cxnSp macro="">
      <xdr:nvCxnSpPr>
        <xdr:cNvPr id="56" name="直線コネクタ 55"/>
        <xdr:cNvCxnSpPr/>
      </xdr:nvCxnSpPr>
      <xdr:spPr bwMode="auto">
        <a:xfrm flipV="1">
          <a:off x="3606800" y="2901156"/>
          <a:ext cx="698500" cy="6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169615</xdr:rowOff>
    </xdr:from>
    <xdr:to>
      <xdr:col>3</xdr:col>
      <xdr:colOff>206375</xdr:colOff>
      <xdr:row>17</xdr:row>
      <xdr:rowOff>622</xdr:rowOff>
    </xdr:to>
    <xdr:cxnSp macro="">
      <xdr:nvCxnSpPr>
        <xdr:cNvPr id="59" name="直線コネクタ 58"/>
        <xdr:cNvCxnSpPr/>
      </xdr:nvCxnSpPr>
      <xdr:spPr bwMode="auto">
        <a:xfrm>
          <a:off x="2908300" y="2960440"/>
          <a:ext cx="698500" cy="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70333</xdr:rowOff>
    </xdr:from>
    <xdr:to>
      <xdr:col>5</xdr:col>
      <xdr:colOff>34925</xdr:colOff>
      <xdr:row>17</xdr:row>
      <xdr:rowOff>483</xdr:rowOff>
    </xdr:to>
    <xdr:sp macro="" textlink="">
      <xdr:nvSpPr>
        <xdr:cNvPr id="69" name="円/楕円 68"/>
        <xdr:cNvSpPr/>
      </xdr:nvSpPr>
      <xdr:spPr bwMode="auto">
        <a:xfrm>
          <a:off x="5600700" y="28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86860</xdr:rowOff>
    </xdr:from>
    <xdr:ext cx="762000" cy="259045"/>
    <xdr:sp macro="" textlink="">
      <xdr:nvSpPr>
        <xdr:cNvPr id="70" name="人口1人当たり決算額の推移該当値テキスト130"/>
        <xdr:cNvSpPr txBox="1"/>
      </xdr:nvSpPr>
      <xdr:spPr>
        <a:xfrm>
          <a:off x="5740400" y="270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53664</xdr:rowOff>
    </xdr:from>
    <xdr:to>
      <xdr:col>4</xdr:col>
      <xdr:colOff>520700</xdr:colOff>
      <xdr:row>16</xdr:row>
      <xdr:rowOff>155264</xdr:rowOff>
    </xdr:to>
    <xdr:sp macro="" textlink="">
      <xdr:nvSpPr>
        <xdr:cNvPr id="71" name="円/楕円 70"/>
        <xdr:cNvSpPr/>
      </xdr:nvSpPr>
      <xdr:spPr bwMode="auto">
        <a:xfrm>
          <a:off x="4953000" y="284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140041</xdr:rowOff>
    </xdr:from>
    <xdr:ext cx="736600" cy="259045"/>
    <xdr:sp macro="" textlink="">
      <xdr:nvSpPr>
        <xdr:cNvPr id="72" name="テキスト ボックス 71"/>
        <xdr:cNvSpPr txBox="1"/>
      </xdr:nvSpPr>
      <xdr:spPr>
        <a:xfrm>
          <a:off x="4622800" y="293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59531</xdr:rowOff>
    </xdr:from>
    <xdr:to>
      <xdr:col>3</xdr:col>
      <xdr:colOff>955675</xdr:colOff>
      <xdr:row>16</xdr:row>
      <xdr:rowOff>161131</xdr:rowOff>
    </xdr:to>
    <xdr:sp macro="" textlink="">
      <xdr:nvSpPr>
        <xdr:cNvPr id="73" name="円/楕円 72"/>
        <xdr:cNvSpPr/>
      </xdr:nvSpPr>
      <xdr:spPr bwMode="auto">
        <a:xfrm>
          <a:off x="4254500" y="285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171308</xdr:rowOff>
    </xdr:from>
    <xdr:ext cx="762000" cy="259045"/>
    <xdr:sp macro="" textlink="">
      <xdr:nvSpPr>
        <xdr:cNvPr id="74" name="テキスト ボックス 73"/>
        <xdr:cNvSpPr txBox="1"/>
      </xdr:nvSpPr>
      <xdr:spPr>
        <a:xfrm>
          <a:off x="3924300" y="26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121272</xdr:rowOff>
    </xdr:from>
    <xdr:to>
      <xdr:col>3</xdr:col>
      <xdr:colOff>257175</xdr:colOff>
      <xdr:row>17</xdr:row>
      <xdr:rowOff>51422</xdr:rowOff>
    </xdr:to>
    <xdr:sp macro="" textlink="">
      <xdr:nvSpPr>
        <xdr:cNvPr id="75" name="円/楕円 74"/>
        <xdr:cNvSpPr/>
      </xdr:nvSpPr>
      <xdr:spPr bwMode="auto">
        <a:xfrm>
          <a:off x="3556000" y="291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36199</xdr:rowOff>
    </xdr:from>
    <xdr:ext cx="762000" cy="259045"/>
    <xdr:sp macro="" textlink="">
      <xdr:nvSpPr>
        <xdr:cNvPr id="76" name="テキスト ボックス 75"/>
        <xdr:cNvSpPr txBox="1"/>
      </xdr:nvSpPr>
      <xdr:spPr>
        <a:xfrm>
          <a:off x="3225800" y="29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118815</xdr:rowOff>
    </xdr:from>
    <xdr:to>
      <xdr:col>2</xdr:col>
      <xdr:colOff>692150</xdr:colOff>
      <xdr:row>17</xdr:row>
      <xdr:rowOff>48965</xdr:rowOff>
    </xdr:to>
    <xdr:sp macro="" textlink="">
      <xdr:nvSpPr>
        <xdr:cNvPr id="77" name="円/楕円 76"/>
        <xdr:cNvSpPr/>
      </xdr:nvSpPr>
      <xdr:spPr bwMode="auto">
        <a:xfrm>
          <a:off x="2857500" y="290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33742</xdr:rowOff>
    </xdr:from>
    <xdr:ext cx="762000" cy="259045"/>
    <xdr:sp macro="" textlink="">
      <xdr:nvSpPr>
        <xdr:cNvPr id="78" name="テキスト ボックス 77"/>
        <xdr:cNvSpPr txBox="1"/>
      </xdr:nvSpPr>
      <xdr:spPr>
        <a:xfrm>
          <a:off x="2527300" y="299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163900</xdr:rowOff>
    </xdr:from>
    <xdr:to>
      <xdr:col>4</xdr:col>
      <xdr:colOff>1117600</xdr:colOff>
      <xdr:row>35</xdr:row>
      <xdr:rowOff>165691</xdr:rowOff>
    </xdr:to>
    <xdr:cxnSp macro="">
      <xdr:nvCxnSpPr>
        <xdr:cNvPr id="111" name="直線コネクタ 110"/>
        <xdr:cNvCxnSpPr/>
      </xdr:nvCxnSpPr>
      <xdr:spPr bwMode="auto">
        <a:xfrm>
          <a:off x="5003800" y="6774250"/>
          <a:ext cx="6477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163900</xdr:rowOff>
    </xdr:from>
    <xdr:to>
      <xdr:col>4</xdr:col>
      <xdr:colOff>469900</xdr:colOff>
      <xdr:row>35</xdr:row>
      <xdr:rowOff>231089</xdr:rowOff>
    </xdr:to>
    <xdr:cxnSp macro="">
      <xdr:nvCxnSpPr>
        <xdr:cNvPr id="114" name="直線コネクタ 113"/>
        <xdr:cNvCxnSpPr/>
      </xdr:nvCxnSpPr>
      <xdr:spPr bwMode="auto">
        <a:xfrm flipV="1">
          <a:off x="4305300" y="6774250"/>
          <a:ext cx="698500" cy="67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146627</xdr:rowOff>
    </xdr:from>
    <xdr:to>
      <xdr:col>4</xdr:col>
      <xdr:colOff>520700</xdr:colOff>
      <xdr:row>35</xdr:row>
      <xdr:rowOff>248227</xdr:rowOff>
    </xdr:to>
    <xdr:sp macro="" textlink="">
      <xdr:nvSpPr>
        <xdr:cNvPr id="115" name="フローチャート : 判断 114"/>
        <xdr:cNvSpPr/>
      </xdr:nvSpPr>
      <xdr:spPr bwMode="auto">
        <a:xfrm>
          <a:off x="4953000" y="675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233004</xdr:rowOff>
    </xdr:from>
    <xdr:ext cx="736600" cy="259045"/>
    <xdr:sp macro="" textlink="">
      <xdr:nvSpPr>
        <xdr:cNvPr id="116" name="テキスト ボックス 115"/>
        <xdr:cNvSpPr txBox="1"/>
      </xdr:nvSpPr>
      <xdr:spPr>
        <a:xfrm>
          <a:off x="4622800" y="684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218535</xdr:rowOff>
    </xdr:from>
    <xdr:to>
      <xdr:col>3</xdr:col>
      <xdr:colOff>904875</xdr:colOff>
      <xdr:row>35</xdr:row>
      <xdr:rowOff>231089</xdr:rowOff>
    </xdr:to>
    <xdr:cxnSp macro="">
      <xdr:nvCxnSpPr>
        <xdr:cNvPr id="117" name="直線コネクタ 116"/>
        <xdr:cNvCxnSpPr/>
      </xdr:nvCxnSpPr>
      <xdr:spPr bwMode="auto">
        <a:xfrm>
          <a:off x="3606800" y="6828885"/>
          <a:ext cx="6985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165367</xdr:rowOff>
    </xdr:from>
    <xdr:to>
      <xdr:col>3</xdr:col>
      <xdr:colOff>206375</xdr:colOff>
      <xdr:row>35</xdr:row>
      <xdr:rowOff>218535</xdr:rowOff>
    </xdr:to>
    <xdr:cxnSp macro="">
      <xdr:nvCxnSpPr>
        <xdr:cNvPr id="120" name="直線コネクタ 119"/>
        <xdr:cNvCxnSpPr/>
      </xdr:nvCxnSpPr>
      <xdr:spPr bwMode="auto">
        <a:xfrm>
          <a:off x="2908300" y="6775717"/>
          <a:ext cx="698500" cy="5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114891</xdr:rowOff>
    </xdr:from>
    <xdr:to>
      <xdr:col>5</xdr:col>
      <xdr:colOff>34925</xdr:colOff>
      <xdr:row>35</xdr:row>
      <xdr:rowOff>216491</xdr:rowOff>
    </xdr:to>
    <xdr:sp macro="" textlink="">
      <xdr:nvSpPr>
        <xdr:cNvPr id="130" name="円/楕円 129"/>
        <xdr:cNvSpPr/>
      </xdr:nvSpPr>
      <xdr:spPr bwMode="auto">
        <a:xfrm>
          <a:off x="5600700" y="6725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302868</xdr:rowOff>
    </xdr:from>
    <xdr:ext cx="762000" cy="259045"/>
    <xdr:sp macro="" textlink="">
      <xdr:nvSpPr>
        <xdr:cNvPr id="131" name="人口1人当たり決算額の推移該当値テキスト445"/>
        <xdr:cNvSpPr txBox="1"/>
      </xdr:nvSpPr>
      <xdr:spPr>
        <a:xfrm>
          <a:off x="5740400" y="6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113100</xdr:rowOff>
    </xdr:from>
    <xdr:to>
      <xdr:col>4</xdr:col>
      <xdr:colOff>520700</xdr:colOff>
      <xdr:row>35</xdr:row>
      <xdr:rowOff>214700</xdr:rowOff>
    </xdr:to>
    <xdr:sp macro="" textlink="">
      <xdr:nvSpPr>
        <xdr:cNvPr id="132" name="円/楕円 131"/>
        <xdr:cNvSpPr/>
      </xdr:nvSpPr>
      <xdr:spPr bwMode="auto">
        <a:xfrm>
          <a:off x="4953000" y="672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224877</xdr:rowOff>
    </xdr:from>
    <xdr:ext cx="736600" cy="259045"/>
    <xdr:sp macro="" textlink="">
      <xdr:nvSpPr>
        <xdr:cNvPr id="133" name="テキスト ボックス 132"/>
        <xdr:cNvSpPr txBox="1"/>
      </xdr:nvSpPr>
      <xdr:spPr>
        <a:xfrm>
          <a:off x="4622800" y="64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180289</xdr:rowOff>
    </xdr:from>
    <xdr:to>
      <xdr:col>3</xdr:col>
      <xdr:colOff>955675</xdr:colOff>
      <xdr:row>35</xdr:row>
      <xdr:rowOff>281889</xdr:rowOff>
    </xdr:to>
    <xdr:sp macro="" textlink="">
      <xdr:nvSpPr>
        <xdr:cNvPr id="134" name="円/楕円 133"/>
        <xdr:cNvSpPr/>
      </xdr:nvSpPr>
      <xdr:spPr bwMode="auto">
        <a:xfrm>
          <a:off x="4254500" y="679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292066</xdr:rowOff>
    </xdr:from>
    <xdr:ext cx="762000" cy="259045"/>
    <xdr:sp macro="" textlink="">
      <xdr:nvSpPr>
        <xdr:cNvPr id="135" name="テキスト ボックス 134"/>
        <xdr:cNvSpPr txBox="1"/>
      </xdr:nvSpPr>
      <xdr:spPr>
        <a:xfrm>
          <a:off x="3924300" y="655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167735</xdr:rowOff>
    </xdr:from>
    <xdr:to>
      <xdr:col>3</xdr:col>
      <xdr:colOff>257175</xdr:colOff>
      <xdr:row>35</xdr:row>
      <xdr:rowOff>269335</xdr:rowOff>
    </xdr:to>
    <xdr:sp macro="" textlink="">
      <xdr:nvSpPr>
        <xdr:cNvPr id="136" name="円/楕円 135"/>
        <xdr:cNvSpPr/>
      </xdr:nvSpPr>
      <xdr:spPr bwMode="auto">
        <a:xfrm>
          <a:off x="3556000" y="677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279512</xdr:rowOff>
    </xdr:from>
    <xdr:ext cx="762000" cy="259045"/>
    <xdr:sp macro="" textlink="">
      <xdr:nvSpPr>
        <xdr:cNvPr id="137" name="テキスト ボックス 136"/>
        <xdr:cNvSpPr txBox="1"/>
      </xdr:nvSpPr>
      <xdr:spPr>
        <a:xfrm>
          <a:off x="3225800" y="654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114567</xdr:rowOff>
    </xdr:from>
    <xdr:to>
      <xdr:col>2</xdr:col>
      <xdr:colOff>692150</xdr:colOff>
      <xdr:row>35</xdr:row>
      <xdr:rowOff>216167</xdr:rowOff>
    </xdr:to>
    <xdr:sp macro="" textlink="">
      <xdr:nvSpPr>
        <xdr:cNvPr id="138" name="円/楕円 137"/>
        <xdr:cNvSpPr/>
      </xdr:nvSpPr>
      <xdr:spPr bwMode="auto">
        <a:xfrm>
          <a:off x="2857500" y="672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226344</xdr:rowOff>
    </xdr:from>
    <xdr:ext cx="762000" cy="259045"/>
    <xdr:sp macro="" textlink="">
      <xdr:nvSpPr>
        <xdr:cNvPr id="139" name="テキスト ボックス 138"/>
        <xdr:cNvSpPr txBox="1"/>
      </xdr:nvSpPr>
      <xdr:spPr>
        <a:xfrm>
          <a:off x="2527300" y="64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90,384
89,605
224.80
32,686,634
32,223,079
436,020
18,859,221
41,895,799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141369</xdr:rowOff>
    </xdr:from>
    <xdr:to>
      <xdr:col>6</xdr:col>
      <xdr:colOff>511175</xdr:colOff>
      <xdr:row>36</xdr:row>
      <xdr:rowOff>66388</xdr:rowOff>
    </xdr:to>
    <xdr:cxnSp macro="">
      <xdr:nvCxnSpPr>
        <xdr:cNvPr id="59" name="直線コネクタ 58"/>
        <xdr:cNvCxnSpPr/>
      </xdr:nvCxnSpPr>
      <xdr:spPr>
        <a:xfrm>
          <a:off x="3797300" y="6142119"/>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141369</xdr:rowOff>
    </xdr:from>
    <xdr:to>
      <xdr:col>5</xdr:col>
      <xdr:colOff>358775</xdr:colOff>
      <xdr:row>36</xdr:row>
      <xdr:rowOff>26269</xdr:rowOff>
    </xdr:to>
    <xdr:cxnSp macro="">
      <xdr:nvCxnSpPr>
        <xdr:cNvPr id="62" name="直線コネクタ 61"/>
        <xdr:cNvCxnSpPr/>
      </xdr:nvCxnSpPr>
      <xdr:spPr>
        <a:xfrm flipV="1">
          <a:off x="2908300" y="6142119"/>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154472</xdr:rowOff>
    </xdr:from>
    <xdr:ext cx="534377" cy="259045"/>
    <xdr:sp macro="" textlink="">
      <xdr:nvSpPr>
        <xdr:cNvPr id="64" name="テキスト ボックス 63"/>
        <xdr:cNvSpPr txBox="1"/>
      </xdr:nvSpPr>
      <xdr:spPr>
        <a:xfrm>
          <a:off x="3530111" y="56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26269</xdr:rowOff>
    </xdr:from>
    <xdr:to>
      <xdr:col>4</xdr:col>
      <xdr:colOff>155575</xdr:colOff>
      <xdr:row>36</xdr:row>
      <xdr:rowOff>53495</xdr:rowOff>
    </xdr:to>
    <xdr:cxnSp macro="">
      <xdr:nvCxnSpPr>
        <xdr:cNvPr id="65" name="直線コネクタ 64"/>
        <xdr:cNvCxnSpPr/>
      </xdr:nvCxnSpPr>
      <xdr:spPr>
        <a:xfrm flipV="1">
          <a:off x="2019300" y="6198469"/>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53495</xdr:rowOff>
    </xdr:from>
    <xdr:to>
      <xdr:col>2</xdr:col>
      <xdr:colOff>638175</xdr:colOff>
      <xdr:row>36</xdr:row>
      <xdr:rowOff>95992</xdr:rowOff>
    </xdr:to>
    <xdr:cxnSp macro="">
      <xdr:nvCxnSpPr>
        <xdr:cNvPr id="68" name="直線コネクタ 67"/>
        <xdr:cNvCxnSpPr/>
      </xdr:nvCxnSpPr>
      <xdr:spPr>
        <a:xfrm flipV="1">
          <a:off x="1130300" y="6225695"/>
          <a:ext cx="889000" cy="4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15588</xdr:rowOff>
    </xdr:from>
    <xdr:to>
      <xdr:col>6</xdr:col>
      <xdr:colOff>561975</xdr:colOff>
      <xdr:row>36</xdr:row>
      <xdr:rowOff>117188</xdr:rowOff>
    </xdr:to>
    <xdr:sp macro="" textlink="">
      <xdr:nvSpPr>
        <xdr:cNvPr id="78" name="円/楕円 77"/>
        <xdr:cNvSpPr/>
      </xdr:nvSpPr>
      <xdr:spPr>
        <a:xfrm>
          <a:off x="45847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38465</xdr:rowOff>
    </xdr:from>
    <xdr:ext cx="534377" cy="259045"/>
    <xdr:sp macro="" textlink="">
      <xdr:nvSpPr>
        <xdr:cNvPr id="79" name="人件費該当値テキスト"/>
        <xdr:cNvSpPr txBox="1"/>
      </xdr:nvSpPr>
      <xdr:spPr>
        <a:xfrm>
          <a:off x="4686300" y="60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90569</xdr:rowOff>
    </xdr:from>
    <xdr:to>
      <xdr:col>5</xdr:col>
      <xdr:colOff>409575</xdr:colOff>
      <xdr:row>36</xdr:row>
      <xdr:rowOff>20719</xdr:rowOff>
    </xdr:to>
    <xdr:sp macro="" textlink="">
      <xdr:nvSpPr>
        <xdr:cNvPr id="80" name="円/楕円 79"/>
        <xdr:cNvSpPr/>
      </xdr:nvSpPr>
      <xdr:spPr>
        <a:xfrm>
          <a:off x="3746500" y="60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11846</xdr:rowOff>
    </xdr:from>
    <xdr:ext cx="534377" cy="259045"/>
    <xdr:sp macro="" textlink="">
      <xdr:nvSpPr>
        <xdr:cNvPr id="81" name="テキスト ボックス 80"/>
        <xdr:cNvSpPr txBox="1"/>
      </xdr:nvSpPr>
      <xdr:spPr>
        <a:xfrm>
          <a:off x="3530111" y="61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146919</xdr:rowOff>
    </xdr:from>
    <xdr:to>
      <xdr:col>4</xdr:col>
      <xdr:colOff>206375</xdr:colOff>
      <xdr:row>36</xdr:row>
      <xdr:rowOff>77069</xdr:rowOff>
    </xdr:to>
    <xdr:sp macro="" textlink="">
      <xdr:nvSpPr>
        <xdr:cNvPr id="82" name="円/楕円 81"/>
        <xdr:cNvSpPr/>
      </xdr:nvSpPr>
      <xdr:spPr>
        <a:xfrm>
          <a:off x="2857500" y="61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68196</xdr:rowOff>
    </xdr:from>
    <xdr:ext cx="534377" cy="259045"/>
    <xdr:sp macro="" textlink="">
      <xdr:nvSpPr>
        <xdr:cNvPr id="83" name="テキスト ボックス 82"/>
        <xdr:cNvSpPr txBox="1"/>
      </xdr:nvSpPr>
      <xdr:spPr>
        <a:xfrm>
          <a:off x="2641111" y="62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2695</xdr:rowOff>
    </xdr:from>
    <xdr:to>
      <xdr:col>3</xdr:col>
      <xdr:colOff>3175</xdr:colOff>
      <xdr:row>36</xdr:row>
      <xdr:rowOff>104295</xdr:rowOff>
    </xdr:to>
    <xdr:sp macro="" textlink="">
      <xdr:nvSpPr>
        <xdr:cNvPr id="84" name="円/楕円 83"/>
        <xdr:cNvSpPr/>
      </xdr:nvSpPr>
      <xdr:spPr>
        <a:xfrm>
          <a:off x="1968500" y="61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95422</xdr:rowOff>
    </xdr:from>
    <xdr:ext cx="534377" cy="259045"/>
    <xdr:sp macro="" textlink="">
      <xdr:nvSpPr>
        <xdr:cNvPr id="85" name="テキスト ボックス 84"/>
        <xdr:cNvSpPr txBox="1"/>
      </xdr:nvSpPr>
      <xdr:spPr>
        <a:xfrm>
          <a:off x="1752111" y="62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45192</xdr:rowOff>
    </xdr:from>
    <xdr:to>
      <xdr:col>1</xdr:col>
      <xdr:colOff>485775</xdr:colOff>
      <xdr:row>36</xdr:row>
      <xdr:rowOff>146792</xdr:rowOff>
    </xdr:to>
    <xdr:sp macro="" textlink="">
      <xdr:nvSpPr>
        <xdr:cNvPr id="86" name="円/楕円 85"/>
        <xdr:cNvSpPr/>
      </xdr:nvSpPr>
      <xdr:spPr>
        <a:xfrm>
          <a:off x="1079500" y="62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137919</xdr:rowOff>
    </xdr:from>
    <xdr:ext cx="534377" cy="259045"/>
    <xdr:sp macro="" textlink="">
      <xdr:nvSpPr>
        <xdr:cNvPr id="87" name="テキスト ボックス 86"/>
        <xdr:cNvSpPr txBox="1"/>
      </xdr:nvSpPr>
      <xdr:spPr>
        <a:xfrm>
          <a:off x="863111" y="63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98127</xdr:rowOff>
    </xdr:from>
    <xdr:to>
      <xdr:col>6</xdr:col>
      <xdr:colOff>511175</xdr:colOff>
      <xdr:row>57</xdr:row>
      <xdr:rowOff>151587</xdr:rowOff>
    </xdr:to>
    <xdr:cxnSp macro="">
      <xdr:nvCxnSpPr>
        <xdr:cNvPr id="119" name="直線コネクタ 118"/>
        <xdr:cNvCxnSpPr/>
      </xdr:nvCxnSpPr>
      <xdr:spPr>
        <a:xfrm>
          <a:off x="3797300" y="9870777"/>
          <a:ext cx="8382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98127</xdr:rowOff>
    </xdr:from>
    <xdr:to>
      <xdr:col>5</xdr:col>
      <xdr:colOff>358775</xdr:colOff>
      <xdr:row>57</xdr:row>
      <xdr:rowOff>162397</xdr:rowOff>
    </xdr:to>
    <xdr:cxnSp macro="">
      <xdr:nvCxnSpPr>
        <xdr:cNvPr id="122" name="直線コネクタ 121"/>
        <xdr:cNvCxnSpPr/>
      </xdr:nvCxnSpPr>
      <xdr:spPr>
        <a:xfrm flipV="1">
          <a:off x="2908300" y="9870777"/>
          <a:ext cx="889000" cy="6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16597</xdr:rowOff>
    </xdr:from>
    <xdr:to>
      <xdr:col>5</xdr:col>
      <xdr:colOff>409575</xdr:colOff>
      <xdr:row>51</xdr:row>
      <xdr:rowOff>118197</xdr:rowOff>
    </xdr:to>
    <xdr:sp macro="" textlink="">
      <xdr:nvSpPr>
        <xdr:cNvPr id="123" name="フローチャート : 判断 122"/>
        <xdr:cNvSpPr/>
      </xdr:nvSpPr>
      <xdr:spPr>
        <a:xfrm>
          <a:off x="3746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134724</xdr:rowOff>
    </xdr:from>
    <xdr:ext cx="534377" cy="259045"/>
    <xdr:sp macro="" textlink="">
      <xdr:nvSpPr>
        <xdr:cNvPr id="124" name="テキスト ボックス 123"/>
        <xdr:cNvSpPr txBox="1"/>
      </xdr:nvSpPr>
      <xdr:spPr>
        <a:xfrm>
          <a:off x="3530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162397</xdr:rowOff>
    </xdr:from>
    <xdr:to>
      <xdr:col>4</xdr:col>
      <xdr:colOff>155575</xdr:colOff>
      <xdr:row>58</xdr:row>
      <xdr:rowOff>117754</xdr:rowOff>
    </xdr:to>
    <xdr:cxnSp macro="">
      <xdr:nvCxnSpPr>
        <xdr:cNvPr id="125" name="直線コネクタ 124"/>
        <xdr:cNvCxnSpPr/>
      </xdr:nvCxnSpPr>
      <xdr:spPr>
        <a:xfrm flipV="1">
          <a:off x="2019300" y="9935047"/>
          <a:ext cx="889000" cy="1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109035</xdr:rowOff>
    </xdr:from>
    <xdr:to>
      <xdr:col>2</xdr:col>
      <xdr:colOff>638175</xdr:colOff>
      <xdr:row>58</xdr:row>
      <xdr:rowOff>117754</xdr:rowOff>
    </xdr:to>
    <xdr:cxnSp macro="">
      <xdr:nvCxnSpPr>
        <xdr:cNvPr id="128" name="直線コネクタ 127"/>
        <xdr:cNvCxnSpPr/>
      </xdr:nvCxnSpPr>
      <xdr:spPr>
        <a:xfrm>
          <a:off x="1130300" y="10053135"/>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100787</xdr:rowOff>
    </xdr:from>
    <xdr:to>
      <xdr:col>6</xdr:col>
      <xdr:colOff>561975</xdr:colOff>
      <xdr:row>58</xdr:row>
      <xdr:rowOff>30937</xdr:rowOff>
    </xdr:to>
    <xdr:sp macro="" textlink="">
      <xdr:nvSpPr>
        <xdr:cNvPr id="138" name="円/楕円 137"/>
        <xdr:cNvSpPr/>
      </xdr:nvSpPr>
      <xdr:spPr>
        <a:xfrm>
          <a:off x="4584700" y="98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79214</xdr:rowOff>
    </xdr:from>
    <xdr:ext cx="534377" cy="259045"/>
    <xdr:sp macro="" textlink="">
      <xdr:nvSpPr>
        <xdr:cNvPr id="139" name="物件費該当値テキスト"/>
        <xdr:cNvSpPr txBox="1"/>
      </xdr:nvSpPr>
      <xdr:spPr>
        <a:xfrm>
          <a:off x="4686300" y="98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47327</xdr:rowOff>
    </xdr:from>
    <xdr:to>
      <xdr:col>5</xdr:col>
      <xdr:colOff>409575</xdr:colOff>
      <xdr:row>57</xdr:row>
      <xdr:rowOff>148927</xdr:rowOff>
    </xdr:to>
    <xdr:sp macro="" textlink="">
      <xdr:nvSpPr>
        <xdr:cNvPr id="140" name="円/楕円 139"/>
        <xdr:cNvSpPr/>
      </xdr:nvSpPr>
      <xdr:spPr>
        <a:xfrm>
          <a:off x="3746500" y="98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140054</xdr:rowOff>
    </xdr:from>
    <xdr:ext cx="534377" cy="259045"/>
    <xdr:sp macro="" textlink="">
      <xdr:nvSpPr>
        <xdr:cNvPr id="141" name="テキスト ボックス 140"/>
        <xdr:cNvSpPr txBox="1"/>
      </xdr:nvSpPr>
      <xdr:spPr>
        <a:xfrm>
          <a:off x="3530111" y="99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111597</xdr:rowOff>
    </xdr:from>
    <xdr:to>
      <xdr:col>4</xdr:col>
      <xdr:colOff>206375</xdr:colOff>
      <xdr:row>58</xdr:row>
      <xdr:rowOff>41747</xdr:rowOff>
    </xdr:to>
    <xdr:sp macro="" textlink="">
      <xdr:nvSpPr>
        <xdr:cNvPr id="142" name="円/楕円 141"/>
        <xdr:cNvSpPr/>
      </xdr:nvSpPr>
      <xdr:spPr>
        <a:xfrm>
          <a:off x="2857500" y="98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32874</xdr:rowOff>
    </xdr:from>
    <xdr:ext cx="534377" cy="259045"/>
    <xdr:sp macro="" textlink="">
      <xdr:nvSpPr>
        <xdr:cNvPr id="143" name="テキスト ボックス 142"/>
        <xdr:cNvSpPr txBox="1"/>
      </xdr:nvSpPr>
      <xdr:spPr>
        <a:xfrm>
          <a:off x="2641111" y="99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66954</xdr:rowOff>
    </xdr:from>
    <xdr:to>
      <xdr:col>3</xdr:col>
      <xdr:colOff>3175</xdr:colOff>
      <xdr:row>58</xdr:row>
      <xdr:rowOff>168554</xdr:rowOff>
    </xdr:to>
    <xdr:sp macro="" textlink="">
      <xdr:nvSpPr>
        <xdr:cNvPr id="144" name="円/楕円 143"/>
        <xdr:cNvSpPr/>
      </xdr:nvSpPr>
      <xdr:spPr>
        <a:xfrm>
          <a:off x="1968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159681</xdr:rowOff>
    </xdr:from>
    <xdr:ext cx="534377" cy="259045"/>
    <xdr:sp macro="" textlink="">
      <xdr:nvSpPr>
        <xdr:cNvPr id="145" name="テキスト ボックス 144"/>
        <xdr:cNvSpPr txBox="1"/>
      </xdr:nvSpPr>
      <xdr:spPr>
        <a:xfrm>
          <a:off x="1752111" y="101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58235</xdr:rowOff>
    </xdr:from>
    <xdr:to>
      <xdr:col>1</xdr:col>
      <xdr:colOff>485775</xdr:colOff>
      <xdr:row>58</xdr:row>
      <xdr:rowOff>159835</xdr:rowOff>
    </xdr:to>
    <xdr:sp macro="" textlink="">
      <xdr:nvSpPr>
        <xdr:cNvPr id="146" name="円/楕円 145"/>
        <xdr:cNvSpPr/>
      </xdr:nvSpPr>
      <xdr:spPr>
        <a:xfrm>
          <a:off x="1079500" y="100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150962</xdr:rowOff>
    </xdr:from>
    <xdr:ext cx="534377" cy="259045"/>
    <xdr:sp macro="" textlink="">
      <xdr:nvSpPr>
        <xdr:cNvPr id="147" name="テキスト ボックス 146"/>
        <xdr:cNvSpPr txBox="1"/>
      </xdr:nvSpPr>
      <xdr:spPr>
        <a:xfrm>
          <a:off x="863111" y="1009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71062</xdr:rowOff>
    </xdr:from>
    <xdr:to>
      <xdr:col>6</xdr:col>
      <xdr:colOff>511175</xdr:colOff>
      <xdr:row>77</xdr:row>
      <xdr:rowOff>100609</xdr:rowOff>
    </xdr:to>
    <xdr:cxnSp macro="">
      <xdr:nvCxnSpPr>
        <xdr:cNvPr id="172" name="直線コネクタ 171"/>
        <xdr:cNvCxnSpPr/>
      </xdr:nvCxnSpPr>
      <xdr:spPr>
        <a:xfrm>
          <a:off x="3797300" y="13272712"/>
          <a:ext cx="8382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4998</xdr:rowOff>
    </xdr:from>
    <xdr:to>
      <xdr:col>5</xdr:col>
      <xdr:colOff>358775</xdr:colOff>
      <xdr:row>77</xdr:row>
      <xdr:rowOff>71062</xdr:rowOff>
    </xdr:to>
    <xdr:cxnSp macro="">
      <xdr:nvCxnSpPr>
        <xdr:cNvPr id="175" name="直線コネクタ 174"/>
        <xdr:cNvCxnSpPr/>
      </xdr:nvCxnSpPr>
      <xdr:spPr>
        <a:xfrm>
          <a:off x="2908300" y="13206648"/>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168796</xdr:rowOff>
    </xdr:from>
    <xdr:to>
      <xdr:col>5</xdr:col>
      <xdr:colOff>409575</xdr:colOff>
      <xdr:row>76</xdr:row>
      <xdr:rowOff>98946</xdr:rowOff>
    </xdr:to>
    <xdr:sp macro="" textlink="">
      <xdr:nvSpPr>
        <xdr:cNvPr id="176" name="フローチャート : 判断 175"/>
        <xdr:cNvSpPr/>
      </xdr:nvSpPr>
      <xdr:spPr>
        <a:xfrm>
          <a:off x="3746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115473</xdr:rowOff>
    </xdr:from>
    <xdr:ext cx="469744" cy="259045"/>
    <xdr:sp macro="" textlink="">
      <xdr:nvSpPr>
        <xdr:cNvPr id="177" name="テキスト ボックス 176"/>
        <xdr:cNvSpPr txBox="1"/>
      </xdr:nvSpPr>
      <xdr:spPr>
        <a:xfrm>
          <a:off x="3562427"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166160</xdr:rowOff>
    </xdr:from>
    <xdr:to>
      <xdr:col>4</xdr:col>
      <xdr:colOff>155575</xdr:colOff>
      <xdr:row>77</xdr:row>
      <xdr:rowOff>4998</xdr:rowOff>
    </xdr:to>
    <xdr:cxnSp macro="">
      <xdr:nvCxnSpPr>
        <xdr:cNvPr id="178" name="直線コネクタ 177"/>
        <xdr:cNvCxnSpPr/>
      </xdr:nvCxnSpPr>
      <xdr:spPr>
        <a:xfrm>
          <a:off x="2019300" y="13196360"/>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166160</xdr:rowOff>
    </xdr:from>
    <xdr:to>
      <xdr:col>2</xdr:col>
      <xdr:colOff>638175</xdr:colOff>
      <xdr:row>77</xdr:row>
      <xdr:rowOff>23400</xdr:rowOff>
    </xdr:to>
    <xdr:cxnSp macro="">
      <xdr:nvCxnSpPr>
        <xdr:cNvPr id="181" name="直線コネクタ 180"/>
        <xdr:cNvCxnSpPr/>
      </xdr:nvCxnSpPr>
      <xdr:spPr>
        <a:xfrm flipV="1">
          <a:off x="1130300" y="13196360"/>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49809</xdr:rowOff>
    </xdr:from>
    <xdr:to>
      <xdr:col>6</xdr:col>
      <xdr:colOff>561975</xdr:colOff>
      <xdr:row>77</xdr:row>
      <xdr:rowOff>151409</xdr:rowOff>
    </xdr:to>
    <xdr:sp macro="" textlink="">
      <xdr:nvSpPr>
        <xdr:cNvPr id="191" name="円/楕円 190"/>
        <xdr:cNvSpPr/>
      </xdr:nvSpPr>
      <xdr:spPr>
        <a:xfrm>
          <a:off x="4584700" y="132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136186</xdr:rowOff>
    </xdr:from>
    <xdr:ext cx="469744" cy="259045"/>
    <xdr:sp macro="" textlink="">
      <xdr:nvSpPr>
        <xdr:cNvPr id="192" name="維持補修費該当値テキスト"/>
        <xdr:cNvSpPr txBox="1"/>
      </xdr:nvSpPr>
      <xdr:spPr>
        <a:xfrm>
          <a:off x="4686300" y="1316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20262</xdr:rowOff>
    </xdr:from>
    <xdr:to>
      <xdr:col>5</xdr:col>
      <xdr:colOff>409575</xdr:colOff>
      <xdr:row>77</xdr:row>
      <xdr:rowOff>121862</xdr:rowOff>
    </xdr:to>
    <xdr:sp macro="" textlink="">
      <xdr:nvSpPr>
        <xdr:cNvPr id="193" name="円/楕円 192"/>
        <xdr:cNvSpPr/>
      </xdr:nvSpPr>
      <xdr:spPr>
        <a:xfrm>
          <a:off x="3746500" y="132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112989</xdr:rowOff>
    </xdr:from>
    <xdr:ext cx="469744" cy="259045"/>
    <xdr:sp macro="" textlink="">
      <xdr:nvSpPr>
        <xdr:cNvPr id="194" name="テキスト ボックス 193"/>
        <xdr:cNvSpPr txBox="1"/>
      </xdr:nvSpPr>
      <xdr:spPr>
        <a:xfrm>
          <a:off x="3562427" y="1331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125648</xdr:rowOff>
    </xdr:from>
    <xdr:to>
      <xdr:col>4</xdr:col>
      <xdr:colOff>206375</xdr:colOff>
      <xdr:row>77</xdr:row>
      <xdr:rowOff>55798</xdr:rowOff>
    </xdr:to>
    <xdr:sp macro="" textlink="">
      <xdr:nvSpPr>
        <xdr:cNvPr id="195" name="円/楕円 194"/>
        <xdr:cNvSpPr/>
      </xdr:nvSpPr>
      <xdr:spPr>
        <a:xfrm>
          <a:off x="2857500" y="131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46925</xdr:rowOff>
    </xdr:from>
    <xdr:ext cx="469744" cy="259045"/>
    <xdr:sp macro="" textlink="">
      <xdr:nvSpPr>
        <xdr:cNvPr id="196" name="テキスト ボックス 195"/>
        <xdr:cNvSpPr txBox="1"/>
      </xdr:nvSpPr>
      <xdr:spPr>
        <a:xfrm>
          <a:off x="2673427" y="132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115360</xdr:rowOff>
    </xdr:from>
    <xdr:to>
      <xdr:col>3</xdr:col>
      <xdr:colOff>3175</xdr:colOff>
      <xdr:row>77</xdr:row>
      <xdr:rowOff>45510</xdr:rowOff>
    </xdr:to>
    <xdr:sp macro="" textlink="">
      <xdr:nvSpPr>
        <xdr:cNvPr id="197" name="円/楕円 196"/>
        <xdr:cNvSpPr/>
      </xdr:nvSpPr>
      <xdr:spPr>
        <a:xfrm>
          <a:off x="1968500" y="131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36637</xdr:rowOff>
    </xdr:from>
    <xdr:ext cx="469744" cy="259045"/>
    <xdr:sp macro="" textlink="">
      <xdr:nvSpPr>
        <xdr:cNvPr id="198" name="テキスト ボックス 197"/>
        <xdr:cNvSpPr txBox="1"/>
      </xdr:nvSpPr>
      <xdr:spPr>
        <a:xfrm>
          <a:off x="1784427" y="132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144050</xdr:rowOff>
    </xdr:from>
    <xdr:to>
      <xdr:col>1</xdr:col>
      <xdr:colOff>485775</xdr:colOff>
      <xdr:row>77</xdr:row>
      <xdr:rowOff>74200</xdr:rowOff>
    </xdr:to>
    <xdr:sp macro="" textlink="">
      <xdr:nvSpPr>
        <xdr:cNvPr id="199" name="円/楕円 198"/>
        <xdr:cNvSpPr/>
      </xdr:nvSpPr>
      <xdr:spPr>
        <a:xfrm>
          <a:off x="1079500" y="131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65327</xdr:rowOff>
    </xdr:from>
    <xdr:ext cx="469744" cy="259045"/>
    <xdr:sp macro="" textlink="">
      <xdr:nvSpPr>
        <xdr:cNvPr id="200" name="テキスト ボックス 199"/>
        <xdr:cNvSpPr txBox="1"/>
      </xdr:nvSpPr>
      <xdr:spPr>
        <a:xfrm>
          <a:off x="895427" y="1326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9055</xdr:rowOff>
    </xdr:from>
    <xdr:to>
      <xdr:col>6</xdr:col>
      <xdr:colOff>511175</xdr:colOff>
      <xdr:row>95</xdr:row>
      <xdr:rowOff>70483</xdr:rowOff>
    </xdr:to>
    <xdr:cxnSp macro="">
      <xdr:nvCxnSpPr>
        <xdr:cNvPr id="232" name="直線コネクタ 231"/>
        <xdr:cNvCxnSpPr/>
      </xdr:nvCxnSpPr>
      <xdr:spPr>
        <a:xfrm flipV="1">
          <a:off x="3797300" y="16296805"/>
          <a:ext cx="8382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70483</xdr:rowOff>
    </xdr:from>
    <xdr:to>
      <xdr:col>5</xdr:col>
      <xdr:colOff>358775</xdr:colOff>
      <xdr:row>95</xdr:row>
      <xdr:rowOff>98307</xdr:rowOff>
    </xdr:to>
    <xdr:cxnSp macro="">
      <xdr:nvCxnSpPr>
        <xdr:cNvPr id="235" name="直線コネクタ 234"/>
        <xdr:cNvCxnSpPr/>
      </xdr:nvCxnSpPr>
      <xdr:spPr>
        <a:xfrm flipV="1">
          <a:off x="2908300" y="16358233"/>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127305</xdr:rowOff>
    </xdr:from>
    <xdr:to>
      <xdr:col>5</xdr:col>
      <xdr:colOff>409575</xdr:colOff>
      <xdr:row>95</xdr:row>
      <xdr:rowOff>57455</xdr:rowOff>
    </xdr:to>
    <xdr:sp macro="" textlink="">
      <xdr:nvSpPr>
        <xdr:cNvPr id="236" name="フローチャート : 判断 235"/>
        <xdr:cNvSpPr/>
      </xdr:nvSpPr>
      <xdr:spPr>
        <a:xfrm>
          <a:off x="3746500" y="162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73982</xdr:rowOff>
    </xdr:from>
    <xdr:ext cx="534377" cy="259045"/>
    <xdr:sp macro="" textlink="">
      <xdr:nvSpPr>
        <xdr:cNvPr id="237" name="テキスト ボックス 236"/>
        <xdr:cNvSpPr txBox="1"/>
      </xdr:nvSpPr>
      <xdr:spPr>
        <a:xfrm>
          <a:off x="3530111" y="160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98307</xdr:rowOff>
    </xdr:from>
    <xdr:to>
      <xdr:col>4</xdr:col>
      <xdr:colOff>155575</xdr:colOff>
      <xdr:row>96</xdr:row>
      <xdr:rowOff>33271</xdr:rowOff>
    </xdr:to>
    <xdr:cxnSp macro="">
      <xdr:nvCxnSpPr>
        <xdr:cNvPr id="238" name="直線コネクタ 237"/>
        <xdr:cNvCxnSpPr/>
      </xdr:nvCxnSpPr>
      <xdr:spPr>
        <a:xfrm flipV="1">
          <a:off x="2019300" y="16386057"/>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33271</xdr:rowOff>
    </xdr:from>
    <xdr:to>
      <xdr:col>2</xdr:col>
      <xdr:colOff>638175</xdr:colOff>
      <xdr:row>96</xdr:row>
      <xdr:rowOff>68442</xdr:rowOff>
    </xdr:to>
    <xdr:cxnSp macro="">
      <xdr:nvCxnSpPr>
        <xdr:cNvPr id="241" name="直線コネクタ 240"/>
        <xdr:cNvCxnSpPr/>
      </xdr:nvCxnSpPr>
      <xdr:spPr>
        <a:xfrm flipV="1">
          <a:off x="1130300" y="16492471"/>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129705</xdr:rowOff>
    </xdr:from>
    <xdr:to>
      <xdr:col>6</xdr:col>
      <xdr:colOff>561975</xdr:colOff>
      <xdr:row>95</xdr:row>
      <xdr:rowOff>59855</xdr:rowOff>
    </xdr:to>
    <xdr:sp macro="" textlink="">
      <xdr:nvSpPr>
        <xdr:cNvPr id="251" name="円/楕円 250"/>
        <xdr:cNvSpPr/>
      </xdr:nvSpPr>
      <xdr:spPr>
        <a:xfrm>
          <a:off x="4584700" y="162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108132</xdr:rowOff>
    </xdr:from>
    <xdr:ext cx="534377" cy="259045"/>
    <xdr:sp macro="" textlink="">
      <xdr:nvSpPr>
        <xdr:cNvPr id="252" name="扶助費該当値テキスト"/>
        <xdr:cNvSpPr txBox="1"/>
      </xdr:nvSpPr>
      <xdr:spPr>
        <a:xfrm>
          <a:off x="4686300" y="162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19683</xdr:rowOff>
    </xdr:from>
    <xdr:to>
      <xdr:col>5</xdr:col>
      <xdr:colOff>409575</xdr:colOff>
      <xdr:row>95</xdr:row>
      <xdr:rowOff>121283</xdr:rowOff>
    </xdr:to>
    <xdr:sp macro="" textlink="">
      <xdr:nvSpPr>
        <xdr:cNvPr id="253" name="円/楕円 252"/>
        <xdr:cNvSpPr/>
      </xdr:nvSpPr>
      <xdr:spPr>
        <a:xfrm>
          <a:off x="3746500" y="163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112410</xdr:rowOff>
    </xdr:from>
    <xdr:ext cx="534377" cy="259045"/>
    <xdr:sp macro="" textlink="">
      <xdr:nvSpPr>
        <xdr:cNvPr id="254" name="テキスト ボックス 253"/>
        <xdr:cNvSpPr txBox="1"/>
      </xdr:nvSpPr>
      <xdr:spPr>
        <a:xfrm>
          <a:off x="3530111" y="164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83,739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47507</xdr:rowOff>
    </xdr:from>
    <xdr:to>
      <xdr:col>4</xdr:col>
      <xdr:colOff>206375</xdr:colOff>
      <xdr:row>95</xdr:row>
      <xdr:rowOff>149107</xdr:rowOff>
    </xdr:to>
    <xdr:sp macro="" textlink="">
      <xdr:nvSpPr>
        <xdr:cNvPr id="255" name="円/楕円 254"/>
        <xdr:cNvSpPr/>
      </xdr:nvSpPr>
      <xdr:spPr>
        <a:xfrm>
          <a:off x="2857500" y="163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165634</xdr:rowOff>
    </xdr:from>
    <xdr:ext cx="534377" cy="259045"/>
    <xdr:sp macro="" textlink="">
      <xdr:nvSpPr>
        <xdr:cNvPr id="256" name="テキスト ボックス 255"/>
        <xdr:cNvSpPr txBox="1"/>
      </xdr:nvSpPr>
      <xdr:spPr>
        <a:xfrm>
          <a:off x="2641111" y="161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153921</xdr:rowOff>
    </xdr:from>
    <xdr:to>
      <xdr:col>3</xdr:col>
      <xdr:colOff>3175</xdr:colOff>
      <xdr:row>96</xdr:row>
      <xdr:rowOff>84071</xdr:rowOff>
    </xdr:to>
    <xdr:sp macro="" textlink="">
      <xdr:nvSpPr>
        <xdr:cNvPr id="257" name="円/楕円 256"/>
        <xdr:cNvSpPr/>
      </xdr:nvSpPr>
      <xdr:spPr>
        <a:xfrm>
          <a:off x="1968500" y="164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100598</xdr:rowOff>
    </xdr:from>
    <xdr:ext cx="534377" cy="259045"/>
    <xdr:sp macro="" textlink="">
      <xdr:nvSpPr>
        <xdr:cNvPr id="258" name="テキスト ボックス 257"/>
        <xdr:cNvSpPr txBox="1"/>
      </xdr:nvSpPr>
      <xdr:spPr>
        <a:xfrm>
          <a:off x="1752111" y="162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17642</xdr:rowOff>
    </xdr:from>
    <xdr:to>
      <xdr:col>1</xdr:col>
      <xdr:colOff>485775</xdr:colOff>
      <xdr:row>96</xdr:row>
      <xdr:rowOff>119242</xdr:rowOff>
    </xdr:to>
    <xdr:sp macro="" textlink="">
      <xdr:nvSpPr>
        <xdr:cNvPr id="259" name="円/楕円 258"/>
        <xdr:cNvSpPr/>
      </xdr:nvSpPr>
      <xdr:spPr>
        <a:xfrm>
          <a:off x="1079500" y="164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110369</xdr:rowOff>
    </xdr:from>
    <xdr:ext cx="534377" cy="259045"/>
    <xdr:sp macro="" textlink="">
      <xdr:nvSpPr>
        <xdr:cNvPr id="260" name="テキスト ボックス 259"/>
        <xdr:cNvSpPr txBox="1"/>
      </xdr:nvSpPr>
      <xdr:spPr>
        <a:xfrm>
          <a:off x="863111" y="165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88748</xdr:rowOff>
    </xdr:from>
    <xdr:to>
      <xdr:col>15</xdr:col>
      <xdr:colOff>180975</xdr:colOff>
      <xdr:row>35</xdr:row>
      <xdr:rowOff>103924</xdr:rowOff>
    </xdr:to>
    <xdr:cxnSp macro="">
      <xdr:nvCxnSpPr>
        <xdr:cNvPr id="289" name="直線コネクタ 288"/>
        <xdr:cNvCxnSpPr/>
      </xdr:nvCxnSpPr>
      <xdr:spPr>
        <a:xfrm>
          <a:off x="9639300" y="6089498"/>
          <a:ext cx="8382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88748</xdr:rowOff>
    </xdr:from>
    <xdr:to>
      <xdr:col>14</xdr:col>
      <xdr:colOff>28575</xdr:colOff>
      <xdr:row>36</xdr:row>
      <xdr:rowOff>114</xdr:rowOff>
    </xdr:to>
    <xdr:cxnSp macro="">
      <xdr:nvCxnSpPr>
        <xdr:cNvPr id="292" name="直線コネクタ 291"/>
        <xdr:cNvCxnSpPr/>
      </xdr:nvCxnSpPr>
      <xdr:spPr>
        <a:xfrm flipV="1">
          <a:off x="8750300" y="6089498"/>
          <a:ext cx="889000" cy="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3" name="フローチャート : 判断 29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294" name="テキスト ボックス 293"/>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100914</xdr:rowOff>
    </xdr:from>
    <xdr:to>
      <xdr:col>12</xdr:col>
      <xdr:colOff>511175</xdr:colOff>
      <xdr:row>36</xdr:row>
      <xdr:rowOff>114</xdr:rowOff>
    </xdr:to>
    <xdr:cxnSp macro="">
      <xdr:nvCxnSpPr>
        <xdr:cNvPr id="295" name="直線コネクタ 294"/>
        <xdr:cNvCxnSpPr/>
      </xdr:nvCxnSpPr>
      <xdr:spPr>
        <a:xfrm>
          <a:off x="7861300" y="6101664"/>
          <a:ext cx="889000" cy="7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100914</xdr:rowOff>
    </xdr:from>
    <xdr:to>
      <xdr:col>11</xdr:col>
      <xdr:colOff>307975</xdr:colOff>
      <xdr:row>35</xdr:row>
      <xdr:rowOff>136957</xdr:rowOff>
    </xdr:to>
    <xdr:cxnSp macro="">
      <xdr:nvCxnSpPr>
        <xdr:cNvPr id="298" name="直線コネクタ 297"/>
        <xdr:cNvCxnSpPr/>
      </xdr:nvCxnSpPr>
      <xdr:spPr>
        <a:xfrm flipV="1">
          <a:off x="6972300" y="6101664"/>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53124</xdr:rowOff>
    </xdr:from>
    <xdr:to>
      <xdr:col>15</xdr:col>
      <xdr:colOff>231775</xdr:colOff>
      <xdr:row>35</xdr:row>
      <xdr:rowOff>154724</xdr:rowOff>
    </xdr:to>
    <xdr:sp macro="" textlink="">
      <xdr:nvSpPr>
        <xdr:cNvPr id="308" name="円/楕円 307"/>
        <xdr:cNvSpPr/>
      </xdr:nvSpPr>
      <xdr:spPr>
        <a:xfrm>
          <a:off x="10426700" y="60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76001</xdr:rowOff>
    </xdr:from>
    <xdr:ext cx="534377" cy="259045"/>
    <xdr:sp macro="" textlink="">
      <xdr:nvSpPr>
        <xdr:cNvPr id="309" name="補助費等該当値テキスト"/>
        <xdr:cNvSpPr txBox="1"/>
      </xdr:nvSpPr>
      <xdr:spPr>
        <a:xfrm>
          <a:off x="10528300" y="590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49,317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37948</xdr:rowOff>
    </xdr:from>
    <xdr:to>
      <xdr:col>14</xdr:col>
      <xdr:colOff>79375</xdr:colOff>
      <xdr:row>35</xdr:row>
      <xdr:rowOff>139548</xdr:rowOff>
    </xdr:to>
    <xdr:sp macro="" textlink="">
      <xdr:nvSpPr>
        <xdr:cNvPr id="310" name="円/楕円 309"/>
        <xdr:cNvSpPr/>
      </xdr:nvSpPr>
      <xdr:spPr>
        <a:xfrm>
          <a:off x="9588500" y="60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156075</xdr:rowOff>
    </xdr:from>
    <xdr:ext cx="534377" cy="259045"/>
    <xdr:sp macro="" textlink="">
      <xdr:nvSpPr>
        <xdr:cNvPr id="311" name="テキスト ボックス 310"/>
        <xdr:cNvSpPr txBox="1"/>
      </xdr:nvSpPr>
      <xdr:spPr>
        <a:xfrm>
          <a:off x="9372111" y="581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120764</xdr:rowOff>
    </xdr:from>
    <xdr:to>
      <xdr:col>12</xdr:col>
      <xdr:colOff>561975</xdr:colOff>
      <xdr:row>36</xdr:row>
      <xdr:rowOff>50914</xdr:rowOff>
    </xdr:to>
    <xdr:sp macro="" textlink="">
      <xdr:nvSpPr>
        <xdr:cNvPr id="312" name="円/楕円 311"/>
        <xdr:cNvSpPr/>
      </xdr:nvSpPr>
      <xdr:spPr>
        <a:xfrm>
          <a:off x="8699500" y="61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67441</xdr:rowOff>
    </xdr:from>
    <xdr:ext cx="534377" cy="259045"/>
    <xdr:sp macro="" textlink="">
      <xdr:nvSpPr>
        <xdr:cNvPr id="313" name="テキスト ボックス 312"/>
        <xdr:cNvSpPr txBox="1"/>
      </xdr:nvSpPr>
      <xdr:spPr>
        <a:xfrm>
          <a:off x="8483111" y="58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50114</xdr:rowOff>
    </xdr:from>
    <xdr:to>
      <xdr:col>11</xdr:col>
      <xdr:colOff>358775</xdr:colOff>
      <xdr:row>35</xdr:row>
      <xdr:rowOff>151714</xdr:rowOff>
    </xdr:to>
    <xdr:sp macro="" textlink="">
      <xdr:nvSpPr>
        <xdr:cNvPr id="314" name="円/楕円 313"/>
        <xdr:cNvSpPr/>
      </xdr:nvSpPr>
      <xdr:spPr>
        <a:xfrm>
          <a:off x="7810500" y="60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168241</xdr:rowOff>
    </xdr:from>
    <xdr:ext cx="534377" cy="259045"/>
    <xdr:sp macro="" textlink="">
      <xdr:nvSpPr>
        <xdr:cNvPr id="315" name="テキスト ボックス 314"/>
        <xdr:cNvSpPr txBox="1"/>
      </xdr:nvSpPr>
      <xdr:spPr>
        <a:xfrm>
          <a:off x="7594111" y="582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86157</xdr:rowOff>
    </xdr:from>
    <xdr:to>
      <xdr:col>10</xdr:col>
      <xdr:colOff>155575</xdr:colOff>
      <xdr:row>36</xdr:row>
      <xdr:rowOff>16307</xdr:rowOff>
    </xdr:to>
    <xdr:sp macro="" textlink="">
      <xdr:nvSpPr>
        <xdr:cNvPr id="316" name="円/楕円 315"/>
        <xdr:cNvSpPr/>
      </xdr:nvSpPr>
      <xdr:spPr>
        <a:xfrm>
          <a:off x="6921500" y="60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32834</xdr:rowOff>
    </xdr:from>
    <xdr:ext cx="534377" cy="259045"/>
    <xdr:sp macro="" textlink="">
      <xdr:nvSpPr>
        <xdr:cNvPr id="317" name="テキスト ボックス 316"/>
        <xdr:cNvSpPr txBox="1"/>
      </xdr:nvSpPr>
      <xdr:spPr>
        <a:xfrm>
          <a:off x="6705111" y="58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23773</xdr:rowOff>
    </xdr:from>
    <xdr:to>
      <xdr:col>15</xdr:col>
      <xdr:colOff>180975</xdr:colOff>
      <xdr:row>58</xdr:row>
      <xdr:rowOff>102808</xdr:rowOff>
    </xdr:to>
    <xdr:cxnSp macro="">
      <xdr:nvCxnSpPr>
        <xdr:cNvPr id="346" name="直線コネクタ 345"/>
        <xdr:cNvCxnSpPr/>
      </xdr:nvCxnSpPr>
      <xdr:spPr>
        <a:xfrm>
          <a:off x="9639300" y="9967873"/>
          <a:ext cx="838200" cy="7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92053</xdr:rowOff>
    </xdr:from>
    <xdr:to>
      <xdr:col>14</xdr:col>
      <xdr:colOff>28575</xdr:colOff>
      <xdr:row>58</xdr:row>
      <xdr:rowOff>23773</xdr:rowOff>
    </xdr:to>
    <xdr:cxnSp macro="">
      <xdr:nvCxnSpPr>
        <xdr:cNvPr id="349" name="直線コネクタ 348"/>
        <xdr:cNvCxnSpPr/>
      </xdr:nvCxnSpPr>
      <xdr:spPr>
        <a:xfrm>
          <a:off x="8750300" y="9864703"/>
          <a:ext cx="889000" cy="10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156539</xdr:rowOff>
    </xdr:from>
    <xdr:to>
      <xdr:col>14</xdr:col>
      <xdr:colOff>79375</xdr:colOff>
      <xdr:row>57</xdr:row>
      <xdr:rowOff>86689</xdr:rowOff>
    </xdr:to>
    <xdr:sp macro="" textlink="">
      <xdr:nvSpPr>
        <xdr:cNvPr id="350" name="フローチャート : 判断 349"/>
        <xdr:cNvSpPr/>
      </xdr:nvSpPr>
      <xdr:spPr>
        <a:xfrm>
          <a:off x="9588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103216</xdr:rowOff>
    </xdr:from>
    <xdr:ext cx="534377" cy="259045"/>
    <xdr:sp macro="" textlink="">
      <xdr:nvSpPr>
        <xdr:cNvPr id="351" name="テキスト ボックス 350"/>
        <xdr:cNvSpPr txBox="1"/>
      </xdr:nvSpPr>
      <xdr:spPr>
        <a:xfrm>
          <a:off x="9372111" y="95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92053</xdr:rowOff>
    </xdr:from>
    <xdr:to>
      <xdr:col>12</xdr:col>
      <xdr:colOff>511175</xdr:colOff>
      <xdr:row>57</xdr:row>
      <xdr:rowOff>168751</xdr:rowOff>
    </xdr:to>
    <xdr:cxnSp macro="">
      <xdr:nvCxnSpPr>
        <xdr:cNvPr id="352" name="直線コネクタ 351"/>
        <xdr:cNvCxnSpPr/>
      </xdr:nvCxnSpPr>
      <xdr:spPr>
        <a:xfrm flipV="1">
          <a:off x="7861300" y="9864703"/>
          <a:ext cx="889000" cy="7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94902</xdr:rowOff>
    </xdr:from>
    <xdr:to>
      <xdr:col>11</xdr:col>
      <xdr:colOff>307975</xdr:colOff>
      <xdr:row>57</xdr:row>
      <xdr:rowOff>168751</xdr:rowOff>
    </xdr:to>
    <xdr:cxnSp macro="">
      <xdr:nvCxnSpPr>
        <xdr:cNvPr id="355" name="直線コネクタ 354"/>
        <xdr:cNvCxnSpPr/>
      </xdr:nvCxnSpPr>
      <xdr:spPr>
        <a:xfrm>
          <a:off x="6972300" y="9867552"/>
          <a:ext cx="889000" cy="7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52008</xdr:rowOff>
    </xdr:from>
    <xdr:to>
      <xdr:col>15</xdr:col>
      <xdr:colOff>231775</xdr:colOff>
      <xdr:row>58</xdr:row>
      <xdr:rowOff>153608</xdr:rowOff>
    </xdr:to>
    <xdr:sp macro="" textlink="">
      <xdr:nvSpPr>
        <xdr:cNvPr id="365" name="円/楕円 364"/>
        <xdr:cNvSpPr/>
      </xdr:nvSpPr>
      <xdr:spPr>
        <a:xfrm>
          <a:off x="10426700" y="999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144423</xdr:rowOff>
    </xdr:from>
    <xdr:to>
      <xdr:col>14</xdr:col>
      <xdr:colOff>79375</xdr:colOff>
      <xdr:row>58</xdr:row>
      <xdr:rowOff>74573</xdr:rowOff>
    </xdr:to>
    <xdr:sp macro="" textlink="">
      <xdr:nvSpPr>
        <xdr:cNvPr id="367" name="円/楕円 366"/>
        <xdr:cNvSpPr/>
      </xdr:nvSpPr>
      <xdr:spPr>
        <a:xfrm>
          <a:off x="9588500" y="99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65700</xdr:rowOff>
    </xdr:from>
    <xdr:ext cx="534377" cy="259045"/>
    <xdr:sp macro="" textlink="">
      <xdr:nvSpPr>
        <xdr:cNvPr id="368" name="テキスト ボックス 367"/>
        <xdr:cNvSpPr txBox="1"/>
      </xdr:nvSpPr>
      <xdr:spPr>
        <a:xfrm>
          <a:off x="9372111" y="100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41253</xdr:rowOff>
    </xdr:from>
    <xdr:to>
      <xdr:col>12</xdr:col>
      <xdr:colOff>561975</xdr:colOff>
      <xdr:row>57</xdr:row>
      <xdr:rowOff>142853</xdr:rowOff>
    </xdr:to>
    <xdr:sp macro="" textlink="">
      <xdr:nvSpPr>
        <xdr:cNvPr id="369" name="円/楕円 368"/>
        <xdr:cNvSpPr/>
      </xdr:nvSpPr>
      <xdr:spPr>
        <a:xfrm>
          <a:off x="8699500" y="98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159380</xdr:rowOff>
    </xdr:from>
    <xdr:ext cx="534377" cy="259045"/>
    <xdr:sp macro="" textlink="">
      <xdr:nvSpPr>
        <xdr:cNvPr id="370" name="テキスト ボックス 369"/>
        <xdr:cNvSpPr txBox="1"/>
      </xdr:nvSpPr>
      <xdr:spPr>
        <a:xfrm>
          <a:off x="8483111" y="958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117951</xdr:rowOff>
    </xdr:from>
    <xdr:to>
      <xdr:col>11</xdr:col>
      <xdr:colOff>358775</xdr:colOff>
      <xdr:row>58</xdr:row>
      <xdr:rowOff>48101</xdr:rowOff>
    </xdr:to>
    <xdr:sp macro="" textlink="">
      <xdr:nvSpPr>
        <xdr:cNvPr id="371" name="円/楕円 370"/>
        <xdr:cNvSpPr/>
      </xdr:nvSpPr>
      <xdr:spPr>
        <a:xfrm>
          <a:off x="7810500" y="98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39228</xdr:rowOff>
    </xdr:from>
    <xdr:ext cx="534377" cy="259045"/>
    <xdr:sp macro="" textlink="">
      <xdr:nvSpPr>
        <xdr:cNvPr id="372" name="テキスト ボックス 371"/>
        <xdr:cNvSpPr txBox="1"/>
      </xdr:nvSpPr>
      <xdr:spPr>
        <a:xfrm>
          <a:off x="7594111" y="99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44102</xdr:rowOff>
    </xdr:from>
    <xdr:to>
      <xdr:col>10</xdr:col>
      <xdr:colOff>155575</xdr:colOff>
      <xdr:row>57</xdr:row>
      <xdr:rowOff>145702</xdr:rowOff>
    </xdr:to>
    <xdr:sp macro="" textlink="">
      <xdr:nvSpPr>
        <xdr:cNvPr id="373" name="円/楕円 372"/>
        <xdr:cNvSpPr/>
      </xdr:nvSpPr>
      <xdr:spPr>
        <a:xfrm>
          <a:off x="6921500" y="98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162229</xdr:rowOff>
    </xdr:from>
    <xdr:ext cx="534377" cy="259045"/>
    <xdr:sp macro="" textlink="">
      <xdr:nvSpPr>
        <xdr:cNvPr id="374" name="テキスト ボックス 373"/>
        <xdr:cNvSpPr txBox="1"/>
      </xdr:nvSpPr>
      <xdr:spPr>
        <a:xfrm>
          <a:off x="6705111" y="95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13291</xdr:rowOff>
    </xdr:from>
    <xdr:to>
      <xdr:col>15</xdr:col>
      <xdr:colOff>180975</xdr:colOff>
      <xdr:row>78</xdr:row>
      <xdr:rowOff>20490</xdr:rowOff>
    </xdr:to>
    <xdr:cxnSp macro="">
      <xdr:nvCxnSpPr>
        <xdr:cNvPr id="399" name="直線コネクタ 398"/>
        <xdr:cNvCxnSpPr/>
      </xdr:nvCxnSpPr>
      <xdr:spPr>
        <a:xfrm>
          <a:off x="9639300" y="13386391"/>
          <a:ext cx="8382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13250</xdr:rowOff>
    </xdr:from>
    <xdr:to>
      <xdr:col>14</xdr:col>
      <xdr:colOff>28575</xdr:colOff>
      <xdr:row>78</xdr:row>
      <xdr:rowOff>13291</xdr:rowOff>
    </xdr:to>
    <xdr:cxnSp macro="">
      <xdr:nvCxnSpPr>
        <xdr:cNvPr id="402" name="直線コネクタ 401"/>
        <xdr:cNvCxnSpPr/>
      </xdr:nvCxnSpPr>
      <xdr:spPr>
        <a:xfrm>
          <a:off x="8750300" y="13386350"/>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51078</xdr:rowOff>
    </xdr:from>
    <xdr:to>
      <xdr:col>14</xdr:col>
      <xdr:colOff>79375</xdr:colOff>
      <xdr:row>76</xdr:row>
      <xdr:rowOff>152678</xdr:rowOff>
    </xdr:to>
    <xdr:sp macro="" textlink="">
      <xdr:nvSpPr>
        <xdr:cNvPr id="403" name="フローチャート : 判断 402"/>
        <xdr:cNvSpPr/>
      </xdr:nvSpPr>
      <xdr:spPr>
        <a:xfrm>
          <a:off x="9588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169205</xdr:rowOff>
    </xdr:from>
    <xdr:ext cx="534377" cy="259045"/>
    <xdr:sp macro="" textlink="">
      <xdr:nvSpPr>
        <xdr:cNvPr id="404" name="テキスト ボックス 403"/>
        <xdr:cNvSpPr txBox="1"/>
      </xdr:nvSpPr>
      <xdr:spPr>
        <a:xfrm>
          <a:off x="9372111" y="12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141140</xdr:rowOff>
    </xdr:from>
    <xdr:to>
      <xdr:col>15</xdr:col>
      <xdr:colOff>231775</xdr:colOff>
      <xdr:row>78</xdr:row>
      <xdr:rowOff>71290</xdr:rowOff>
    </xdr:to>
    <xdr:sp macro="" textlink="">
      <xdr:nvSpPr>
        <xdr:cNvPr id="412" name="円/楕円 411"/>
        <xdr:cNvSpPr/>
      </xdr:nvSpPr>
      <xdr:spPr>
        <a:xfrm>
          <a:off x="10426700" y="133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56067</xdr:rowOff>
    </xdr:from>
    <xdr:ext cx="378565" cy="259045"/>
    <xdr:sp macro="" textlink="">
      <xdr:nvSpPr>
        <xdr:cNvPr id="413" name="普通建設事業費 （ うち新規整備　）該当値テキスト"/>
        <xdr:cNvSpPr txBox="1"/>
      </xdr:nvSpPr>
      <xdr:spPr>
        <a:xfrm>
          <a:off x="10528300" y="1325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133941</xdr:rowOff>
    </xdr:from>
    <xdr:to>
      <xdr:col>14</xdr:col>
      <xdr:colOff>79375</xdr:colOff>
      <xdr:row>78</xdr:row>
      <xdr:rowOff>64091</xdr:rowOff>
    </xdr:to>
    <xdr:sp macro="" textlink="">
      <xdr:nvSpPr>
        <xdr:cNvPr id="414" name="円/楕円 413"/>
        <xdr:cNvSpPr/>
      </xdr:nvSpPr>
      <xdr:spPr>
        <a:xfrm>
          <a:off x="9588500" y="133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55218</xdr:rowOff>
    </xdr:from>
    <xdr:ext cx="469744" cy="259045"/>
    <xdr:sp macro="" textlink="">
      <xdr:nvSpPr>
        <xdr:cNvPr id="415" name="テキスト ボックス 414"/>
        <xdr:cNvSpPr txBox="1"/>
      </xdr:nvSpPr>
      <xdr:spPr>
        <a:xfrm>
          <a:off x="9404427" y="134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133900</xdr:rowOff>
    </xdr:from>
    <xdr:to>
      <xdr:col>12</xdr:col>
      <xdr:colOff>561975</xdr:colOff>
      <xdr:row>78</xdr:row>
      <xdr:rowOff>64050</xdr:rowOff>
    </xdr:to>
    <xdr:sp macro="" textlink="">
      <xdr:nvSpPr>
        <xdr:cNvPr id="416" name="円/楕円 415"/>
        <xdr:cNvSpPr/>
      </xdr:nvSpPr>
      <xdr:spPr>
        <a:xfrm>
          <a:off x="8699500" y="133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55177</xdr:rowOff>
    </xdr:from>
    <xdr:ext cx="469744" cy="259045"/>
    <xdr:sp macro="" textlink="">
      <xdr:nvSpPr>
        <xdr:cNvPr id="417" name="テキスト ボックス 416"/>
        <xdr:cNvSpPr txBox="1"/>
      </xdr:nvSpPr>
      <xdr:spPr>
        <a:xfrm>
          <a:off x="8515427" y="134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139833</xdr:rowOff>
    </xdr:from>
    <xdr:to>
      <xdr:col>15</xdr:col>
      <xdr:colOff>180975</xdr:colOff>
      <xdr:row>97</xdr:row>
      <xdr:rowOff>6826</xdr:rowOff>
    </xdr:to>
    <xdr:cxnSp macro="">
      <xdr:nvCxnSpPr>
        <xdr:cNvPr id="446" name="直線コネクタ 445"/>
        <xdr:cNvCxnSpPr/>
      </xdr:nvCxnSpPr>
      <xdr:spPr>
        <a:xfrm>
          <a:off x="9639300" y="16256133"/>
          <a:ext cx="838200" cy="3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139833</xdr:rowOff>
    </xdr:from>
    <xdr:to>
      <xdr:col>14</xdr:col>
      <xdr:colOff>28575</xdr:colOff>
      <xdr:row>94</xdr:row>
      <xdr:rowOff>168314</xdr:rowOff>
    </xdr:to>
    <xdr:cxnSp macro="">
      <xdr:nvCxnSpPr>
        <xdr:cNvPr id="449" name="直線コネクタ 448"/>
        <xdr:cNvCxnSpPr/>
      </xdr:nvCxnSpPr>
      <xdr:spPr>
        <a:xfrm flipV="1">
          <a:off x="8750300" y="16256133"/>
          <a:ext cx="889000" cy="2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161367</xdr:rowOff>
    </xdr:from>
    <xdr:to>
      <xdr:col>14</xdr:col>
      <xdr:colOff>79375</xdr:colOff>
      <xdr:row>96</xdr:row>
      <xdr:rowOff>91517</xdr:rowOff>
    </xdr:to>
    <xdr:sp macro="" textlink="">
      <xdr:nvSpPr>
        <xdr:cNvPr id="450" name="フローチャート : 判断 449"/>
        <xdr:cNvSpPr/>
      </xdr:nvSpPr>
      <xdr:spPr>
        <a:xfrm>
          <a:off x="9588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82644</xdr:rowOff>
    </xdr:from>
    <xdr:ext cx="534377" cy="259045"/>
    <xdr:sp macro="" textlink="">
      <xdr:nvSpPr>
        <xdr:cNvPr id="451" name="テキスト ボックス 450"/>
        <xdr:cNvSpPr txBox="1"/>
      </xdr:nvSpPr>
      <xdr:spPr>
        <a:xfrm>
          <a:off x="9372111" y="165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109541</xdr:rowOff>
    </xdr:from>
    <xdr:ext cx="534377" cy="259045"/>
    <xdr:sp macro="" textlink="">
      <xdr:nvSpPr>
        <xdr:cNvPr id="453" name="テキスト ボックス 452"/>
        <xdr:cNvSpPr txBox="1"/>
      </xdr:nvSpPr>
      <xdr:spPr>
        <a:xfrm>
          <a:off x="8483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127476</xdr:rowOff>
    </xdr:from>
    <xdr:to>
      <xdr:col>15</xdr:col>
      <xdr:colOff>231775</xdr:colOff>
      <xdr:row>97</xdr:row>
      <xdr:rowOff>57626</xdr:rowOff>
    </xdr:to>
    <xdr:sp macro="" textlink="">
      <xdr:nvSpPr>
        <xdr:cNvPr id="459" name="円/楕円 458"/>
        <xdr:cNvSpPr/>
      </xdr:nvSpPr>
      <xdr:spPr>
        <a:xfrm>
          <a:off x="10426700" y="16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105903</xdr:rowOff>
    </xdr:from>
    <xdr:ext cx="534377" cy="259045"/>
    <xdr:sp macro="" textlink="">
      <xdr:nvSpPr>
        <xdr:cNvPr id="460" name="普通建設事業費 （ うち更新整備　）該当値テキスト"/>
        <xdr:cNvSpPr txBox="1"/>
      </xdr:nvSpPr>
      <xdr:spPr>
        <a:xfrm>
          <a:off x="10528300" y="165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89033</xdr:rowOff>
    </xdr:from>
    <xdr:to>
      <xdr:col>14</xdr:col>
      <xdr:colOff>79375</xdr:colOff>
      <xdr:row>95</xdr:row>
      <xdr:rowOff>19183</xdr:rowOff>
    </xdr:to>
    <xdr:sp macro="" textlink="">
      <xdr:nvSpPr>
        <xdr:cNvPr id="461" name="円/楕円 460"/>
        <xdr:cNvSpPr/>
      </xdr:nvSpPr>
      <xdr:spPr>
        <a:xfrm>
          <a:off x="9588500" y="162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35710</xdr:rowOff>
    </xdr:from>
    <xdr:ext cx="534377" cy="259045"/>
    <xdr:sp macro="" textlink="">
      <xdr:nvSpPr>
        <xdr:cNvPr id="462" name="テキスト ボックス 461"/>
        <xdr:cNvSpPr txBox="1"/>
      </xdr:nvSpPr>
      <xdr:spPr>
        <a:xfrm>
          <a:off x="9372111" y="159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117514</xdr:rowOff>
    </xdr:from>
    <xdr:to>
      <xdr:col>12</xdr:col>
      <xdr:colOff>561975</xdr:colOff>
      <xdr:row>95</xdr:row>
      <xdr:rowOff>47664</xdr:rowOff>
    </xdr:to>
    <xdr:sp macro="" textlink="">
      <xdr:nvSpPr>
        <xdr:cNvPr id="463" name="円/楕円 462"/>
        <xdr:cNvSpPr/>
      </xdr:nvSpPr>
      <xdr:spPr>
        <a:xfrm>
          <a:off x="8699500" y="162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64191</xdr:rowOff>
    </xdr:from>
    <xdr:ext cx="534377" cy="259045"/>
    <xdr:sp macro="" textlink="">
      <xdr:nvSpPr>
        <xdr:cNvPr id="464" name="テキスト ボックス 463"/>
        <xdr:cNvSpPr txBox="1"/>
      </xdr:nvSpPr>
      <xdr:spPr>
        <a:xfrm>
          <a:off x="8483111" y="160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29652</xdr:rowOff>
    </xdr:from>
    <xdr:to>
      <xdr:col>23</xdr:col>
      <xdr:colOff>517525</xdr:colOff>
      <xdr:row>38</xdr:row>
      <xdr:rowOff>120497</xdr:rowOff>
    </xdr:to>
    <xdr:cxnSp macro="">
      <xdr:nvCxnSpPr>
        <xdr:cNvPr id="491" name="直線コネクタ 490"/>
        <xdr:cNvCxnSpPr/>
      </xdr:nvCxnSpPr>
      <xdr:spPr>
        <a:xfrm>
          <a:off x="15481300" y="6544752"/>
          <a:ext cx="838200" cy="9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147838</xdr:rowOff>
    </xdr:from>
    <xdr:to>
      <xdr:col>22</xdr:col>
      <xdr:colOff>365125</xdr:colOff>
      <xdr:row>38</xdr:row>
      <xdr:rowOff>29652</xdr:rowOff>
    </xdr:to>
    <xdr:cxnSp macro="">
      <xdr:nvCxnSpPr>
        <xdr:cNvPr id="494" name="直線コネクタ 493"/>
        <xdr:cNvCxnSpPr/>
      </xdr:nvCxnSpPr>
      <xdr:spPr>
        <a:xfrm>
          <a:off x="14592300" y="6491488"/>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150348</xdr:rowOff>
    </xdr:from>
    <xdr:to>
      <xdr:col>22</xdr:col>
      <xdr:colOff>415925</xdr:colOff>
      <xdr:row>37</xdr:row>
      <xdr:rowOff>80498</xdr:rowOff>
    </xdr:to>
    <xdr:sp macro="" textlink="">
      <xdr:nvSpPr>
        <xdr:cNvPr id="495" name="フローチャート : 判断 494"/>
        <xdr:cNvSpPr/>
      </xdr:nvSpPr>
      <xdr:spPr>
        <a:xfrm>
          <a:off x="15430500" y="632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97025</xdr:rowOff>
    </xdr:from>
    <xdr:ext cx="469744" cy="259045"/>
    <xdr:sp macro="" textlink="">
      <xdr:nvSpPr>
        <xdr:cNvPr id="496" name="テキスト ボックス 495"/>
        <xdr:cNvSpPr txBox="1"/>
      </xdr:nvSpPr>
      <xdr:spPr>
        <a:xfrm>
          <a:off x="15246427" y="60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147838</xdr:rowOff>
    </xdr:from>
    <xdr:to>
      <xdr:col>21</xdr:col>
      <xdr:colOff>161925</xdr:colOff>
      <xdr:row>38</xdr:row>
      <xdr:rowOff>48077</xdr:rowOff>
    </xdr:to>
    <xdr:cxnSp macro="">
      <xdr:nvCxnSpPr>
        <xdr:cNvPr id="497" name="直線コネクタ 496"/>
        <xdr:cNvCxnSpPr/>
      </xdr:nvCxnSpPr>
      <xdr:spPr>
        <a:xfrm flipV="1">
          <a:off x="13703300" y="6491488"/>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48077</xdr:rowOff>
    </xdr:from>
    <xdr:to>
      <xdr:col>19</xdr:col>
      <xdr:colOff>644525</xdr:colOff>
      <xdr:row>38</xdr:row>
      <xdr:rowOff>81087</xdr:rowOff>
    </xdr:to>
    <xdr:cxnSp macro="">
      <xdr:nvCxnSpPr>
        <xdr:cNvPr id="500" name="直線コネクタ 499"/>
        <xdr:cNvCxnSpPr/>
      </xdr:nvCxnSpPr>
      <xdr:spPr>
        <a:xfrm flipV="1">
          <a:off x="12814300" y="6563177"/>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69697</xdr:rowOff>
    </xdr:from>
    <xdr:to>
      <xdr:col>23</xdr:col>
      <xdr:colOff>568325</xdr:colOff>
      <xdr:row>38</xdr:row>
      <xdr:rowOff>171297</xdr:rowOff>
    </xdr:to>
    <xdr:sp macro="" textlink="">
      <xdr:nvSpPr>
        <xdr:cNvPr id="510" name="円/楕円 509"/>
        <xdr:cNvSpPr/>
      </xdr:nvSpPr>
      <xdr:spPr>
        <a:xfrm>
          <a:off x="162687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47895</xdr:rowOff>
    </xdr:from>
    <xdr:ext cx="378565" cy="259045"/>
    <xdr:sp macro="" textlink="">
      <xdr:nvSpPr>
        <xdr:cNvPr id="511" name="災害復旧事業費該当値テキスト"/>
        <xdr:cNvSpPr txBox="1"/>
      </xdr:nvSpPr>
      <xdr:spPr>
        <a:xfrm>
          <a:off x="16370300" y="6562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150302</xdr:rowOff>
    </xdr:from>
    <xdr:to>
      <xdr:col>22</xdr:col>
      <xdr:colOff>415925</xdr:colOff>
      <xdr:row>38</xdr:row>
      <xdr:rowOff>80452</xdr:rowOff>
    </xdr:to>
    <xdr:sp macro="" textlink="">
      <xdr:nvSpPr>
        <xdr:cNvPr id="512" name="円/楕円 511"/>
        <xdr:cNvSpPr/>
      </xdr:nvSpPr>
      <xdr:spPr>
        <a:xfrm>
          <a:off x="15430500" y="649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71579</xdr:rowOff>
    </xdr:from>
    <xdr:ext cx="469744" cy="259045"/>
    <xdr:sp macro="" textlink="">
      <xdr:nvSpPr>
        <xdr:cNvPr id="513" name="テキスト ボックス 512"/>
        <xdr:cNvSpPr txBox="1"/>
      </xdr:nvSpPr>
      <xdr:spPr>
        <a:xfrm>
          <a:off x="15246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97038</xdr:rowOff>
    </xdr:from>
    <xdr:to>
      <xdr:col>21</xdr:col>
      <xdr:colOff>212725</xdr:colOff>
      <xdr:row>38</xdr:row>
      <xdr:rowOff>27188</xdr:rowOff>
    </xdr:to>
    <xdr:sp macro="" textlink="">
      <xdr:nvSpPr>
        <xdr:cNvPr id="514" name="円/楕円 513"/>
        <xdr:cNvSpPr/>
      </xdr:nvSpPr>
      <xdr:spPr>
        <a:xfrm>
          <a:off x="14541500" y="64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18315</xdr:rowOff>
    </xdr:from>
    <xdr:ext cx="469744" cy="259045"/>
    <xdr:sp macro="" textlink="">
      <xdr:nvSpPr>
        <xdr:cNvPr id="515" name="テキスト ボックス 514"/>
        <xdr:cNvSpPr txBox="1"/>
      </xdr:nvSpPr>
      <xdr:spPr>
        <a:xfrm>
          <a:off x="14357427" y="653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168727</xdr:rowOff>
    </xdr:from>
    <xdr:to>
      <xdr:col>20</xdr:col>
      <xdr:colOff>9525</xdr:colOff>
      <xdr:row>38</xdr:row>
      <xdr:rowOff>98877</xdr:rowOff>
    </xdr:to>
    <xdr:sp macro="" textlink="">
      <xdr:nvSpPr>
        <xdr:cNvPr id="516" name="円/楕円 515"/>
        <xdr:cNvSpPr/>
      </xdr:nvSpPr>
      <xdr:spPr>
        <a:xfrm>
          <a:off x="13652500" y="65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90004</xdr:rowOff>
    </xdr:from>
    <xdr:ext cx="469744" cy="259045"/>
    <xdr:sp macro="" textlink="">
      <xdr:nvSpPr>
        <xdr:cNvPr id="517" name="テキスト ボックス 516"/>
        <xdr:cNvSpPr txBox="1"/>
      </xdr:nvSpPr>
      <xdr:spPr>
        <a:xfrm>
          <a:off x="13468427" y="66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30287</xdr:rowOff>
    </xdr:from>
    <xdr:to>
      <xdr:col>18</xdr:col>
      <xdr:colOff>492125</xdr:colOff>
      <xdr:row>38</xdr:row>
      <xdr:rowOff>131887</xdr:rowOff>
    </xdr:to>
    <xdr:sp macro="" textlink="">
      <xdr:nvSpPr>
        <xdr:cNvPr id="518" name="円/楕円 517"/>
        <xdr:cNvSpPr/>
      </xdr:nvSpPr>
      <xdr:spPr>
        <a:xfrm>
          <a:off x="12763500" y="65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123014</xdr:rowOff>
    </xdr:from>
    <xdr:ext cx="469744" cy="259045"/>
    <xdr:sp macro="" textlink="">
      <xdr:nvSpPr>
        <xdr:cNvPr id="519" name="テキスト ボックス 518"/>
        <xdr:cNvSpPr txBox="1"/>
      </xdr:nvSpPr>
      <xdr:spPr>
        <a:xfrm>
          <a:off x="12579427" y="663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122369</xdr:rowOff>
    </xdr:from>
    <xdr:to>
      <xdr:col>23</xdr:col>
      <xdr:colOff>517525</xdr:colOff>
      <xdr:row>75</xdr:row>
      <xdr:rowOff>162317</xdr:rowOff>
    </xdr:to>
    <xdr:cxnSp macro="">
      <xdr:nvCxnSpPr>
        <xdr:cNvPr id="601" name="直線コネクタ 600"/>
        <xdr:cNvCxnSpPr/>
      </xdr:nvCxnSpPr>
      <xdr:spPr>
        <a:xfrm flipV="1">
          <a:off x="15481300" y="12981119"/>
          <a:ext cx="8382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162317</xdr:rowOff>
    </xdr:from>
    <xdr:to>
      <xdr:col>22</xdr:col>
      <xdr:colOff>365125</xdr:colOff>
      <xdr:row>76</xdr:row>
      <xdr:rowOff>71092</xdr:rowOff>
    </xdr:to>
    <xdr:cxnSp macro="">
      <xdr:nvCxnSpPr>
        <xdr:cNvPr id="604" name="直線コネクタ 603"/>
        <xdr:cNvCxnSpPr/>
      </xdr:nvCxnSpPr>
      <xdr:spPr>
        <a:xfrm flipV="1">
          <a:off x="14592300" y="13021067"/>
          <a:ext cx="889000" cy="8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26492</xdr:rowOff>
    </xdr:from>
    <xdr:to>
      <xdr:col>22</xdr:col>
      <xdr:colOff>415925</xdr:colOff>
      <xdr:row>75</xdr:row>
      <xdr:rowOff>128092</xdr:rowOff>
    </xdr:to>
    <xdr:sp macro="" textlink="">
      <xdr:nvSpPr>
        <xdr:cNvPr id="605" name="フローチャート : 判断 604"/>
        <xdr:cNvSpPr/>
      </xdr:nvSpPr>
      <xdr:spPr>
        <a:xfrm>
          <a:off x="15430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144619</xdr:rowOff>
    </xdr:from>
    <xdr:ext cx="534377" cy="259045"/>
    <xdr:sp macro="" textlink="">
      <xdr:nvSpPr>
        <xdr:cNvPr id="606" name="テキスト ボックス 605"/>
        <xdr:cNvSpPr txBox="1"/>
      </xdr:nvSpPr>
      <xdr:spPr>
        <a:xfrm>
          <a:off x="15214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71092</xdr:rowOff>
    </xdr:from>
    <xdr:to>
      <xdr:col>21</xdr:col>
      <xdr:colOff>161925</xdr:colOff>
      <xdr:row>76</xdr:row>
      <xdr:rowOff>94895</xdr:rowOff>
    </xdr:to>
    <xdr:cxnSp macro="">
      <xdr:nvCxnSpPr>
        <xdr:cNvPr id="607" name="直線コネクタ 606"/>
        <xdr:cNvCxnSpPr/>
      </xdr:nvCxnSpPr>
      <xdr:spPr>
        <a:xfrm flipV="1">
          <a:off x="13703300" y="13101292"/>
          <a:ext cx="8890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81493</xdr:rowOff>
    </xdr:from>
    <xdr:to>
      <xdr:col>19</xdr:col>
      <xdr:colOff>644525</xdr:colOff>
      <xdr:row>76</xdr:row>
      <xdr:rowOff>94895</xdr:rowOff>
    </xdr:to>
    <xdr:cxnSp macro="">
      <xdr:nvCxnSpPr>
        <xdr:cNvPr id="610" name="直線コネクタ 609"/>
        <xdr:cNvCxnSpPr/>
      </xdr:nvCxnSpPr>
      <xdr:spPr>
        <a:xfrm>
          <a:off x="12814300" y="13111693"/>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71569</xdr:rowOff>
    </xdr:from>
    <xdr:to>
      <xdr:col>23</xdr:col>
      <xdr:colOff>568325</xdr:colOff>
      <xdr:row>76</xdr:row>
      <xdr:rowOff>1719</xdr:rowOff>
    </xdr:to>
    <xdr:sp macro="" textlink="">
      <xdr:nvSpPr>
        <xdr:cNvPr id="620" name="円/楕円 619"/>
        <xdr:cNvSpPr/>
      </xdr:nvSpPr>
      <xdr:spPr>
        <a:xfrm>
          <a:off x="16268700" y="12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94446</xdr:rowOff>
    </xdr:from>
    <xdr:ext cx="534377" cy="259045"/>
    <xdr:sp macro="" textlink="">
      <xdr:nvSpPr>
        <xdr:cNvPr id="621" name="公債費該当値テキスト"/>
        <xdr:cNvSpPr txBox="1"/>
      </xdr:nvSpPr>
      <xdr:spPr>
        <a:xfrm>
          <a:off x="16370300" y="127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111517</xdr:rowOff>
    </xdr:from>
    <xdr:to>
      <xdr:col>22</xdr:col>
      <xdr:colOff>415925</xdr:colOff>
      <xdr:row>76</xdr:row>
      <xdr:rowOff>41667</xdr:rowOff>
    </xdr:to>
    <xdr:sp macro="" textlink="">
      <xdr:nvSpPr>
        <xdr:cNvPr id="622" name="円/楕円 621"/>
        <xdr:cNvSpPr/>
      </xdr:nvSpPr>
      <xdr:spPr>
        <a:xfrm>
          <a:off x="15430500" y="1297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32794</xdr:rowOff>
    </xdr:from>
    <xdr:ext cx="534377" cy="259045"/>
    <xdr:sp macro="" textlink="">
      <xdr:nvSpPr>
        <xdr:cNvPr id="623" name="テキスト ボックス 622"/>
        <xdr:cNvSpPr txBox="1"/>
      </xdr:nvSpPr>
      <xdr:spPr>
        <a:xfrm>
          <a:off x="15214111" y="130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20292</xdr:rowOff>
    </xdr:from>
    <xdr:to>
      <xdr:col>21</xdr:col>
      <xdr:colOff>212725</xdr:colOff>
      <xdr:row>76</xdr:row>
      <xdr:rowOff>121892</xdr:rowOff>
    </xdr:to>
    <xdr:sp macro="" textlink="">
      <xdr:nvSpPr>
        <xdr:cNvPr id="624" name="円/楕円 623"/>
        <xdr:cNvSpPr/>
      </xdr:nvSpPr>
      <xdr:spPr>
        <a:xfrm>
          <a:off x="14541500" y="130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113019</xdr:rowOff>
    </xdr:from>
    <xdr:ext cx="534377" cy="259045"/>
    <xdr:sp macro="" textlink="">
      <xdr:nvSpPr>
        <xdr:cNvPr id="625" name="テキスト ボックス 624"/>
        <xdr:cNvSpPr txBox="1"/>
      </xdr:nvSpPr>
      <xdr:spPr>
        <a:xfrm>
          <a:off x="14325111" y="131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44095</xdr:rowOff>
    </xdr:from>
    <xdr:to>
      <xdr:col>20</xdr:col>
      <xdr:colOff>9525</xdr:colOff>
      <xdr:row>76</xdr:row>
      <xdr:rowOff>145695</xdr:rowOff>
    </xdr:to>
    <xdr:sp macro="" textlink="">
      <xdr:nvSpPr>
        <xdr:cNvPr id="626" name="円/楕円 625"/>
        <xdr:cNvSpPr/>
      </xdr:nvSpPr>
      <xdr:spPr>
        <a:xfrm>
          <a:off x="13652500" y="130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136822</xdr:rowOff>
    </xdr:from>
    <xdr:ext cx="534377" cy="259045"/>
    <xdr:sp macro="" textlink="">
      <xdr:nvSpPr>
        <xdr:cNvPr id="627" name="テキスト ボックス 626"/>
        <xdr:cNvSpPr txBox="1"/>
      </xdr:nvSpPr>
      <xdr:spPr>
        <a:xfrm>
          <a:off x="13436111" y="131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30693</xdr:rowOff>
    </xdr:from>
    <xdr:to>
      <xdr:col>18</xdr:col>
      <xdr:colOff>492125</xdr:colOff>
      <xdr:row>76</xdr:row>
      <xdr:rowOff>132293</xdr:rowOff>
    </xdr:to>
    <xdr:sp macro="" textlink="">
      <xdr:nvSpPr>
        <xdr:cNvPr id="628" name="円/楕円 627"/>
        <xdr:cNvSpPr/>
      </xdr:nvSpPr>
      <xdr:spPr>
        <a:xfrm>
          <a:off x="12763500" y="130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123420</xdr:rowOff>
    </xdr:from>
    <xdr:ext cx="534377" cy="259045"/>
    <xdr:sp macro="" textlink="">
      <xdr:nvSpPr>
        <xdr:cNvPr id="629" name="テキスト ボックス 628"/>
        <xdr:cNvSpPr txBox="1"/>
      </xdr:nvSpPr>
      <xdr:spPr>
        <a:xfrm>
          <a:off x="12547111" y="131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99202</xdr:rowOff>
    </xdr:from>
    <xdr:to>
      <xdr:col>23</xdr:col>
      <xdr:colOff>517525</xdr:colOff>
      <xdr:row>98</xdr:row>
      <xdr:rowOff>117681</xdr:rowOff>
    </xdr:to>
    <xdr:cxnSp macro="">
      <xdr:nvCxnSpPr>
        <xdr:cNvPr id="656" name="直線コネクタ 655"/>
        <xdr:cNvCxnSpPr/>
      </xdr:nvCxnSpPr>
      <xdr:spPr>
        <a:xfrm flipV="1">
          <a:off x="15481300" y="16901302"/>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115788</xdr:rowOff>
    </xdr:from>
    <xdr:to>
      <xdr:col>22</xdr:col>
      <xdr:colOff>365125</xdr:colOff>
      <xdr:row>98</xdr:row>
      <xdr:rowOff>117681</xdr:rowOff>
    </xdr:to>
    <xdr:cxnSp macro="">
      <xdr:nvCxnSpPr>
        <xdr:cNvPr id="659" name="直線コネクタ 658"/>
        <xdr:cNvCxnSpPr/>
      </xdr:nvCxnSpPr>
      <xdr:spPr>
        <a:xfrm>
          <a:off x="14592300" y="16917888"/>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54646</xdr:rowOff>
    </xdr:from>
    <xdr:to>
      <xdr:col>22</xdr:col>
      <xdr:colOff>415925</xdr:colOff>
      <xdr:row>97</xdr:row>
      <xdr:rowOff>156246</xdr:rowOff>
    </xdr:to>
    <xdr:sp macro="" textlink="">
      <xdr:nvSpPr>
        <xdr:cNvPr id="660" name="フローチャート : 判断 659"/>
        <xdr:cNvSpPr/>
      </xdr:nvSpPr>
      <xdr:spPr>
        <a:xfrm>
          <a:off x="15430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xdr:rowOff>
    </xdr:from>
    <xdr:ext cx="534377" cy="259045"/>
    <xdr:sp macro="" textlink="">
      <xdr:nvSpPr>
        <xdr:cNvPr id="661" name="テキスト ボックス 660"/>
        <xdr:cNvSpPr txBox="1"/>
      </xdr:nvSpPr>
      <xdr:spPr>
        <a:xfrm>
          <a:off x="15214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115788</xdr:rowOff>
    </xdr:from>
    <xdr:to>
      <xdr:col>21</xdr:col>
      <xdr:colOff>161925</xdr:colOff>
      <xdr:row>98</xdr:row>
      <xdr:rowOff>138356</xdr:rowOff>
    </xdr:to>
    <xdr:cxnSp macro="">
      <xdr:nvCxnSpPr>
        <xdr:cNvPr id="662" name="直線コネクタ 661"/>
        <xdr:cNvCxnSpPr/>
      </xdr:nvCxnSpPr>
      <xdr:spPr>
        <a:xfrm flipV="1">
          <a:off x="13703300" y="16917888"/>
          <a:ext cx="8890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137012</xdr:rowOff>
    </xdr:from>
    <xdr:to>
      <xdr:col>19</xdr:col>
      <xdr:colOff>644525</xdr:colOff>
      <xdr:row>98</xdr:row>
      <xdr:rowOff>138356</xdr:rowOff>
    </xdr:to>
    <xdr:cxnSp macro="">
      <xdr:nvCxnSpPr>
        <xdr:cNvPr id="665" name="直線コネクタ 664"/>
        <xdr:cNvCxnSpPr/>
      </xdr:nvCxnSpPr>
      <xdr:spPr>
        <a:xfrm>
          <a:off x="12814300" y="16939112"/>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48402</xdr:rowOff>
    </xdr:from>
    <xdr:to>
      <xdr:col>23</xdr:col>
      <xdr:colOff>568325</xdr:colOff>
      <xdr:row>98</xdr:row>
      <xdr:rowOff>150002</xdr:rowOff>
    </xdr:to>
    <xdr:sp macro="" textlink="">
      <xdr:nvSpPr>
        <xdr:cNvPr id="675" name="円/楕円 674"/>
        <xdr:cNvSpPr/>
      </xdr:nvSpPr>
      <xdr:spPr>
        <a:xfrm>
          <a:off x="16268700" y="168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156034</xdr:rowOff>
    </xdr:from>
    <xdr:ext cx="469744" cy="259045"/>
    <xdr:sp macro="" textlink="">
      <xdr:nvSpPr>
        <xdr:cNvPr id="676" name="積立金該当値テキスト"/>
        <xdr:cNvSpPr txBox="1"/>
      </xdr:nvSpPr>
      <xdr:spPr>
        <a:xfrm>
          <a:off x="16370300" y="1678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66881</xdr:rowOff>
    </xdr:from>
    <xdr:to>
      <xdr:col>22</xdr:col>
      <xdr:colOff>415925</xdr:colOff>
      <xdr:row>98</xdr:row>
      <xdr:rowOff>168481</xdr:rowOff>
    </xdr:to>
    <xdr:sp macro="" textlink="">
      <xdr:nvSpPr>
        <xdr:cNvPr id="677" name="円/楕円 676"/>
        <xdr:cNvSpPr/>
      </xdr:nvSpPr>
      <xdr:spPr>
        <a:xfrm>
          <a:off x="15430500" y="168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159608</xdr:rowOff>
    </xdr:from>
    <xdr:ext cx="469744" cy="259045"/>
    <xdr:sp macro="" textlink="">
      <xdr:nvSpPr>
        <xdr:cNvPr id="678" name="テキスト ボックス 677"/>
        <xdr:cNvSpPr txBox="1"/>
      </xdr:nvSpPr>
      <xdr:spPr>
        <a:xfrm>
          <a:off x="15246427" y="1696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64988</xdr:rowOff>
    </xdr:from>
    <xdr:to>
      <xdr:col>21</xdr:col>
      <xdr:colOff>212725</xdr:colOff>
      <xdr:row>98</xdr:row>
      <xdr:rowOff>166588</xdr:rowOff>
    </xdr:to>
    <xdr:sp macro="" textlink="">
      <xdr:nvSpPr>
        <xdr:cNvPr id="679" name="円/楕円 678"/>
        <xdr:cNvSpPr/>
      </xdr:nvSpPr>
      <xdr:spPr>
        <a:xfrm>
          <a:off x="14541500" y="168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157715</xdr:rowOff>
    </xdr:from>
    <xdr:ext cx="469744" cy="259045"/>
    <xdr:sp macro="" textlink="">
      <xdr:nvSpPr>
        <xdr:cNvPr id="680" name="テキスト ボックス 679"/>
        <xdr:cNvSpPr txBox="1"/>
      </xdr:nvSpPr>
      <xdr:spPr>
        <a:xfrm>
          <a:off x="14357427" y="1695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87556</xdr:rowOff>
    </xdr:from>
    <xdr:to>
      <xdr:col>20</xdr:col>
      <xdr:colOff>9525</xdr:colOff>
      <xdr:row>99</xdr:row>
      <xdr:rowOff>17706</xdr:rowOff>
    </xdr:to>
    <xdr:sp macro="" textlink="">
      <xdr:nvSpPr>
        <xdr:cNvPr id="681" name="円/楕円 680"/>
        <xdr:cNvSpPr/>
      </xdr:nvSpPr>
      <xdr:spPr>
        <a:xfrm>
          <a:off x="13652500" y="168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8833</xdr:rowOff>
    </xdr:from>
    <xdr:ext cx="378565" cy="259045"/>
    <xdr:sp macro="" textlink="">
      <xdr:nvSpPr>
        <xdr:cNvPr id="682" name="テキスト ボックス 681"/>
        <xdr:cNvSpPr txBox="1"/>
      </xdr:nvSpPr>
      <xdr:spPr>
        <a:xfrm>
          <a:off x="13514017" y="16982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86212</xdr:rowOff>
    </xdr:from>
    <xdr:to>
      <xdr:col>18</xdr:col>
      <xdr:colOff>492125</xdr:colOff>
      <xdr:row>99</xdr:row>
      <xdr:rowOff>16362</xdr:rowOff>
    </xdr:to>
    <xdr:sp macro="" textlink="">
      <xdr:nvSpPr>
        <xdr:cNvPr id="683" name="円/楕円 682"/>
        <xdr:cNvSpPr/>
      </xdr:nvSpPr>
      <xdr:spPr>
        <a:xfrm>
          <a:off x="12763500" y="168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7489</xdr:rowOff>
    </xdr:from>
    <xdr:ext cx="378565" cy="259045"/>
    <xdr:sp macro="" textlink="">
      <xdr:nvSpPr>
        <xdr:cNvPr id="684" name="テキスト ボックス 683"/>
        <xdr:cNvSpPr txBox="1"/>
      </xdr:nvSpPr>
      <xdr:spPr>
        <a:xfrm>
          <a:off x="12625017" y="16981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43579</xdr:rowOff>
    </xdr:from>
    <xdr:to>
      <xdr:col>32</xdr:col>
      <xdr:colOff>187325</xdr:colOff>
      <xdr:row>38</xdr:row>
      <xdr:rowOff>165608</xdr:rowOff>
    </xdr:to>
    <xdr:cxnSp macro="">
      <xdr:nvCxnSpPr>
        <xdr:cNvPr id="715" name="直線コネクタ 714"/>
        <xdr:cNvCxnSpPr/>
      </xdr:nvCxnSpPr>
      <xdr:spPr>
        <a:xfrm>
          <a:off x="21323300" y="6387229"/>
          <a:ext cx="838200" cy="2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161798</xdr:rowOff>
    </xdr:from>
    <xdr:to>
      <xdr:col>31</xdr:col>
      <xdr:colOff>34925</xdr:colOff>
      <xdr:row>37</xdr:row>
      <xdr:rowOff>43579</xdr:rowOff>
    </xdr:to>
    <xdr:cxnSp macro="">
      <xdr:nvCxnSpPr>
        <xdr:cNvPr id="718" name="直線コネクタ 717"/>
        <xdr:cNvCxnSpPr/>
      </xdr:nvCxnSpPr>
      <xdr:spPr>
        <a:xfrm>
          <a:off x="20434300" y="5991098"/>
          <a:ext cx="889000" cy="39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19558</xdr:rowOff>
    </xdr:from>
    <xdr:to>
      <xdr:col>31</xdr:col>
      <xdr:colOff>85725</xdr:colOff>
      <xdr:row>38</xdr:row>
      <xdr:rowOff>121158</xdr:rowOff>
    </xdr:to>
    <xdr:sp macro="" textlink="">
      <xdr:nvSpPr>
        <xdr:cNvPr id="719" name="フローチャート : 判断 718"/>
        <xdr:cNvSpPr/>
      </xdr:nvSpPr>
      <xdr:spPr>
        <a:xfrm>
          <a:off x="21272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112285</xdr:rowOff>
    </xdr:from>
    <xdr:ext cx="469744" cy="259045"/>
    <xdr:sp macro="" textlink="">
      <xdr:nvSpPr>
        <xdr:cNvPr id="720" name="テキスト ボックス 719"/>
        <xdr:cNvSpPr txBox="1"/>
      </xdr:nvSpPr>
      <xdr:spPr>
        <a:xfrm>
          <a:off x="21088427"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161798</xdr:rowOff>
    </xdr:from>
    <xdr:to>
      <xdr:col>29</xdr:col>
      <xdr:colOff>517525</xdr:colOff>
      <xdr:row>38</xdr:row>
      <xdr:rowOff>36395</xdr:rowOff>
    </xdr:to>
    <xdr:cxnSp macro="">
      <xdr:nvCxnSpPr>
        <xdr:cNvPr id="721" name="直線コネクタ 720"/>
        <xdr:cNvCxnSpPr/>
      </xdr:nvCxnSpPr>
      <xdr:spPr>
        <a:xfrm flipV="1">
          <a:off x="19545300" y="5991098"/>
          <a:ext cx="889000" cy="56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5278</xdr:rowOff>
    </xdr:from>
    <xdr:ext cx="469744" cy="259045"/>
    <xdr:sp macro="" textlink="">
      <xdr:nvSpPr>
        <xdr:cNvPr id="723" name="テキスト ボックス 722"/>
        <xdr:cNvSpPr txBox="1"/>
      </xdr:nvSpPr>
      <xdr:spPr>
        <a:xfrm>
          <a:off x="20199427"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118799</xdr:rowOff>
    </xdr:from>
    <xdr:to>
      <xdr:col>28</xdr:col>
      <xdr:colOff>314325</xdr:colOff>
      <xdr:row>38</xdr:row>
      <xdr:rowOff>36395</xdr:rowOff>
    </xdr:to>
    <xdr:cxnSp macro="">
      <xdr:nvCxnSpPr>
        <xdr:cNvPr id="724" name="直線コネクタ 723"/>
        <xdr:cNvCxnSpPr/>
      </xdr:nvCxnSpPr>
      <xdr:spPr>
        <a:xfrm>
          <a:off x="18656300" y="6462449"/>
          <a:ext cx="889000" cy="8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128831</xdr:rowOff>
    </xdr:from>
    <xdr:ext cx="469744" cy="259045"/>
    <xdr:sp macro="" textlink="">
      <xdr:nvSpPr>
        <xdr:cNvPr id="726" name="テキスト ボックス 725"/>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151038</xdr:rowOff>
    </xdr:from>
    <xdr:ext cx="469744" cy="259045"/>
    <xdr:sp macro="" textlink="">
      <xdr:nvSpPr>
        <xdr:cNvPr id="728" name="テキスト ボックス 727"/>
        <xdr:cNvSpPr txBox="1"/>
      </xdr:nvSpPr>
      <xdr:spPr>
        <a:xfrm>
          <a:off x="18421427" y="66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34" name="円/楕円 733"/>
        <xdr:cNvSpPr/>
      </xdr:nvSpPr>
      <xdr:spPr>
        <a:xfrm>
          <a:off x="22110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74185</xdr:rowOff>
    </xdr:from>
    <xdr:ext cx="378565" cy="259045"/>
    <xdr:sp macro="" textlink="">
      <xdr:nvSpPr>
        <xdr:cNvPr id="735" name="投資及び出資金該当値テキスト"/>
        <xdr:cNvSpPr txBox="1"/>
      </xdr:nvSpPr>
      <xdr:spPr>
        <a:xfrm>
          <a:off x="22212300" y="64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164229</xdr:rowOff>
    </xdr:from>
    <xdr:to>
      <xdr:col>31</xdr:col>
      <xdr:colOff>85725</xdr:colOff>
      <xdr:row>37</xdr:row>
      <xdr:rowOff>94379</xdr:rowOff>
    </xdr:to>
    <xdr:sp macro="" textlink="">
      <xdr:nvSpPr>
        <xdr:cNvPr id="736" name="円/楕円 735"/>
        <xdr:cNvSpPr/>
      </xdr:nvSpPr>
      <xdr:spPr>
        <a:xfrm>
          <a:off x="21272500" y="63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110906</xdr:rowOff>
    </xdr:from>
    <xdr:ext cx="469744" cy="259045"/>
    <xdr:sp macro="" textlink="">
      <xdr:nvSpPr>
        <xdr:cNvPr id="737" name="テキスト ボックス 736"/>
        <xdr:cNvSpPr txBox="1"/>
      </xdr:nvSpPr>
      <xdr:spPr>
        <a:xfrm>
          <a:off x="21088427" y="61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110998</xdr:rowOff>
    </xdr:from>
    <xdr:to>
      <xdr:col>29</xdr:col>
      <xdr:colOff>568325</xdr:colOff>
      <xdr:row>35</xdr:row>
      <xdr:rowOff>41148</xdr:rowOff>
    </xdr:to>
    <xdr:sp macro="" textlink="">
      <xdr:nvSpPr>
        <xdr:cNvPr id="738" name="円/楕円 737"/>
        <xdr:cNvSpPr/>
      </xdr:nvSpPr>
      <xdr:spPr>
        <a:xfrm>
          <a:off x="20383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57675</xdr:rowOff>
    </xdr:from>
    <xdr:ext cx="469744" cy="259045"/>
    <xdr:sp macro="" textlink="">
      <xdr:nvSpPr>
        <xdr:cNvPr id="739" name="テキスト ボックス 738"/>
        <xdr:cNvSpPr txBox="1"/>
      </xdr:nvSpPr>
      <xdr:spPr>
        <a:xfrm>
          <a:off x="20199427"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157045</xdr:rowOff>
    </xdr:from>
    <xdr:to>
      <xdr:col>28</xdr:col>
      <xdr:colOff>365125</xdr:colOff>
      <xdr:row>38</xdr:row>
      <xdr:rowOff>87195</xdr:rowOff>
    </xdr:to>
    <xdr:sp macro="" textlink="">
      <xdr:nvSpPr>
        <xdr:cNvPr id="740" name="円/楕円 739"/>
        <xdr:cNvSpPr/>
      </xdr:nvSpPr>
      <xdr:spPr>
        <a:xfrm>
          <a:off x="19494500" y="65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103722</xdr:rowOff>
    </xdr:from>
    <xdr:ext cx="469744" cy="259045"/>
    <xdr:sp macro="" textlink="">
      <xdr:nvSpPr>
        <xdr:cNvPr id="741" name="テキスト ボックス 740"/>
        <xdr:cNvSpPr txBox="1"/>
      </xdr:nvSpPr>
      <xdr:spPr>
        <a:xfrm>
          <a:off x="19310427" y="627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67999</xdr:rowOff>
    </xdr:from>
    <xdr:to>
      <xdr:col>27</xdr:col>
      <xdr:colOff>161925</xdr:colOff>
      <xdr:row>37</xdr:row>
      <xdr:rowOff>169599</xdr:rowOff>
    </xdr:to>
    <xdr:sp macro="" textlink="">
      <xdr:nvSpPr>
        <xdr:cNvPr id="742" name="円/楕円 741"/>
        <xdr:cNvSpPr/>
      </xdr:nvSpPr>
      <xdr:spPr>
        <a:xfrm>
          <a:off x="18605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14676</xdr:rowOff>
    </xdr:from>
    <xdr:ext cx="469744" cy="259045"/>
    <xdr:sp macro="" textlink="">
      <xdr:nvSpPr>
        <xdr:cNvPr id="743" name="テキスト ボックス 742"/>
        <xdr:cNvSpPr txBox="1"/>
      </xdr:nvSpPr>
      <xdr:spPr>
        <a:xfrm>
          <a:off x="18421427" y="618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136957</xdr:rowOff>
    </xdr:from>
    <xdr:to>
      <xdr:col>32</xdr:col>
      <xdr:colOff>187325</xdr:colOff>
      <xdr:row>58</xdr:row>
      <xdr:rowOff>137368</xdr:rowOff>
    </xdr:to>
    <xdr:cxnSp macro="">
      <xdr:nvCxnSpPr>
        <xdr:cNvPr id="770" name="直線コネクタ 769"/>
        <xdr:cNvCxnSpPr/>
      </xdr:nvCxnSpPr>
      <xdr:spPr>
        <a:xfrm flipV="1">
          <a:off x="21323300" y="10081057"/>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122327</xdr:rowOff>
    </xdr:from>
    <xdr:to>
      <xdr:col>31</xdr:col>
      <xdr:colOff>34925</xdr:colOff>
      <xdr:row>58</xdr:row>
      <xdr:rowOff>137368</xdr:rowOff>
    </xdr:to>
    <xdr:cxnSp macro="">
      <xdr:nvCxnSpPr>
        <xdr:cNvPr id="773" name="直線コネクタ 772"/>
        <xdr:cNvCxnSpPr/>
      </xdr:nvCxnSpPr>
      <xdr:spPr>
        <a:xfrm>
          <a:off x="20434300" y="10066427"/>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132928</xdr:rowOff>
    </xdr:from>
    <xdr:to>
      <xdr:col>31</xdr:col>
      <xdr:colOff>85725</xdr:colOff>
      <xdr:row>57</xdr:row>
      <xdr:rowOff>63078</xdr:rowOff>
    </xdr:to>
    <xdr:sp macro="" textlink="">
      <xdr:nvSpPr>
        <xdr:cNvPr id="774" name="フローチャート : 判断 773"/>
        <xdr:cNvSpPr/>
      </xdr:nvSpPr>
      <xdr:spPr>
        <a:xfrm>
          <a:off x="21272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79605</xdr:rowOff>
    </xdr:from>
    <xdr:ext cx="469744" cy="259045"/>
    <xdr:sp macro="" textlink="">
      <xdr:nvSpPr>
        <xdr:cNvPr id="775" name="テキスト ボックス 774"/>
        <xdr:cNvSpPr txBox="1"/>
      </xdr:nvSpPr>
      <xdr:spPr>
        <a:xfrm>
          <a:off x="21088427" y="950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120406</xdr:rowOff>
    </xdr:from>
    <xdr:to>
      <xdr:col>29</xdr:col>
      <xdr:colOff>517525</xdr:colOff>
      <xdr:row>58</xdr:row>
      <xdr:rowOff>122327</xdr:rowOff>
    </xdr:to>
    <xdr:cxnSp macro="">
      <xdr:nvCxnSpPr>
        <xdr:cNvPr id="776" name="直線コネクタ 775"/>
        <xdr:cNvCxnSpPr/>
      </xdr:nvCxnSpPr>
      <xdr:spPr>
        <a:xfrm>
          <a:off x="19545300" y="1006450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68011</xdr:rowOff>
    </xdr:from>
    <xdr:to>
      <xdr:col>28</xdr:col>
      <xdr:colOff>314325</xdr:colOff>
      <xdr:row>58</xdr:row>
      <xdr:rowOff>120406</xdr:rowOff>
    </xdr:to>
    <xdr:cxnSp macro="">
      <xdr:nvCxnSpPr>
        <xdr:cNvPr id="779" name="直線コネクタ 778"/>
        <xdr:cNvCxnSpPr/>
      </xdr:nvCxnSpPr>
      <xdr:spPr>
        <a:xfrm>
          <a:off x="18656300" y="9840661"/>
          <a:ext cx="889000" cy="22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86157</xdr:rowOff>
    </xdr:from>
    <xdr:to>
      <xdr:col>32</xdr:col>
      <xdr:colOff>238125</xdr:colOff>
      <xdr:row>59</xdr:row>
      <xdr:rowOff>16307</xdr:rowOff>
    </xdr:to>
    <xdr:sp macro="" textlink="">
      <xdr:nvSpPr>
        <xdr:cNvPr id="789" name="円/楕円 788"/>
        <xdr:cNvSpPr/>
      </xdr:nvSpPr>
      <xdr:spPr>
        <a:xfrm>
          <a:off x="22110700" y="100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1084</xdr:rowOff>
    </xdr:from>
    <xdr:ext cx="313932" cy="259045"/>
    <xdr:sp macro="" textlink="">
      <xdr:nvSpPr>
        <xdr:cNvPr id="790" name="貸付金該当値テキスト"/>
        <xdr:cNvSpPr txBox="1"/>
      </xdr:nvSpPr>
      <xdr:spPr>
        <a:xfrm>
          <a:off x="22212300" y="9945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86568</xdr:rowOff>
    </xdr:from>
    <xdr:to>
      <xdr:col>31</xdr:col>
      <xdr:colOff>85725</xdr:colOff>
      <xdr:row>59</xdr:row>
      <xdr:rowOff>16718</xdr:rowOff>
    </xdr:to>
    <xdr:sp macro="" textlink="">
      <xdr:nvSpPr>
        <xdr:cNvPr id="791" name="円/楕円 790"/>
        <xdr:cNvSpPr/>
      </xdr:nvSpPr>
      <xdr:spPr>
        <a:xfrm>
          <a:off x="21272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7845</xdr:rowOff>
    </xdr:from>
    <xdr:ext cx="313932" cy="259045"/>
    <xdr:sp macro="" textlink="">
      <xdr:nvSpPr>
        <xdr:cNvPr id="792" name="テキスト ボックス 791"/>
        <xdr:cNvSpPr txBox="1"/>
      </xdr:nvSpPr>
      <xdr:spPr>
        <a:xfrm>
          <a:off x="21166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71527</xdr:rowOff>
    </xdr:from>
    <xdr:to>
      <xdr:col>29</xdr:col>
      <xdr:colOff>568325</xdr:colOff>
      <xdr:row>59</xdr:row>
      <xdr:rowOff>1677</xdr:rowOff>
    </xdr:to>
    <xdr:sp macro="" textlink="">
      <xdr:nvSpPr>
        <xdr:cNvPr id="793" name="円/楕円 792"/>
        <xdr:cNvSpPr/>
      </xdr:nvSpPr>
      <xdr:spPr>
        <a:xfrm>
          <a:off x="20383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164254</xdr:rowOff>
    </xdr:from>
    <xdr:ext cx="378565" cy="259045"/>
    <xdr:sp macro="" textlink="">
      <xdr:nvSpPr>
        <xdr:cNvPr id="794" name="テキスト ボックス 793"/>
        <xdr:cNvSpPr txBox="1"/>
      </xdr:nvSpPr>
      <xdr:spPr>
        <a:xfrm>
          <a:off x="20245017" y="1010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69606</xdr:rowOff>
    </xdr:from>
    <xdr:to>
      <xdr:col>28</xdr:col>
      <xdr:colOff>365125</xdr:colOff>
      <xdr:row>58</xdr:row>
      <xdr:rowOff>171206</xdr:rowOff>
    </xdr:to>
    <xdr:sp macro="" textlink="">
      <xdr:nvSpPr>
        <xdr:cNvPr id="795" name="円/楕円 794"/>
        <xdr:cNvSpPr/>
      </xdr:nvSpPr>
      <xdr:spPr>
        <a:xfrm>
          <a:off x="19494500" y="10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162333</xdr:rowOff>
    </xdr:from>
    <xdr:ext cx="378565" cy="259045"/>
    <xdr:sp macro="" textlink="">
      <xdr:nvSpPr>
        <xdr:cNvPr id="796" name="テキスト ボックス 795"/>
        <xdr:cNvSpPr txBox="1"/>
      </xdr:nvSpPr>
      <xdr:spPr>
        <a:xfrm>
          <a:off x="19356017" y="1010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17211</xdr:rowOff>
    </xdr:from>
    <xdr:to>
      <xdr:col>27</xdr:col>
      <xdr:colOff>161925</xdr:colOff>
      <xdr:row>57</xdr:row>
      <xdr:rowOff>118811</xdr:rowOff>
    </xdr:to>
    <xdr:sp macro="" textlink="">
      <xdr:nvSpPr>
        <xdr:cNvPr id="797" name="円/楕円 796"/>
        <xdr:cNvSpPr/>
      </xdr:nvSpPr>
      <xdr:spPr>
        <a:xfrm>
          <a:off x="18605500" y="97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109938</xdr:rowOff>
    </xdr:from>
    <xdr:ext cx="469744" cy="259045"/>
    <xdr:sp macro="" textlink="">
      <xdr:nvSpPr>
        <xdr:cNvPr id="798" name="テキスト ボックス 797"/>
        <xdr:cNvSpPr txBox="1"/>
      </xdr:nvSpPr>
      <xdr:spPr>
        <a:xfrm>
          <a:off x="18421427" y="988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157352</xdr:rowOff>
    </xdr:from>
    <xdr:to>
      <xdr:col>32</xdr:col>
      <xdr:colOff>187325</xdr:colOff>
      <xdr:row>78</xdr:row>
      <xdr:rowOff>6589</xdr:rowOff>
    </xdr:to>
    <xdr:cxnSp macro="">
      <xdr:nvCxnSpPr>
        <xdr:cNvPr id="830" name="直線コネクタ 829"/>
        <xdr:cNvCxnSpPr/>
      </xdr:nvCxnSpPr>
      <xdr:spPr>
        <a:xfrm>
          <a:off x="21323300" y="13359002"/>
          <a:ext cx="8382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157352</xdr:rowOff>
    </xdr:from>
    <xdr:to>
      <xdr:col>31</xdr:col>
      <xdr:colOff>34925</xdr:colOff>
      <xdr:row>78</xdr:row>
      <xdr:rowOff>61159</xdr:rowOff>
    </xdr:to>
    <xdr:cxnSp macro="">
      <xdr:nvCxnSpPr>
        <xdr:cNvPr id="833" name="直線コネクタ 832"/>
        <xdr:cNvCxnSpPr/>
      </xdr:nvCxnSpPr>
      <xdr:spPr>
        <a:xfrm flipV="1">
          <a:off x="20434300" y="13359002"/>
          <a:ext cx="889000" cy="7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47148</xdr:rowOff>
    </xdr:from>
    <xdr:to>
      <xdr:col>31</xdr:col>
      <xdr:colOff>85725</xdr:colOff>
      <xdr:row>76</xdr:row>
      <xdr:rowOff>148748</xdr:rowOff>
    </xdr:to>
    <xdr:sp macro="" textlink="">
      <xdr:nvSpPr>
        <xdr:cNvPr id="834" name="フローチャート : 判断 833"/>
        <xdr:cNvSpPr/>
      </xdr:nvSpPr>
      <xdr:spPr>
        <a:xfrm>
          <a:off x="21272500" y="130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165275</xdr:rowOff>
    </xdr:from>
    <xdr:ext cx="534377" cy="259045"/>
    <xdr:sp macro="" textlink="">
      <xdr:nvSpPr>
        <xdr:cNvPr id="835" name="テキスト ボックス 834"/>
        <xdr:cNvSpPr txBox="1"/>
      </xdr:nvSpPr>
      <xdr:spPr>
        <a:xfrm>
          <a:off x="21056111" y="12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61159</xdr:rowOff>
    </xdr:from>
    <xdr:to>
      <xdr:col>29</xdr:col>
      <xdr:colOff>517525</xdr:colOff>
      <xdr:row>78</xdr:row>
      <xdr:rowOff>101736</xdr:rowOff>
    </xdr:to>
    <xdr:cxnSp macro="">
      <xdr:nvCxnSpPr>
        <xdr:cNvPr id="836" name="直線コネクタ 835"/>
        <xdr:cNvCxnSpPr/>
      </xdr:nvCxnSpPr>
      <xdr:spPr>
        <a:xfrm flipV="1">
          <a:off x="19545300" y="13434259"/>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101736</xdr:rowOff>
    </xdr:from>
    <xdr:to>
      <xdr:col>28</xdr:col>
      <xdr:colOff>314325</xdr:colOff>
      <xdr:row>78</xdr:row>
      <xdr:rowOff>109868</xdr:rowOff>
    </xdr:to>
    <xdr:cxnSp macro="">
      <xdr:nvCxnSpPr>
        <xdr:cNvPr id="839" name="直線コネクタ 838"/>
        <xdr:cNvCxnSpPr/>
      </xdr:nvCxnSpPr>
      <xdr:spPr>
        <a:xfrm flipV="1">
          <a:off x="18656300" y="13474836"/>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127239</xdr:rowOff>
    </xdr:from>
    <xdr:to>
      <xdr:col>32</xdr:col>
      <xdr:colOff>238125</xdr:colOff>
      <xdr:row>78</xdr:row>
      <xdr:rowOff>57389</xdr:rowOff>
    </xdr:to>
    <xdr:sp macro="" textlink="">
      <xdr:nvSpPr>
        <xdr:cNvPr id="849" name="円/楕円 848"/>
        <xdr:cNvSpPr/>
      </xdr:nvSpPr>
      <xdr:spPr>
        <a:xfrm>
          <a:off x="22110700" y="133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105666</xdr:rowOff>
    </xdr:from>
    <xdr:ext cx="534377" cy="259045"/>
    <xdr:sp macro="" textlink="">
      <xdr:nvSpPr>
        <xdr:cNvPr id="850" name="繰出金該当値テキスト"/>
        <xdr:cNvSpPr txBox="1"/>
      </xdr:nvSpPr>
      <xdr:spPr>
        <a:xfrm>
          <a:off x="22212300" y="1330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106552</xdr:rowOff>
    </xdr:from>
    <xdr:to>
      <xdr:col>31</xdr:col>
      <xdr:colOff>85725</xdr:colOff>
      <xdr:row>78</xdr:row>
      <xdr:rowOff>36702</xdr:rowOff>
    </xdr:to>
    <xdr:sp macro="" textlink="">
      <xdr:nvSpPr>
        <xdr:cNvPr id="851" name="円/楕円 850"/>
        <xdr:cNvSpPr/>
      </xdr:nvSpPr>
      <xdr:spPr>
        <a:xfrm>
          <a:off x="21272500" y="133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27829</xdr:rowOff>
    </xdr:from>
    <xdr:ext cx="534377" cy="259045"/>
    <xdr:sp macro="" textlink="">
      <xdr:nvSpPr>
        <xdr:cNvPr id="852" name="テキスト ボックス 851"/>
        <xdr:cNvSpPr txBox="1"/>
      </xdr:nvSpPr>
      <xdr:spPr>
        <a:xfrm>
          <a:off x="21056111" y="1340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10359</xdr:rowOff>
    </xdr:from>
    <xdr:to>
      <xdr:col>29</xdr:col>
      <xdr:colOff>568325</xdr:colOff>
      <xdr:row>78</xdr:row>
      <xdr:rowOff>111959</xdr:rowOff>
    </xdr:to>
    <xdr:sp macro="" textlink="">
      <xdr:nvSpPr>
        <xdr:cNvPr id="853" name="円/楕円 852"/>
        <xdr:cNvSpPr/>
      </xdr:nvSpPr>
      <xdr:spPr>
        <a:xfrm>
          <a:off x="20383500" y="133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103086</xdr:rowOff>
    </xdr:from>
    <xdr:ext cx="534377" cy="259045"/>
    <xdr:sp macro="" textlink="">
      <xdr:nvSpPr>
        <xdr:cNvPr id="854" name="テキスト ボックス 853"/>
        <xdr:cNvSpPr txBox="1"/>
      </xdr:nvSpPr>
      <xdr:spPr>
        <a:xfrm>
          <a:off x="20167111" y="13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50936</xdr:rowOff>
    </xdr:from>
    <xdr:to>
      <xdr:col>28</xdr:col>
      <xdr:colOff>365125</xdr:colOff>
      <xdr:row>78</xdr:row>
      <xdr:rowOff>152536</xdr:rowOff>
    </xdr:to>
    <xdr:sp macro="" textlink="">
      <xdr:nvSpPr>
        <xdr:cNvPr id="855" name="円/楕円 854"/>
        <xdr:cNvSpPr/>
      </xdr:nvSpPr>
      <xdr:spPr>
        <a:xfrm>
          <a:off x="19494500" y="134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143663</xdr:rowOff>
    </xdr:from>
    <xdr:ext cx="534377" cy="259045"/>
    <xdr:sp macro="" textlink="">
      <xdr:nvSpPr>
        <xdr:cNvPr id="856" name="テキスト ボックス 855"/>
        <xdr:cNvSpPr txBox="1"/>
      </xdr:nvSpPr>
      <xdr:spPr>
        <a:xfrm>
          <a:off x="19278111" y="135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59068</xdr:rowOff>
    </xdr:from>
    <xdr:to>
      <xdr:col>27</xdr:col>
      <xdr:colOff>161925</xdr:colOff>
      <xdr:row>78</xdr:row>
      <xdr:rowOff>160668</xdr:rowOff>
    </xdr:to>
    <xdr:sp macro="" textlink="">
      <xdr:nvSpPr>
        <xdr:cNvPr id="857" name="円/楕円 856"/>
        <xdr:cNvSpPr/>
      </xdr:nvSpPr>
      <xdr:spPr>
        <a:xfrm>
          <a:off x="18605500" y="134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151795</xdr:rowOff>
    </xdr:from>
    <xdr:ext cx="534377" cy="259045"/>
    <xdr:sp macro="" textlink="">
      <xdr:nvSpPr>
        <xdr:cNvPr id="858" name="テキスト ボックス 857"/>
        <xdr:cNvSpPr txBox="1"/>
      </xdr:nvSpPr>
      <xdr:spPr>
        <a:xfrm>
          <a:off x="18389111" y="135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ほとんどの性質別項目において、類似団体平均を下回っているが、人件費、補助費等、公債費、投資及び出資金においては、類似団体平均を上回っている。</a:t>
          </a:r>
          <a:endParaRPr kumimoji="1" lang="en-US" altLang="ja-JP" sz="1300" baseline="0">
            <a:latin typeface="ＭＳ Ｐゴシック"/>
          </a:endParaRPr>
        </a:p>
        <a:p>
          <a:r>
            <a:rPr kumimoji="1" lang="ja-JP" altLang="en-US" sz="1300" baseline="0">
              <a:latin typeface="ＭＳ Ｐゴシック"/>
            </a:rPr>
            <a:t>　各項目において、経費削減や内部改革に取り組んできているが、人口が減少傾向にあることから、住民一人当たりのコストとしては、類似団体平均を上回る結果となっている。</a:t>
          </a:r>
          <a:endParaRPr kumimoji="1" lang="en-US" altLang="ja-JP" sz="1300" baseline="0">
            <a:latin typeface="ＭＳ Ｐゴシック"/>
          </a:endParaRPr>
        </a:p>
        <a:p>
          <a:r>
            <a:rPr kumimoji="1" lang="ja-JP" altLang="en-US" sz="1300" baseline="0">
              <a:latin typeface="ＭＳ Ｐゴシック"/>
            </a:rPr>
            <a:t>　人件費については、働き方改革を推進することで、時間外手当の更なる削減に努める。補助費等・投資及び出資金については、企業会計や一部事務組合などに対する補助が多額になっており、今後、公営企業において経営戦略を策定し、運営基盤の強化を図り、経営の安定化を進める中で、補助金の削減に努める。</a:t>
          </a:r>
          <a:endParaRPr kumimoji="1" lang="en-US" altLang="ja-JP" sz="1300" baseline="0">
            <a:latin typeface="ＭＳ Ｐゴシック"/>
          </a:endParaRPr>
        </a:p>
        <a:p>
          <a:r>
            <a:rPr kumimoji="1" lang="ja-JP" altLang="en-US" sz="1300">
              <a:latin typeface="ＭＳ Ｐゴシック"/>
            </a:rPr>
            <a:t>　公債費については、大型建設事業の一定のピークは過ぎたところであるが、元金償還が始まったものもあり増加傾向にあるが、中期財政見通しを作成する中で、元金償還を上回らない市債発行に努め、市債残高の減少に繋げ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90,384
89,605
224.80
32,686,634
32,223,079
436,020
18,859,221
41,895,799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137.4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120955</xdr:rowOff>
    </xdr:from>
    <xdr:to>
      <xdr:col>6</xdr:col>
      <xdr:colOff>511175</xdr:colOff>
      <xdr:row>35</xdr:row>
      <xdr:rowOff>68834</xdr:rowOff>
    </xdr:to>
    <xdr:cxnSp macro="">
      <xdr:nvCxnSpPr>
        <xdr:cNvPr id="59" name="直線コネクタ 58"/>
        <xdr:cNvCxnSpPr/>
      </xdr:nvCxnSpPr>
      <xdr:spPr>
        <a:xfrm>
          <a:off x="3797300" y="5950255"/>
          <a:ext cx="8382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120955</xdr:rowOff>
    </xdr:from>
    <xdr:to>
      <xdr:col>5</xdr:col>
      <xdr:colOff>358775</xdr:colOff>
      <xdr:row>34</xdr:row>
      <xdr:rowOff>123698</xdr:rowOff>
    </xdr:to>
    <xdr:cxnSp macro="">
      <xdr:nvCxnSpPr>
        <xdr:cNvPr id="62" name="直線コネクタ 61"/>
        <xdr:cNvCxnSpPr/>
      </xdr:nvCxnSpPr>
      <xdr:spPr>
        <a:xfrm flipV="1">
          <a:off x="2908300" y="595025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123698</xdr:rowOff>
    </xdr:from>
    <xdr:to>
      <xdr:col>4</xdr:col>
      <xdr:colOff>155575</xdr:colOff>
      <xdr:row>34</xdr:row>
      <xdr:rowOff>131013</xdr:rowOff>
    </xdr:to>
    <xdr:cxnSp macro="">
      <xdr:nvCxnSpPr>
        <xdr:cNvPr id="65" name="直線コネクタ 64"/>
        <xdr:cNvCxnSpPr/>
      </xdr:nvCxnSpPr>
      <xdr:spPr>
        <a:xfrm flipV="1">
          <a:off x="2019300" y="595299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105867</xdr:rowOff>
    </xdr:from>
    <xdr:to>
      <xdr:col>2</xdr:col>
      <xdr:colOff>638175</xdr:colOff>
      <xdr:row>34</xdr:row>
      <xdr:rowOff>131013</xdr:rowOff>
    </xdr:to>
    <xdr:cxnSp macro="">
      <xdr:nvCxnSpPr>
        <xdr:cNvPr id="68" name="直線コネクタ 67"/>
        <xdr:cNvCxnSpPr/>
      </xdr:nvCxnSpPr>
      <xdr:spPr>
        <a:xfrm>
          <a:off x="1130300" y="593516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18034</xdr:rowOff>
    </xdr:from>
    <xdr:to>
      <xdr:col>6</xdr:col>
      <xdr:colOff>561975</xdr:colOff>
      <xdr:row>35</xdr:row>
      <xdr:rowOff>119634</xdr:rowOff>
    </xdr:to>
    <xdr:sp macro="" textlink="">
      <xdr:nvSpPr>
        <xdr:cNvPr id="78" name="円/楕円 77"/>
        <xdr:cNvSpPr/>
      </xdr:nvSpPr>
      <xdr:spPr>
        <a:xfrm>
          <a:off x="45847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167911</xdr:rowOff>
    </xdr:from>
    <xdr:ext cx="469744" cy="259045"/>
    <xdr:sp macro="" textlink="">
      <xdr:nvSpPr>
        <xdr:cNvPr id="79" name="議会費該当値テキスト"/>
        <xdr:cNvSpPr txBox="1"/>
      </xdr:nvSpPr>
      <xdr:spPr>
        <a:xfrm>
          <a:off x="4686300"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70155</xdr:rowOff>
    </xdr:from>
    <xdr:to>
      <xdr:col>5</xdr:col>
      <xdr:colOff>409575</xdr:colOff>
      <xdr:row>35</xdr:row>
      <xdr:rowOff>305</xdr:rowOff>
    </xdr:to>
    <xdr:sp macro="" textlink="">
      <xdr:nvSpPr>
        <xdr:cNvPr id="80" name="円/楕円 79"/>
        <xdr:cNvSpPr/>
      </xdr:nvSpPr>
      <xdr:spPr>
        <a:xfrm>
          <a:off x="3746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162882</xdr:rowOff>
    </xdr:from>
    <xdr:ext cx="469744" cy="259045"/>
    <xdr:sp macro="" textlink="">
      <xdr:nvSpPr>
        <xdr:cNvPr id="81" name="テキスト ボックス 80"/>
        <xdr:cNvSpPr txBox="1"/>
      </xdr:nvSpPr>
      <xdr:spPr>
        <a:xfrm>
          <a:off x="3562427"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72898</xdr:rowOff>
    </xdr:from>
    <xdr:to>
      <xdr:col>4</xdr:col>
      <xdr:colOff>206375</xdr:colOff>
      <xdr:row>35</xdr:row>
      <xdr:rowOff>3048</xdr:rowOff>
    </xdr:to>
    <xdr:sp macro="" textlink="">
      <xdr:nvSpPr>
        <xdr:cNvPr id="82" name="円/楕円 81"/>
        <xdr:cNvSpPr/>
      </xdr:nvSpPr>
      <xdr:spPr>
        <a:xfrm>
          <a:off x="2857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165625</xdr:rowOff>
    </xdr:from>
    <xdr:ext cx="469744" cy="259045"/>
    <xdr:sp macro="" textlink="">
      <xdr:nvSpPr>
        <xdr:cNvPr id="83" name="テキスト ボックス 82"/>
        <xdr:cNvSpPr txBox="1"/>
      </xdr:nvSpPr>
      <xdr:spPr>
        <a:xfrm>
          <a:off x="2673427"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80213</xdr:rowOff>
    </xdr:from>
    <xdr:to>
      <xdr:col>3</xdr:col>
      <xdr:colOff>3175</xdr:colOff>
      <xdr:row>35</xdr:row>
      <xdr:rowOff>10363</xdr:rowOff>
    </xdr:to>
    <xdr:sp macro="" textlink="">
      <xdr:nvSpPr>
        <xdr:cNvPr id="84" name="円/楕円 83"/>
        <xdr:cNvSpPr/>
      </xdr:nvSpPr>
      <xdr:spPr>
        <a:xfrm>
          <a:off x="1968500" y="59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1490</xdr:rowOff>
    </xdr:from>
    <xdr:ext cx="469744" cy="259045"/>
    <xdr:sp macro="" textlink="">
      <xdr:nvSpPr>
        <xdr:cNvPr id="85" name="テキスト ボックス 84"/>
        <xdr:cNvSpPr txBox="1"/>
      </xdr:nvSpPr>
      <xdr:spPr>
        <a:xfrm>
          <a:off x="1784427" y="600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55067</xdr:rowOff>
    </xdr:from>
    <xdr:to>
      <xdr:col>1</xdr:col>
      <xdr:colOff>485775</xdr:colOff>
      <xdr:row>34</xdr:row>
      <xdr:rowOff>156667</xdr:rowOff>
    </xdr:to>
    <xdr:sp macro="" textlink="">
      <xdr:nvSpPr>
        <xdr:cNvPr id="86" name="円/楕円 85"/>
        <xdr:cNvSpPr/>
      </xdr:nvSpPr>
      <xdr:spPr>
        <a:xfrm>
          <a:off x="1079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147794</xdr:rowOff>
    </xdr:from>
    <xdr:ext cx="469744" cy="259045"/>
    <xdr:sp macro="" textlink="">
      <xdr:nvSpPr>
        <xdr:cNvPr id="87" name="テキスト ボックス 86"/>
        <xdr:cNvSpPr txBox="1"/>
      </xdr:nvSpPr>
      <xdr:spPr>
        <a:xfrm>
          <a:off x="895427" y="59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56345</xdr:rowOff>
    </xdr:from>
    <xdr:to>
      <xdr:col>6</xdr:col>
      <xdr:colOff>511175</xdr:colOff>
      <xdr:row>57</xdr:row>
      <xdr:rowOff>84112</xdr:rowOff>
    </xdr:to>
    <xdr:cxnSp macro="">
      <xdr:nvCxnSpPr>
        <xdr:cNvPr id="116" name="直線コネクタ 115"/>
        <xdr:cNvCxnSpPr/>
      </xdr:nvCxnSpPr>
      <xdr:spPr>
        <a:xfrm>
          <a:off x="3797300" y="9828995"/>
          <a:ext cx="838200" cy="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56345</xdr:rowOff>
    </xdr:from>
    <xdr:to>
      <xdr:col>5</xdr:col>
      <xdr:colOff>358775</xdr:colOff>
      <xdr:row>57</xdr:row>
      <xdr:rowOff>87663</xdr:rowOff>
    </xdr:to>
    <xdr:cxnSp macro="">
      <xdr:nvCxnSpPr>
        <xdr:cNvPr id="119" name="直線コネクタ 118"/>
        <xdr:cNvCxnSpPr/>
      </xdr:nvCxnSpPr>
      <xdr:spPr>
        <a:xfrm flipV="1">
          <a:off x="2908300" y="9828995"/>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87663</xdr:rowOff>
    </xdr:from>
    <xdr:to>
      <xdr:col>4</xdr:col>
      <xdr:colOff>155575</xdr:colOff>
      <xdr:row>57</xdr:row>
      <xdr:rowOff>115247</xdr:rowOff>
    </xdr:to>
    <xdr:cxnSp macro="">
      <xdr:nvCxnSpPr>
        <xdr:cNvPr id="122" name="直線コネクタ 121"/>
        <xdr:cNvCxnSpPr/>
      </xdr:nvCxnSpPr>
      <xdr:spPr>
        <a:xfrm flipV="1">
          <a:off x="2019300" y="986031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65595</xdr:rowOff>
    </xdr:from>
    <xdr:to>
      <xdr:col>2</xdr:col>
      <xdr:colOff>638175</xdr:colOff>
      <xdr:row>57</xdr:row>
      <xdr:rowOff>115247</xdr:rowOff>
    </xdr:to>
    <xdr:cxnSp macro="">
      <xdr:nvCxnSpPr>
        <xdr:cNvPr id="125" name="直線コネクタ 124"/>
        <xdr:cNvCxnSpPr/>
      </xdr:nvCxnSpPr>
      <xdr:spPr>
        <a:xfrm>
          <a:off x="1130300" y="9838245"/>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33312</xdr:rowOff>
    </xdr:from>
    <xdr:to>
      <xdr:col>6</xdr:col>
      <xdr:colOff>561975</xdr:colOff>
      <xdr:row>57</xdr:row>
      <xdr:rowOff>134912</xdr:rowOff>
    </xdr:to>
    <xdr:sp macro="" textlink="">
      <xdr:nvSpPr>
        <xdr:cNvPr id="135" name="円/楕円 134"/>
        <xdr:cNvSpPr/>
      </xdr:nvSpPr>
      <xdr:spPr>
        <a:xfrm>
          <a:off x="4584700" y="98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5545</xdr:rowOff>
    </xdr:from>
    <xdr:to>
      <xdr:col>5</xdr:col>
      <xdr:colOff>409575</xdr:colOff>
      <xdr:row>57</xdr:row>
      <xdr:rowOff>107145</xdr:rowOff>
    </xdr:to>
    <xdr:sp macro="" textlink="">
      <xdr:nvSpPr>
        <xdr:cNvPr id="137" name="円/楕円 136"/>
        <xdr:cNvSpPr/>
      </xdr:nvSpPr>
      <xdr:spPr>
        <a:xfrm>
          <a:off x="3746500" y="97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98272</xdr:rowOff>
    </xdr:from>
    <xdr:ext cx="534377" cy="259045"/>
    <xdr:sp macro="" textlink="">
      <xdr:nvSpPr>
        <xdr:cNvPr id="138" name="テキスト ボックス 137"/>
        <xdr:cNvSpPr txBox="1"/>
      </xdr:nvSpPr>
      <xdr:spPr>
        <a:xfrm>
          <a:off x="3530111" y="98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36863</xdr:rowOff>
    </xdr:from>
    <xdr:to>
      <xdr:col>4</xdr:col>
      <xdr:colOff>206375</xdr:colOff>
      <xdr:row>57</xdr:row>
      <xdr:rowOff>138463</xdr:rowOff>
    </xdr:to>
    <xdr:sp macro="" textlink="">
      <xdr:nvSpPr>
        <xdr:cNvPr id="139" name="円/楕円 138"/>
        <xdr:cNvSpPr/>
      </xdr:nvSpPr>
      <xdr:spPr>
        <a:xfrm>
          <a:off x="2857500" y="98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129590</xdr:rowOff>
    </xdr:from>
    <xdr:ext cx="534377" cy="259045"/>
    <xdr:sp macro="" textlink="">
      <xdr:nvSpPr>
        <xdr:cNvPr id="140" name="テキスト ボックス 139"/>
        <xdr:cNvSpPr txBox="1"/>
      </xdr:nvSpPr>
      <xdr:spPr>
        <a:xfrm>
          <a:off x="2641111" y="99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64447</xdr:rowOff>
    </xdr:from>
    <xdr:to>
      <xdr:col>3</xdr:col>
      <xdr:colOff>3175</xdr:colOff>
      <xdr:row>57</xdr:row>
      <xdr:rowOff>166047</xdr:rowOff>
    </xdr:to>
    <xdr:sp macro="" textlink="">
      <xdr:nvSpPr>
        <xdr:cNvPr id="141" name="円/楕円 140"/>
        <xdr:cNvSpPr/>
      </xdr:nvSpPr>
      <xdr:spPr>
        <a:xfrm>
          <a:off x="1968500" y="98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157174</xdr:rowOff>
    </xdr:from>
    <xdr:ext cx="534377" cy="259045"/>
    <xdr:sp macro="" textlink="">
      <xdr:nvSpPr>
        <xdr:cNvPr id="142" name="テキスト ボックス 141"/>
        <xdr:cNvSpPr txBox="1"/>
      </xdr:nvSpPr>
      <xdr:spPr>
        <a:xfrm>
          <a:off x="1752111" y="99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14795</xdr:rowOff>
    </xdr:from>
    <xdr:to>
      <xdr:col>1</xdr:col>
      <xdr:colOff>485775</xdr:colOff>
      <xdr:row>57</xdr:row>
      <xdr:rowOff>116395</xdr:rowOff>
    </xdr:to>
    <xdr:sp macro="" textlink="">
      <xdr:nvSpPr>
        <xdr:cNvPr id="143" name="円/楕円 142"/>
        <xdr:cNvSpPr/>
      </xdr:nvSpPr>
      <xdr:spPr>
        <a:xfrm>
          <a:off x="1079500" y="97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107522</xdr:rowOff>
    </xdr:from>
    <xdr:ext cx="534377" cy="259045"/>
    <xdr:sp macro="" textlink="">
      <xdr:nvSpPr>
        <xdr:cNvPr id="144" name="テキスト ボックス 143"/>
        <xdr:cNvSpPr txBox="1"/>
      </xdr:nvSpPr>
      <xdr:spPr>
        <a:xfrm>
          <a:off x="863111" y="98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54369</xdr:rowOff>
    </xdr:from>
    <xdr:to>
      <xdr:col>6</xdr:col>
      <xdr:colOff>511175</xdr:colOff>
      <xdr:row>75</xdr:row>
      <xdr:rowOff>117551</xdr:rowOff>
    </xdr:to>
    <xdr:cxnSp macro="">
      <xdr:nvCxnSpPr>
        <xdr:cNvPr id="174" name="直線コネクタ 173"/>
        <xdr:cNvCxnSpPr/>
      </xdr:nvCxnSpPr>
      <xdr:spPr>
        <a:xfrm flipV="1">
          <a:off x="3797300" y="12913119"/>
          <a:ext cx="838200" cy="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117551</xdr:rowOff>
    </xdr:from>
    <xdr:to>
      <xdr:col>5</xdr:col>
      <xdr:colOff>358775</xdr:colOff>
      <xdr:row>75</xdr:row>
      <xdr:rowOff>152730</xdr:rowOff>
    </xdr:to>
    <xdr:cxnSp macro="">
      <xdr:nvCxnSpPr>
        <xdr:cNvPr id="177" name="直線コネクタ 176"/>
        <xdr:cNvCxnSpPr/>
      </xdr:nvCxnSpPr>
      <xdr:spPr>
        <a:xfrm flipV="1">
          <a:off x="2908300" y="12976301"/>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31102</xdr:rowOff>
    </xdr:from>
    <xdr:to>
      <xdr:col>5</xdr:col>
      <xdr:colOff>409575</xdr:colOff>
      <xdr:row>73</xdr:row>
      <xdr:rowOff>132702</xdr:rowOff>
    </xdr:to>
    <xdr:sp macro="" textlink="">
      <xdr:nvSpPr>
        <xdr:cNvPr id="178" name="フローチャート : 判断 177"/>
        <xdr:cNvSpPr/>
      </xdr:nvSpPr>
      <xdr:spPr>
        <a:xfrm>
          <a:off x="3746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149229</xdr:rowOff>
    </xdr:from>
    <xdr:ext cx="599010" cy="259045"/>
    <xdr:sp macro="" textlink="">
      <xdr:nvSpPr>
        <xdr:cNvPr id="179" name="テキスト ボックス 178"/>
        <xdr:cNvSpPr txBox="1"/>
      </xdr:nvSpPr>
      <xdr:spPr>
        <a:xfrm>
          <a:off x="3497794"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152730</xdr:rowOff>
    </xdr:from>
    <xdr:to>
      <xdr:col>4</xdr:col>
      <xdr:colOff>155575</xdr:colOff>
      <xdr:row>76</xdr:row>
      <xdr:rowOff>110947</xdr:rowOff>
    </xdr:to>
    <xdr:cxnSp macro="">
      <xdr:nvCxnSpPr>
        <xdr:cNvPr id="180" name="直線コネクタ 179"/>
        <xdr:cNvCxnSpPr/>
      </xdr:nvCxnSpPr>
      <xdr:spPr>
        <a:xfrm flipV="1">
          <a:off x="2019300" y="13011480"/>
          <a:ext cx="889000" cy="1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110947</xdr:rowOff>
    </xdr:from>
    <xdr:to>
      <xdr:col>2</xdr:col>
      <xdr:colOff>638175</xdr:colOff>
      <xdr:row>76</xdr:row>
      <xdr:rowOff>131598</xdr:rowOff>
    </xdr:to>
    <xdr:cxnSp macro="">
      <xdr:nvCxnSpPr>
        <xdr:cNvPr id="183" name="直線コネクタ 182"/>
        <xdr:cNvCxnSpPr/>
      </xdr:nvCxnSpPr>
      <xdr:spPr>
        <a:xfrm flipV="1">
          <a:off x="1130300" y="13141147"/>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3569</xdr:rowOff>
    </xdr:from>
    <xdr:to>
      <xdr:col>6</xdr:col>
      <xdr:colOff>561975</xdr:colOff>
      <xdr:row>75</xdr:row>
      <xdr:rowOff>105169</xdr:rowOff>
    </xdr:to>
    <xdr:sp macro="" textlink="">
      <xdr:nvSpPr>
        <xdr:cNvPr id="193" name="円/楕円 192"/>
        <xdr:cNvSpPr/>
      </xdr:nvSpPr>
      <xdr:spPr>
        <a:xfrm>
          <a:off x="4584700" y="128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153446</xdr:rowOff>
    </xdr:from>
    <xdr:ext cx="599010" cy="259045"/>
    <xdr:sp macro="" textlink="">
      <xdr:nvSpPr>
        <xdr:cNvPr id="194" name="民生費該当値テキスト"/>
        <xdr:cNvSpPr txBox="1"/>
      </xdr:nvSpPr>
      <xdr:spPr>
        <a:xfrm>
          <a:off x="4686300" y="1284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143,219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66751</xdr:rowOff>
    </xdr:from>
    <xdr:to>
      <xdr:col>5</xdr:col>
      <xdr:colOff>409575</xdr:colOff>
      <xdr:row>75</xdr:row>
      <xdr:rowOff>168351</xdr:rowOff>
    </xdr:to>
    <xdr:sp macro="" textlink="">
      <xdr:nvSpPr>
        <xdr:cNvPr id="195" name="円/楕円 194"/>
        <xdr:cNvSpPr/>
      </xdr:nvSpPr>
      <xdr:spPr>
        <a:xfrm>
          <a:off x="3746500" y="129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159478</xdr:rowOff>
    </xdr:from>
    <xdr:ext cx="599010" cy="259045"/>
    <xdr:sp macro="" textlink="">
      <xdr:nvSpPr>
        <xdr:cNvPr id="196" name="テキスト ボックス 195"/>
        <xdr:cNvSpPr txBox="1"/>
      </xdr:nvSpPr>
      <xdr:spPr>
        <a:xfrm>
          <a:off x="3497794" y="1301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138,244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101930</xdr:rowOff>
    </xdr:from>
    <xdr:to>
      <xdr:col>4</xdr:col>
      <xdr:colOff>206375</xdr:colOff>
      <xdr:row>76</xdr:row>
      <xdr:rowOff>32080</xdr:rowOff>
    </xdr:to>
    <xdr:sp macro="" textlink="">
      <xdr:nvSpPr>
        <xdr:cNvPr id="197" name="円/楕円 196"/>
        <xdr:cNvSpPr/>
      </xdr:nvSpPr>
      <xdr:spPr>
        <a:xfrm>
          <a:off x="2857500" y="129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23207</xdr:rowOff>
    </xdr:from>
    <xdr:ext cx="599010" cy="259045"/>
    <xdr:sp macro="" textlink="">
      <xdr:nvSpPr>
        <xdr:cNvPr id="198" name="テキスト ボックス 197"/>
        <xdr:cNvSpPr txBox="1"/>
      </xdr:nvSpPr>
      <xdr:spPr>
        <a:xfrm>
          <a:off x="2608794" y="1305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135,474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60147</xdr:rowOff>
    </xdr:from>
    <xdr:to>
      <xdr:col>3</xdr:col>
      <xdr:colOff>3175</xdr:colOff>
      <xdr:row>76</xdr:row>
      <xdr:rowOff>161747</xdr:rowOff>
    </xdr:to>
    <xdr:sp macro="" textlink="">
      <xdr:nvSpPr>
        <xdr:cNvPr id="199" name="円/楕円 198"/>
        <xdr:cNvSpPr/>
      </xdr:nvSpPr>
      <xdr:spPr>
        <a:xfrm>
          <a:off x="1968500" y="130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152874</xdr:rowOff>
    </xdr:from>
    <xdr:ext cx="599010" cy="259045"/>
    <xdr:sp macro="" textlink="">
      <xdr:nvSpPr>
        <xdr:cNvPr id="200" name="テキスト ボックス 199"/>
        <xdr:cNvSpPr txBox="1"/>
      </xdr:nvSpPr>
      <xdr:spPr>
        <a:xfrm>
          <a:off x="1719794" y="1318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125,264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80798</xdr:rowOff>
    </xdr:from>
    <xdr:to>
      <xdr:col>1</xdr:col>
      <xdr:colOff>485775</xdr:colOff>
      <xdr:row>77</xdr:row>
      <xdr:rowOff>10948</xdr:rowOff>
    </xdr:to>
    <xdr:sp macro="" textlink="">
      <xdr:nvSpPr>
        <xdr:cNvPr id="201" name="円/楕円 200"/>
        <xdr:cNvSpPr/>
      </xdr:nvSpPr>
      <xdr:spPr>
        <a:xfrm>
          <a:off x="1079500" y="131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2075</xdr:rowOff>
    </xdr:from>
    <xdr:ext cx="599010" cy="259045"/>
    <xdr:sp macro="" textlink="">
      <xdr:nvSpPr>
        <xdr:cNvPr id="202" name="テキスト ボックス 201"/>
        <xdr:cNvSpPr txBox="1"/>
      </xdr:nvSpPr>
      <xdr:spPr>
        <a:xfrm>
          <a:off x="830794" y="132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166008</xdr:rowOff>
    </xdr:from>
    <xdr:to>
      <xdr:col>6</xdr:col>
      <xdr:colOff>511175</xdr:colOff>
      <xdr:row>98</xdr:row>
      <xdr:rowOff>84398</xdr:rowOff>
    </xdr:to>
    <xdr:cxnSp macro="">
      <xdr:nvCxnSpPr>
        <xdr:cNvPr id="232" name="直線コネクタ 231"/>
        <xdr:cNvCxnSpPr/>
      </xdr:nvCxnSpPr>
      <xdr:spPr>
        <a:xfrm>
          <a:off x="3797300" y="16625208"/>
          <a:ext cx="838200" cy="2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166008</xdr:rowOff>
    </xdr:from>
    <xdr:to>
      <xdr:col>5</xdr:col>
      <xdr:colOff>358775</xdr:colOff>
      <xdr:row>97</xdr:row>
      <xdr:rowOff>12409</xdr:rowOff>
    </xdr:to>
    <xdr:cxnSp macro="">
      <xdr:nvCxnSpPr>
        <xdr:cNvPr id="235" name="直線コネクタ 234"/>
        <xdr:cNvCxnSpPr/>
      </xdr:nvCxnSpPr>
      <xdr:spPr>
        <a:xfrm flipV="1">
          <a:off x="2908300" y="16625208"/>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1645</xdr:rowOff>
    </xdr:from>
    <xdr:to>
      <xdr:col>4</xdr:col>
      <xdr:colOff>155575</xdr:colOff>
      <xdr:row>97</xdr:row>
      <xdr:rowOff>12409</xdr:rowOff>
    </xdr:to>
    <xdr:cxnSp macro="">
      <xdr:nvCxnSpPr>
        <xdr:cNvPr id="238" name="直線コネクタ 237"/>
        <xdr:cNvCxnSpPr/>
      </xdr:nvCxnSpPr>
      <xdr:spPr>
        <a:xfrm>
          <a:off x="2019300" y="16632295"/>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1645</xdr:rowOff>
    </xdr:from>
    <xdr:to>
      <xdr:col>2</xdr:col>
      <xdr:colOff>638175</xdr:colOff>
      <xdr:row>97</xdr:row>
      <xdr:rowOff>112440</xdr:rowOff>
    </xdr:to>
    <xdr:cxnSp macro="">
      <xdr:nvCxnSpPr>
        <xdr:cNvPr id="241" name="直線コネクタ 240"/>
        <xdr:cNvCxnSpPr/>
      </xdr:nvCxnSpPr>
      <xdr:spPr>
        <a:xfrm flipV="1">
          <a:off x="1130300" y="16632295"/>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33598</xdr:rowOff>
    </xdr:from>
    <xdr:to>
      <xdr:col>6</xdr:col>
      <xdr:colOff>561975</xdr:colOff>
      <xdr:row>98</xdr:row>
      <xdr:rowOff>135198</xdr:rowOff>
    </xdr:to>
    <xdr:sp macro="" textlink="">
      <xdr:nvSpPr>
        <xdr:cNvPr id="251" name="円/楕円 250"/>
        <xdr:cNvSpPr/>
      </xdr:nvSpPr>
      <xdr:spPr>
        <a:xfrm>
          <a:off x="4584700" y="168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12025</xdr:rowOff>
    </xdr:from>
    <xdr:ext cx="534377" cy="259045"/>
    <xdr:sp macro="" textlink="">
      <xdr:nvSpPr>
        <xdr:cNvPr id="252" name="衛生費該当値テキスト"/>
        <xdr:cNvSpPr txBox="1"/>
      </xdr:nvSpPr>
      <xdr:spPr>
        <a:xfrm>
          <a:off x="4686300" y="168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115208</xdr:rowOff>
    </xdr:from>
    <xdr:to>
      <xdr:col>5</xdr:col>
      <xdr:colOff>409575</xdr:colOff>
      <xdr:row>97</xdr:row>
      <xdr:rowOff>45358</xdr:rowOff>
    </xdr:to>
    <xdr:sp macro="" textlink="">
      <xdr:nvSpPr>
        <xdr:cNvPr id="253" name="円/楕円 252"/>
        <xdr:cNvSpPr/>
      </xdr:nvSpPr>
      <xdr:spPr>
        <a:xfrm>
          <a:off x="3746500" y="165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36485</xdr:rowOff>
    </xdr:from>
    <xdr:ext cx="534377" cy="259045"/>
    <xdr:sp macro="" textlink="">
      <xdr:nvSpPr>
        <xdr:cNvPr id="254" name="テキスト ボックス 253"/>
        <xdr:cNvSpPr txBox="1"/>
      </xdr:nvSpPr>
      <xdr:spPr>
        <a:xfrm>
          <a:off x="3530111" y="166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133059</xdr:rowOff>
    </xdr:from>
    <xdr:to>
      <xdr:col>4</xdr:col>
      <xdr:colOff>206375</xdr:colOff>
      <xdr:row>97</xdr:row>
      <xdr:rowOff>63209</xdr:rowOff>
    </xdr:to>
    <xdr:sp macro="" textlink="">
      <xdr:nvSpPr>
        <xdr:cNvPr id="255" name="円/楕円 254"/>
        <xdr:cNvSpPr/>
      </xdr:nvSpPr>
      <xdr:spPr>
        <a:xfrm>
          <a:off x="2857500" y="165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79736</xdr:rowOff>
    </xdr:from>
    <xdr:ext cx="534377" cy="259045"/>
    <xdr:sp macro="" textlink="">
      <xdr:nvSpPr>
        <xdr:cNvPr id="256" name="テキスト ボックス 255"/>
        <xdr:cNvSpPr txBox="1"/>
      </xdr:nvSpPr>
      <xdr:spPr>
        <a:xfrm>
          <a:off x="2641111" y="163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122295</xdr:rowOff>
    </xdr:from>
    <xdr:to>
      <xdr:col>3</xdr:col>
      <xdr:colOff>3175</xdr:colOff>
      <xdr:row>97</xdr:row>
      <xdr:rowOff>52445</xdr:rowOff>
    </xdr:to>
    <xdr:sp macro="" textlink="">
      <xdr:nvSpPr>
        <xdr:cNvPr id="257" name="円/楕円 256"/>
        <xdr:cNvSpPr/>
      </xdr:nvSpPr>
      <xdr:spPr>
        <a:xfrm>
          <a:off x="1968500" y="165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68972</xdr:rowOff>
    </xdr:from>
    <xdr:ext cx="534377" cy="259045"/>
    <xdr:sp macro="" textlink="">
      <xdr:nvSpPr>
        <xdr:cNvPr id="258" name="テキスト ボックス 257"/>
        <xdr:cNvSpPr txBox="1"/>
      </xdr:nvSpPr>
      <xdr:spPr>
        <a:xfrm>
          <a:off x="1752111" y="163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61640</xdr:rowOff>
    </xdr:from>
    <xdr:to>
      <xdr:col>1</xdr:col>
      <xdr:colOff>485775</xdr:colOff>
      <xdr:row>97</xdr:row>
      <xdr:rowOff>163240</xdr:rowOff>
    </xdr:to>
    <xdr:sp macro="" textlink="">
      <xdr:nvSpPr>
        <xdr:cNvPr id="259" name="円/楕円 258"/>
        <xdr:cNvSpPr/>
      </xdr:nvSpPr>
      <xdr:spPr>
        <a:xfrm>
          <a:off x="1079500" y="166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154367</xdr:rowOff>
    </xdr:from>
    <xdr:ext cx="534377" cy="259045"/>
    <xdr:sp macro="" textlink="">
      <xdr:nvSpPr>
        <xdr:cNvPr id="260" name="テキスト ボックス 259"/>
        <xdr:cNvSpPr txBox="1"/>
      </xdr:nvSpPr>
      <xdr:spPr>
        <a:xfrm>
          <a:off x="863111" y="1678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57404</xdr:rowOff>
    </xdr:from>
    <xdr:to>
      <xdr:col>15</xdr:col>
      <xdr:colOff>180975</xdr:colOff>
      <xdr:row>39</xdr:row>
      <xdr:rowOff>17399</xdr:rowOff>
    </xdr:to>
    <xdr:cxnSp macro="">
      <xdr:nvCxnSpPr>
        <xdr:cNvPr id="289" name="直線コネクタ 288"/>
        <xdr:cNvCxnSpPr/>
      </xdr:nvCxnSpPr>
      <xdr:spPr>
        <a:xfrm>
          <a:off x="9639300" y="6572504"/>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57404</xdr:rowOff>
    </xdr:from>
    <xdr:to>
      <xdr:col>14</xdr:col>
      <xdr:colOff>28575</xdr:colOff>
      <xdr:row>38</xdr:row>
      <xdr:rowOff>81407</xdr:rowOff>
    </xdr:to>
    <xdr:cxnSp macro="">
      <xdr:nvCxnSpPr>
        <xdr:cNvPr id="292" name="直線コネクタ 291"/>
        <xdr:cNvCxnSpPr/>
      </xdr:nvCxnSpPr>
      <xdr:spPr>
        <a:xfrm flipV="1">
          <a:off x="8750300" y="657250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40132</xdr:rowOff>
    </xdr:from>
    <xdr:to>
      <xdr:col>14</xdr:col>
      <xdr:colOff>79375</xdr:colOff>
      <xdr:row>36</xdr:row>
      <xdr:rowOff>141732</xdr:rowOff>
    </xdr:to>
    <xdr:sp macro="" textlink="">
      <xdr:nvSpPr>
        <xdr:cNvPr id="293" name="フローチャート : 判断 292"/>
        <xdr:cNvSpPr/>
      </xdr:nvSpPr>
      <xdr:spPr>
        <a:xfrm>
          <a:off x="9588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158259</xdr:rowOff>
    </xdr:from>
    <xdr:ext cx="469744" cy="259045"/>
    <xdr:sp macro="" textlink="">
      <xdr:nvSpPr>
        <xdr:cNvPr id="294" name="テキスト ボックス 293"/>
        <xdr:cNvSpPr txBox="1"/>
      </xdr:nvSpPr>
      <xdr:spPr>
        <a:xfrm>
          <a:off x="9404427"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7493</xdr:rowOff>
    </xdr:from>
    <xdr:to>
      <xdr:col>12</xdr:col>
      <xdr:colOff>511175</xdr:colOff>
      <xdr:row>38</xdr:row>
      <xdr:rowOff>81407</xdr:rowOff>
    </xdr:to>
    <xdr:cxnSp macro="">
      <xdr:nvCxnSpPr>
        <xdr:cNvPr id="295" name="直線コネクタ 294"/>
        <xdr:cNvCxnSpPr/>
      </xdr:nvCxnSpPr>
      <xdr:spPr>
        <a:xfrm>
          <a:off x="7861300" y="6522593"/>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131699</xdr:rowOff>
    </xdr:from>
    <xdr:to>
      <xdr:col>11</xdr:col>
      <xdr:colOff>307975</xdr:colOff>
      <xdr:row>38</xdr:row>
      <xdr:rowOff>7493</xdr:rowOff>
    </xdr:to>
    <xdr:cxnSp macro="">
      <xdr:nvCxnSpPr>
        <xdr:cNvPr id="298" name="直線コネクタ 297"/>
        <xdr:cNvCxnSpPr/>
      </xdr:nvCxnSpPr>
      <xdr:spPr>
        <a:xfrm>
          <a:off x="6972300" y="6475349"/>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138049</xdr:rowOff>
    </xdr:from>
    <xdr:to>
      <xdr:col>15</xdr:col>
      <xdr:colOff>231775</xdr:colOff>
      <xdr:row>39</xdr:row>
      <xdr:rowOff>68199</xdr:rowOff>
    </xdr:to>
    <xdr:sp macro="" textlink="">
      <xdr:nvSpPr>
        <xdr:cNvPr id="308" name="円/楕円 307"/>
        <xdr:cNvSpPr/>
      </xdr:nvSpPr>
      <xdr:spPr>
        <a:xfrm>
          <a:off x="104267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52976</xdr:rowOff>
    </xdr:from>
    <xdr:ext cx="313932" cy="259045"/>
    <xdr:sp macro="" textlink="">
      <xdr:nvSpPr>
        <xdr:cNvPr id="309" name="労働費該当値テキスト"/>
        <xdr:cNvSpPr txBox="1"/>
      </xdr:nvSpPr>
      <xdr:spPr>
        <a:xfrm>
          <a:off x="10528300" y="6568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6604</xdr:rowOff>
    </xdr:from>
    <xdr:to>
      <xdr:col>14</xdr:col>
      <xdr:colOff>79375</xdr:colOff>
      <xdr:row>38</xdr:row>
      <xdr:rowOff>108204</xdr:rowOff>
    </xdr:to>
    <xdr:sp macro="" textlink="">
      <xdr:nvSpPr>
        <xdr:cNvPr id="310" name="円/楕円 309"/>
        <xdr:cNvSpPr/>
      </xdr:nvSpPr>
      <xdr:spPr>
        <a:xfrm>
          <a:off x="9588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99331</xdr:rowOff>
    </xdr:from>
    <xdr:ext cx="378565" cy="259045"/>
    <xdr:sp macro="" textlink="">
      <xdr:nvSpPr>
        <xdr:cNvPr id="311" name="テキスト ボックス 310"/>
        <xdr:cNvSpPr txBox="1"/>
      </xdr:nvSpPr>
      <xdr:spPr>
        <a:xfrm>
          <a:off x="9450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30607</xdr:rowOff>
    </xdr:from>
    <xdr:to>
      <xdr:col>12</xdr:col>
      <xdr:colOff>561975</xdr:colOff>
      <xdr:row>38</xdr:row>
      <xdr:rowOff>132207</xdr:rowOff>
    </xdr:to>
    <xdr:sp macro="" textlink="">
      <xdr:nvSpPr>
        <xdr:cNvPr id="312" name="円/楕円 311"/>
        <xdr:cNvSpPr/>
      </xdr:nvSpPr>
      <xdr:spPr>
        <a:xfrm>
          <a:off x="8699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123334</xdr:rowOff>
    </xdr:from>
    <xdr:ext cx="378565" cy="259045"/>
    <xdr:sp macro="" textlink="">
      <xdr:nvSpPr>
        <xdr:cNvPr id="313" name="テキスト ボックス 312"/>
        <xdr:cNvSpPr txBox="1"/>
      </xdr:nvSpPr>
      <xdr:spPr>
        <a:xfrm>
          <a:off x="8561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128143</xdr:rowOff>
    </xdr:from>
    <xdr:to>
      <xdr:col>11</xdr:col>
      <xdr:colOff>358775</xdr:colOff>
      <xdr:row>38</xdr:row>
      <xdr:rowOff>58293</xdr:rowOff>
    </xdr:to>
    <xdr:sp macro="" textlink="">
      <xdr:nvSpPr>
        <xdr:cNvPr id="314" name="円/楕円 313"/>
        <xdr:cNvSpPr/>
      </xdr:nvSpPr>
      <xdr:spPr>
        <a:xfrm>
          <a:off x="7810500" y="64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49420</xdr:rowOff>
    </xdr:from>
    <xdr:ext cx="378565" cy="259045"/>
    <xdr:sp macro="" textlink="">
      <xdr:nvSpPr>
        <xdr:cNvPr id="315" name="テキスト ボックス 314"/>
        <xdr:cNvSpPr txBox="1"/>
      </xdr:nvSpPr>
      <xdr:spPr>
        <a:xfrm>
          <a:off x="7672017" y="656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80899</xdr:rowOff>
    </xdr:from>
    <xdr:to>
      <xdr:col>10</xdr:col>
      <xdr:colOff>155575</xdr:colOff>
      <xdr:row>38</xdr:row>
      <xdr:rowOff>11049</xdr:rowOff>
    </xdr:to>
    <xdr:sp macro="" textlink="">
      <xdr:nvSpPr>
        <xdr:cNvPr id="316" name="円/楕円 315"/>
        <xdr:cNvSpPr/>
      </xdr:nvSpPr>
      <xdr:spPr>
        <a:xfrm>
          <a:off x="6921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2176</xdr:rowOff>
    </xdr:from>
    <xdr:ext cx="378565" cy="259045"/>
    <xdr:sp macro="" textlink="">
      <xdr:nvSpPr>
        <xdr:cNvPr id="317" name="テキスト ボックス 316"/>
        <xdr:cNvSpPr txBox="1"/>
      </xdr:nvSpPr>
      <xdr:spPr>
        <a:xfrm>
          <a:off x="6783017" y="6517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44740</xdr:rowOff>
    </xdr:from>
    <xdr:to>
      <xdr:col>15</xdr:col>
      <xdr:colOff>180975</xdr:colOff>
      <xdr:row>57</xdr:row>
      <xdr:rowOff>47185</xdr:rowOff>
    </xdr:to>
    <xdr:cxnSp macro="">
      <xdr:nvCxnSpPr>
        <xdr:cNvPr id="344" name="直線コネクタ 343"/>
        <xdr:cNvCxnSpPr/>
      </xdr:nvCxnSpPr>
      <xdr:spPr>
        <a:xfrm flipV="1">
          <a:off x="9639300" y="9817390"/>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47185</xdr:rowOff>
    </xdr:from>
    <xdr:to>
      <xdr:col>14</xdr:col>
      <xdr:colOff>28575</xdr:colOff>
      <xdr:row>57</xdr:row>
      <xdr:rowOff>89431</xdr:rowOff>
    </xdr:to>
    <xdr:cxnSp macro="">
      <xdr:nvCxnSpPr>
        <xdr:cNvPr id="347" name="直線コネクタ 346"/>
        <xdr:cNvCxnSpPr/>
      </xdr:nvCxnSpPr>
      <xdr:spPr>
        <a:xfrm flipV="1">
          <a:off x="8750300" y="9819835"/>
          <a:ext cx="889000" cy="4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125590</xdr:rowOff>
    </xdr:from>
    <xdr:to>
      <xdr:col>14</xdr:col>
      <xdr:colOff>79375</xdr:colOff>
      <xdr:row>55</xdr:row>
      <xdr:rowOff>55740</xdr:rowOff>
    </xdr:to>
    <xdr:sp macro="" textlink="">
      <xdr:nvSpPr>
        <xdr:cNvPr id="348" name="フローチャート : 判断 347"/>
        <xdr:cNvSpPr/>
      </xdr:nvSpPr>
      <xdr:spPr>
        <a:xfrm>
          <a:off x="9588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72267</xdr:rowOff>
    </xdr:from>
    <xdr:ext cx="534377" cy="259045"/>
    <xdr:sp macro="" textlink="">
      <xdr:nvSpPr>
        <xdr:cNvPr id="349" name="テキスト ボックス 348"/>
        <xdr:cNvSpPr txBox="1"/>
      </xdr:nvSpPr>
      <xdr:spPr>
        <a:xfrm>
          <a:off x="9372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53792</xdr:rowOff>
    </xdr:from>
    <xdr:to>
      <xdr:col>12</xdr:col>
      <xdr:colOff>511175</xdr:colOff>
      <xdr:row>57</xdr:row>
      <xdr:rowOff>89431</xdr:rowOff>
    </xdr:to>
    <xdr:cxnSp macro="">
      <xdr:nvCxnSpPr>
        <xdr:cNvPr id="350" name="直線コネクタ 349"/>
        <xdr:cNvCxnSpPr/>
      </xdr:nvCxnSpPr>
      <xdr:spPr>
        <a:xfrm>
          <a:off x="7861300" y="9826442"/>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131059</xdr:rowOff>
    </xdr:from>
    <xdr:to>
      <xdr:col>11</xdr:col>
      <xdr:colOff>307975</xdr:colOff>
      <xdr:row>57</xdr:row>
      <xdr:rowOff>53792</xdr:rowOff>
    </xdr:to>
    <xdr:cxnSp macro="">
      <xdr:nvCxnSpPr>
        <xdr:cNvPr id="353" name="直線コネクタ 352"/>
        <xdr:cNvCxnSpPr/>
      </xdr:nvCxnSpPr>
      <xdr:spPr>
        <a:xfrm>
          <a:off x="6972300" y="9217909"/>
          <a:ext cx="889000" cy="60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165390</xdr:rowOff>
    </xdr:from>
    <xdr:to>
      <xdr:col>15</xdr:col>
      <xdr:colOff>231775</xdr:colOff>
      <xdr:row>57</xdr:row>
      <xdr:rowOff>95540</xdr:rowOff>
    </xdr:to>
    <xdr:sp macro="" textlink="">
      <xdr:nvSpPr>
        <xdr:cNvPr id="363" name="円/楕円 362"/>
        <xdr:cNvSpPr/>
      </xdr:nvSpPr>
      <xdr:spPr>
        <a:xfrm>
          <a:off x="10426700" y="97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16817</xdr:rowOff>
    </xdr:from>
    <xdr:ext cx="534377" cy="259045"/>
    <xdr:sp macro="" textlink="">
      <xdr:nvSpPr>
        <xdr:cNvPr id="364" name="農林水産業費該当値テキスト"/>
        <xdr:cNvSpPr txBox="1"/>
      </xdr:nvSpPr>
      <xdr:spPr>
        <a:xfrm>
          <a:off x="10528300" y="961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167835</xdr:rowOff>
    </xdr:from>
    <xdr:to>
      <xdr:col>14</xdr:col>
      <xdr:colOff>79375</xdr:colOff>
      <xdr:row>57</xdr:row>
      <xdr:rowOff>97985</xdr:rowOff>
    </xdr:to>
    <xdr:sp macro="" textlink="">
      <xdr:nvSpPr>
        <xdr:cNvPr id="365" name="円/楕円 364"/>
        <xdr:cNvSpPr/>
      </xdr:nvSpPr>
      <xdr:spPr>
        <a:xfrm>
          <a:off x="9588500" y="97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89112</xdr:rowOff>
    </xdr:from>
    <xdr:ext cx="534377" cy="259045"/>
    <xdr:sp macro="" textlink="">
      <xdr:nvSpPr>
        <xdr:cNvPr id="366" name="テキスト ボックス 365"/>
        <xdr:cNvSpPr txBox="1"/>
      </xdr:nvSpPr>
      <xdr:spPr>
        <a:xfrm>
          <a:off x="9372111" y="98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38631</xdr:rowOff>
    </xdr:from>
    <xdr:to>
      <xdr:col>12</xdr:col>
      <xdr:colOff>561975</xdr:colOff>
      <xdr:row>57</xdr:row>
      <xdr:rowOff>140231</xdr:rowOff>
    </xdr:to>
    <xdr:sp macro="" textlink="">
      <xdr:nvSpPr>
        <xdr:cNvPr id="367" name="円/楕円 366"/>
        <xdr:cNvSpPr/>
      </xdr:nvSpPr>
      <xdr:spPr>
        <a:xfrm>
          <a:off x="8699500" y="98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131358</xdr:rowOff>
    </xdr:from>
    <xdr:ext cx="469744" cy="259045"/>
    <xdr:sp macro="" textlink="">
      <xdr:nvSpPr>
        <xdr:cNvPr id="368" name="テキスト ボックス 367"/>
        <xdr:cNvSpPr txBox="1"/>
      </xdr:nvSpPr>
      <xdr:spPr>
        <a:xfrm>
          <a:off x="8515427" y="990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2992</xdr:rowOff>
    </xdr:from>
    <xdr:to>
      <xdr:col>11</xdr:col>
      <xdr:colOff>358775</xdr:colOff>
      <xdr:row>57</xdr:row>
      <xdr:rowOff>104592</xdr:rowOff>
    </xdr:to>
    <xdr:sp macro="" textlink="">
      <xdr:nvSpPr>
        <xdr:cNvPr id="369" name="円/楕円 368"/>
        <xdr:cNvSpPr/>
      </xdr:nvSpPr>
      <xdr:spPr>
        <a:xfrm>
          <a:off x="7810500" y="97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95719</xdr:rowOff>
    </xdr:from>
    <xdr:ext cx="534377" cy="259045"/>
    <xdr:sp macro="" textlink="">
      <xdr:nvSpPr>
        <xdr:cNvPr id="370" name="テキスト ボックス 369"/>
        <xdr:cNvSpPr txBox="1"/>
      </xdr:nvSpPr>
      <xdr:spPr>
        <a:xfrm>
          <a:off x="7594111" y="98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80259</xdr:rowOff>
    </xdr:from>
    <xdr:to>
      <xdr:col>10</xdr:col>
      <xdr:colOff>155575</xdr:colOff>
      <xdr:row>54</xdr:row>
      <xdr:rowOff>10409</xdr:rowOff>
    </xdr:to>
    <xdr:sp macro="" textlink="">
      <xdr:nvSpPr>
        <xdr:cNvPr id="371" name="円/楕円 370"/>
        <xdr:cNvSpPr/>
      </xdr:nvSpPr>
      <xdr:spPr>
        <a:xfrm>
          <a:off x="6921500" y="91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26936</xdr:rowOff>
    </xdr:from>
    <xdr:ext cx="534377" cy="259045"/>
    <xdr:sp macro="" textlink="">
      <xdr:nvSpPr>
        <xdr:cNvPr id="372" name="テキスト ボックス 371"/>
        <xdr:cNvSpPr txBox="1"/>
      </xdr:nvSpPr>
      <xdr:spPr>
        <a:xfrm>
          <a:off x="6705111" y="89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17247</xdr:rowOff>
    </xdr:from>
    <xdr:to>
      <xdr:col>15</xdr:col>
      <xdr:colOff>180975</xdr:colOff>
      <xdr:row>78</xdr:row>
      <xdr:rowOff>68835</xdr:rowOff>
    </xdr:to>
    <xdr:cxnSp macro="">
      <xdr:nvCxnSpPr>
        <xdr:cNvPr id="401" name="直線コネクタ 400"/>
        <xdr:cNvCxnSpPr/>
      </xdr:nvCxnSpPr>
      <xdr:spPr>
        <a:xfrm>
          <a:off x="9639300" y="13390347"/>
          <a:ext cx="8382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80302</xdr:rowOff>
    </xdr:from>
    <xdr:to>
      <xdr:col>14</xdr:col>
      <xdr:colOff>28575</xdr:colOff>
      <xdr:row>78</xdr:row>
      <xdr:rowOff>17247</xdr:rowOff>
    </xdr:to>
    <xdr:cxnSp macro="">
      <xdr:nvCxnSpPr>
        <xdr:cNvPr id="404" name="直線コネクタ 403"/>
        <xdr:cNvCxnSpPr/>
      </xdr:nvCxnSpPr>
      <xdr:spPr>
        <a:xfrm>
          <a:off x="8750300" y="12939052"/>
          <a:ext cx="889000" cy="4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154927</xdr:rowOff>
    </xdr:from>
    <xdr:to>
      <xdr:col>14</xdr:col>
      <xdr:colOff>79375</xdr:colOff>
      <xdr:row>76</xdr:row>
      <xdr:rowOff>85077</xdr:rowOff>
    </xdr:to>
    <xdr:sp macro="" textlink="">
      <xdr:nvSpPr>
        <xdr:cNvPr id="405" name="フローチャート : 判断 404"/>
        <xdr:cNvSpPr/>
      </xdr:nvSpPr>
      <xdr:spPr>
        <a:xfrm>
          <a:off x="9588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101604</xdr:rowOff>
    </xdr:from>
    <xdr:ext cx="534377" cy="259045"/>
    <xdr:sp macro="" textlink="">
      <xdr:nvSpPr>
        <xdr:cNvPr id="406" name="テキスト ボックス 405"/>
        <xdr:cNvSpPr txBox="1"/>
      </xdr:nvSpPr>
      <xdr:spPr>
        <a:xfrm>
          <a:off x="9372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80302</xdr:rowOff>
    </xdr:from>
    <xdr:to>
      <xdr:col>12</xdr:col>
      <xdr:colOff>511175</xdr:colOff>
      <xdr:row>78</xdr:row>
      <xdr:rowOff>105448</xdr:rowOff>
    </xdr:to>
    <xdr:cxnSp macro="">
      <xdr:nvCxnSpPr>
        <xdr:cNvPr id="407" name="直線コネクタ 406"/>
        <xdr:cNvCxnSpPr/>
      </xdr:nvCxnSpPr>
      <xdr:spPr>
        <a:xfrm flipV="1">
          <a:off x="7861300" y="12939052"/>
          <a:ext cx="889000" cy="5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103887</xdr:rowOff>
    </xdr:from>
    <xdr:to>
      <xdr:col>11</xdr:col>
      <xdr:colOff>307975</xdr:colOff>
      <xdr:row>78</xdr:row>
      <xdr:rowOff>105448</xdr:rowOff>
    </xdr:to>
    <xdr:cxnSp macro="">
      <xdr:nvCxnSpPr>
        <xdr:cNvPr id="410" name="直線コネクタ 409"/>
        <xdr:cNvCxnSpPr/>
      </xdr:nvCxnSpPr>
      <xdr:spPr>
        <a:xfrm>
          <a:off x="6972300" y="1347698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18035</xdr:rowOff>
    </xdr:from>
    <xdr:to>
      <xdr:col>15</xdr:col>
      <xdr:colOff>231775</xdr:colOff>
      <xdr:row>78</xdr:row>
      <xdr:rowOff>119635</xdr:rowOff>
    </xdr:to>
    <xdr:sp macro="" textlink="">
      <xdr:nvSpPr>
        <xdr:cNvPr id="420" name="円/楕円 419"/>
        <xdr:cNvSpPr/>
      </xdr:nvSpPr>
      <xdr:spPr>
        <a:xfrm>
          <a:off x="104267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104412</xdr:rowOff>
    </xdr:from>
    <xdr:ext cx="469744" cy="259045"/>
    <xdr:sp macro="" textlink="">
      <xdr:nvSpPr>
        <xdr:cNvPr id="421" name="商工費該当値テキスト"/>
        <xdr:cNvSpPr txBox="1"/>
      </xdr:nvSpPr>
      <xdr:spPr>
        <a:xfrm>
          <a:off x="10528300" y="1330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137897</xdr:rowOff>
    </xdr:from>
    <xdr:to>
      <xdr:col>14</xdr:col>
      <xdr:colOff>79375</xdr:colOff>
      <xdr:row>78</xdr:row>
      <xdr:rowOff>68047</xdr:rowOff>
    </xdr:to>
    <xdr:sp macro="" textlink="">
      <xdr:nvSpPr>
        <xdr:cNvPr id="422" name="円/楕円 421"/>
        <xdr:cNvSpPr/>
      </xdr:nvSpPr>
      <xdr:spPr>
        <a:xfrm>
          <a:off x="95885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59174</xdr:rowOff>
    </xdr:from>
    <xdr:ext cx="469744" cy="259045"/>
    <xdr:sp macro="" textlink="">
      <xdr:nvSpPr>
        <xdr:cNvPr id="423" name="テキスト ボックス 422"/>
        <xdr:cNvSpPr txBox="1"/>
      </xdr:nvSpPr>
      <xdr:spPr>
        <a:xfrm>
          <a:off x="9404427" y="134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29502</xdr:rowOff>
    </xdr:from>
    <xdr:to>
      <xdr:col>12</xdr:col>
      <xdr:colOff>561975</xdr:colOff>
      <xdr:row>75</xdr:row>
      <xdr:rowOff>131102</xdr:rowOff>
    </xdr:to>
    <xdr:sp macro="" textlink="">
      <xdr:nvSpPr>
        <xdr:cNvPr id="424" name="円/楕円 423"/>
        <xdr:cNvSpPr/>
      </xdr:nvSpPr>
      <xdr:spPr>
        <a:xfrm>
          <a:off x="8699500" y="128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147629</xdr:rowOff>
    </xdr:from>
    <xdr:ext cx="534377" cy="259045"/>
    <xdr:sp macro="" textlink="">
      <xdr:nvSpPr>
        <xdr:cNvPr id="425" name="テキスト ボックス 424"/>
        <xdr:cNvSpPr txBox="1"/>
      </xdr:nvSpPr>
      <xdr:spPr>
        <a:xfrm>
          <a:off x="8483111" y="126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54648</xdr:rowOff>
    </xdr:from>
    <xdr:to>
      <xdr:col>11</xdr:col>
      <xdr:colOff>358775</xdr:colOff>
      <xdr:row>78</xdr:row>
      <xdr:rowOff>156248</xdr:rowOff>
    </xdr:to>
    <xdr:sp macro="" textlink="">
      <xdr:nvSpPr>
        <xdr:cNvPr id="426" name="円/楕円 425"/>
        <xdr:cNvSpPr/>
      </xdr:nvSpPr>
      <xdr:spPr>
        <a:xfrm>
          <a:off x="7810500" y="13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147375</xdr:rowOff>
    </xdr:from>
    <xdr:ext cx="469744" cy="259045"/>
    <xdr:sp macro="" textlink="">
      <xdr:nvSpPr>
        <xdr:cNvPr id="427" name="テキスト ボックス 426"/>
        <xdr:cNvSpPr txBox="1"/>
      </xdr:nvSpPr>
      <xdr:spPr>
        <a:xfrm>
          <a:off x="7626427" y="135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53087</xdr:rowOff>
    </xdr:from>
    <xdr:to>
      <xdr:col>10</xdr:col>
      <xdr:colOff>155575</xdr:colOff>
      <xdr:row>78</xdr:row>
      <xdr:rowOff>154687</xdr:rowOff>
    </xdr:to>
    <xdr:sp macro="" textlink="">
      <xdr:nvSpPr>
        <xdr:cNvPr id="428" name="円/楕円 427"/>
        <xdr:cNvSpPr/>
      </xdr:nvSpPr>
      <xdr:spPr>
        <a:xfrm>
          <a:off x="6921500" y="134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145814</xdr:rowOff>
    </xdr:from>
    <xdr:ext cx="469744" cy="259045"/>
    <xdr:sp macro="" textlink="">
      <xdr:nvSpPr>
        <xdr:cNvPr id="429" name="テキスト ボックス 428"/>
        <xdr:cNvSpPr txBox="1"/>
      </xdr:nvSpPr>
      <xdr:spPr>
        <a:xfrm>
          <a:off x="6737427" y="135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129952</xdr:rowOff>
    </xdr:from>
    <xdr:to>
      <xdr:col>15</xdr:col>
      <xdr:colOff>180975</xdr:colOff>
      <xdr:row>97</xdr:row>
      <xdr:rowOff>149439</xdr:rowOff>
    </xdr:to>
    <xdr:cxnSp macro="">
      <xdr:nvCxnSpPr>
        <xdr:cNvPr id="456" name="直線コネクタ 455"/>
        <xdr:cNvCxnSpPr/>
      </xdr:nvCxnSpPr>
      <xdr:spPr>
        <a:xfrm>
          <a:off x="9639300" y="16760602"/>
          <a:ext cx="8382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70397</xdr:rowOff>
    </xdr:from>
    <xdr:to>
      <xdr:col>14</xdr:col>
      <xdr:colOff>28575</xdr:colOff>
      <xdr:row>97</xdr:row>
      <xdr:rowOff>129952</xdr:rowOff>
    </xdr:to>
    <xdr:cxnSp macro="">
      <xdr:nvCxnSpPr>
        <xdr:cNvPr id="459" name="直線コネクタ 458"/>
        <xdr:cNvCxnSpPr/>
      </xdr:nvCxnSpPr>
      <xdr:spPr>
        <a:xfrm>
          <a:off x="8750300" y="16701047"/>
          <a:ext cx="8890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149658</xdr:rowOff>
    </xdr:from>
    <xdr:to>
      <xdr:col>14</xdr:col>
      <xdr:colOff>79375</xdr:colOff>
      <xdr:row>97</xdr:row>
      <xdr:rowOff>79808</xdr:rowOff>
    </xdr:to>
    <xdr:sp macro="" textlink="">
      <xdr:nvSpPr>
        <xdr:cNvPr id="460" name="フローチャート : 判断 459"/>
        <xdr:cNvSpPr/>
      </xdr:nvSpPr>
      <xdr:spPr>
        <a:xfrm>
          <a:off x="9588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96335</xdr:rowOff>
    </xdr:from>
    <xdr:ext cx="534377" cy="259045"/>
    <xdr:sp macro="" textlink="">
      <xdr:nvSpPr>
        <xdr:cNvPr id="461" name="テキスト ボックス 460"/>
        <xdr:cNvSpPr txBox="1"/>
      </xdr:nvSpPr>
      <xdr:spPr>
        <a:xfrm>
          <a:off x="9372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70397</xdr:rowOff>
    </xdr:from>
    <xdr:to>
      <xdr:col>12</xdr:col>
      <xdr:colOff>511175</xdr:colOff>
      <xdr:row>97</xdr:row>
      <xdr:rowOff>142630</xdr:rowOff>
    </xdr:to>
    <xdr:cxnSp macro="">
      <xdr:nvCxnSpPr>
        <xdr:cNvPr id="462" name="直線コネクタ 461"/>
        <xdr:cNvCxnSpPr/>
      </xdr:nvCxnSpPr>
      <xdr:spPr>
        <a:xfrm flipV="1">
          <a:off x="7861300" y="16701047"/>
          <a:ext cx="889000" cy="7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142630</xdr:rowOff>
    </xdr:from>
    <xdr:to>
      <xdr:col>11</xdr:col>
      <xdr:colOff>307975</xdr:colOff>
      <xdr:row>97</xdr:row>
      <xdr:rowOff>152963</xdr:rowOff>
    </xdr:to>
    <xdr:cxnSp macro="">
      <xdr:nvCxnSpPr>
        <xdr:cNvPr id="465" name="直線コネクタ 464"/>
        <xdr:cNvCxnSpPr/>
      </xdr:nvCxnSpPr>
      <xdr:spPr>
        <a:xfrm flipV="1">
          <a:off x="6972300" y="16773280"/>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98639</xdr:rowOff>
    </xdr:from>
    <xdr:to>
      <xdr:col>15</xdr:col>
      <xdr:colOff>231775</xdr:colOff>
      <xdr:row>98</xdr:row>
      <xdr:rowOff>28789</xdr:rowOff>
    </xdr:to>
    <xdr:sp macro="" textlink="">
      <xdr:nvSpPr>
        <xdr:cNvPr id="475" name="円/楕円 474"/>
        <xdr:cNvSpPr/>
      </xdr:nvSpPr>
      <xdr:spPr>
        <a:xfrm>
          <a:off x="10426700" y="167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63803</xdr:rowOff>
    </xdr:from>
    <xdr:ext cx="534377" cy="259045"/>
    <xdr:sp macro="" textlink="">
      <xdr:nvSpPr>
        <xdr:cNvPr id="476" name="土木費該当値テキスト"/>
        <xdr:cNvSpPr txBox="1"/>
      </xdr:nvSpPr>
      <xdr:spPr>
        <a:xfrm>
          <a:off x="10528300" y="166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79152</xdr:rowOff>
    </xdr:from>
    <xdr:to>
      <xdr:col>14</xdr:col>
      <xdr:colOff>79375</xdr:colOff>
      <xdr:row>98</xdr:row>
      <xdr:rowOff>9302</xdr:rowOff>
    </xdr:to>
    <xdr:sp macro="" textlink="">
      <xdr:nvSpPr>
        <xdr:cNvPr id="477" name="円/楕円 476"/>
        <xdr:cNvSpPr/>
      </xdr:nvSpPr>
      <xdr:spPr>
        <a:xfrm>
          <a:off x="9588500" y="167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429</xdr:rowOff>
    </xdr:from>
    <xdr:ext cx="534377" cy="259045"/>
    <xdr:sp macro="" textlink="">
      <xdr:nvSpPr>
        <xdr:cNvPr id="478" name="テキスト ボックス 477"/>
        <xdr:cNvSpPr txBox="1"/>
      </xdr:nvSpPr>
      <xdr:spPr>
        <a:xfrm>
          <a:off x="9372111" y="168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19597</xdr:rowOff>
    </xdr:from>
    <xdr:to>
      <xdr:col>12</xdr:col>
      <xdr:colOff>561975</xdr:colOff>
      <xdr:row>97</xdr:row>
      <xdr:rowOff>121197</xdr:rowOff>
    </xdr:to>
    <xdr:sp macro="" textlink="">
      <xdr:nvSpPr>
        <xdr:cNvPr id="479" name="円/楕円 478"/>
        <xdr:cNvSpPr/>
      </xdr:nvSpPr>
      <xdr:spPr>
        <a:xfrm>
          <a:off x="8699500" y="166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137724</xdr:rowOff>
    </xdr:from>
    <xdr:ext cx="534377" cy="259045"/>
    <xdr:sp macro="" textlink="">
      <xdr:nvSpPr>
        <xdr:cNvPr id="480" name="テキスト ボックス 479"/>
        <xdr:cNvSpPr txBox="1"/>
      </xdr:nvSpPr>
      <xdr:spPr>
        <a:xfrm>
          <a:off x="8483111" y="164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91830</xdr:rowOff>
    </xdr:from>
    <xdr:to>
      <xdr:col>11</xdr:col>
      <xdr:colOff>358775</xdr:colOff>
      <xdr:row>98</xdr:row>
      <xdr:rowOff>21980</xdr:rowOff>
    </xdr:to>
    <xdr:sp macro="" textlink="">
      <xdr:nvSpPr>
        <xdr:cNvPr id="481" name="円/楕円 480"/>
        <xdr:cNvSpPr/>
      </xdr:nvSpPr>
      <xdr:spPr>
        <a:xfrm>
          <a:off x="7810500" y="167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13107</xdr:rowOff>
    </xdr:from>
    <xdr:ext cx="534377" cy="259045"/>
    <xdr:sp macro="" textlink="">
      <xdr:nvSpPr>
        <xdr:cNvPr id="482" name="テキスト ボックス 481"/>
        <xdr:cNvSpPr txBox="1"/>
      </xdr:nvSpPr>
      <xdr:spPr>
        <a:xfrm>
          <a:off x="7594111" y="1681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102163</xdr:rowOff>
    </xdr:from>
    <xdr:to>
      <xdr:col>10</xdr:col>
      <xdr:colOff>155575</xdr:colOff>
      <xdr:row>98</xdr:row>
      <xdr:rowOff>32313</xdr:rowOff>
    </xdr:to>
    <xdr:sp macro="" textlink="">
      <xdr:nvSpPr>
        <xdr:cNvPr id="483" name="円/楕円 482"/>
        <xdr:cNvSpPr/>
      </xdr:nvSpPr>
      <xdr:spPr>
        <a:xfrm>
          <a:off x="6921500" y="1673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23440</xdr:rowOff>
    </xdr:from>
    <xdr:ext cx="534377" cy="259045"/>
    <xdr:sp macro="" textlink="">
      <xdr:nvSpPr>
        <xdr:cNvPr id="484" name="テキスト ボックス 483"/>
        <xdr:cNvSpPr txBox="1"/>
      </xdr:nvSpPr>
      <xdr:spPr>
        <a:xfrm>
          <a:off x="6705111" y="1682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144409</xdr:rowOff>
    </xdr:from>
    <xdr:to>
      <xdr:col>23</xdr:col>
      <xdr:colOff>517525</xdr:colOff>
      <xdr:row>37</xdr:row>
      <xdr:rowOff>162606</xdr:rowOff>
    </xdr:to>
    <xdr:cxnSp macro="">
      <xdr:nvCxnSpPr>
        <xdr:cNvPr id="512" name="直線コネクタ 511"/>
        <xdr:cNvCxnSpPr/>
      </xdr:nvCxnSpPr>
      <xdr:spPr>
        <a:xfrm>
          <a:off x="15481300" y="6488059"/>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144409</xdr:rowOff>
    </xdr:from>
    <xdr:to>
      <xdr:col>22</xdr:col>
      <xdr:colOff>365125</xdr:colOff>
      <xdr:row>38</xdr:row>
      <xdr:rowOff>1488</xdr:rowOff>
    </xdr:to>
    <xdr:cxnSp macro="">
      <xdr:nvCxnSpPr>
        <xdr:cNvPr id="515" name="直線コネクタ 514"/>
        <xdr:cNvCxnSpPr/>
      </xdr:nvCxnSpPr>
      <xdr:spPr>
        <a:xfrm flipV="1">
          <a:off x="14592300" y="6488059"/>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16" name="フローチャート : 判断 515"/>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17" name="テキスト ボックス 516"/>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1488</xdr:rowOff>
    </xdr:from>
    <xdr:to>
      <xdr:col>21</xdr:col>
      <xdr:colOff>161925</xdr:colOff>
      <xdr:row>38</xdr:row>
      <xdr:rowOff>15204</xdr:rowOff>
    </xdr:to>
    <xdr:cxnSp macro="">
      <xdr:nvCxnSpPr>
        <xdr:cNvPr id="518" name="直線コネクタ 517"/>
        <xdr:cNvCxnSpPr/>
      </xdr:nvCxnSpPr>
      <xdr:spPr>
        <a:xfrm flipV="1">
          <a:off x="13703300" y="6516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15204</xdr:rowOff>
    </xdr:from>
    <xdr:to>
      <xdr:col>19</xdr:col>
      <xdr:colOff>644525</xdr:colOff>
      <xdr:row>38</xdr:row>
      <xdr:rowOff>24394</xdr:rowOff>
    </xdr:to>
    <xdr:cxnSp macro="">
      <xdr:nvCxnSpPr>
        <xdr:cNvPr id="521" name="直線コネクタ 520"/>
        <xdr:cNvCxnSpPr/>
      </xdr:nvCxnSpPr>
      <xdr:spPr>
        <a:xfrm flipV="1">
          <a:off x="12814300" y="653030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111806</xdr:rowOff>
    </xdr:from>
    <xdr:to>
      <xdr:col>23</xdr:col>
      <xdr:colOff>568325</xdr:colOff>
      <xdr:row>38</xdr:row>
      <xdr:rowOff>41956</xdr:rowOff>
    </xdr:to>
    <xdr:sp macro="" textlink="">
      <xdr:nvSpPr>
        <xdr:cNvPr id="531" name="円/楕円 530"/>
        <xdr:cNvSpPr/>
      </xdr:nvSpPr>
      <xdr:spPr>
        <a:xfrm>
          <a:off x="16268700" y="64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90233</xdr:rowOff>
    </xdr:from>
    <xdr:ext cx="534377" cy="259045"/>
    <xdr:sp macro="" textlink="">
      <xdr:nvSpPr>
        <xdr:cNvPr id="532" name="消防費該当値テキスト"/>
        <xdr:cNvSpPr txBox="1"/>
      </xdr:nvSpPr>
      <xdr:spPr>
        <a:xfrm>
          <a:off x="16370300" y="64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93609</xdr:rowOff>
    </xdr:from>
    <xdr:to>
      <xdr:col>22</xdr:col>
      <xdr:colOff>415925</xdr:colOff>
      <xdr:row>38</xdr:row>
      <xdr:rowOff>23759</xdr:rowOff>
    </xdr:to>
    <xdr:sp macro="" textlink="">
      <xdr:nvSpPr>
        <xdr:cNvPr id="533" name="円/楕円 532"/>
        <xdr:cNvSpPr/>
      </xdr:nvSpPr>
      <xdr:spPr>
        <a:xfrm>
          <a:off x="15430500" y="64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14886</xdr:rowOff>
    </xdr:from>
    <xdr:ext cx="534377" cy="259045"/>
    <xdr:sp macro="" textlink="">
      <xdr:nvSpPr>
        <xdr:cNvPr id="534" name="テキスト ボックス 533"/>
        <xdr:cNvSpPr txBox="1"/>
      </xdr:nvSpPr>
      <xdr:spPr>
        <a:xfrm>
          <a:off x="15214111" y="65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122138</xdr:rowOff>
    </xdr:from>
    <xdr:to>
      <xdr:col>21</xdr:col>
      <xdr:colOff>212725</xdr:colOff>
      <xdr:row>38</xdr:row>
      <xdr:rowOff>52288</xdr:rowOff>
    </xdr:to>
    <xdr:sp macro="" textlink="">
      <xdr:nvSpPr>
        <xdr:cNvPr id="535" name="円/楕円 534"/>
        <xdr:cNvSpPr/>
      </xdr:nvSpPr>
      <xdr:spPr>
        <a:xfrm>
          <a:off x="14541500" y="64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43415</xdr:rowOff>
    </xdr:from>
    <xdr:ext cx="534377" cy="259045"/>
    <xdr:sp macro="" textlink="">
      <xdr:nvSpPr>
        <xdr:cNvPr id="536" name="テキスト ボックス 535"/>
        <xdr:cNvSpPr txBox="1"/>
      </xdr:nvSpPr>
      <xdr:spPr>
        <a:xfrm>
          <a:off x="14325111" y="655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135854</xdr:rowOff>
    </xdr:from>
    <xdr:to>
      <xdr:col>20</xdr:col>
      <xdr:colOff>9525</xdr:colOff>
      <xdr:row>38</xdr:row>
      <xdr:rowOff>66004</xdr:rowOff>
    </xdr:to>
    <xdr:sp macro="" textlink="">
      <xdr:nvSpPr>
        <xdr:cNvPr id="537" name="円/楕円 536"/>
        <xdr:cNvSpPr/>
      </xdr:nvSpPr>
      <xdr:spPr>
        <a:xfrm>
          <a:off x="13652500" y="64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57131</xdr:rowOff>
    </xdr:from>
    <xdr:ext cx="534377" cy="259045"/>
    <xdr:sp macro="" textlink="">
      <xdr:nvSpPr>
        <xdr:cNvPr id="538" name="テキスト ボックス 537"/>
        <xdr:cNvSpPr txBox="1"/>
      </xdr:nvSpPr>
      <xdr:spPr>
        <a:xfrm>
          <a:off x="13436111" y="657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145044</xdr:rowOff>
    </xdr:from>
    <xdr:to>
      <xdr:col>18</xdr:col>
      <xdr:colOff>492125</xdr:colOff>
      <xdr:row>38</xdr:row>
      <xdr:rowOff>75194</xdr:rowOff>
    </xdr:to>
    <xdr:sp macro="" textlink="">
      <xdr:nvSpPr>
        <xdr:cNvPr id="539" name="円/楕円 538"/>
        <xdr:cNvSpPr/>
      </xdr:nvSpPr>
      <xdr:spPr>
        <a:xfrm>
          <a:off x="12763500" y="64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66321</xdr:rowOff>
    </xdr:from>
    <xdr:ext cx="534377" cy="259045"/>
    <xdr:sp macro="" textlink="">
      <xdr:nvSpPr>
        <xdr:cNvPr id="540" name="テキスト ボックス 539"/>
        <xdr:cNvSpPr txBox="1"/>
      </xdr:nvSpPr>
      <xdr:spPr>
        <a:xfrm>
          <a:off x="12547111" y="65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163115</xdr:rowOff>
    </xdr:from>
    <xdr:to>
      <xdr:col>23</xdr:col>
      <xdr:colOff>517525</xdr:colOff>
      <xdr:row>58</xdr:row>
      <xdr:rowOff>115550</xdr:rowOff>
    </xdr:to>
    <xdr:cxnSp macro="">
      <xdr:nvCxnSpPr>
        <xdr:cNvPr id="572" name="直線コネクタ 571"/>
        <xdr:cNvCxnSpPr/>
      </xdr:nvCxnSpPr>
      <xdr:spPr>
        <a:xfrm>
          <a:off x="15481300" y="9935765"/>
          <a:ext cx="838200" cy="12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152812</xdr:rowOff>
    </xdr:from>
    <xdr:to>
      <xdr:col>22</xdr:col>
      <xdr:colOff>365125</xdr:colOff>
      <xdr:row>57</xdr:row>
      <xdr:rowOff>163115</xdr:rowOff>
    </xdr:to>
    <xdr:cxnSp macro="">
      <xdr:nvCxnSpPr>
        <xdr:cNvPr id="575" name="直線コネクタ 574"/>
        <xdr:cNvCxnSpPr/>
      </xdr:nvCxnSpPr>
      <xdr:spPr>
        <a:xfrm>
          <a:off x="14592300" y="9925462"/>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56700</xdr:rowOff>
    </xdr:from>
    <xdr:to>
      <xdr:col>22</xdr:col>
      <xdr:colOff>415925</xdr:colOff>
      <xdr:row>56</xdr:row>
      <xdr:rowOff>158300</xdr:rowOff>
    </xdr:to>
    <xdr:sp macro="" textlink="">
      <xdr:nvSpPr>
        <xdr:cNvPr id="576" name="フローチャート : 判断 575"/>
        <xdr:cNvSpPr/>
      </xdr:nvSpPr>
      <xdr:spPr>
        <a:xfrm>
          <a:off x="15430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3377</xdr:rowOff>
    </xdr:from>
    <xdr:ext cx="534377" cy="259045"/>
    <xdr:sp macro="" textlink="">
      <xdr:nvSpPr>
        <xdr:cNvPr id="577" name="テキスト ボックス 576"/>
        <xdr:cNvSpPr txBox="1"/>
      </xdr:nvSpPr>
      <xdr:spPr>
        <a:xfrm>
          <a:off x="15214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58972</xdr:rowOff>
    </xdr:from>
    <xdr:to>
      <xdr:col>21</xdr:col>
      <xdr:colOff>161925</xdr:colOff>
      <xdr:row>57</xdr:row>
      <xdr:rowOff>152812</xdr:rowOff>
    </xdr:to>
    <xdr:cxnSp macro="">
      <xdr:nvCxnSpPr>
        <xdr:cNvPr id="578" name="直線コネクタ 577"/>
        <xdr:cNvCxnSpPr/>
      </xdr:nvCxnSpPr>
      <xdr:spPr>
        <a:xfrm>
          <a:off x="13703300" y="9831622"/>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58972</xdr:rowOff>
    </xdr:from>
    <xdr:to>
      <xdr:col>19</xdr:col>
      <xdr:colOff>644525</xdr:colOff>
      <xdr:row>57</xdr:row>
      <xdr:rowOff>153530</xdr:rowOff>
    </xdr:to>
    <xdr:cxnSp macro="">
      <xdr:nvCxnSpPr>
        <xdr:cNvPr id="581" name="直線コネクタ 580"/>
        <xdr:cNvCxnSpPr/>
      </xdr:nvCxnSpPr>
      <xdr:spPr>
        <a:xfrm flipV="1">
          <a:off x="12814300" y="9831622"/>
          <a:ext cx="889000" cy="9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64750</xdr:rowOff>
    </xdr:from>
    <xdr:to>
      <xdr:col>23</xdr:col>
      <xdr:colOff>568325</xdr:colOff>
      <xdr:row>58</xdr:row>
      <xdr:rowOff>166350</xdr:rowOff>
    </xdr:to>
    <xdr:sp macro="" textlink="">
      <xdr:nvSpPr>
        <xdr:cNvPr id="591" name="円/楕円 590"/>
        <xdr:cNvSpPr/>
      </xdr:nvSpPr>
      <xdr:spPr>
        <a:xfrm>
          <a:off x="16268700" y="100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151127</xdr:rowOff>
    </xdr:from>
    <xdr:ext cx="534377" cy="259045"/>
    <xdr:sp macro="" textlink="">
      <xdr:nvSpPr>
        <xdr:cNvPr id="592" name="教育費該当値テキスト"/>
        <xdr:cNvSpPr txBox="1"/>
      </xdr:nvSpPr>
      <xdr:spPr>
        <a:xfrm>
          <a:off x="16370300" y="99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112315</xdr:rowOff>
    </xdr:from>
    <xdr:to>
      <xdr:col>22</xdr:col>
      <xdr:colOff>415925</xdr:colOff>
      <xdr:row>58</xdr:row>
      <xdr:rowOff>42465</xdr:rowOff>
    </xdr:to>
    <xdr:sp macro="" textlink="">
      <xdr:nvSpPr>
        <xdr:cNvPr id="593" name="円/楕円 592"/>
        <xdr:cNvSpPr/>
      </xdr:nvSpPr>
      <xdr:spPr>
        <a:xfrm>
          <a:off x="15430500" y="9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33592</xdr:rowOff>
    </xdr:from>
    <xdr:ext cx="534377" cy="259045"/>
    <xdr:sp macro="" textlink="">
      <xdr:nvSpPr>
        <xdr:cNvPr id="594" name="テキスト ボックス 593"/>
        <xdr:cNvSpPr txBox="1"/>
      </xdr:nvSpPr>
      <xdr:spPr>
        <a:xfrm>
          <a:off x="15214111" y="99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102012</xdr:rowOff>
    </xdr:from>
    <xdr:to>
      <xdr:col>21</xdr:col>
      <xdr:colOff>212725</xdr:colOff>
      <xdr:row>58</xdr:row>
      <xdr:rowOff>32162</xdr:rowOff>
    </xdr:to>
    <xdr:sp macro="" textlink="">
      <xdr:nvSpPr>
        <xdr:cNvPr id="595" name="円/楕円 594"/>
        <xdr:cNvSpPr/>
      </xdr:nvSpPr>
      <xdr:spPr>
        <a:xfrm>
          <a:off x="14541500" y="987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23289</xdr:rowOff>
    </xdr:from>
    <xdr:ext cx="534377" cy="259045"/>
    <xdr:sp macro="" textlink="">
      <xdr:nvSpPr>
        <xdr:cNvPr id="596" name="テキスト ボックス 595"/>
        <xdr:cNvSpPr txBox="1"/>
      </xdr:nvSpPr>
      <xdr:spPr>
        <a:xfrm>
          <a:off x="14325111" y="99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8172</xdr:rowOff>
    </xdr:from>
    <xdr:to>
      <xdr:col>20</xdr:col>
      <xdr:colOff>9525</xdr:colOff>
      <xdr:row>57</xdr:row>
      <xdr:rowOff>109772</xdr:rowOff>
    </xdr:to>
    <xdr:sp macro="" textlink="">
      <xdr:nvSpPr>
        <xdr:cNvPr id="597" name="円/楕円 596"/>
        <xdr:cNvSpPr/>
      </xdr:nvSpPr>
      <xdr:spPr>
        <a:xfrm>
          <a:off x="13652500" y="97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100899</xdr:rowOff>
    </xdr:from>
    <xdr:ext cx="534377" cy="259045"/>
    <xdr:sp macro="" textlink="">
      <xdr:nvSpPr>
        <xdr:cNvPr id="598" name="テキスト ボックス 597"/>
        <xdr:cNvSpPr txBox="1"/>
      </xdr:nvSpPr>
      <xdr:spPr>
        <a:xfrm>
          <a:off x="13436111" y="98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102730</xdr:rowOff>
    </xdr:from>
    <xdr:to>
      <xdr:col>18</xdr:col>
      <xdr:colOff>492125</xdr:colOff>
      <xdr:row>58</xdr:row>
      <xdr:rowOff>32880</xdr:rowOff>
    </xdr:to>
    <xdr:sp macro="" textlink="">
      <xdr:nvSpPr>
        <xdr:cNvPr id="599" name="円/楕円 598"/>
        <xdr:cNvSpPr/>
      </xdr:nvSpPr>
      <xdr:spPr>
        <a:xfrm>
          <a:off x="12763500" y="98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24007</xdr:rowOff>
    </xdr:from>
    <xdr:ext cx="534377" cy="259045"/>
    <xdr:sp macro="" textlink="">
      <xdr:nvSpPr>
        <xdr:cNvPr id="600" name="テキスト ボックス 599"/>
        <xdr:cNvSpPr txBox="1"/>
      </xdr:nvSpPr>
      <xdr:spPr>
        <a:xfrm>
          <a:off x="12547111" y="9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29652</xdr:rowOff>
    </xdr:from>
    <xdr:to>
      <xdr:col>23</xdr:col>
      <xdr:colOff>517525</xdr:colOff>
      <xdr:row>78</xdr:row>
      <xdr:rowOff>120498</xdr:rowOff>
    </xdr:to>
    <xdr:cxnSp macro="">
      <xdr:nvCxnSpPr>
        <xdr:cNvPr id="627" name="直線コネクタ 626"/>
        <xdr:cNvCxnSpPr/>
      </xdr:nvCxnSpPr>
      <xdr:spPr>
        <a:xfrm>
          <a:off x="15481300" y="13402752"/>
          <a:ext cx="838200" cy="9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147837</xdr:rowOff>
    </xdr:from>
    <xdr:to>
      <xdr:col>22</xdr:col>
      <xdr:colOff>365125</xdr:colOff>
      <xdr:row>78</xdr:row>
      <xdr:rowOff>29652</xdr:rowOff>
    </xdr:to>
    <xdr:cxnSp macro="">
      <xdr:nvCxnSpPr>
        <xdr:cNvPr id="630" name="直線コネクタ 629"/>
        <xdr:cNvCxnSpPr/>
      </xdr:nvCxnSpPr>
      <xdr:spPr>
        <a:xfrm>
          <a:off x="14592300" y="13349487"/>
          <a:ext cx="889000" cy="5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150347</xdr:rowOff>
    </xdr:from>
    <xdr:to>
      <xdr:col>22</xdr:col>
      <xdr:colOff>415925</xdr:colOff>
      <xdr:row>77</xdr:row>
      <xdr:rowOff>80497</xdr:rowOff>
    </xdr:to>
    <xdr:sp macro="" textlink="">
      <xdr:nvSpPr>
        <xdr:cNvPr id="631" name="フローチャート : 判断 630"/>
        <xdr:cNvSpPr/>
      </xdr:nvSpPr>
      <xdr:spPr>
        <a:xfrm>
          <a:off x="15430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97024</xdr:rowOff>
    </xdr:from>
    <xdr:ext cx="469744" cy="259045"/>
    <xdr:sp macro="" textlink="">
      <xdr:nvSpPr>
        <xdr:cNvPr id="632" name="テキスト ボックス 631"/>
        <xdr:cNvSpPr txBox="1"/>
      </xdr:nvSpPr>
      <xdr:spPr>
        <a:xfrm>
          <a:off x="15246427"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147837</xdr:rowOff>
    </xdr:from>
    <xdr:to>
      <xdr:col>21</xdr:col>
      <xdr:colOff>161925</xdr:colOff>
      <xdr:row>78</xdr:row>
      <xdr:rowOff>48078</xdr:rowOff>
    </xdr:to>
    <xdr:cxnSp macro="">
      <xdr:nvCxnSpPr>
        <xdr:cNvPr id="633" name="直線コネクタ 632"/>
        <xdr:cNvCxnSpPr/>
      </xdr:nvCxnSpPr>
      <xdr:spPr>
        <a:xfrm flipV="1">
          <a:off x="13703300" y="13349487"/>
          <a:ext cx="889000" cy="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48078</xdr:rowOff>
    </xdr:from>
    <xdr:to>
      <xdr:col>19</xdr:col>
      <xdr:colOff>644525</xdr:colOff>
      <xdr:row>78</xdr:row>
      <xdr:rowOff>81087</xdr:rowOff>
    </xdr:to>
    <xdr:cxnSp macro="">
      <xdr:nvCxnSpPr>
        <xdr:cNvPr id="636" name="直線コネクタ 635"/>
        <xdr:cNvCxnSpPr/>
      </xdr:nvCxnSpPr>
      <xdr:spPr>
        <a:xfrm flipV="1">
          <a:off x="12814300" y="13421178"/>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69698</xdr:rowOff>
    </xdr:from>
    <xdr:to>
      <xdr:col>23</xdr:col>
      <xdr:colOff>568325</xdr:colOff>
      <xdr:row>78</xdr:row>
      <xdr:rowOff>171298</xdr:rowOff>
    </xdr:to>
    <xdr:sp macro="" textlink="">
      <xdr:nvSpPr>
        <xdr:cNvPr id="646" name="円/楕円 645"/>
        <xdr:cNvSpPr/>
      </xdr:nvSpPr>
      <xdr:spPr>
        <a:xfrm>
          <a:off x="162687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78565" cy="259045"/>
    <xdr:sp macro="" textlink="">
      <xdr:nvSpPr>
        <xdr:cNvPr id="647" name="災害復旧費該当値テキスト"/>
        <xdr:cNvSpPr txBox="1"/>
      </xdr:nvSpPr>
      <xdr:spPr>
        <a:xfrm>
          <a:off x="16370300" y="1342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150302</xdr:rowOff>
    </xdr:from>
    <xdr:to>
      <xdr:col>22</xdr:col>
      <xdr:colOff>415925</xdr:colOff>
      <xdr:row>78</xdr:row>
      <xdr:rowOff>80452</xdr:rowOff>
    </xdr:to>
    <xdr:sp macro="" textlink="">
      <xdr:nvSpPr>
        <xdr:cNvPr id="648" name="円/楕円 647"/>
        <xdr:cNvSpPr/>
      </xdr:nvSpPr>
      <xdr:spPr>
        <a:xfrm>
          <a:off x="154305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71579</xdr:rowOff>
    </xdr:from>
    <xdr:ext cx="469744" cy="259045"/>
    <xdr:sp macro="" textlink="">
      <xdr:nvSpPr>
        <xdr:cNvPr id="649" name="テキスト ボックス 648"/>
        <xdr:cNvSpPr txBox="1"/>
      </xdr:nvSpPr>
      <xdr:spPr>
        <a:xfrm>
          <a:off x="15246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97037</xdr:rowOff>
    </xdr:from>
    <xdr:to>
      <xdr:col>21</xdr:col>
      <xdr:colOff>212725</xdr:colOff>
      <xdr:row>78</xdr:row>
      <xdr:rowOff>27187</xdr:rowOff>
    </xdr:to>
    <xdr:sp macro="" textlink="">
      <xdr:nvSpPr>
        <xdr:cNvPr id="650" name="円/楕円 649"/>
        <xdr:cNvSpPr/>
      </xdr:nvSpPr>
      <xdr:spPr>
        <a:xfrm>
          <a:off x="14541500" y="132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18314</xdr:rowOff>
    </xdr:from>
    <xdr:ext cx="469744" cy="259045"/>
    <xdr:sp macro="" textlink="">
      <xdr:nvSpPr>
        <xdr:cNvPr id="651" name="テキスト ボックス 650"/>
        <xdr:cNvSpPr txBox="1"/>
      </xdr:nvSpPr>
      <xdr:spPr>
        <a:xfrm>
          <a:off x="14357427" y="1339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168728</xdr:rowOff>
    </xdr:from>
    <xdr:to>
      <xdr:col>20</xdr:col>
      <xdr:colOff>9525</xdr:colOff>
      <xdr:row>78</xdr:row>
      <xdr:rowOff>98878</xdr:rowOff>
    </xdr:to>
    <xdr:sp macro="" textlink="">
      <xdr:nvSpPr>
        <xdr:cNvPr id="652" name="円/楕円 651"/>
        <xdr:cNvSpPr/>
      </xdr:nvSpPr>
      <xdr:spPr>
        <a:xfrm>
          <a:off x="13652500" y="133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90005</xdr:rowOff>
    </xdr:from>
    <xdr:ext cx="469744" cy="259045"/>
    <xdr:sp macro="" textlink="">
      <xdr:nvSpPr>
        <xdr:cNvPr id="653" name="テキスト ボックス 652"/>
        <xdr:cNvSpPr txBox="1"/>
      </xdr:nvSpPr>
      <xdr:spPr>
        <a:xfrm>
          <a:off x="13468427" y="1346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30287</xdr:rowOff>
    </xdr:from>
    <xdr:to>
      <xdr:col>18</xdr:col>
      <xdr:colOff>492125</xdr:colOff>
      <xdr:row>78</xdr:row>
      <xdr:rowOff>131887</xdr:rowOff>
    </xdr:to>
    <xdr:sp macro="" textlink="">
      <xdr:nvSpPr>
        <xdr:cNvPr id="654" name="円/楕円 653"/>
        <xdr:cNvSpPr/>
      </xdr:nvSpPr>
      <xdr:spPr>
        <a:xfrm>
          <a:off x="12763500" y="134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123014</xdr:rowOff>
    </xdr:from>
    <xdr:ext cx="469744" cy="259045"/>
    <xdr:sp macro="" textlink="">
      <xdr:nvSpPr>
        <xdr:cNvPr id="655" name="テキスト ボックス 654"/>
        <xdr:cNvSpPr txBox="1"/>
      </xdr:nvSpPr>
      <xdr:spPr>
        <a:xfrm>
          <a:off x="12579427" y="1349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122369</xdr:rowOff>
    </xdr:from>
    <xdr:to>
      <xdr:col>23</xdr:col>
      <xdr:colOff>517525</xdr:colOff>
      <xdr:row>95</xdr:row>
      <xdr:rowOff>162317</xdr:rowOff>
    </xdr:to>
    <xdr:cxnSp macro="">
      <xdr:nvCxnSpPr>
        <xdr:cNvPr id="688" name="直線コネクタ 687"/>
        <xdr:cNvCxnSpPr/>
      </xdr:nvCxnSpPr>
      <xdr:spPr>
        <a:xfrm flipV="1">
          <a:off x="15481300" y="16410119"/>
          <a:ext cx="8382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162317</xdr:rowOff>
    </xdr:from>
    <xdr:to>
      <xdr:col>22</xdr:col>
      <xdr:colOff>365125</xdr:colOff>
      <xdr:row>96</xdr:row>
      <xdr:rowOff>71092</xdr:rowOff>
    </xdr:to>
    <xdr:cxnSp macro="">
      <xdr:nvCxnSpPr>
        <xdr:cNvPr id="691" name="直線コネクタ 690"/>
        <xdr:cNvCxnSpPr/>
      </xdr:nvCxnSpPr>
      <xdr:spPr>
        <a:xfrm flipV="1">
          <a:off x="14592300" y="16450067"/>
          <a:ext cx="889000" cy="8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26464</xdr:rowOff>
    </xdr:from>
    <xdr:to>
      <xdr:col>22</xdr:col>
      <xdr:colOff>415925</xdr:colOff>
      <xdr:row>95</xdr:row>
      <xdr:rowOff>128064</xdr:rowOff>
    </xdr:to>
    <xdr:sp macro="" textlink="">
      <xdr:nvSpPr>
        <xdr:cNvPr id="692" name="フローチャート : 判断 691"/>
        <xdr:cNvSpPr/>
      </xdr:nvSpPr>
      <xdr:spPr>
        <a:xfrm>
          <a:off x="15430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144591</xdr:rowOff>
    </xdr:from>
    <xdr:ext cx="534377" cy="259045"/>
    <xdr:sp macro="" textlink="">
      <xdr:nvSpPr>
        <xdr:cNvPr id="693" name="テキスト ボックス 692"/>
        <xdr:cNvSpPr txBox="1"/>
      </xdr:nvSpPr>
      <xdr:spPr>
        <a:xfrm>
          <a:off x="15214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71092</xdr:rowOff>
    </xdr:from>
    <xdr:to>
      <xdr:col>21</xdr:col>
      <xdr:colOff>161925</xdr:colOff>
      <xdr:row>96</xdr:row>
      <xdr:rowOff>94895</xdr:rowOff>
    </xdr:to>
    <xdr:cxnSp macro="">
      <xdr:nvCxnSpPr>
        <xdr:cNvPr id="694" name="直線コネクタ 693"/>
        <xdr:cNvCxnSpPr/>
      </xdr:nvCxnSpPr>
      <xdr:spPr>
        <a:xfrm flipV="1">
          <a:off x="13703300" y="16530292"/>
          <a:ext cx="8890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81493</xdr:rowOff>
    </xdr:from>
    <xdr:to>
      <xdr:col>19</xdr:col>
      <xdr:colOff>644525</xdr:colOff>
      <xdr:row>96</xdr:row>
      <xdr:rowOff>94895</xdr:rowOff>
    </xdr:to>
    <xdr:cxnSp macro="">
      <xdr:nvCxnSpPr>
        <xdr:cNvPr id="697" name="直線コネクタ 696"/>
        <xdr:cNvCxnSpPr/>
      </xdr:nvCxnSpPr>
      <xdr:spPr>
        <a:xfrm>
          <a:off x="12814300" y="16540693"/>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71569</xdr:rowOff>
    </xdr:from>
    <xdr:to>
      <xdr:col>23</xdr:col>
      <xdr:colOff>568325</xdr:colOff>
      <xdr:row>96</xdr:row>
      <xdr:rowOff>1719</xdr:rowOff>
    </xdr:to>
    <xdr:sp macro="" textlink="">
      <xdr:nvSpPr>
        <xdr:cNvPr id="707" name="円/楕円 706"/>
        <xdr:cNvSpPr/>
      </xdr:nvSpPr>
      <xdr:spPr>
        <a:xfrm>
          <a:off x="16268700" y="163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94446</xdr:rowOff>
    </xdr:from>
    <xdr:ext cx="534377" cy="259045"/>
    <xdr:sp macro="" textlink="">
      <xdr:nvSpPr>
        <xdr:cNvPr id="708" name="公債費該当値テキスト"/>
        <xdr:cNvSpPr txBox="1"/>
      </xdr:nvSpPr>
      <xdr:spPr>
        <a:xfrm>
          <a:off x="16370300" y="1621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111517</xdr:rowOff>
    </xdr:from>
    <xdr:to>
      <xdr:col>22</xdr:col>
      <xdr:colOff>415925</xdr:colOff>
      <xdr:row>96</xdr:row>
      <xdr:rowOff>41667</xdr:rowOff>
    </xdr:to>
    <xdr:sp macro="" textlink="">
      <xdr:nvSpPr>
        <xdr:cNvPr id="709" name="円/楕円 708"/>
        <xdr:cNvSpPr/>
      </xdr:nvSpPr>
      <xdr:spPr>
        <a:xfrm>
          <a:off x="15430500" y="163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32794</xdr:rowOff>
    </xdr:from>
    <xdr:ext cx="534377" cy="259045"/>
    <xdr:sp macro="" textlink="">
      <xdr:nvSpPr>
        <xdr:cNvPr id="710" name="テキスト ボックス 709"/>
        <xdr:cNvSpPr txBox="1"/>
      </xdr:nvSpPr>
      <xdr:spPr>
        <a:xfrm>
          <a:off x="15214111" y="1649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20292</xdr:rowOff>
    </xdr:from>
    <xdr:to>
      <xdr:col>21</xdr:col>
      <xdr:colOff>212725</xdr:colOff>
      <xdr:row>96</xdr:row>
      <xdr:rowOff>121892</xdr:rowOff>
    </xdr:to>
    <xdr:sp macro="" textlink="">
      <xdr:nvSpPr>
        <xdr:cNvPr id="711" name="円/楕円 710"/>
        <xdr:cNvSpPr/>
      </xdr:nvSpPr>
      <xdr:spPr>
        <a:xfrm>
          <a:off x="14541500" y="164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113019</xdr:rowOff>
    </xdr:from>
    <xdr:ext cx="534377" cy="259045"/>
    <xdr:sp macro="" textlink="">
      <xdr:nvSpPr>
        <xdr:cNvPr id="712" name="テキスト ボックス 711"/>
        <xdr:cNvSpPr txBox="1"/>
      </xdr:nvSpPr>
      <xdr:spPr>
        <a:xfrm>
          <a:off x="14325111" y="165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44095</xdr:rowOff>
    </xdr:from>
    <xdr:to>
      <xdr:col>20</xdr:col>
      <xdr:colOff>9525</xdr:colOff>
      <xdr:row>96</xdr:row>
      <xdr:rowOff>145695</xdr:rowOff>
    </xdr:to>
    <xdr:sp macro="" textlink="">
      <xdr:nvSpPr>
        <xdr:cNvPr id="713" name="円/楕円 712"/>
        <xdr:cNvSpPr/>
      </xdr:nvSpPr>
      <xdr:spPr>
        <a:xfrm>
          <a:off x="13652500" y="165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136822</xdr:rowOff>
    </xdr:from>
    <xdr:ext cx="534377" cy="259045"/>
    <xdr:sp macro="" textlink="">
      <xdr:nvSpPr>
        <xdr:cNvPr id="714" name="テキスト ボックス 713"/>
        <xdr:cNvSpPr txBox="1"/>
      </xdr:nvSpPr>
      <xdr:spPr>
        <a:xfrm>
          <a:off x="13436111" y="165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30693</xdr:rowOff>
    </xdr:from>
    <xdr:to>
      <xdr:col>18</xdr:col>
      <xdr:colOff>492125</xdr:colOff>
      <xdr:row>96</xdr:row>
      <xdr:rowOff>132293</xdr:rowOff>
    </xdr:to>
    <xdr:sp macro="" textlink="">
      <xdr:nvSpPr>
        <xdr:cNvPr id="715" name="円/楕円 714"/>
        <xdr:cNvSpPr/>
      </xdr:nvSpPr>
      <xdr:spPr>
        <a:xfrm>
          <a:off x="12763500" y="164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123420</xdr:rowOff>
    </xdr:from>
    <xdr:ext cx="534377" cy="259045"/>
    <xdr:sp macro="" textlink="">
      <xdr:nvSpPr>
        <xdr:cNvPr id="716" name="テキスト ボックス 715"/>
        <xdr:cNvSpPr txBox="1"/>
      </xdr:nvSpPr>
      <xdr:spPr>
        <a:xfrm>
          <a:off x="12547111" y="1658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49" name="フローチャート : 判断 748"/>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50" name="テキスト ボックス 749"/>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ほとんどの目的別項目において、類似団体平均を下回っているが、農林水産業費、公債費については、類似団体平均を上回っている。</a:t>
          </a:r>
          <a:endParaRPr kumimoji="1" lang="en-US" altLang="ja-JP" sz="1300">
            <a:latin typeface="ＭＳ Ｐゴシック"/>
          </a:endParaRPr>
        </a:p>
        <a:p>
          <a:r>
            <a:rPr kumimoji="1" lang="ja-JP" altLang="en-US" sz="1300">
              <a:latin typeface="ＭＳ Ｐゴシック"/>
            </a:rPr>
            <a:t>　農林水産業費については、国営緊急農地再編整備事業等による農業基盤整備事業が推進していく中で、本市の農業振興を図るため、農業用施設の維持管理や老朽化施設の整備改修を促進していること、また、地域の中核的な担い手となる認定農業者の育成や新規就農者への支援等を行い、活力あるにぎわいの</a:t>
          </a:r>
          <a:endParaRPr kumimoji="1" lang="en-US" altLang="ja-JP" sz="1300">
            <a:latin typeface="ＭＳ Ｐゴシック"/>
          </a:endParaRPr>
        </a:p>
        <a:p>
          <a:r>
            <a:rPr kumimoji="1" lang="ja-JP" altLang="en-US" sz="1300">
              <a:latin typeface="ＭＳ Ｐゴシック"/>
            </a:rPr>
            <a:t>まちづくりを進めているところであり、住民一人当たりのコストは高い傾向にある。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ついては、大型建設事業の一定のピークは過ぎたところであるが、元金償還が始まったものもあり増加傾向にある。今後も中期財政見通しを作成する中で、元金償還を上回らない市債発行に努め、市債残高の減少に繋げていく。</a:t>
          </a: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財政調整基金残高については、平成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年度収支不足額を補うための取り崩しにより、比率が低下した。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実質単年度収支については、平成</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年度以降赤字が続いており、厳しい財政運営を強いられているが、亀岡市行財政改革大綱に基づき、基金に依存しない健全な財政運営が推進できるよう、引き続き財政健全化に努める。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各会計において、連結実質赤字比率に係る黒字額の増減がある中で、前年度と比較して増加した。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上水道事業会計については、収入面における水道料金や他会計補助金の減少、支出面における退職給付費や減価償却費の増加により、黒字額の比率が低下した。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一般会計については、歳出において扶助費、公債費が増加傾向にあるものの、形式収支の微増と繰越金の減少により、前年度に比べ黒字額の比率が増加した。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国民健康保険事業特別会計及び介護保険事業特別会計については、歳出面において、保険給付費が想定以上に伸びなかったことから、前年度に比べ黒字額の比率が増加した。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32686634</v>
      </c>
      <c r="BO4" s="381"/>
      <c r="BP4" s="381"/>
      <c r="BQ4" s="381"/>
      <c r="BR4" s="381"/>
      <c r="BS4" s="381"/>
      <c r="BT4" s="381"/>
      <c r="BU4" s="382"/>
      <c r="BV4" s="380">
        <v>35206926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2.2999999999999998</v>
      </c>
      <c r="CU4" s="387"/>
      <c r="CV4" s="387"/>
      <c r="CW4" s="387"/>
      <c r="CX4" s="387"/>
      <c r="CY4" s="387"/>
      <c r="CZ4" s="387"/>
      <c r="DA4" s="388"/>
      <c r="DB4" s="386">
        <v>2.2000000000000002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32223079</v>
      </c>
      <c r="BO5" s="418"/>
      <c r="BP5" s="418"/>
      <c r="BQ5" s="418"/>
      <c r="BR5" s="418"/>
      <c r="BS5" s="418"/>
      <c r="BT5" s="418"/>
      <c r="BU5" s="419"/>
      <c r="BV5" s="417">
        <v>34752918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95.5</v>
      </c>
      <c r="CU5" s="415"/>
      <c r="CV5" s="415"/>
      <c r="CW5" s="415"/>
      <c r="CX5" s="415"/>
      <c r="CY5" s="415"/>
      <c r="CZ5" s="415"/>
      <c r="DA5" s="416"/>
      <c r="DB5" s="414">
        <v>96.5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463555</v>
      </c>
      <c r="BO6" s="418"/>
      <c r="BP6" s="418"/>
      <c r="BQ6" s="418"/>
      <c r="BR6" s="418"/>
      <c r="BS6" s="418"/>
      <c r="BT6" s="418"/>
      <c r="BU6" s="419"/>
      <c r="BV6" s="417">
        <v>454008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101.9</v>
      </c>
      <c r="CU6" s="455"/>
      <c r="CV6" s="455"/>
      <c r="CW6" s="455"/>
      <c r="CX6" s="455"/>
      <c r="CY6" s="455"/>
      <c r="CZ6" s="455"/>
      <c r="DA6" s="456"/>
      <c r="DB6" s="454">
        <v>103.9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27535</v>
      </c>
      <c r="BO7" s="418"/>
      <c r="BP7" s="418"/>
      <c r="BQ7" s="418"/>
      <c r="BR7" s="418"/>
      <c r="BS7" s="418"/>
      <c r="BT7" s="418"/>
      <c r="BU7" s="419"/>
      <c r="BV7" s="417">
        <v>43550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18859221</v>
      </c>
      <c r="CU7" s="418"/>
      <c r="CV7" s="418"/>
      <c r="CW7" s="418"/>
      <c r="CX7" s="418"/>
      <c r="CY7" s="418"/>
      <c r="CZ7" s="418"/>
      <c r="DA7" s="419"/>
      <c r="DB7" s="417">
        <v>18835642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436020</v>
      </c>
      <c r="BO8" s="418"/>
      <c r="BP8" s="418"/>
      <c r="BQ8" s="418"/>
      <c r="BR8" s="418"/>
      <c r="BS8" s="418"/>
      <c r="BT8" s="418"/>
      <c r="BU8" s="419"/>
      <c r="BV8" s="417">
        <v>410458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0.59</v>
      </c>
      <c r="CU8" s="458"/>
      <c r="CV8" s="458"/>
      <c r="CW8" s="458"/>
      <c r="CX8" s="458"/>
      <c r="CY8" s="458"/>
      <c r="CZ8" s="458"/>
      <c r="DA8" s="459"/>
      <c r="DB8" s="457">
        <v>0.57999999999999996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89479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25562</v>
      </c>
      <c r="BO9" s="418"/>
      <c r="BP9" s="418"/>
      <c r="BQ9" s="418"/>
      <c r="BR9" s="418"/>
      <c r="BS9" s="418"/>
      <c r="BT9" s="418"/>
      <c r="BU9" s="419"/>
      <c r="BV9" s="417">
        <v>28213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19.7</v>
      </c>
      <c r="CU9" s="415"/>
      <c r="CV9" s="415"/>
      <c r="CW9" s="415"/>
      <c r="CX9" s="415"/>
      <c r="CY9" s="415"/>
      <c r="CZ9" s="415"/>
      <c r="DA9" s="416"/>
      <c r="DB9" s="414">
        <v>17.899999999999999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92399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219033</v>
      </c>
      <c r="BO10" s="418"/>
      <c r="BP10" s="418"/>
      <c r="BQ10" s="418"/>
      <c r="BR10" s="418"/>
      <c r="BS10" s="418"/>
      <c r="BT10" s="418"/>
      <c r="BU10" s="419"/>
      <c r="BV10" s="417">
        <v>194629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v>315074</v>
      </c>
      <c r="BO11" s="418"/>
      <c r="BP11" s="418"/>
      <c r="BQ11" s="418"/>
      <c r="BR11" s="418"/>
      <c r="BS11" s="418"/>
      <c r="BT11" s="418"/>
      <c r="BU11" s="419"/>
      <c r="BV11" s="417">
        <v>220295</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90384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690000</v>
      </c>
      <c r="BO12" s="418"/>
      <c r="BP12" s="418"/>
      <c r="BQ12" s="418"/>
      <c r="BR12" s="418"/>
      <c r="BS12" s="418"/>
      <c r="BT12" s="418"/>
      <c r="BU12" s="419"/>
      <c r="BV12" s="417">
        <v>500000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89605</v>
      </c>
      <c r="S13" s="499"/>
      <c r="T13" s="499"/>
      <c r="U13" s="499"/>
      <c r="V13" s="500"/>
      <c r="W13" s="433" t="s">
        <v>124</v>
      </c>
      <c r="X13" s="434"/>
      <c r="Y13" s="434"/>
      <c r="Z13" s="434"/>
      <c r="AA13" s="434"/>
      <c r="AB13" s="424"/>
      <c r="AC13" s="468">
        <v>1779</v>
      </c>
      <c r="AD13" s="469"/>
      <c r="AE13" s="469"/>
      <c r="AF13" s="469"/>
      <c r="AG13" s="508"/>
      <c r="AH13" s="468">
        <v>1718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-130331</v>
      </c>
      <c r="BO13" s="418"/>
      <c r="BP13" s="418"/>
      <c r="BQ13" s="418"/>
      <c r="BR13" s="418"/>
      <c r="BS13" s="418"/>
      <c r="BT13" s="418"/>
      <c r="BU13" s="419"/>
      <c r="BV13" s="417">
        <v>-56863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11.7</v>
      </c>
      <c r="CU13" s="415"/>
      <c r="CV13" s="415"/>
      <c r="CW13" s="415"/>
      <c r="CX13" s="415"/>
      <c r="CY13" s="415"/>
      <c r="CZ13" s="415"/>
      <c r="DA13" s="416"/>
      <c r="DB13" s="414">
        <v>11.3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90931</v>
      </c>
      <c r="S14" s="499"/>
      <c r="T14" s="499"/>
      <c r="U14" s="499"/>
      <c r="V14" s="500"/>
      <c r="W14" s="407"/>
      <c r="X14" s="408"/>
      <c r="Y14" s="408"/>
      <c r="Z14" s="408"/>
      <c r="AA14" s="408"/>
      <c r="AB14" s="397"/>
      <c r="AC14" s="501">
        <v>4.4000000000000004</v>
      </c>
      <c r="AD14" s="502"/>
      <c r="AE14" s="502"/>
      <c r="AF14" s="502"/>
      <c r="AG14" s="503"/>
      <c r="AH14" s="501">
        <v>4.0999999999999996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137.4</v>
      </c>
      <c r="CU14" s="513"/>
      <c r="CV14" s="513"/>
      <c r="CW14" s="513"/>
      <c r="CX14" s="513"/>
      <c r="CY14" s="513"/>
      <c r="CZ14" s="513"/>
      <c r="DA14" s="514"/>
      <c r="DB14" s="512">
        <v>149.19999999999999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90157</v>
      </c>
      <c r="S15" s="499"/>
      <c r="T15" s="499"/>
      <c r="U15" s="499"/>
      <c r="V15" s="500"/>
      <c r="W15" s="433" t="s">
        <v>131</v>
      </c>
      <c r="X15" s="434"/>
      <c r="Y15" s="434"/>
      <c r="Z15" s="434"/>
      <c r="AA15" s="434"/>
      <c r="AB15" s="424"/>
      <c r="AC15" s="468">
        <v>10827</v>
      </c>
      <c r="AD15" s="469"/>
      <c r="AE15" s="469"/>
      <c r="AF15" s="469"/>
      <c r="AG15" s="508"/>
      <c r="AH15" s="468">
        <v>11457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9016023</v>
      </c>
      <c r="BO15" s="381"/>
      <c r="BP15" s="381"/>
      <c r="BQ15" s="381"/>
      <c r="BR15" s="381"/>
      <c r="BS15" s="381"/>
      <c r="BT15" s="381"/>
      <c r="BU15" s="382"/>
      <c r="BV15" s="380">
        <v>8850334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26.7</v>
      </c>
      <c r="AD16" s="502"/>
      <c r="AE16" s="502"/>
      <c r="AF16" s="502"/>
      <c r="AG16" s="503"/>
      <c r="AH16" s="501">
        <v>27.6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15268520</v>
      </c>
      <c r="BO16" s="418"/>
      <c r="BP16" s="418"/>
      <c r="BQ16" s="418"/>
      <c r="BR16" s="418"/>
      <c r="BS16" s="418"/>
      <c r="BT16" s="418"/>
      <c r="BU16" s="419"/>
      <c r="BV16" s="417">
        <v>15126905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28002</v>
      </c>
      <c r="AD17" s="469"/>
      <c r="AE17" s="469"/>
      <c r="AF17" s="469"/>
      <c r="AG17" s="508"/>
      <c r="AH17" s="468">
        <v>28286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11402675</v>
      </c>
      <c r="BO17" s="418"/>
      <c r="BP17" s="418"/>
      <c r="BQ17" s="418"/>
      <c r="BR17" s="418"/>
      <c r="BS17" s="418"/>
      <c r="BT17" s="418"/>
      <c r="BU17" s="419"/>
      <c r="BV17" s="417">
        <v>11165790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224.8</v>
      </c>
      <c r="M18" s="530"/>
      <c r="N18" s="530"/>
      <c r="O18" s="530"/>
      <c r="P18" s="530"/>
      <c r="Q18" s="530"/>
      <c r="R18" s="531"/>
      <c r="S18" s="531"/>
      <c r="T18" s="531"/>
      <c r="U18" s="531"/>
      <c r="V18" s="532"/>
      <c r="W18" s="435"/>
      <c r="X18" s="436"/>
      <c r="Y18" s="436"/>
      <c r="Z18" s="436"/>
      <c r="AA18" s="436"/>
      <c r="AB18" s="427"/>
      <c r="AC18" s="533">
        <v>69</v>
      </c>
      <c r="AD18" s="534"/>
      <c r="AE18" s="534"/>
      <c r="AF18" s="534"/>
      <c r="AG18" s="535"/>
      <c r="AH18" s="533">
        <v>68.2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18424865</v>
      </c>
      <c r="BO18" s="418"/>
      <c r="BP18" s="418"/>
      <c r="BQ18" s="418"/>
      <c r="BR18" s="418"/>
      <c r="BS18" s="418"/>
      <c r="BT18" s="418"/>
      <c r="BU18" s="419"/>
      <c r="BV18" s="417">
        <v>19088664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398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22091861</v>
      </c>
      <c r="BO19" s="418"/>
      <c r="BP19" s="418"/>
      <c r="BQ19" s="418"/>
      <c r="BR19" s="418"/>
      <c r="BS19" s="418"/>
      <c r="BT19" s="418"/>
      <c r="BU19" s="419"/>
      <c r="BV19" s="417">
        <v>23007769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33915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41895799</v>
      </c>
      <c r="BO23" s="418"/>
      <c r="BP23" s="418"/>
      <c r="BQ23" s="418"/>
      <c r="BR23" s="418"/>
      <c r="BS23" s="418"/>
      <c r="BT23" s="418"/>
      <c r="BU23" s="419"/>
      <c r="BV23" s="417">
        <v>43281384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9850</v>
      </c>
      <c r="R24" s="469"/>
      <c r="S24" s="469"/>
      <c r="T24" s="469"/>
      <c r="U24" s="469"/>
      <c r="V24" s="508"/>
      <c r="W24" s="563"/>
      <c r="X24" s="551"/>
      <c r="Y24" s="552"/>
      <c r="Z24" s="467" t="s">
        <v>154</v>
      </c>
      <c r="AA24" s="447"/>
      <c r="AB24" s="447"/>
      <c r="AC24" s="447"/>
      <c r="AD24" s="447"/>
      <c r="AE24" s="447"/>
      <c r="AF24" s="447"/>
      <c r="AG24" s="448"/>
      <c r="AH24" s="468">
        <v>527</v>
      </c>
      <c r="AI24" s="469"/>
      <c r="AJ24" s="469"/>
      <c r="AK24" s="469"/>
      <c r="AL24" s="508"/>
      <c r="AM24" s="468">
        <v>1604715</v>
      </c>
      <c r="AN24" s="469"/>
      <c r="AO24" s="469"/>
      <c r="AP24" s="469"/>
      <c r="AQ24" s="469"/>
      <c r="AR24" s="508"/>
      <c r="AS24" s="468">
        <v>3045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27137379</v>
      </c>
      <c r="BO24" s="418"/>
      <c r="BP24" s="418"/>
      <c r="BQ24" s="418"/>
      <c r="BR24" s="418"/>
      <c r="BS24" s="418"/>
      <c r="BT24" s="418"/>
      <c r="BU24" s="419"/>
      <c r="BV24" s="417">
        <v>27455547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7870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3415353</v>
      </c>
      <c r="BO25" s="381"/>
      <c r="BP25" s="381"/>
      <c r="BQ25" s="381"/>
      <c r="BR25" s="381"/>
      <c r="BS25" s="381"/>
      <c r="BT25" s="381"/>
      <c r="BU25" s="382"/>
      <c r="BV25" s="380">
        <v>3421470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6940</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5600</v>
      </c>
      <c r="R27" s="469"/>
      <c r="S27" s="469"/>
      <c r="T27" s="469"/>
      <c r="U27" s="469"/>
      <c r="V27" s="508"/>
      <c r="W27" s="563"/>
      <c r="X27" s="551"/>
      <c r="Y27" s="552"/>
      <c r="Z27" s="467" t="s">
        <v>164</v>
      </c>
      <c r="AA27" s="447"/>
      <c r="AB27" s="447"/>
      <c r="AC27" s="447"/>
      <c r="AD27" s="447"/>
      <c r="AE27" s="447"/>
      <c r="AF27" s="447"/>
      <c r="AG27" s="448"/>
      <c r="AH27" s="468">
        <v>14</v>
      </c>
      <c r="AI27" s="469"/>
      <c r="AJ27" s="469"/>
      <c r="AK27" s="469"/>
      <c r="AL27" s="508"/>
      <c r="AM27" s="468">
        <v>45069</v>
      </c>
      <c r="AN27" s="469"/>
      <c r="AO27" s="469"/>
      <c r="AP27" s="469"/>
      <c r="AQ27" s="469"/>
      <c r="AR27" s="508"/>
      <c r="AS27" s="468">
        <v>3219</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760000</v>
      </c>
      <c r="BO27" s="587"/>
      <c r="BP27" s="587"/>
      <c r="BQ27" s="587"/>
      <c r="BR27" s="587"/>
      <c r="BS27" s="587"/>
      <c r="BT27" s="587"/>
      <c r="BU27" s="588"/>
      <c r="BV27" s="586">
        <v>760000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4900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1745529</v>
      </c>
      <c r="BO28" s="381"/>
      <c r="BP28" s="381"/>
      <c r="BQ28" s="381"/>
      <c r="BR28" s="381"/>
      <c r="BS28" s="381"/>
      <c r="BT28" s="381"/>
      <c r="BU28" s="382"/>
      <c r="BV28" s="380">
        <v>2216496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22</v>
      </c>
      <c r="M29" s="469"/>
      <c r="N29" s="469"/>
      <c r="O29" s="469"/>
      <c r="P29" s="508"/>
      <c r="Q29" s="468">
        <v>4400</v>
      </c>
      <c r="R29" s="469"/>
      <c r="S29" s="469"/>
      <c r="T29" s="469"/>
      <c r="U29" s="469"/>
      <c r="V29" s="508"/>
      <c r="W29" s="564"/>
      <c r="X29" s="565"/>
      <c r="Y29" s="566"/>
      <c r="Z29" s="467" t="s">
        <v>171</v>
      </c>
      <c r="AA29" s="447"/>
      <c r="AB29" s="447"/>
      <c r="AC29" s="447"/>
      <c r="AD29" s="447"/>
      <c r="AE29" s="447"/>
      <c r="AF29" s="447"/>
      <c r="AG29" s="448"/>
      <c r="AH29" s="468">
        <v>541</v>
      </c>
      <c r="AI29" s="469"/>
      <c r="AJ29" s="469"/>
      <c r="AK29" s="469"/>
      <c r="AL29" s="508"/>
      <c r="AM29" s="468">
        <v>1649784</v>
      </c>
      <c r="AN29" s="469"/>
      <c r="AO29" s="469"/>
      <c r="AP29" s="469"/>
      <c r="AQ29" s="469"/>
      <c r="AR29" s="508"/>
      <c r="AS29" s="468">
        <v>3050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160590</v>
      </c>
      <c r="BO29" s="418"/>
      <c r="BP29" s="418"/>
      <c r="BQ29" s="418"/>
      <c r="BR29" s="418"/>
      <c r="BS29" s="418"/>
      <c r="BT29" s="418"/>
      <c r="BU29" s="419"/>
      <c r="BV29" s="417">
        <v>159923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642888</v>
      </c>
      <c r="BO30" s="587"/>
      <c r="BP30" s="587"/>
      <c r="BQ30" s="587"/>
      <c r="BR30" s="587"/>
      <c r="BS30" s="587"/>
      <c r="BT30" s="587"/>
      <c r="BU30" s="588"/>
      <c r="BV30" s="586">
        <v>485111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上水道事業会計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京都中部広域消防組合(一般会計)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亀岡市土地開発公社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休日診療事業特別会計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IF('各会計、関係団体の財政状況及び健全化判断比率'!B35="","",'各会計、関係団体の財政状況及び健全化判断比率'!B35)</f>
        <v>地域下水道事業特別会計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国民健康保険南丹病院組合(病院事業会計)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亀岡市環境事業公社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土地取得事業特別会計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IF('各会計、関係団体の財政状況及び健全化判断比率'!B33="","",'各会計、関係団体の財政状況及び健全化判断比率'!B33)</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京都府住宅新築資金等貸付事業管理組合(一般会計)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亀岡市福祉事業団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曽我部山林事業特別会計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京都府住宅新築資金等貸付事業管理組合(特別会計)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亀岡市体育協会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京都府自治会館管理組合(一般会計)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亀岡市都市緑花協会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京都府後期高齢者医療広域連合(一般会計)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生涯学習かめおか財団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京都府後期高齢者医療広域連合(後期高齢者医療特別会計)</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亀岡市農業公社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京都地方税機構(一般会計)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536</v>
      </c>
      <c r="G33" s="29" t="s">
        <v>537</v>
      </c>
      <c r="H33" s="29" t="s">
        <v>538</v>
      </c>
      <c r="I33" s="29" t="s">
        <v>539</v>
      </c>
      <c r="J33" s="30" t="s">
        <v>540</v>
      </c>
      <c r="K33" s="22"/>
      <c r="L33" s="22"/>
      <c r="M33" s="22"/>
      <c r="N33" s="22"/>
      <c r="O33" s="22"/>
      <c r="P33" s="22"/>
    </row>
    <row r="34" spans="1:16" ht="39" customHeight="1" x14ac:dyDescent="0.15">
      <c r="A34" s="22"/>
      <c r="B34" s="31"/>
      <c r="C34" s="1184" t="s">
        <v>546</v>
      </c>
      <c r="D34" s="1184"/>
      <c r="E34" s="1185"/>
      <c r="F34" s="32">
        <v>15.51</v>
      </c>
      <c r="G34" s="33">
        <v>15.92</v>
      </c>
      <c r="H34" s="33">
        <v>15.79</v>
      </c>
      <c r="I34" s="33">
        <v>15.21</v>
      </c>
      <c r="J34" s="34">
        <v>15.09</v>
      </c>
      <c r="K34" s="22"/>
      <c r="L34" s="22"/>
      <c r="M34" s="22"/>
      <c r="N34" s="22"/>
      <c r="O34" s="22"/>
      <c r="P34" s="22"/>
    </row>
    <row r="35" spans="1:16" ht="39" customHeight="1" x14ac:dyDescent="0.15">
      <c r="A35" s="22"/>
      <c r="B35" s="35"/>
      <c r="C35" s="1178" t="s">
        <v>547</v>
      </c>
      <c r="D35" s="1179"/>
      <c r="E35" s="1180"/>
      <c r="F35" s="36">
        <v>3.34</v>
      </c>
      <c r="G35" s="37">
        <v>2.4500000000000002</v>
      </c>
      <c r="H35" s="37">
        <v>2.0499999999999998</v>
      </c>
      <c r="I35" s="37">
        <v>2.13</v>
      </c>
      <c r="J35" s="38">
        <v>2.2799999999999998</v>
      </c>
      <c r="K35" s="22"/>
      <c r="L35" s="22"/>
      <c r="M35" s="22"/>
      <c r="N35" s="22"/>
      <c r="O35" s="22"/>
      <c r="P35" s="22"/>
    </row>
    <row r="36" spans="1:16" ht="39" customHeight="1" x14ac:dyDescent="0.15">
      <c r="A36" s="22"/>
      <c r="B36" s="35"/>
      <c r="C36" s="1178" t="s">
        <v>548</v>
      </c>
      <c r="D36" s="1179"/>
      <c r="E36" s="1180"/>
      <c r="F36" s="36">
        <v>0.94</v>
      </c>
      <c r="G36" s="37">
        <v>0.53</v>
      </c>
      <c r="H36" s="37">
        <v>0.2</v>
      </c>
      <c r="I36" s="37">
        <v>0.1</v>
      </c>
      <c r="J36" s="38">
        <v>2.11</v>
      </c>
      <c r="K36" s="22"/>
      <c r="L36" s="22"/>
      <c r="M36" s="22"/>
      <c r="N36" s="22"/>
      <c r="O36" s="22"/>
      <c r="P36" s="22"/>
    </row>
    <row r="37" spans="1:16" ht="39" customHeight="1" x14ac:dyDescent="0.15">
      <c r="A37" s="22"/>
      <c r="B37" s="35"/>
      <c r="C37" s="1178" t="s">
        <v>549</v>
      </c>
      <c r="D37" s="1179"/>
      <c r="E37" s="1180"/>
      <c r="F37" s="36">
        <v>1.01</v>
      </c>
      <c r="G37" s="37">
        <v>1.08</v>
      </c>
      <c r="H37" s="37">
        <v>0.73</v>
      </c>
      <c r="I37" s="37">
        <v>0.48</v>
      </c>
      <c r="J37" s="38">
        <v>1.2</v>
      </c>
      <c r="K37" s="22"/>
      <c r="L37" s="22"/>
      <c r="M37" s="22"/>
      <c r="N37" s="22"/>
      <c r="O37" s="22"/>
      <c r="P37" s="22"/>
    </row>
    <row r="38" spans="1:16" ht="39" customHeight="1" x14ac:dyDescent="0.15">
      <c r="A38" s="22"/>
      <c r="B38" s="35"/>
      <c r="C38" s="1178" t="s">
        <v>550</v>
      </c>
      <c r="D38" s="1179"/>
      <c r="E38" s="1180"/>
      <c r="F38" s="36">
        <v>6.14</v>
      </c>
      <c r="G38" s="37">
        <v>6.24</v>
      </c>
      <c r="H38" s="37">
        <v>4.72</v>
      </c>
      <c r="I38" s="37">
        <v>2.19</v>
      </c>
      <c r="J38" s="38">
        <v>0.53</v>
      </c>
      <c r="K38" s="22"/>
      <c r="L38" s="22"/>
      <c r="M38" s="22"/>
      <c r="N38" s="22"/>
      <c r="O38" s="22"/>
      <c r="P38" s="22"/>
    </row>
    <row r="39" spans="1:16" ht="39" customHeight="1" x14ac:dyDescent="0.15">
      <c r="A39" s="22"/>
      <c r="B39" s="35"/>
      <c r="C39" s="1178" t="s">
        <v>551</v>
      </c>
      <c r="D39" s="1179"/>
      <c r="E39" s="1180"/>
      <c r="F39" s="36">
        <v>0.14000000000000001</v>
      </c>
      <c r="G39" s="37">
        <v>0.1</v>
      </c>
      <c r="H39" s="37">
        <v>0.09</v>
      </c>
      <c r="I39" s="37">
        <v>0.09</v>
      </c>
      <c r="J39" s="38">
        <v>0.11</v>
      </c>
      <c r="K39" s="22"/>
      <c r="L39" s="22"/>
      <c r="M39" s="22"/>
      <c r="N39" s="22"/>
      <c r="O39" s="22"/>
      <c r="P39" s="22"/>
    </row>
    <row r="40" spans="1:16" ht="39" customHeight="1" x14ac:dyDescent="0.15">
      <c r="A40" s="22"/>
      <c r="B40" s="35"/>
      <c r="C40" s="1178" t="s">
        <v>552</v>
      </c>
      <c r="D40" s="1179"/>
      <c r="E40" s="1180"/>
      <c r="F40" s="36">
        <v>0.05</v>
      </c>
      <c r="G40" s="37">
        <v>0.04</v>
      </c>
      <c r="H40" s="37">
        <v>0.06</v>
      </c>
      <c r="I40" s="37">
        <v>0.09</v>
      </c>
      <c r="J40" s="38">
        <v>0.05</v>
      </c>
      <c r="K40" s="22"/>
      <c r="L40" s="22"/>
      <c r="M40" s="22"/>
      <c r="N40" s="22"/>
      <c r="O40" s="22"/>
      <c r="P40" s="22"/>
    </row>
    <row r="41" spans="1:16" ht="39" customHeight="1" x14ac:dyDescent="0.15">
      <c r="A41" s="22"/>
      <c r="B41" s="35"/>
      <c r="C41" s="1178" t="s">
        <v>553</v>
      </c>
      <c r="D41" s="1179"/>
      <c r="E41" s="1180"/>
      <c r="F41" s="36">
        <v>0.2</v>
      </c>
      <c r="G41" s="37">
        <v>0.09</v>
      </c>
      <c r="H41" s="37">
        <v>0.21</v>
      </c>
      <c r="I41" s="37">
        <v>0.02</v>
      </c>
      <c r="J41" s="38">
        <v>0.04</v>
      </c>
      <c r="K41" s="22"/>
      <c r="L41" s="22"/>
      <c r="M41" s="22"/>
      <c r="N41" s="22"/>
      <c r="O41" s="22"/>
      <c r="P41" s="22"/>
    </row>
    <row r="42" spans="1:16" ht="39" customHeight="1" x14ac:dyDescent="0.15">
      <c r="A42" s="22"/>
      <c r="B42" s="39"/>
      <c r="C42" s="1178" t="s">
        <v>554</v>
      </c>
      <c r="D42" s="1179"/>
      <c r="E42" s="1180"/>
      <c r="F42" s="36" t="s">
        <v>497</v>
      </c>
      <c r="G42" s="37" t="s">
        <v>497</v>
      </c>
      <c r="H42" s="37" t="s">
        <v>497</v>
      </c>
      <c r="I42" s="37" t="s">
        <v>497</v>
      </c>
      <c r="J42" s="38" t="s">
        <v>497</v>
      </c>
      <c r="K42" s="22"/>
      <c r="L42" s="22"/>
      <c r="M42" s="22"/>
      <c r="N42" s="22"/>
      <c r="O42" s="22"/>
      <c r="P42" s="22"/>
    </row>
    <row r="43" spans="1:16" ht="39" customHeight="1" thickBot="1" x14ac:dyDescent="0.2">
      <c r="A43" s="22"/>
      <c r="B43" s="40"/>
      <c r="C43" s="1181" t="s">
        <v>555</v>
      </c>
      <c r="D43" s="1182"/>
      <c r="E43" s="1183"/>
      <c r="F43" s="41">
        <v>0.03</v>
      </c>
      <c r="G43" s="42">
        <v>0.28000000000000003</v>
      </c>
      <c r="H43" s="42">
        <v>0.03</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3662</v>
      </c>
      <c r="L45" s="60">
        <v>3605</v>
      </c>
      <c r="M45" s="60">
        <v>3735</v>
      </c>
      <c r="N45" s="60">
        <v>4000</v>
      </c>
      <c r="O45" s="61">
        <v>4133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497</v>
      </c>
      <c r="L46" s="64" t="s">
        <v>497</v>
      </c>
      <c r="M46" s="64" t="s">
        <v>497</v>
      </c>
      <c r="N46" s="64" t="s">
        <v>497</v>
      </c>
      <c r="O46" s="65" t="s">
        <v>497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497</v>
      </c>
      <c r="L47" s="64" t="s">
        <v>497</v>
      </c>
      <c r="M47" s="64" t="s">
        <v>497</v>
      </c>
      <c r="N47" s="64" t="s">
        <v>497</v>
      </c>
      <c r="O47" s="65" t="s">
        <v>497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1330</v>
      </c>
      <c r="L48" s="64">
        <v>1358</v>
      </c>
      <c r="M48" s="64">
        <v>1261</v>
      </c>
      <c r="N48" s="64">
        <v>1309</v>
      </c>
      <c r="O48" s="65">
        <v>1285</v>
      </c>
      <c r="P48" s="48"/>
      <c r="Q48" s="48"/>
      <c r="R48" s="48"/>
      <c r="S48" s="48"/>
      <c r="T48" s="48"/>
      <c r="U48" s="48"/>
    </row>
    <row r="49" spans="1:21" ht="30.75" customHeight="1" x14ac:dyDescent="0.15">
      <c r="A49" s="48"/>
      <c r="B49" s="1196"/>
      <c r="C49" s="1197"/>
      <c r="D49" s="62"/>
      <c r="E49" s="1188" t="s">
        <v>16</v>
      </c>
      <c r="F49" s="1188"/>
      <c r="G49" s="1188"/>
      <c r="H49" s="1188"/>
      <c r="I49" s="1188"/>
      <c r="J49" s="1189"/>
      <c r="K49" s="63">
        <v>42</v>
      </c>
      <c r="L49" s="64">
        <v>49</v>
      </c>
      <c r="M49" s="64">
        <v>52</v>
      </c>
      <c r="N49" s="64">
        <v>61</v>
      </c>
      <c r="O49" s="65">
        <v>91</v>
      </c>
      <c r="P49" s="48"/>
      <c r="Q49" s="48"/>
      <c r="R49" s="48"/>
      <c r="S49" s="48"/>
      <c r="T49" s="48"/>
      <c r="U49" s="48"/>
    </row>
    <row r="50" spans="1:21" ht="30.75" customHeight="1" x14ac:dyDescent="0.15">
      <c r="A50" s="48"/>
      <c r="B50" s="1196"/>
      <c r="C50" s="1197"/>
      <c r="D50" s="62"/>
      <c r="E50" s="1188" t="s">
        <v>17</v>
      </c>
      <c r="F50" s="1188"/>
      <c r="G50" s="1188"/>
      <c r="H50" s="1188"/>
      <c r="I50" s="1188"/>
      <c r="J50" s="1189"/>
      <c r="K50" s="63">
        <v>319</v>
      </c>
      <c r="L50" s="64">
        <v>132</v>
      </c>
      <c r="M50" s="64">
        <v>132</v>
      </c>
      <c r="N50" s="64">
        <v>132</v>
      </c>
      <c r="O50" s="65">
        <v>66</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497</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3413</v>
      </c>
      <c r="L52" s="64">
        <v>3467</v>
      </c>
      <c r="M52" s="64">
        <v>3574</v>
      </c>
      <c r="N52" s="64">
        <v>3586</v>
      </c>
      <c r="O52" s="65">
        <v>3679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1940</v>
      </c>
      <c r="L53" s="69">
        <v>1677</v>
      </c>
      <c r="M53" s="69">
        <v>1606</v>
      </c>
      <c r="N53" s="69">
        <v>1916</v>
      </c>
      <c r="O53" s="70">
        <v>1896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536</v>
      </c>
      <c r="J40" s="79" t="s">
        <v>537</v>
      </c>
      <c r="K40" s="79" t="s">
        <v>538</v>
      </c>
      <c r="L40" s="79" t="s">
        <v>539</v>
      </c>
      <c r="M40" s="80" t="s">
        <v>540</v>
      </c>
    </row>
    <row r="41" spans="2:13" ht="27.75" customHeight="1" x14ac:dyDescent="0.15">
      <c r="B41" s="1202" t="s">
        <v>24</v>
      </c>
      <c r="C41" s="1203"/>
      <c r="D41" s="81"/>
      <c r="E41" s="1208" t="s">
        <v>25</v>
      </c>
      <c r="F41" s="1208"/>
      <c r="G41" s="1208"/>
      <c r="H41" s="1209"/>
      <c r="I41" s="82">
        <v>40205</v>
      </c>
      <c r="J41" s="83">
        <v>40769</v>
      </c>
      <c r="K41" s="83">
        <v>42884</v>
      </c>
      <c r="L41" s="83">
        <v>43281</v>
      </c>
      <c r="M41" s="84">
        <v>41896</v>
      </c>
    </row>
    <row r="42" spans="2:13" ht="27.75" customHeight="1" x14ac:dyDescent="0.15">
      <c r="B42" s="1204"/>
      <c r="C42" s="1205"/>
      <c r="D42" s="85"/>
      <c r="E42" s="1210" t="s">
        <v>26</v>
      </c>
      <c r="F42" s="1210"/>
      <c r="G42" s="1210"/>
      <c r="H42" s="1211"/>
      <c r="I42" s="86">
        <v>1074</v>
      </c>
      <c r="J42" s="87">
        <v>892</v>
      </c>
      <c r="K42" s="87">
        <v>764</v>
      </c>
      <c r="L42" s="87">
        <v>204</v>
      </c>
      <c r="M42" s="88">
        <v>138</v>
      </c>
    </row>
    <row r="43" spans="2:13" ht="27.75" customHeight="1" x14ac:dyDescent="0.15">
      <c r="B43" s="1204"/>
      <c r="C43" s="1205"/>
      <c r="D43" s="85"/>
      <c r="E43" s="1210" t="s">
        <v>27</v>
      </c>
      <c r="F43" s="1210"/>
      <c r="G43" s="1210"/>
      <c r="H43" s="1211"/>
      <c r="I43" s="86">
        <v>19720</v>
      </c>
      <c r="J43" s="87">
        <v>19657</v>
      </c>
      <c r="K43" s="87">
        <v>18331</v>
      </c>
      <c r="L43" s="87">
        <v>17235</v>
      </c>
      <c r="M43" s="88">
        <v>16077</v>
      </c>
    </row>
    <row r="44" spans="2:13" ht="27.75" customHeight="1" x14ac:dyDescent="0.15">
      <c r="B44" s="1204"/>
      <c r="C44" s="1205"/>
      <c r="D44" s="85"/>
      <c r="E44" s="1210" t="s">
        <v>28</v>
      </c>
      <c r="F44" s="1210"/>
      <c r="G44" s="1210"/>
      <c r="H44" s="1211"/>
      <c r="I44" s="86">
        <v>1158</v>
      </c>
      <c r="J44" s="87">
        <v>1289</v>
      </c>
      <c r="K44" s="87">
        <v>1428</v>
      </c>
      <c r="L44" s="87">
        <v>1521</v>
      </c>
      <c r="M44" s="88">
        <v>1449</v>
      </c>
    </row>
    <row r="45" spans="2:13" ht="27.75" customHeight="1" x14ac:dyDescent="0.15">
      <c r="B45" s="1204"/>
      <c r="C45" s="1205"/>
      <c r="D45" s="85"/>
      <c r="E45" s="1210" t="s">
        <v>29</v>
      </c>
      <c r="F45" s="1210"/>
      <c r="G45" s="1210"/>
      <c r="H45" s="1211"/>
      <c r="I45" s="86">
        <v>5142</v>
      </c>
      <c r="J45" s="87">
        <v>4859</v>
      </c>
      <c r="K45" s="87">
        <v>4613</v>
      </c>
      <c r="L45" s="87">
        <v>3927</v>
      </c>
      <c r="M45" s="88">
        <v>3877</v>
      </c>
    </row>
    <row r="46" spans="2:13" ht="27.75" customHeight="1" x14ac:dyDescent="0.15">
      <c r="B46" s="1204"/>
      <c r="C46" s="1205"/>
      <c r="D46" s="89"/>
      <c r="E46" s="1210" t="s">
        <v>30</v>
      </c>
      <c r="F46" s="1210"/>
      <c r="G46" s="1210"/>
      <c r="H46" s="1211"/>
      <c r="I46" s="86" t="s">
        <v>497</v>
      </c>
      <c r="J46" s="87" t="s">
        <v>497</v>
      </c>
      <c r="K46" s="87" t="s">
        <v>497</v>
      </c>
      <c r="L46" s="87" t="s">
        <v>497</v>
      </c>
      <c r="M46" s="88" t="s">
        <v>497</v>
      </c>
    </row>
    <row r="47" spans="2:13" ht="27.75" customHeight="1" x14ac:dyDescent="0.15">
      <c r="B47" s="1204"/>
      <c r="C47" s="1205"/>
      <c r="D47" s="90"/>
      <c r="E47" s="1212" t="s">
        <v>31</v>
      </c>
      <c r="F47" s="1213"/>
      <c r="G47" s="1213"/>
      <c r="H47" s="1214"/>
      <c r="I47" s="86" t="s">
        <v>497</v>
      </c>
      <c r="J47" s="87" t="s">
        <v>497</v>
      </c>
      <c r="K47" s="87" t="s">
        <v>497</v>
      </c>
      <c r="L47" s="87" t="s">
        <v>497</v>
      </c>
      <c r="M47" s="88" t="s">
        <v>497</v>
      </c>
    </row>
    <row r="48" spans="2:13" ht="27.75" customHeight="1" x14ac:dyDescent="0.15">
      <c r="B48" s="1204"/>
      <c r="C48" s="1205"/>
      <c r="D48" s="85"/>
      <c r="E48" s="1210" t="s">
        <v>32</v>
      </c>
      <c r="F48" s="1210"/>
      <c r="G48" s="1210"/>
      <c r="H48" s="1211"/>
      <c r="I48" s="86" t="s">
        <v>497</v>
      </c>
      <c r="J48" s="87" t="s">
        <v>497</v>
      </c>
      <c r="K48" s="87" t="s">
        <v>497</v>
      </c>
      <c r="L48" s="87" t="s">
        <v>497</v>
      </c>
      <c r="M48" s="88" t="s">
        <v>497</v>
      </c>
    </row>
    <row r="49" spans="2:13" ht="27.75" customHeight="1" x14ac:dyDescent="0.15">
      <c r="B49" s="1206"/>
      <c r="C49" s="1207"/>
      <c r="D49" s="85"/>
      <c r="E49" s="1210" t="s">
        <v>33</v>
      </c>
      <c r="F49" s="1210"/>
      <c r="G49" s="1210"/>
      <c r="H49" s="1211"/>
      <c r="I49" s="86" t="s">
        <v>497</v>
      </c>
      <c r="J49" s="87" t="s">
        <v>497</v>
      </c>
      <c r="K49" s="87" t="s">
        <v>497</v>
      </c>
      <c r="L49" s="87" t="s">
        <v>497</v>
      </c>
      <c r="M49" s="88" t="s">
        <v>497</v>
      </c>
    </row>
    <row r="50" spans="2:13" ht="27.75" customHeight="1" x14ac:dyDescent="0.15">
      <c r="B50" s="1215" t="s">
        <v>34</v>
      </c>
      <c r="C50" s="1216"/>
      <c r="D50" s="91"/>
      <c r="E50" s="1210" t="s">
        <v>35</v>
      </c>
      <c r="F50" s="1210"/>
      <c r="G50" s="1210"/>
      <c r="H50" s="1211"/>
      <c r="I50" s="86">
        <v>4651</v>
      </c>
      <c r="J50" s="87">
        <v>4703</v>
      </c>
      <c r="K50" s="87">
        <v>4151</v>
      </c>
      <c r="L50" s="87">
        <v>3670</v>
      </c>
      <c r="M50" s="88">
        <v>3339</v>
      </c>
    </row>
    <row r="51" spans="2:13" ht="27.75" customHeight="1" x14ac:dyDescent="0.15">
      <c r="B51" s="1204"/>
      <c r="C51" s="1205"/>
      <c r="D51" s="85"/>
      <c r="E51" s="1210" t="s">
        <v>36</v>
      </c>
      <c r="F51" s="1210"/>
      <c r="G51" s="1210"/>
      <c r="H51" s="1211"/>
      <c r="I51" s="86">
        <v>2342</v>
      </c>
      <c r="J51" s="87">
        <v>2718</v>
      </c>
      <c r="K51" s="87">
        <v>2674</v>
      </c>
      <c r="L51" s="87">
        <v>2240</v>
      </c>
      <c r="M51" s="88">
        <v>2232</v>
      </c>
    </row>
    <row r="52" spans="2:13" ht="27.75" customHeight="1" x14ac:dyDescent="0.15">
      <c r="B52" s="1206"/>
      <c r="C52" s="1207"/>
      <c r="D52" s="85"/>
      <c r="E52" s="1210" t="s">
        <v>37</v>
      </c>
      <c r="F52" s="1210"/>
      <c r="G52" s="1210"/>
      <c r="H52" s="1211"/>
      <c r="I52" s="86">
        <v>38000</v>
      </c>
      <c r="J52" s="87">
        <v>37776</v>
      </c>
      <c r="K52" s="87">
        <v>37509</v>
      </c>
      <c r="L52" s="87">
        <v>37078</v>
      </c>
      <c r="M52" s="88">
        <v>36593</v>
      </c>
    </row>
    <row r="53" spans="2:13" ht="27.75" customHeight="1" thickBot="1" x14ac:dyDescent="0.2">
      <c r="B53" s="1217" t="s">
        <v>38</v>
      </c>
      <c r="C53" s="1218"/>
      <c r="D53" s="92"/>
      <c r="E53" s="1219" t="s">
        <v>39</v>
      </c>
      <c r="F53" s="1219"/>
      <c r="G53" s="1219"/>
      <c r="H53" s="1220"/>
      <c r="I53" s="93">
        <v>22307</v>
      </c>
      <c r="J53" s="94">
        <v>22269</v>
      </c>
      <c r="K53" s="94">
        <v>23686</v>
      </c>
      <c r="L53" s="94">
        <v>23181</v>
      </c>
      <c r="M53" s="95">
        <v>21274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579</v>
      </c>
      <c r="I42" s="354"/>
      <c r="J42" s="354"/>
      <c r="K42" s="354"/>
      <c r="L42" s="246"/>
      <c r="M42" s="246"/>
      <c r="N42" s="246"/>
      <c r="O42" s="246"/>
    </row>
    <row r="43" spans="2:17" x14ac:dyDescent="0.15">
      <c r="B43" s="250"/>
      <c r="C43" s="246"/>
      <c r="D43" s="246"/>
      <c r="E43" s="246"/>
      <c r="F43" s="246"/>
      <c r="G43" s="1235" t="s">
        <v>580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581</v>
      </c>
    </row>
    <row r="50" spans="1:17" x14ac:dyDescent="0.15">
      <c r="B50" s="250"/>
      <c r="C50" s="246"/>
      <c r="D50" s="246"/>
      <c r="E50" s="246"/>
      <c r="F50" s="246"/>
      <c r="G50" s="1244"/>
      <c r="H50" s="1245"/>
      <c r="I50" s="1245"/>
      <c r="J50" s="1246"/>
      <c r="K50" s="356" t="s">
        <v>536</v>
      </c>
      <c r="L50" s="356" t="s">
        <v>537</v>
      </c>
      <c r="M50" s="356" t="s">
        <v>538</v>
      </c>
      <c r="N50" s="356" t="s">
        <v>539</v>
      </c>
      <c r="O50" s="356" t="s">
        <v>540</v>
      </c>
    </row>
    <row r="51" spans="1:17" x14ac:dyDescent="0.15">
      <c r="B51" s="250"/>
      <c r="C51" s="246"/>
      <c r="D51" s="246"/>
      <c r="E51" s="246"/>
      <c r="F51" s="246"/>
      <c r="G51" s="1247" t="s">
        <v>582</v>
      </c>
      <c r="H51" s="1248"/>
      <c r="I51" s="1253" t="s">
        <v>583</v>
      </c>
      <c r="J51" s="1253"/>
      <c r="K51" s="1256"/>
      <c r="L51" s="1256"/>
      <c r="M51" s="1256"/>
      <c r="N51" s="1221">
        <v>149.19999999999999</v>
      </c>
      <c r="O51" s="1221">
        <v>137.4</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584</v>
      </c>
      <c r="J53" s="1233"/>
      <c r="K53" s="1255"/>
      <c r="L53" s="1255"/>
      <c r="M53" s="1255"/>
      <c r="N53" s="1225">
        <v>48.7</v>
      </c>
      <c r="O53" s="1225">
        <v>33.6</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585</v>
      </c>
      <c r="H55" s="1228"/>
      <c r="I55" s="1233" t="s">
        <v>583</v>
      </c>
      <c r="J55" s="1233"/>
      <c r="K55" s="1256"/>
      <c r="L55" s="1256"/>
      <c r="M55" s="1256"/>
      <c r="N55" s="1221">
        <v>39</v>
      </c>
      <c r="O55" s="1221">
        <v>35.299999999999997</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584</v>
      </c>
      <c r="J57" s="1223"/>
      <c r="K57" s="1255"/>
      <c r="L57" s="1255"/>
      <c r="M57" s="1255"/>
      <c r="N57" s="1225">
        <v>55.4</v>
      </c>
      <c r="O57" s="1225">
        <v>52.3</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586</v>
      </c>
      <c r="C63" s="246"/>
      <c r="D63" s="246"/>
      <c r="E63" s="246"/>
      <c r="F63" s="246"/>
      <c r="G63" s="246"/>
      <c r="H63" s="246"/>
      <c r="I63" s="246"/>
      <c r="J63" s="246"/>
      <c r="K63" s="246"/>
      <c r="L63" s="246"/>
      <c r="M63" s="246"/>
      <c r="N63" s="246"/>
      <c r="O63" s="246"/>
    </row>
    <row r="64" spans="1:17" x14ac:dyDescent="0.15">
      <c r="B64" s="250"/>
      <c r="C64" s="246"/>
      <c r="D64" s="246"/>
      <c r="E64" s="246"/>
      <c r="F64" s="246"/>
      <c r="G64" s="353" t="s">
        <v>579</v>
      </c>
      <c r="I64" s="354"/>
      <c r="J64" s="354"/>
      <c r="K64" s="354"/>
      <c r="L64" s="246"/>
      <c r="M64" s="246"/>
      <c r="N64" s="246"/>
      <c r="O64" s="246"/>
    </row>
    <row r="65" spans="2:30" x14ac:dyDescent="0.15">
      <c r="B65" s="250"/>
      <c r="C65" s="246"/>
      <c r="D65" s="246"/>
      <c r="E65" s="246"/>
      <c r="F65" s="246"/>
      <c r="G65" s="1235" t="s">
        <v>587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588</v>
      </c>
      <c r="I71" s="370"/>
      <c r="J71" s="366"/>
      <c r="K71" s="366"/>
      <c r="L71" s="367"/>
      <c r="M71" s="366"/>
      <c r="N71" s="367"/>
      <c r="O71" s="368"/>
    </row>
    <row r="72" spans="2:30" x14ac:dyDescent="0.15">
      <c r="B72" s="250"/>
      <c r="C72" s="246"/>
      <c r="D72" s="246"/>
      <c r="E72" s="246"/>
      <c r="F72" s="246"/>
      <c r="G72" s="1244"/>
      <c r="H72" s="1245"/>
      <c r="I72" s="1245"/>
      <c r="J72" s="1246"/>
      <c r="K72" s="356" t="s">
        <v>536</v>
      </c>
      <c r="L72" s="356" t="s">
        <v>537</v>
      </c>
      <c r="M72" s="356" t="s">
        <v>538</v>
      </c>
      <c r="N72" s="356" t="s">
        <v>539</v>
      </c>
      <c r="O72" s="356" t="s">
        <v>540</v>
      </c>
    </row>
    <row r="73" spans="2:30" x14ac:dyDescent="0.15">
      <c r="B73" s="250"/>
      <c r="C73" s="246"/>
      <c r="D73" s="246"/>
      <c r="E73" s="246"/>
      <c r="F73" s="246"/>
      <c r="G73" s="1247" t="s">
        <v>582</v>
      </c>
      <c r="H73" s="1248"/>
      <c r="I73" s="1253" t="s">
        <v>583</v>
      </c>
      <c r="J73" s="1253"/>
      <c r="K73" s="1234">
        <v>146.80000000000001</v>
      </c>
      <c r="L73" s="1234">
        <v>146.5</v>
      </c>
      <c r="M73" s="1221">
        <v>157.69999999999999</v>
      </c>
      <c r="N73" s="1221">
        <v>149.19999999999999</v>
      </c>
      <c r="O73" s="1221">
        <v>137.4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589</v>
      </c>
      <c r="J75" s="1233"/>
      <c r="K75" s="1225">
        <v>13.3</v>
      </c>
      <c r="L75" s="1225">
        <v>12</v>
      </c>
      <c r="M75" s="1225">
        <v>11.4</v>
      </c>
      <c r="N75" s="1225">
        <v>11.3</v>
      </c>
      <c r="O75" s="1225">
        <v>11.7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585</v>
      </c>
      <c r="H77" s="1228"/>
      <c r="I77" s="1233" t="s">
        <v>583</v>
      </c>
      <c r="J77" s="1233"/>
      <c r="K77" s="1234">
        <v>58.2</v>
      </c>
      <c r="L77" s="1234">
        <v>50.3</v>
      </c>
      <c r="M77" s="1221">
        <v>45.9</v>
      </c>
      <c r="N77" s="1221">
        <v>39</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589</v>
      </c>
      <c r="J79" s="1223"/>
      <c r="K79" s="1224">
        <v>10.3</v>
      </c>
      <c r="L79" s="1224">
        <v>9.6</v>
      </c>
      <c r="M79" s="1224">
        <v>8.8000000000000007</v>
      </c>
      <c r="N79" s="1224">
        <v>9</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535</v>
      </c>
      <c r="G2" s="113"/>
      <c r="H2" s="114"/>
    </row>
    <row r="3" spans="1:8" x14ac:dyDescent="0.15">
      <c r="A3" s="110" t="s">
        <v>528</v>
      </c>
      <c r="B3" s="115"/>
      <c r="C3" s="116"/>
      <c r="D3" s="117">
        <v>76758</v>
      </c>
      <c r="E3" s="118"/>
      <c r="F3" s="119">
        <v>50880</v>
      </c>
      <c r="G3" s="120"/>
      <c r="H3" s="121"/>
    </row>
    <row r="4" spans="1:8" x14ac:dyDescent="0.15">
      <c r="A4" s="122"/>
      <c r="B4" s="123"/>
      <c r="C4" s="124"/>
      <c r="D4" s="125">
        <v>56124</v>
      </c>
      <c r="E4" s="126"/>
      <c r="F4" s="127">
        <v>26879</v>
      </c>
      <c r="G4" s="128"/>
      <c r="H4" s="129"/>
    </row>
    <row r="5" spans="1:8" x14ac:dyDescent="0.15">
      <c r="A5" s="110" t="s">
        <v>530</v>
      </c>
      <c r="B5" s="115"/>
      <c r="C5" s="116"/>
      <c r="D5" s="117">
        <v>57375</v>
      </c>
      <c r="E5" s="118"/>
      <c r="F5" s="119">
        <v>63956</v>
      </c>
      <c r="G5" s="120"/>
      <c r="H5" s="121"/>
    </row>
    <row r="6" spans="1:8" x14ac:dyDescent="0.15">
      <c r="A6" s="122"/>
      <c r="B6" s="123"/>
      <c r="C6" s="124"/>
      <c r="D6" s="125">
        <v>20859</v>
      </c>
      <c r="E6" s="126"/>
      <c r="F6" s="127">
        <v>29239</v>
      </c>
      <c r="G6" s="128"/>
      <c r="H6" s="129"/>
    </row>
    <row r="7" spans="1:8" x14ac:dyDescent="0.15">
      <c r="A7" s="110" t="s">
        <v>531</v>
      </c>
      <c r="B7" s="115"/>
      <c r="C7" s="116"/>
      <c r="D7" s="117">
        <v>77506</v>
      </c>
      <c r="E7" s="118"/>
      <c r="F7" s="119">
        <v>66255</v>
      </c>
      <c r="G7" s="120"/>
      <c r="H7" s="121"/>
    </row>
    <row r="8" spans="1:8" x14ac:dyDescent="0.15">
      <c r="A8" s="122"/>
      <c r="B8" s="123"/>
      <c r="C8" s="124"/>
      <c r="D8" s="125">
        <v>37573</v>
      </c>
      <c r="E8" s="126"/>
      <c r="F8" s="127">
        <v>31822</v>
      </c>
      <c r="G8" s="128"/>
      <c r="H8" s="129"/>
    </row>
    <row r="9" spans="1:8" x14ac:dyDescent="0.15">
      <c r="A9" s="110" t="s">
        <v>532</v>
      </c>
      <c r="B9" s="115"/>
      <c r="C9" s="116"/>
      <c r="D9" s="117">
        <v>50427</v>
      </c>
      <c r="E9" s="118"/>
      <c r="F9" s="119">
        <v>92247</v>
      </c>
      <c r="G9" s="120"/>
      <c r="H9" s="121"/>
    </row>
    <row r="10" spans="1:8" x14ac:dyDescent="0.15">
      <c r="A10" s="122"/>
      <c r="B10" s="123"/>
      <c r="C10" s="124"/>
      <c r="D10" s="125">
        <v>19776</v>
      </c>
      <c r="E10" s="126"/>
      <c r="F10" s="127">
        <v>37204</v>
      </c>
      <c r="G10" s="128"/>
      <c r="H10" s="129"/>
    </row>
    <row r="11" spans="1:8" x14ac:dyDescent="0.15">
      <c r="A11" s="110" t="s">
        <v>533</v>
      </c>
      <c r="B11" s="115"/>
      <c r="C11" s="116"/>
      <c r="D11" s="117">
        <v>29683</v>
      </c>
      <c r="E11" s="118"/>
      <c r="F11" s="119">
        <v>44504</v>
      </c>
      <c r="G11" s="120"/>
      <c r="H11" s="121"/>
    </row>
    <row r="12" spans="1:8" x14ac:dyDescent="0.15">
      <c r="A12" s="122"/>
      <c r="B12" s="123"/>
      <c r="C12" s="130"/>
      <c r="D12" s="125">
        <v>14027</v>
      </c>
      <c r="E12" s="126"/>
      <c r="F12" s="127">
        <v>25876</v>
      </c>
      <c r="G12" s="128"/>
      <c r="H12" s="129"/>
    </row>
    <row r="13" spans="1:8" x14ac:dyDescent="0.15">
      <c r="A13" s="110"/>
      <c r="B13" s="115"/>
      <c r="C13" s="131"/>
      <c r="D13" s="132">
        <v>58350</v>
      </c>
      <c r="E13" s="133"/>
      <c r="F13" s="134">
        <v>63568</v>
      </c>
      <c r="G13" s="135"/>
      <c r="H13" s="121"/>
    </row>
    <row r="14" spans="1:8" x14ac:dyDescent="0.15">
      <c r="A14" s="122"/>
      <c r="B14" s="123"/>
      <c r="C14" s="124"/>
      <c r="D14" s="125">
        <v>29672</v>
      </c>
      <c r="E14" s="126"/>
      <c r="F14" s="127">
        <v>30204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3.39</v>
      </c>
      <c r="C19" s="136">
        <f>ROUND(VALUE(SUBSTITUTE(実質収支比率等に係る経年分析!G$48,"▲","-")),2)</f>
        <v>2.52</v>
      </c>
      <c r="D19" s="136">
        <f>ROUND(VALUE(SUBSTITUTE(実質収支比率等に係る経年分析!H$48,"▲","-")),2)</f>
        <v>2.09</v>
      </c>
      <c r="E19" s="136">
        <f>ROUND(VALUE(SUBSTITUTE(実質収支比率等に係る経年分析!I$48,"▲","-")),2)</f>
        <v>2.1800000000000002</v>
      </c>
      <c r="F19" s="136">
        <f>ROUND(VALUE(SUBSTITUTE(実質収支比率等に係る経年分析!J$48,"▲","-")),2)</f>
        <v>2.31</v>
      </c>
    </row>
    <row r="20" spans="1:11" x14ac:dyDescent="0.15">
      <c r="A20" s="136" t="s">
        <v>44</v>
      </c>
      <c r="B20" s="136">
        <f>ROUND(VALUE(SUBSTITUTE(実質収支比率等に係る経年分析!F$47,"▲","-")),2)</f>
        <v>16.739999999999998</v>
      </c>
      <c r="C20" s="136">
        <f>ROUND(VALUE(SUBSTITUTE(実質収支比率等に係る経年分析!G$47,"▲","-")),2)</f>
        <v>16.809999999999999</v>
      </c>
      <c r="D20" s="136">
        <f>ROUND(VALUE(SUBSTITUTE(実質収支比率等に係る経年分析!H$47,"▲","-")),2)</f>
        <v>13.78</v>
      </c>
      <c r="E20" s="136">
        <f>ROUND(VALUE(SUBSTITUTE(実質収支比率等に係る経年分析!I$47,"▲","-")),2)</f>
        <v>11.77</v>
      </c>
      <c r="F20" s="136">
        <f>ROUND(VALUE(SUBSTITUTE(実質収支比率等に係る経年分析!J$47,"▲","-")),2)</f>
        <v>9.26</v>
      </c>
    </row>
    <row r="21" spans="1:11" x14ac:dyDescent="0.15">
      <c r="A21" s="136" t="s">
        <v>45</v>
      </c>
      <c r="B21" s="136">
        <f>IF(ISNUMBER(VALUE(SUBSTITUTE(実質収支比率等に係る経年分析!F$49,"▲","-"))),ROUND(VALUE(SUBSTITUTE(実質収支比率等に係る経年分析!F$49,"▲","-")),2),NA())</f>
        <v>-1.43</v>
      </c>
      <c r="C21" s="136">
        <f>IF(ISNUMBER(VALUE(SUBSTITUTE(実質収支比率等に係る経年分析!G$49,"▲","-"))),ROUND(VALUE(SUBSTITUTE(実質収支比率等に係る経年分析!G$49,"▲","-")),2),NA())</f>
        <v>-2.46</v>
      </c>
      <c r="D21" s="136">
        <f>IF(ISNUMBER(VALUE(SUBSTITUTE(実質収支比率等に係る経年分析!H$49,"▲","-"))),ROUND(VALUE(SUBSTITUTE(実質収支比率等に係る経年分析!H$49,"▲","-")),2),NA())</f>
        <v>-3.53</v>
      </c>
      <c r="E21" s="136">
        <f>IF(ISNUMBER(VALUE(SUBSTITUTE(実質収支比率等に係る経年分析!I$49,"▲","-"))),ROUND(VALUE(SUBSTITUTE(実質収支比率等に係る経年分析!I$49,"▲","-")),2),NA())</f>
        <v>-0.3</v>
      </c>
      <c r="F21" s="136">
        <f>IF(ISNUMBER(VALUE(SUBSTITUTE(実質収支比率等に係る経年分析!J$49,"▲","-"))),ROUND(VALUE(SUBSTITUTE(実質収支比率等に係る経年分析!J$49,"▲","-")),2),NA())</f>
        <v>-0.69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0.28000000000000003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地域下水道事業特別会計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6.14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6.24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4.72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2.4500000000000002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2.0499999999999998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2.2799999999999998</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15.21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15.09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3413</v>
      </c>
      <c r="E42" s="138"/>
      <c r="F42" s="138"/>
      <c r="G42" s="138">
        <f>'実質公債費比率（分子）の構造'!L$52</f>
        <v>3467</v>
      </c>
      <c r="H42" s="138"/>
      <c r="I42" s="138"/>
      <c r="J42" s="138">
        <f>'実質公債費比率（分子）の構造'!M$52</f>
        <v>3574</v>
      </c>
      <c r="K42" s="138"/>
      <c r="L42" s="138"/>
      <c r="M42" s="138">
        <f>'実質公債費比率（分子）の構造'!N$52</f>
        <v>3586</v>
      </c>
      <c r="N42" s="138"/>
      <c r="O42" s="138"/>
      <c r="P42" s="138">
        <f>'実質公債費比率（分子）の構造'!O$52</f>
        <v>3679</v>
      </c>
    </row>
    <row r="43" spans="1:16" x14ac:dyDescent="0.15">
      <c r="A43" s="138" t="s">
        <v>53</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319</v>
      </c>
      <c r="C44" s="138"/>
      <c r="D44" s="138"/>
      <c r="E44" s="138">
        <f>'実質公債費比率（分子）の構造'!L$50</f>
        <v>132</v>
      </c>
      <c r="F44" s="138"/>
      <c r="G44" s="138"/>
      <c r="H44" s="138">
        <f>'実質公債費比率（分子）の構造'!M$50</f>
        <v>132</v>
      </c>
      <c r="I44" s="138"/>
      <c r="J44" s="138"/>
      <c r="K44" s="138">
        <f>'実質公債費比率（分子）の構造'!N$50</f>
        <v>132</v>
      </c>
      <c r="L44" s="138"/>
      <c r="M44" s="138"/>
      <c r="N44" s="138">
        <f>'実質公債費比率（分子）の構造'!O$50</f>
        <v>66</v>
      </c>
      <c r="O44" s="138"/>
      <c r="P44" s="138"/>
    </row>
    <row r="45" spans="1:16" x14ac:dyDescent="0.15">
      <c r="A45" s="138" t="s">
        <v>55</v>
      </c>
      <c r="B45" s="138">
        <f>'実質公債費比率（分子）の構造'!K$49</f>
        <v>42</v>
      </c>
      <c r="C45" s="138"/>
      <c r="D45" s="138"/>
      <c r="E45" s="138">
        <f>'実質公債費比率（分子）の構造'!L$49</f>
        <v>49</v>
      </c>
      <c r="F45" s="138"/>
      <c r="G45" s="138"/>
      <c r="H45" s="138">
        <f>'実質公債費比率（分子）の構造'!M$49</f>
        <v>52</v>
      </c>
      <c r="I45" s="138"/>
      <c r="J45" s="138"/>
      <c r="K45" s="138">
        <f>'実質公債費比率（分子）の構造'!N$49</f>
        <v>61</v>
      </c>
      <c r="L45" s="138"/>
      <c r="M45" s="138"/>
      <c r="N45" s="138">
        <f>'実質公債費比率（分子）の構造'!O$49</f>
        <v>91</v>
      </c>
      <c r="O45" s="138"/>
      <c r="P45" s="138"/>
    </row>
    <row r="46" spans="1:16" x14ac:dyDescent="0.15">
      <c r="A46" s="138" t="s">
        <v>56</v>
      </c>
      <c r="B46" s="138">
        <f>'実質公債費比率（分子）の構造'!K$48</f>
        <v>1330</v>
      </c>
      <c r="C46" s="138"/>
      <c r="D46" s="138"/>
      <c r="E46" s="138">
        <f>'実質公債費比率（分子）の構造'!L$48</f>
        <v>1358</v>
      </c>
      <c r="F46" s="138"/>
      <c r="G46" s="138"/>
      <c r="H46" s="138">
        <f>'実質公債費比率（分子）の構造'!M$48</f>
        <v>1261</v>
      </c>
      <c r="I46" s="138"/>
      <c r="J46" s="138"/>
      <c r="K46" s="138">
        <f>'実質公債費比率（分子）の構造'!N$48</f>
        <v>1309</v>
      </c>
      <c r="L46" s="138"/>
      <c r="M46" s="138"/>
      <c r="N46" s="138">
        <f>'実質公債費比率（分子）の構造'!O$48</f>
        <v>1285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3662</v>
      </c>
      <c r="C49" s="138"/>
      <c r="D49" s="138"/>
      <c r="E49" s="138">
        <f>'実質公債費比率（分子）の構造'!L$45</f>
        <v>3605</v>
      </c>
      <c r="F49" s="138"/>
      <c r="G49" s="138"/>
      <c r="H49" s="138">
        <f>'実質公債費比率（分子）の構造'!M$45</f>
        <v>3735</v>
      </c>
      <c r="I49" s="138"/>
      <c r="J49" s="138"/>
      <c r="K49" s="138">
        <f>'実質公債費比率（分子）の構造'!N$45</f>
        <v>4000</v>
      </c>
      <c r="L49" s="138"/>
      <c r="M49" s="138"/>
      <c r="N49" s="138">
        <f>'実質公債費比率（分子）の構造'!O$45</f>
        <v>4133</v>
      </c>
      <c r="O49" s="138"/>
      <c r="P49" s="138"/>
    </row>
    <row r="50" spans="1:16" x14ac:dyDescent="0.15">
      <c r="A50" s="138" t="s">
        <v>60</v>
      </c>
      <c r="B50" s="138" t="e">
        <f>NA()</f>
        <v>#N/A</v>
      </c>
      <c r="C50" s="138">
        <f>IF(ISNUMBER('実質公債費比率（分子）の構造'!K$53),'実質公債費比率（分子）の構造'!K$53,NA())</f>
        <v>1940</v>
      </c>
      <c r="D50" s="138" t="e">
        <f>NA()</f>
        <v>#N/A</v>
      </c>
      <c r="E50" s="138" t="e">
        <f>NA()</f>
        <v>#N/A</v>
      </c>
      <c r="F50" s="138">
        <f>IF(ISNUMBER('実質公債費比率（分子）の構造'!L$53),'実質公債費比率（分子）の構造'!L$53,NA())</f>
        <v>1677</v>
      </c>
      <c r="G50" s="138" t="e">
        <f>NA()</f>
        <v>#N/A</v>
      </c>
      <c r="H50" s="138" t="e">
        <f>NA()</f>
        <v>#N/A</v>
      </c>
      <c r="I50" s="138">
        <f>IF(ISNUMBER('実質公債費比率（分子）の構造'!M$53),'実質公債費比率（分子）の構造'!M$53,NA())</f>
        <v>1606</v>
      </c>
      <c r="J50" s="138" t="e">
        <f>NA()</f>
        <v>#N/A</v>
      </c>
      <c r="K50" s="138" t="e">
        <f>NA()</f>
        <v>#N/A</v>
      </c>
      <c r="L50" s="138">
        <f>IF(ISNUMBER('実質公債費比率（分子）の構造'!N$53),'実質公債費比率（分子）の構造'!N$53,NA())</f>
        <v>1916</v>
      </c>
      <c r="M50" s="138" t="e">
        <f>NA()</f>
        <v>#N/A</v>
      </c>
      <c r="N50" s="138" t="e">
        <f>NA()</f>
        <v>#N/A</v>
      </c>
      <c r="O50" s="138">
        <f>IF(ISNUMBER('実質公債費比率（分子）の構造'!O$53),'実質公債費比率（分子）の構造'!O$53,NA())</f>
        <v>1896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38000</v>
      </c>
      <c r="E56" s="137"/>
      <c r="F56" s="137"/>
      <c r="G56" s="137">
        <f>'将来負担比率（分子）の構造'!J$52</f>
        <v>37776</v>
      </c>
      <c r="H56" s="137"/>
      <c r="I56" s="137"/>
      <c r="J56" s="137">
        <f>'将来負担比率（分子）の構造'!K$52</f>
        <v>37509</v>
      </c>
      <c r="K56" s="137"/>
      <c r="L56" s="137"/>
      <c r="M56" s="137">
        <f>'将来負担比率（分子）の構造'!L$52</f>
        <v>37078</v>
      </c>
      <c r="N56" s="137"/>
      <c r="O56" s="137"/>
      <c r="P56" s="137">
        <f>'将来負担比率（分子）の構造'!M$52</f>
        <v>36593</v>
      </c>
    </row>
    <row r="57" spans="1:16" x14ac:dyDescent="0.15">
      <c r="A57" s="137" t="s">
        <v>36</v>
      </c>
      <c r="B57" s="137"/>
      <c r="C57" s="137"/>
      <c r="D57" s="137">
        <f>'将来負担比率（分子）の構造'!I$51</f>
        <v>2342</v>
      </c>
      <c r="E57" s="137"/>
      <c r="F57" s="137"/>
      <c r="G57" s="137">
        <f>'将来負担比率（分子）の構造'!J$51</f>
        <v>2718</v>
      </c>
      <c r="H57" s="137"/>
      <c r="I57" s="137"/>
      <c r="J57" s="137">
        <f>'将来負担比率（分子）の構造'!K$51</f>
        <v>2674</v>
      </c>
      <c r="K57" s="137"/>
      <c r="L57" s="137"/>
      <c r="M57" s="137">
        <f>'将来負担比率（分子）の構造'!L$51</f>
        <v>2240</v>
      </c>
      <c r="N57" s="137"/>
      <c r="O57" s="137"/>
      <c r="P57" s="137">
        <f>'将来負担比率（分子）の構造'!M$51</f>
        <v>2232</v>
      </c>
    </row>
    <row r="58" spans="1:16" x14ac:dyDescent="0.15">
      <c r="A58" s="137" t="s">
        <v>35</v>
      </c>
      <c r="B58" s="137"/>
      <c r="C58" s="137"/>
      <c r="D58" s="137">
        <f>'将来負担比率（分子）の構造'!I$50</f>
        <v>4651</v>
      </c>
      <c r="E58" s="137"/>
      <c r="F58" s="137"/>
      <c r="G58" s="137">
        <f>'将来負担比率（分子）の構造'!J$50</f>
        <v>4703</v>
      </c>
      <c r="H58" s="137"/>
      <c r="I58" s="137"/>
      <c r="J58" s="137">
        <f>'将来負担比率（分子）の構造'!K$50</f>
        <v>4151</v>
      </c>
      <c r="K58" s="137"/>
      <c r="L58" s="137"/>
      <c r="M58" s="137">
        <f>'将来負担比率（分子）の構造'!L$50</f>
        <v>3670</v>
      </c>
      <c r="N58" s="137"/>
      <c r="O58" s="137"/>
      <c r="P58" s="137">
        <f>'将来負担比率（分子）の構造'!M$50</f>
        <v>3339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5142</v>
      </c>
      <c r="C62" s="137"/>
      <c r="D62" s="137"/>
      <c r="E62" s="137">
        <f>'将来負担比率（分子）の構造'!J$45</f>
        <v>4859</v>
      </c>
      <c r="F62" s="137"/>
      <c r="G62" s="137"/>
      <c r="H62" s="137">
        <f>'将来負担比率（分子）の構造'!K$45</f>
        <v>4613</v>
      </c>
      <c r="I62" s="137"/>
      <c r="J62" s="137"/>
      <c r="K62" s="137">
        <f>'将来負担比率（分子）の構造'!L$45</f>
        <v>3927</v>
      </c>
      <c r="L62" s="137"/>
      <c r="M62" s="137"/>
      <c r="N62" s="137">
        <f>'将来負担比率（分子）の構造'!M$45</f>
        <v>3877</v>
      </c>
      <c r="O62" s="137"/>
      <c r="P62" s="137"/>
    </row>
    <row r="63" spans="1:16" x14ac:dyDescent="0.15">
      <c r="A63" s="137" t="s">
        <v>28</v>
      </c>
      <c r="B63" s="137">
        <f>'将来負担比率（分子）の構造'!I$44</f>
        <v>1158</v>
      </c>
      <c r="C63" s="137"/>
      <c r="D63" s="137"/>
      <c r="E63" s="137">
        <f>'将来負担比率（分子）の構造'!J$44</f>
        <v>1289</v>
      </c>
      <c r="F63" s="137"/>
      <c r="G63" s="137"/>
      <c r="H63" s="137">
        <f>'将来負担比率（分子）の構造'!K$44</f>
        <v>1428</v>
      </c>
      <c r="I63" s="137"/>
      <c r="J63" s="137"/>
      <c r="K63" s="137">
        <f>'将来負担比率（分子）の構造'!L$44</f>
        <v>1521</v>
      </c>
      <c r="L63" s="137"/>
      <c r="M63" s="137"/>
      <c r="N63" s="137">
        <f>'将来負担比率（分子）の構造'!M$44</f>
        <v>1449</v>
      </c>
      <c r="O63" s="137"/>
      <c r="P63" s="137"/>
    </row>
    <row r="64" spans="1:16" x14ac:dyDescent="0.15">
      <c r="A64" s="137" t="s">
        <v>27</v>
      </c>
      <c r="B64" s="137">
        <f>'将来負担比率（分子）の構造'!I$43</f>
        <v>19720</v>
      </c>
      <c r="C64" s="137"/>
      <c r="D64" s="137"/>
      <c r="E64" s="137">
        <f>'将来負担比率（分子）の構造'!J$43</f>
        <v>19657</v>
      </c>
      <c r="F64" s="137"/>
      <c r="G64" s="137"/>
      <c r="H64" s="137">
        <f>'将来負担比率（分子）の構造'!K$43</f>
        <v>18331</v>
      </c>
      <c r="I64" s="137"/>
      <c r="J64" s="137"/>
      <c r="K64" s="137">
        <f>'将来負担比率（分子）の構造'!L$43</f>
        <v>17235</v>
      </c>
      <c r="L64" s="137"/>
      <c r="M64" s="137"/>
      <c r="N64" s="137">
        <f>'将来負担比率（分子）の構造'!M$43</f>
        <v>16077</v>
      </c>
      <c r="O64" s="137"/>
      <c r="P64" s="137"/>
    </row>
    <row r="65" spans="1:16" x14ac:dyDescent="0.15">
      <c r="A65" s="137" t="s">
        <v>26</v>
      </c>
      <c r="B65" s="137">
        <f>'将来負担比率（分子）の構造'!I$42</f>
        <v>1074</v>
      </c>
      <c r="C65" s="137"/>
      <c r="D65" s="137"/>
      <c r="E65" s="137">
        <f>'将来負担比率（分子）の構造'!J$42</f>
        <v>892</v>
      </c>
      <c r="F65" s="137"/>
      <c r="G65" s="137"/>
      <c r="H65" s="137">
        <f>'将来負担比率（分子）の構造'!K$42</f>
        <v>764</v>
      </c>
      <c r="I65" s="137"/>
      <c r="J65" s="137"/>
      <c r="K65" s="137">
        <f>'将来負担比率（分子）の構造'!L$42</f>
        <v>204</v>
      </c>
      <c r="L65" s="137"/>
      <c r="M65" s="137"/>
      <c r="N65" s="137">
        <f>'将来負担比率（分子）の構造'!M$42</f>
        <v>138</v>
      </c>
      <c r="O65" s="137"/>
      <c r="P65" s="137"/>
    </row>
    <row r="66" spans="1:16" x14ac:dyDescent="0.15">
      <c r="A66" s="137" t="s">
        <v>25</v>
      </c>
      <c r="B66" s="137">
        <f>'将来負担比率（分子）の構造'!I$41</f>
        <v>40205</v>
      </c>
      <c r="C66" s="137"/>
      <c r="D66" s="137"/>
      <c r="E66" s="137">
        <f>'将来負担比率（分子）の構造'!J$41</f>
        <v>40769</v>
      </c>
      <c r="F66" s="137"/>
      <c r="G66" s="137"/>
      <c r="H66" s="137">
        <f>'将来負担比率（分子）の構造'!K$41</f>
        <v>42884</v>
      </c>
      <c r="I66" s="137"/>
      <c r="J66" s="137"/>
      <c r="K66" s="137">
        <f>'将来負担比率（分子）の構造'!L$41</f>
        <v>43281</v>
      </c>
      <c r="L66" s="137"/>
      <c r="M66" s="137"/>
      <c r="N66" s="137">
        <f>'将来負担比率（分子）の構造'!M$41</f>
        <v>41896</v>
      </c>
      <c r="O66" s="137"/>
      <c r="P66" s="137"/>
    </row>
    <row r="67" spans="1:16" x14ac:dyDescent="0.15">
      <c r="A67" s="137" t="s">
        <v>64</v>
      </c>
      <c r="B67" s="137" t="e">
        <f>NA()</f>
        <v>#N/A</v>
      </c>
      <c r="C67" s="137">
        <f>IF(ISNUMBER('将来負担比率（分子）の構造'!I$53), IF('将来負担比率（分子）の構造'!I$53 &lt; 0, 0, '将来負担比率（分子）の構造'!I$53), NA())</f>
        <v>22307</v>
      </c>
      <c r="D67" s="137" t="e">
        <f>NA()</f>
        <v>#N/A</v>
      </c>
      <c r="E67" s="137" t="e">
        <f>NA()</f>
        <v>#N/A</v>
      </c>
      <c r="F67" s="137">
        <f>IF(ISNUMBER('将来負担比率（分子）の構造'!J$53), IF('将来負担比率（分子）の構造'!J$53 &lt; 0, 0, '将来負担比率（分子）の構造'!J$53), NA())</f>
        <v>22269</v>
      </c>
      <c r="G67" s="137" t="e">
        <f>NA()</f>
        <v>#N/A</v>
      </c>
      <c r="H67" s="137" t="e">
        <f>NA()</f>
        <v>#N/A</v>
      </c>
      <c r="I67" s="137">
        <f>IF(ISNUMBER('将来負担比率（分子）の構造'!K$53), IF('将来負担比率（分子）の構造'!K$53 &lt; 0, 0, '将来負担比率（分子）の構造'!K$53), NA())</f>
        <v>23686</v>
      </c>
      <c r="J67" s="137" t="e">
        <f>NA()</f>
        <v>#N/A</v>
      </c>
      <c r="K67" s="137" t="e">
        <f>NA()</f>
        <v>#N/A</v>
      </c>
      <c r="L67" s="137">
        <f>IF(ISNUMBER('将来負担比率（分子）の構造'!L$53), IF('将来負担比率（分子）の構造'!L$53 &lt; 0, 0, '将来負担比率（分子）の構造'!L$53), NA())</f>
        <v>23181</v>
      </c>
      <c r="M67" s="137" t="e">
        <f>NA()</f>
        <v>#N/A</v>
      </c>
      <c r="N67" s="137" t="e">
        <f>NA()</f>
        <v>#N/A</v>
      </c>
      <c r="O67" s="137">
        <f>IF(ISNUMBER('将来負担比率（分子）の構造'!M$53), IF('将来負担比率（分子）の構造'!M$53 &lt; 0, 0, '将来負担比率（分子）の構造'!M$53), NA())</f>
        <v>21274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9917871</v>
      </c>
      <c r="S5" s="615"/>
      <c r="T5" s="615"/>
      <c r="U5" s="615"/>
      <c r="V5" s="615"/>
      <c r="W5" s="615"/>
      <c r="X5" s="615"/>
      <c r="Y5" s="616"/>
      <c r="Z5" s="617">
        <v>30.3</v>
      </c>
      <c r="AA5" s="617"/>
      <c r="AB5" s="617"/>
      <c r="AC5" s="617"/>
      <c r="AD5" s="618">
        <v>9704715</v>
      </c>
      <c r="AE5" s="618"/>
      <c r="AF5" s="618"/>
      <c r="AG5" s="618"/>
      <c r="AH5" s="618"/>
      <c r="AI5" s="618"/>
      <c r="AJ5" s="618"/>
      <c r="AK5" s="618"/>
      <c r="AL5" s="619">
        <v>53.7</v>
      </c>
      <c r="AM5" s="620"/>
      <c r="AN5" s="620"/>
      <c r="AO5" s="621"/>
      <c r="AP5" s="611" t="s">
        <v>210</v>
      </c>
      <c r="AQ5" s="612"/>
      <c r="AR5" s="612"/>
      <c r="AS5" s="612"/>
      <c r="AT5" s="612"/>
      <c r="AU5" s="612"/>
      <c r="AV5" s="612"/>
      <c r="AW5" s="612"/>
      <c r="AX5" s="612"/>
      <c r="AY5" s="612"/>
      <c r="AZ5" s="612"/>
      <c r="BA5" s="612"/>
      <c r="BB5" s="612"/>
      <c r="BC5" s="612"/>
      <c r="BD5" s="612"/>
      <c r="BE5" s="612"/>
      <c r="BF5" s="613"/>
      <c r="BG5" s="625">
        <v>9684737</v>
      </c>
      <c r="BH5" s="626"/>
      <c r="BI5" s="626"/>
      <c r="BJ5" s="626"/>
      <c r="BK5" s="626"/>
      <c r="BL5" s="626"/>
      <c r="BM5" s="626"/>
      <c r="BN5" s="627"/>
      <c r="BO5" s="628">
        <v>97.6</v>
      </c>
      <c r="BP5" s="628"/>
      <c r="BQ5" s="628"/>
      <c r="BR5" s="628"/>
      <c r="BS5" s="629">
        <v>392030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211483</v>
      </c>
      <c r="S6" s="626"/>
      <c r="T6" s="626"/>
      <c r="U6" s="626"/>
      <c r="V6" s="626"/>
      <c r="W6" s="626"/>
      <c r="X6" s="626"/>
      <c r="Y6" s="627"/>
      <c r="Z6" s="628">
        <v>0.6</v>
      </c>
      <c r="AA6" s="628"/>
      <c r="AB6" s="628"/>
      <c r="AC6" s="628"/>
      <c r="AD6" s="629">
        <v>211483</v>
      </c>
      <c r="AE6" s="629"/>
      <c r="AF6" s="629"/>
      <c r="AG6" s="629"/>
      <c r="AH6" s="629"/>
      <c r="AI6" s="629"/>
      <c r="AJ6" s="629"/>
      <c r="AK6" s="629"/>
      <c r="AL6" s="630">
        <v>1.2</v>
      </c>
      <c r="AM6" s="631"/>
      <c r="AN6" s="631"/>
      <c r="AO6" s="632"/>
      <c r="AP6" s="622" t="s">
        <v>215</v>
      </c>
      <c r="AQ6" s="623"/>
      <c r="AR6" s="623"/>
      <c r="AS6" s="623"/>
      <c r="AT6" s="623"/>
      <c r="AU6" s="623"/>
      <c r="AV6" s="623"/>
      <c r="AW6" s="623"/>
      <c r="AX6" s="623"/>
      <c r="AY6" s="623"/>
      <c r="AZ6" s="623"/>
      <c r="BA6" s="623"/>
      <c r="BB6" s="623"/>
      <c r="BC6" s="623"/>
      <c r="BD6" s="623"/>
      <c r="BE6" s="623"/>
      <c r="BF6" s="624"/>
      <c r="BG6" s="625">
        <v>9684737</v>
      </c>
      <c r="BH6" s="626"/>
      <c r="BI6" s="626"/>
      <c r="BJ6" s="626"/>
      <c r="BK6" s="626"/>
      <c r="BL6" s="626"/>
      <c r="BM6" s="626"/>
      <c r="BN6" s="627"/>
      <c r="BO6" s="628">
        <v>97.6</v>
      </c>
      <c r="BP6" s="628"/>
      <c r="BQ6" s="628"/>
      <c r="BR6" s="628"/>
      <c r="BS6" s="629">
        <v>392030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296476</v>
      </c>
      <c r="CS6" s="626"/>
      <c r="CT6" s="626"/>
      <c r="CU6" s="626"/>
      <c r="CV6" s="626"/>
      <c r="CW6" s="626"/>
      <c r="CX6" s="626"/>
      <c r="CY6" s="627"/>
      <c r="CZ6" s="628">
        <v>0.9</v>
      </c>
      <c r="DA6" s="628"/>
      <c r="DB6" s="628"/>
      <c r="DC6" s="628"/>
      <c r="DD6" s="634" t="s">
        <v>217</v>
      </c>
      <c r="DE6" s="626"/>
      <c r="DF6" s="626"/>
      <c r="DG6" s="626"/>
      <c r="DH6" s="626"/>
      <c r="DI6" s="626"/>
      <c r="DJ6" s="626"/>
      <c r="DK6" s="626"/>
      <c r="DL6" s="626"/>
      <c r="DM6" s="626"/>
      <c r="DN6" s="626"/>
      <c r="DO6" s="626"/>
      <c r="DP6" s="627"/>
      <c r="DQ6" s="634">
        <v>296476</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17172</v>
      </c>
      <c r="S7" s="626"/>
      <c r="T7" s="626"/>
      <c r="U7" s="626"/>
      <c r="V7" s="626"/>
      <c r="W7" s="626"/>
      <c r="X7" s="626"/>
      <c r="Y7" s="627"/>
      <c r="Z7" s="628">
        <v>0.1</v>
      </c>
      <c r="AA7" s="628"/>
      <c r="AB7" s="628"/>
      <c r="AC7" s="628"/>
      <c r="AD7" s="629">
        <v>17172</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4563009</v>
      </c>
      <c r="BH7" s="626"/>
      <c r="BI7" s="626"/>
      <c r="BJ7" s="626"/>
      <c r="BK7" s="626"/>
      <c r="BL7" s="626"/>
      <c r="BM7" s="626"/>
      <c r="BN7" s="627"/>
      <c r="BO7" s="628">
        <v>46</v>
      </c>
      <c r="BP7" s="628"/>
      <c r="BQ7" s="628"/>
      <c r="BR7" s="628"/>
      <c r="BS7" s="629">
        <v>106914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3596856</v>
      </c>
      <c r="CS7" s="626"/>
      <c r="CT7" s="626"/>
      <c r="CU7" s="626"/>
      <c r="CV7" s="626"/>
      <c r="CW7" s="626"/>
      <c r="CX7" s="626"/>
      <c r="CY7" s="627"/>
      <c r="CZ7" s="628">
        <v>11.2</v>
      </c>
      <c r="DA7" s="628"/>
      <c r="DB7" s="628"/>
      <c r="DC7" s="628"/>
      <c r="DD7" s="634">
        <v>22684</v>
      </c>
      <c r="DE7" s="626"/>
      <c r="DF7" s="626"/>
      <c r="DG7" s="626"/>
      <c r="DH7" s="626"/>
      <c r="DI7" s="626"/>
      <c r="DJ7" s="626"/>
      <c r="DK7" s="626"/>
      <c r="DL7" s="626"/>
      <c r="DM7" s="626"/>
      <c r="DN7" s="626"/>
      <c r="DO7" s="626"/>
      <c r="DP7" s="627"/>
      <c r="DQ7" s="634">
        <v>3075037</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55826</v>
      </c>
      <c r="S8" s="626"/>
      <c r="T8" s="626"/>
      <c r="U8" s="626"/>
      <c r="V8" s="626"/>
      <c r="W8" s="626"/>
      <c r="X8" s="626"/>
      <c r="Y8" s="627"/>
      <c r="Z8" s="628">
        <v>0.2</v>
      </c>
      <c r="AA8" s="628"/>
      <c r="AB8" s="628"/>
      <c r="AC8" s="628"/>
      <c r="AD8" s="629">
        <v>55826</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149682</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12944718</v>
      </c>
      <c r="CS8" s="626"/>
      <c r="CT8" s="626"/>
      <c r="CU8" s="626"/>
      <c r="CV8" s="626"/>
      <c r="CW8" s="626"/>
      <c r="CX8" s="626"/>
      <c r="CY8" s="627"/>
      <c r="CZ8" s="628">
        <v>40.200000000000003</v>
      </c>
      <c r="DA8" s="628"/>
      <c r="DB8" s="628"/>
      <c r="DC8" s="628"/>
      <c r="DD8" s="634">
        <v>210703</v>
      </c>
      <c r="DE8" s="626"/>
      <c r="DF8" s="626"/>
      <c r="DG8" s="626"/>
      <c r="DH8" s="626"/>
      <c r="DI8" s="626"/>
      <c r="DJ8" s="626"/>
      <c r="DK8" s="626"/>
      <c r="DL8" s="626"/>
      <c r="DM8" s="626"/>
      <c r="DN8" s="626"/>
      <c r="DO8" s="626"/>
      <c r="DP8" s="627"/>
      <c r="DQ8" s="634">
        <v>5913163</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32711</v>
      </c>
      <c r="S9" s="626"/>
      <c r="T9" s="626"/>
      <c r="U9" s="626"/>
      <c r="V9" s="626"/>
      <c r="W9" s="626"/>
      <c r="X9" s="626"/>
      <c r="Y9" s="627"/>
      <c r="Z9" s="628">
        <v>0.1</v>
      </c>
      <c r="AA9" s="628"/>
      <c r="AB9" s="628"/>
      <c r="AC9" s="628"/>
      <c r="AD9" s="629">
        <v>32711</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3838482</v>
      </c>
      <c r="BH9" s="626"/>
      <c r="BI9" s="626"/>
      <c r="BJ9" s="626"/>
      <c r="BK9" s="626"/>
      <c r="BL9" s="626"/>
      <c r="BM9" s="626"/>
      <c r="BN9" s="627"/>
      <c r="BO9" s="628">
        <v>38.700000000000003</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2431590</v>
      </c>
      <c r="CS9" s="626"/>
      <c r="CT9" s="626"/>
      <c r="CU9" s="626"/>
      <c r="CV9" s="626"/>
      <c r="CW9" s="626"/>
      <c r="CX9" s="626"/>
      <c r="CY9" s="627"/>
      <c r="CZ9" s="628">
        <v>7.5</v>
      </c>
      <c r="DA9" s="628"/>
      <c r="DB9" s="628"/>
      <c r="DC9" s="628"/>
      <c r="DD9" s="634">
        <v>74460</v>
      </c>
      <c r="DE9" s="626"/>
      <c r="DF9" s="626"/>
      <c r="DG9" s="626"/>
      <c r="DH9" s="626"/>
      <c r="DI9" s="626"/>
      <c r="DJ9" s="626"/>
      <c r="DK9" s="626"/>
      <c r="DL9" s="626"/>
      <c r="DM9" s="626"/>
      <c r="DN9" s="626"/>
      <c r="DO9" s="626"/>
      <c r="DP9" s="627"/>
      <c r="DQ9" s="634">
        <v>1970025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1502391</v>
      </c>
      <c r="S10" s="626"/>
      <c r="T10" s="626"/>
      <c r="U10" s="626"/>
      <c r="V10" s="626"/>
      <c r="W10" s="626"/>
      <c r="X10" s="626"/>
      <c r="Y10" s="627"/>
      <c r="Z10" s="628">
        <v>4.5999999999999996</v>
      </c>
      <c r="AA10" s="628"/>
      <c r="AB10" s="628"/>
      <c r="AC10" s="628"/>
      <c r="AD10" s="629">
        <v>1502391</v>
      </c>
      <c r="AE10" s="629"/>
      <c r="AF10" s="629"/>
      <c r="AG10" s="629"/>
      <c r="AH10" s="629"/>
      <c r="AI10" s="629"/>
      <c r="AJ10" s="629"/>
      <c r="AK10" s="629"/>
      <c r="AL10" s="630">
        <v>8.3000000000000007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211026</v>
      </c>
      <c r="BH10" s="626"/>
      <c r="BI10" s="626"/>
      <c r="BJ10" s="626"/>
      <c r="BK10" s="626"/>
      <c r="BL10" s="626"/>
      <c r="BM10" s="626"/>
      <c r="BN10" s="627"/>
      <c r="BO10" s="628">
        <v>2.1</v>
      </c>
      <c r="BP10" s="628"/>
      <c r="BQ10" s="628"/>
      <c r="BR10" s="628"/>
      <c r="BS10" s="634">
        <v>35034</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6458</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6458</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81936</v>
      </c>
      <c r="S11" s="626"/>
      <c r="T11" s="626"/>
      <c r="U11" s="626"/>
      <c r="V11" s="626"/>
      <c r="W11" s="626"/>
      <c r="X11" s="626"/>
      <c r="Y11" s="627"/>
      <c r="Z11" s="628">
        <v>0.3</v>
      </c>
      <c r="AA11" s="628"/>
      <c r="AB11" s="628"/>
      <c r="AC11" s="628"/>
      <c r="AD11" s="629">
        <v>81936</v>
      </c>
      <c r="AE11" s="629"/>
      <c r="AF11" s="629"/>
      <c r="AG11" s="629"/>
      <c r="AH11" s="629"/>
      <c r="AI11" s="629"/>
      <c r="AJ11" s="629"/>
      <c r="AK11" s="629"/>
      <c r="AL11" s="630">
        <v>0.5</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363819</v>
      </c>
      <c r="BH11" s="626"/>
      <c r="BI11" s="626"/>
      <c r="BJ11" s="626"/>
      <c r="BK11" s="626"/>
      <c r="BL11" s="626"/>
      <c r="BM11" s="626"/>
      <c r="BN11" s="627"/>
      <c r="BO11" s="628">
        <v>3.7</v>
      </c>
      <c r="BP11" s="628"/>
      <c r="BQ11" s="628"/>
      <c r="BR11" s="628"/>
      <c r="BS11" s="634">
        <v>71880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1053338</v>
      </c>
      <c r="CS11" s="626"/>
      <c r="CT11" s="626"/>
      <c r="CU11" s="626"/>
      <c r="CV11" s="626"/>
      <c r="CW11" s="626"/>
      <c r="CX11" s="626"/>
      <c r="CY11" s="627"/>
      <c r="CZ11" s="628">
        <v>3.3</v>
      </c>
      <c r="DA11" s="628"/>
      <c r="DB11" s="628"/>
      <c r="DC11" s="628"/>
      <c r="DD11" s="634">
        <v>120894</v>
      </c>
      <c r="DE11" s="626"/>
      <c r="DF11" s="626"/>
      <c r="DG11" s="626"/>
      <c r="DH11" s="626"/>
      <c r="DI11" s="626"/>
      <c r="DJ11" s="626"/>
      <c r="DK11" s="626"/>
      <c r="DL11" s="626"/>
      <c r="DM11" s="626"/>
      <c r="DN11" s="626"/>
      <c r="DO11" s="626"/>
      <c r="DP11" s="627"/>
      <c r="DQ11" s="634">
        <v>705559</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4333753</v>
      </c>
      <c r="BH12" s="626"/>
      <c r="BI12" s="626"/>
      <c r="BJ12" s="626"/>
      <c r="BK12" s="626"/>
      <c r="BL12" s="626"/>
      <c r="BM12" s="626"/>
      <c r="BN12" s="627"/>
      <c r="BO12" s="628">
        <v>43.7</v>
      </c>
      <c r="BP12" s="628"/>
      <c r="BQ12" s="628"/>
      <c r="BR12" s="628"/>
      <c r="BS12" s="634">
        <v>285116</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348840</v>
      </c>
      <c r="CS12" s="626"/>
      <c r="CT12" s="626"/>
      <c r="CU12" s="626"/>
      <c r="CV12" s="626"/>
      <c r="CW12" s="626"/>
      <c r="CX12" s="626"/>
      <c r="CY12" s="627"/>
      <c r="CZ12" s="628">
        <v>1.1000000000000001</v>
      </c>
      <c r="DA12" s="628"/>
      <c r="DB12" s="628"/>
      <c r="DC12" s="628"/>
      <c r="DD12" s="634">
        <v>16570</v>
      </c>
      <c r="DE12" s="626"/>
      <c r="DF12" s="626"/>
      <c r="DG12" s="626"/>
      <c r="DH12" s="626"/>
      <c r="DI12" s="626"/>
      <c r="DJ12" s="626"/>
      <c r="DK12" s="626"/>
      <c r="DL12" s="626"/>
      <c r="DM12" s="626"/>
      <c r="DN12" s="626"/>
      <c r="DO12" s="626"/>
      <c r="DP12" s="627"/>
      <c r="DQ12" s="634">
        <v>271053</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68355</v>
      </c>
      <c r="S13" s="626"/>
      <c r="T13" s="626"/>
      <c r="U13" s="626"/>
      <c r="V13" s="626"/>
      <c r="W13" s="626"/>
      <c r="X13" s="626"/>
      <c r="Y13" s="627"/>
      <c r="Z13" s="628">
        <v>0.2</v>
      </c>
      <c r="AA13" s="628"/>
      <c r="AB13" s="628"/>
      <c r="AC13" s="628"/>
      <c r="AD13" s="629">
        <v>68355</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4321885</v>
      </c>
      <c r="BH13" s="626"/>
      <c r="BI13" s="626"/>
      <c r="BJ13" s="626"/>
      <c r="BK13" s="626"/>
      <c r="BL13" s="626"/>
      <c r="BM13" s="626"/>
      <c r="BN13" s="627"/>
      <c r="BO13" s="628">
        <v>43.6</v>
      </c>
      <c r="BP13" s="628"/>
      <c r="BQ13" s="628"/>
      <c r="BR13" s="628"/>
      <c r="BS13" s="634">
        <v>285116</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3196843</v>
      </c>
      <c r="CS13" s="626"/>
      <c r="CT13" s="626"/>
      <c r="CU13" s="626"/>
      <c r="CV13" s="626"/>
      <c r="CW13" s="626"/>
      <c r="CX13" s="626"/>
      <c r="CY13" s="627"/>
      <c r="CZ13" s="628">
        <v>9.9</v>
      </c>
      <c r="DA13" s="628"/>
      <c r="DB13" s="628"/>
      <c r="DC13" s="628"/>
      <c r="DD13" s="634">
        <v>1729929</v>
      </c>
      <c r="DE13" s="626"/>
      <c r="DF13" s="626"/>
      <c r="DG13" s="626"/>
      <c r="DH13" s="626"/>
      <c r="DI13" s="626"/>
      <c r="DJ13" s="626"/>
      <c r="DK13" s="626"/>
      <c r="DL13" s="626"/>
      <c r="DM13" s="626"/>
      <c r="DN13" s="626"/>
      <c r="DO13" s="626"/>
      <c r="DP13" s="627"/>
      <c r="DQ13" s="634">
        <v>1766099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229062</v>
      </c>
      <c r="BH14" s="626"/>
      <c r="BI14" s="626"/>
      <c r="BJ14" s="626"/>
      <c r="BK14" s="626"/>
      <c r="BL14" s="626"/>
      <c r="BM14" s="626"/>
      <c r="BN14" s="627"/>
      <c r="BO14" s="628">
        <v>2.2999999999999998</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1197517</v>
      </c>
      <c r="CS14" s="626"/>
      <c r="CT14" s="626"/>
      <c r="CU14" s="626"/>
      <c r="CV14" s="626"/>
      <c r="CW14" s="626"/>
      <c r="CX14" s="626"/>
      <c r="CY14" s="627"/>
      <c r="CZ14" s="628">
        <v>3.7</v>
      </c>
      <c r="DA14" s="628"/>
      <c r="DB14" s="628"/>
      <c r="DC14" s="628"/>
      <c r="DD14" s="634">
        <v>28861</v>
      </c>
      <c r="DE14" s="626"/>
      <c r="DF14" s="626"/>
      <c r="DG14" s="626"/>
      <c r="DH14" s="626"/>
      <c r="DI14" s="626"/>
      <c r="DJ14" s="626"/>
      <c r="DK14" s="626"/>
      <c r="DL14" s="626"/>
      <c r="DM14" s="626"/>
      <c r="DN14" s="626"/>
      <c r="DO14" s="626"/>
      <c r="DP14" s="627"/>
      <c r="DQ14" s="634">
        <v>1166507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59385</v>
      </c>
      <c r="S15" s="626"/>
      <c r="T15" s="626"/>
      <c r="U15" s="626"/>
      <c r="V15" s="626"/>
      <c r="W15" s="626"/>
      <c r="X15" s="626"/>
      <c r="Y15" s="627"/>
      <c r="Z15" s="628">
        <v>0.2</v>
      </c>
      <c r="AA15" s="628"/>
      <c r="AB15" s="628"/>
      <c r="AC15" s="628"/>
      <c r="AD15" s="629">
        <v>59385</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558913</v>
      </c>
      <c r="BH15" s="626"/>
      <c r="BI15" s="626"/>
      <c r="BJ15" s="626"/>
      <c r="BK15" s="626"/>
      <c r="BL15" s="626"/>
      <c r="BM15" s="626"/>
      <c r="BN15" s="627"/>
      <c r="BO15" s="628">
        <v>5.6</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2664472</v>
      </c>
      <c r="CS15" s="626"/>
      <c r="CT15" s="626"/>
      <c r="CU15" s="626"/>
      <c r="CV15" s="626"/>
      <c r="CW15" s="626"/>
      <c r="CX15" s="626"/>
      <c r="CY15" s="627"/>
      <c r="CZ15" s="628">
        <v>8.3000000000000007</v>
      </c>
      <c r="DA15" s="628"/>
      <c r="DB15" s="628"/>
      <c r="DC15" s="628"/>
      <c r="DD15" s="634">
        <v>478773</v>
      </c>
      <c r="DE15" s="626"/>
      <c r="DF15" s="626"/>
      <c r="DG15" s="626"/>
      <c r="DH15" s="626"/>
      <c r="DI15" s="626"/>
      <c r="DJ15" s="626"/>
      <c r="DK15" s="626"/>
      <c r="DL15" s="626"/>
      <c r="DM15" s="626"/>
      <c r="DN15" s="626"/>
      <c r="DO15" s="626"/>
      <c r="DP15" s="627"/>
      <c r="DQ15" s="634">
        <v>2106733</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7082261</v>
      </c>
      <c r="S16" s="626"/>
      <c r="T16" s="626"/>
      <c r="U16" s="626"/>
      <c r="V16" s="626"/>
      <c r="W16" s="626"/>
      <c r="X16" s="626"/>
      <c r="Y16" s="627"/>
      <c r="Z16" s="628">
        <v>21.7</v>
      </c>
      <c r="AA16" s="628"/>
      <c r="AB16" s="628"/>
      <c r="AC16" s="628"/>
      <c r="AD16" s="629">
        <v>6239936</v>
      </c>
      <c r="AE16" s="629"/>
      <c r="AF16" s="629"/>
      <c r="AG16" s="629"/>
      <c r="AH16" s="629"/>
      <c r="AI16" s="629"/>
      <c r="AJ16" s="629"/>
      <c r="AK16" s="629"/>
      <c r="AL16" s="630">
        <v>34.5</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37938</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2716</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6239936</v>
      </c>
      <c r="S17" s="626"/>
      <c r="T17" s="626"/>
      <c r="U17" s="626"/>
      <c r="V17" s="626"/>
      <c r="W17" s="626"/>
      <c r="X17" s="626"/>
      <c r="Y17" s="627"/>
      <c r="Z17" s="628">
        <v>19.100000000000001</v>
      </c>
      <c r="AA17" s="628"/>
      <c r="AB17" s="628"/>
      <c r="AC17" s="628"/>
      <c r="AD17" s="629">
        <v>6239936</v>
      </c>
      <c r="AE17" s="629"/>
      <c r="AF17" s="629"/>
      <c r="AG17" s="629"/>
      <c r="AH17" s="629"/>
      <c r="AI17" s="629"/>
      <c r="AJ17" s="629"/>
      <c r="AK17" s="629"/>
      <c r="AL17" s="630">
        <v>34.5</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4448033</v>
      </c>
      <c r="CS17" s="626"/>
      <c r="CT17" s="626"/>
      <c r="CU17" s="626"/>
      <c r="CV17" s="626"/>
      <c r="CW17" s="626"/>
      <c r="CX17" s="626"/>
      <c r="CY17" s="627"/>
      <c r="CZ17" s="628">
        <v>13.8</v>
      </c>
      <c r="DA17" s="628"/>
      <c r="DB17" s="628"/>
      <c r="DC17" s="628"/>
      <c r="DD17" s="634" t="s">
        <v>113</v>
      </c>
      <c r="DE17" s="626"/>
      <c r="DF17" s="626"/>
      <c r="DG17" s="626"/>
      <c r="DH17" s="626"/>
      <c r="DI17" s="626"/>
      <c r="DJ17" s="626"/>
      <c r="DK17" s="626"/>
      <c r="DL17" s="626"/>
      <c r="DM17" s="626"/>
      <c r="DN17" s="626"/>
      <c r="DO17" s="626"/>
      <c r="DP17" s="627"/>
      <c r="DQ17" s="634">
        <v>4348480</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842325</v>
      </c>
      <c r="S18" s="626"/>
      <c r="T18" s="626"/>
      <c r="U18" s="626"/>
      <c r="V18" s="626"/>
      <c r="W18" s="626"/>
      <c r="X18" s="626"/>
      <c r="Y18" s="627"/>
      <c r="Z18" s="628">
        <v>2.6</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233134</v>
      </c>
      <c r="BH19" s="626"/>
      <c r="BI19" s="626"/>
      <c r="BJ19" s="626"/>
      <c r="BK19" s="626"/>
      <c r="BL19" s="626"/>
      <c r="BM19" s="626"/>
      <c r="BN19" s="627"/>
      <c r="BO19" s="628">
        <v>2.4</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19029391</v>
      </c>
      <c r="S20" s="626"/>
      <c r="T20" s="626"/>
      <c r="U20" s="626"/>
      <c r="V20" s="626"/>
      <c r="W20" s="626"/>
      <c r="X20" s="626"/>
      <c r="Y20" s="627"/>
      <c r="Z20" s="628">
        <v>58.2</v>
      </c>
      <c r="AA20" s="628"/>
      <c r="AB20" s="628"/>
      <c r="AC20" s="628"/>
      <c r="AD20" s="629">
        <v>17973910</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233134</v>
      </c>
      <c r="BH20" s="626"/>
      <c r="BI20" s="626"/>
      <c r="BJ20" s="626"/>
      <c r="BK20" s="626"/>
      <c r="BL20" s="626"/>
      <c r="BM20" s="626"/>
      <c r="BN20" s="627"/>
      <c r="BO20" s="628">
        <v>2.4</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32223079</v>
      </c>
      <c r="CS20" s="626"/>
      <c r="CT20" s="626"/>
      <c r="CU20" s="626"/>
      <c r="CV20" s="626"/>
      <c r="CW20" s="626"/>
      <c r="CX20" s="626"/>
      <c r="CY20" s="627"/>
      <c r="CZ20" s="628">
        <v>100</v>
      </c>
      <c r="DA20" s="628"/>
      <c r="DB20" s="628"/>
      <c r="DC20" s="628"/>
      <c r="DD20" s="634">
        <v>2682874</v>
      </c>
      <c r="DE20" s="626"/>
      <c r="DF20" s="626"/>
      <c r="DG20" s="626"/>
      <c r="DH20" s="626"/>
      <c r="DI20" s="626"/>
      <c r="DJ20" s="626"/>
      <c r="DK20" s="626"/>
      <c r="DL20" s="626"/>
      <c r="DM20" s="626"/>
      <c r="DN20" s="626"/>
      <c r="DO20" s="626"/>
      <c r="DP20" s="627"/>
      <c r="DQ20" s="634">
        <v>21628306</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12722</v>
      </c>
      <c r="S21" s="626"/>
      <c r="T21" s="626"/>
      <c r="U21" s="626"/>
      <c r="V21" s="626"/>
      <c r="W21" s="626"/>
      <c r="X21" s="626"/>
      <c r="Y21" s="627"/>
      <c r="Z21" s="628">
        <v>0</v>
      </c>
      <c r="AA21" s="628"/>
      <c r="AB21" s="628"/>
      <c r="AC21" s="628"/>
      <c r="AD21" s="629">
        <v>12722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19978</v>
      </c>
      <c r="BH21" s="626"/>
      <c r="BI21" s="626"/>
      <c r="BJ21" s="626"/>
      <c r="BK21" s="626"/>
      <c r="BL21" s="626"/>
      <c r="BM21" s="626"/>
      <c r="BN21" s="627"/>
      <c r="BO21" s="628">
        <v>0.2</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504256</v>
      </c>
      <c r="S22" s="626"/>
      <c r="T22" s="626"/>
      <c r="U22" s="626"/>
      <c r="V22" s="626"/>
      <c r="W22" s="626"/>
      <c r="X22" s="626"/>
      <c r="Y22" s="627"/>
      <c r="Z22" s="628">
        <v>1.5</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468358</v>
      </c>
      <c r="S23" s="626"/>
      <c r="T23" s="626"/>
      <c r="U23" s="626"/>
      <c r="V23" s="626"/>
      <c r="W23" s="626"/>
      <c r="X23" s="626"/>
      <c r="Y23" s="627"/>
      <c r="Z23" s="628">
        <v>1.4</v>
      </c>
      <c r="AA23" s="628"/>
      <c r="AB23" s="628"/>
      <c r="AC23" s="628"/>
      <c r="AD23" s="629">
        <v>80765</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213156</v>
      </c>
      <c r="BH23" s="626"/>
      <c r="BI23" s="626"/>
      <c r="BJ23" s="626"/>
      <c r="BK23" s="626"/>
      <c r="BL23" s="626"/>
      <c r="BM23" s="626"/>
      <c r="BN23" s="627"/>
      <c r="BO23" s="628">
        <v>2.1</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354296</v>
      </c>
      <c r="S24" s="626"/>
      <c r="T24" s="626"/>
      <c r="U24" s="626"/>
      <c r="V24" s="626"/>
      <c r="W24" s="626"/>
      <c r="X24" s="626"/>
      <c r="Y24" s="627"/>
      <c r="Z24" s="628">
        <v>1.1000000000000001</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17617693</v>
      </c>
      <c r="CS24" s="615"/>
      <c r="CT24" s="615"/>
      <c r="CU24" s="615"/>
      <c r="CV24" s="615"/>
      <c r="CW24" s="615"/>
      <c r="CX24" s="615"/>
      <c r="CY24" s="616"/>
      <c r="CZ24" s="652">
        <v>54.7</v>
      </c>
      <c r="DA24" s="653"/>
      <c r="DB24" s="653"/>
      <c r="DC24" s="654"/>
      <c r="DD24" s="651">
        <v>11308591</v>
      </c>
      <c r="DE24" s="615"/>
      <c r="DF24" s="615"/>
      <c r="DG24" s="615"/>
      <c r="DH24" s="615"/>
      <c r="DI24" s="615"/>
      <c r="DJ24" s="615"/>
      <c r="DK24" s="616"/>
      <c r="DL24" s="651">
        <v>10701415</v>
      </c>
      <c r="DM24" s="615"/>
      <c r="DN24" s="615"/>
      <c r="DO24" s="615"/>
      <c r="DP24" s="615"/>
      <c r="DQ24" s="615"/>
      <c r="DR24" s="615"/>
      <c r="DS24" s="615"/>
      <c r="DT24" s="615"/>
      <c r="DU24" s="615"/>
      <c r="DV24" s="616"/>
      <c r="DW24" s="619">
        <v>55.5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5181360</v>
      </c>
      <c r="S25" s="626"/>
      <c r="T25" s="626"/>
      <c r="U25" s="626"/>
      <c r="V25" s="626"/>
      <c r="W25" s="626"/>
      <c r="X25" s="626"/>
      <c r="Y25" s="627"/>
      <c r="Z25" s="628">
        <v>15.9</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5260949</v>
      </c>
      <c r="CS25" s="657"/>
      <c r="CT25" s="657"/>
      <c r="CU25" s="657"/>
      <c r="CV25" s="657"/>
      <c r="CW25" s="657"/>
      <c r="CX25" s="657"/>
      <c r="CY25" s="658"/>
      <c r="CZ25" s="659">
        <v>16.3</v>
      </c>
      <c r="DA25" s="660"/>
      <c r="DB25" s="660"/>
      <c r="DC25" s="661"/>
      <c r="DD25" s="634">
        <v>4781826</v>
      </c>
      <c r="DE25" s="657"/>
      <c r="DF25" s="657"/>
      <c r="DG25" s="657"/>
      <c r="DH25" s="657"/>
      <c r="DI25" s="657"/>
      <c r="DJ25" s="657"/>
      <c r="DK25" s="658"/>
      <c r="DL25" s="634">
        <v>4532452</v>
      </c>
      <c r="DM25" s="657"/>
      <c r="DN25" s="657"/>
      <c r="DO25" s="657"/>
      <c r="DP25" s="657"/>
      <c r="DQ25" s="657"/>
      <c r="DR25" s="657"/>
      <c r="DS25" s="657"/>
      <c r="DT25" s="657"/>
      <c r="DU25" s="657"/>
      <c r="DV25" s="658"/>
      <c r="DW25" s="630">
        <v>23.5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3091186</v>
      </c>
      <c r="CS26" s="626"/>
      <c r="CT26" s="626"/>
      <c r="CU26" s="626"/>
      <c r="CV26" s="626"/>
      <c r="CW26" s="626"/>
      <c r="CX26" s="626"/>
      <c r="CY26" s="627"/>
      <c r="CZ26" s="659">
        <v>9.6</v>
      </c>
      <c r="DA26" s="660"/>
      <c r="DB26" s="660"/>
      <c r="DC26" s="661"/>
      <c r="DD26" s="634">
        <v>2861811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2709855</v>
      </c>
      <c r="S27" s="626"/>
      <c r="T27" s="626"/>
      <c r="U27" s="626"/>
      <c r="V27" s="626"/>
      <c r="W27" s="626"/>
      <c r="X27" s="626"/>
      <c r="Y27" s="627"/>
      <c r="Z27" s="628">
        <v>8.3000000000000007</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9917871</v>
      </c>
      <c r="BH27" s="626"/>
      <c r="BI27" s="626"/>
      <c r="BJ27" s="626"/>
      <c r="BK27" s="626"/>
      <c r="BL27" s="626"/>
      <c r="BM27" s="626"/>
      <c r="BN27" s="627"/>
      <c r="BO27" s="628">
        <v>100</v>
      </c>
      <c r="BP27" s="628"/>
      <c r="BQ27" s="628"/>
      <c r="BR27" s="628"/>
      <c r="BS27" s="634">
        <v>392030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7908711</v>
      </c>
      <c r="CS27" s="657"/>
      <c r="CT27" s="657"/>
      <c r="CU27" s="657"/>
      <c r="CV27" s="657"/>
      <c r="CW27" s="657"/>
      <c r="CX27" s="657"/>
      <c r="CY27" s="658"/>
      <c r="CZ27" s="659">
        <v>24.5</v>
      </c>
      <c r="DA27" s="660"/>
      <c r="DB27" s="660"/>
      <c r="DC27" s="661"/>
      <c r="DD27" s="634">
        <v>2178285</v>
      </c>
      <c r="DE27" s="657"/>
      <c r="DF27" s="657"/>
      <c r="DG27" s="657"/>
      <c r="DH27" s="657"/>
      <c r="DI27" s="657"/>
      <c r="DJ27" s="657"/>
      <c r="DK27" s="658"/>
      <c r="DL27" s="634">
        <v>2135557</v>
      </c>
      <c r="DM27" s="657"/>
      <c r="DN27" s="657"/>
      <c r="DO27" s="657"/>
      <c r="DP27" s="657"/>
      <c r="DQ27" s="657"/>
      <c r="DR27" s="657"/>
      <c r="DS27" s="657"/>
      <c r="DT27" s="657"/>
      <c r="DU27" s="657"/>
      <c r="DV27" s="658"/>
      <c r="DW27" s="630">
        <v>11.1</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92772</v>
      </c>
      <c r="S28" s="626"/>
      <c r="T28" s="626"/>
      <c r="U28" s="626"/>
      <c r="V28" s="626"/>
      <c r="W28" s="626"/>
      <c r="X28" s="626"/>
      <c r="Y28" s="627"/>
      <c r="Z28" s="628">
        <v>0.3</v>
      </c>
      <c r="AA28" s="628"/>
      <c r="AB28" s="628"/>
      <c r="AC28" s="628"/>
      <c r="AD28" s="629">
        <v>6845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4448033</v>
      </c>
      <c r="CS28" s="626"/>
      <c r="CT28" s="626"/>
      <c r="CU28" s="626"/>
      <c r="CV28" s="626"/>
      <c r="CW28" s="626"/>
      <c r="CX28" s="626"/>
      <c r="CY28" s="627"/>
      <c r="CZ28" s="659">
        <v>13.8</v>
      </c>
      <c r="DA28" s="660"/>
      <c r="DB28" s="660"/>
      <c r="DC28" s="661"/>
      <c r="DD28" s="634">
        <v>4348480</v>
      </c>
      <c r="DE28" s="626"/>
      <c r="DF28" s="626"/>
      <c r="DG28" s="626"/>
      <c r="DH28" s="626"/>
      <c r="DI28" s="626"/>
      <c r="DJ28" s="626"/>
      <c r="DK28" s="627"/>
      <c r="DL28" s="634">
        <v>4033406</v>
      </c>
      <c r="DM28" s="626"/>
      <c r="DN28" s="626"/>
      <c r="DO28" s="626"/>
      <c r="DP28" s="626"/>
      <c r="DQ28" s="626"/>
      <c r="DR28" s="626"/>
      <c r="DS28" s="626"/>
      <c r="DT28" s="626"/>
      <c r="DU28" s="626"/>
      <c r="DV28" s="627"/>
      <c r="DW28" s="630">
        <v>20.9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174286</v>
      </c>
      <c r="S29" s="626"/>
      <c r="T29" s="626"/>
      <c r="U29" s="626"/>
      <c r="V29" s="626"/>
      <c r="W29" s="626"/>
      <c r="X29" s="626"/>
      <c r="Y29" s="627"/>
      <c r="Z29" s="628">
        <v>0.5</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4447683</v>
      </c>
      <c r="CS29" s="657"/>
      <c r="CT29" s="657"/>
      <c r="CU29" s="657"/>
      <c r="CV29" s="657"/>
      <c r="CW29" s="657"/>
      <c r="CX29" s="657"/>
      <c r="CY29" s="658"/>
      <c r="CZ29" s="659">
        <v>13.8</v>
      </c>
      <c r="DA29" s="660"/>
      <c r="DB29" s="660"/>
      <c r="DC29" s="661"/>
      <c r="DD29" s="634">
        <v>4348130</v>
      </c>
      <c r="DE29" s="657"/>
      <c r="DF29" s="657"/>
      <c r="DG29" s="657"/>
      <c r="DH29" s="657"/>
      <c r="DI29" s="657"/>
      <c r="DJ29" s="657"/>
      <c r="DK29" s="658"/>
      <c r="DL29" s="634">
        <v>4033056</v>
      </c>
      <c r="DM29" s="657"/>
      <c r="DN29" s="657"/>
      <c r="DO29" s="657"/>
      <c r="DP29" s="657"/>
      <c r="DQ29" s="657"/>
      <c r="DR29" s="657"/>
      <c r="DS29" s="657"/>
      <c r="DT29" s="657"/>
      <c r="DU29" s="657"/>
      <c r="DV29" s="658"/>
      <c r="DW29" s="630">
        <v>20.9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777636</v>
      </c>
      <c r="S30" s="626"/>
      <c r="T30" s="626"/>
      <c r="U30" s="626"/>
      <c r="V30" s="626"/>
      <c r="W30" s="626"/>
      <c r="X30" s="626"/>
      <c r="Y30" s="627"/>
      <c r="Z30" s="628">
        <v>2.4</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97.6</v>
      </c>
      <c r="BN30" s="684"/>
      <c r="BO30" s="684"/>
      <c r="BP30" s="684"/>
      <c r="BQ30" s="685"/>
      <c r="BR30" s="683">
        <v>99</v>
      </c>
      <c r="BS30" s="684"/>
      <c r="BT30" s="684"/>
      <c r="BU30" s="684"/>
      <c r="BV30" s="684"/>
      <c r="BW30" s="684"/>
      <c r="BX30" s="620">
        <v>96.7</v>
      </c>
      <c r="BY30" s="684"/>
      <c r="BZ30" s="684"/>
      <c r="CA30" s="684"/>
      <c r="CB30" s="685"/>
      <c r="CD30" s="688"/>
      <c r="CE30" s="689"/>
      <c r="CF30" s="639" t="s">
        <v>293</v>
      </c>
      <c r="CG30" s="640"/>
      <c r="CH30" s="640"/>
      <c r="CI30" s="640"/>
      <c r="CJ30" s="640"/>
      <c r="CK30" s="640"/>
      <c r="CL30" s="640"/>
      <c r="CM30" s="640"/>
      <c r="CN30" s="640"/>
      <c r="CO30" s="640"/>
      <c r="CP30" s="640"/>
      <c r="CQ30" s="641"/>
      <c r="CR30" s="625">
        <v>4053295</v>
      </c>
      <c r="CS30" s="626"/>
      <c r="CT30" s="626"/>
      <c r="CU30" s="626"/>
      <c r="CV30" s="626"/>
      <c r="CW30" s="626"/>
      <c r="CX30" s="626"/>
      <c r="CY30" s="627"/>
      <c r="CZ30" s="659">
        <v>12.6</v>
      </c>
      <c r="DA30" s="660"/>
      <c r="DB30" s="660"/>
      <c r="DC30" s="661"/>
      <c r="DD30" s="634">
        <v>3953742</v>
      </c>
      <c r="DE30" s="626"/>
      <c r="DF30" s="626"/>
      <c r="DG30" s="626"/>
      <c r="DH30" s="626"/>
      <c r="DI30" s="626"/>
      <c r="DJ30" s="626"/>
      <c r="DK30" s="627"/>
      <c r="DL30" s="634">
        <v>3638668</v>
      </c>
      <c r="DM30" s="626"/>
      <c r="DN30" s="626"/>
      <c r="DO30" s="626"/>
      <c r="DP30" s="626"/>
      <c r="DQ30" s="626"/>
      <c r="DR30" s="626"/>
      <c r="DS30" s="626"/>
      <c r="DT30" s="626"/>
      <c r="DU30" s="626"/>
      <c r="DV30" s="627"/>
      <c r="DW30" s="630">
        <v>18.899999999999999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454008</v>
      </c>
      <c r="S31" s="626"/>
      <c r="T31" s="626"/>
      <c r="U31" s="626"/>
      <c r="V31" s="626"/>
      <c r="W31" s="626"/>
      <c r="X31" s="626"/>
      <c r="Y31" s="627"/>
      <c r="Z31" s="628">
        <v>1.4</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97.6</v>
      </c>
      <c r="BN31" s="681"/>
      <c r="BO31" s="681"/>
      <c r="BP31" s="681"/>
      <c r="BQ31" s="682"/>
      <c r="BR31" s="680">
        <v>98.9</v>
      </c>
      <c r="BS31" s="657"/>
      <c r="BT31" s="657"/>
      <c r="BU31" s="657"/>
      <c r="BV31" s="657"/>
      <c r="BW31" s="657"/>
      <c r="BX31" s="631">
        <v>97</v>
      </c>
      <c r="BY31" s="681"/>
      <c r="BZ31" s="681"/>
      <c r="CA31" s="681"/>
      <c r="CB31" s="682"/>
      <c r="CD31" s="688"/>
      <c r="CE31" s="689"/>
      <c r="CF31" s="639" t="s">
        <v>297</v>
      </c>
      <c r="CG31" s="640"/>
      <c r="CH31" s="640"/>
      <c r="CI31" s="640"/>
      <c r="CJ31" s="640"/>
      <c r="CK31" s="640"/>
      <c r="CL31" s="640"/>
      <c r="CM31" s="640"/>
      <c r="CN31" s="640"/>
      <c r="CO31" s="640"/>
      <c r="CP31" s="640"/>
      <c r="CQ31" s="641"/>
      <c r="CR31" s="625">
        <v>394388</v>
      </c>
      <c r="CS31" s="657"/>
      <c r="CT31" s="657"/>
      <c r="CU31" s="657"/>
      <c r="CV31" s="657"/>
      <c r="CW31" s="657"/>
      <c r="CX31" s="657"/>
      <c r="CY31" s="658"/>
      <c r="CZ31" s="659">
        <v>1.2</v>
      </c>
      <c r="DA31" s="660"/>
      <c r="DB31" s="660"/>
      <c r="DC31" s="661"/>
      <c r="DD31" s="634">
        <v>394388</v>
      </c>
      <c r="DE31" s="657"/>
      <c r="DF31" s="657"/>
      <c r="DG31" s="657"/>
      <c r="DH31" s="657"/>
      <c r="DI31" s="657"/>
      <c r="DJ31" s="657"/>
      <c r="DK31" s="658"/>
      <c r="DL31" s="634">
        <v>394388</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259984</v>
      </c>
      <c r="S32" s="626"/>
      <c r="T32" s="626"/>
      <c r="U32" s="626"/>
      <c r="V32" s="626"/>
      <c r="W32" s="626"/>
      <c r="X32" s="626"/>
      <c r="Y32" s="627"/>
      <c r="Z32" s="628">
        <v>0.8</v>
      </c>
      <c r="AA32" s="628"/>
      <c r="AB32" s="628"/>
      <c r="AC32" s="628"/>
      <c r="AD32" s="629">
        <v>726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97.3</v>
      </c>
      <c r="BN32" s="693"/>
      <c r="BO32" s="693"/>
      <c r="BP32" s="693"/>
      <c r="BQ32" s="695"/>
      <c r="BR32" s="692">
        <v>99</v>
      </c>
      <c r="BS32" s="693"/>
      <c r="BT32" s="693"/>
      <c r="BU32" s="693"/>
      <c r="BV32" s="693"/>
      <c r="BW32" s="693"/>
      <c r="BX32" s="694">
        <v>96.6</v>
      </c>
      <c r="BY32" s="693"/>
      <c r="BZ32" s="693"/>
      <c r="CA32" s="693"/>
      <c r="CB32" s="695"/>
      <c r="CD32" s="690"/>
      <c r="CE32" s="691"/>
      <c r="CF32" s="639" t="s">
        <v>300</v>
      </c>
      <c r="CG32" s="640"/>
      <c r="CH32" s="640"/>
      <c r="CI32" s="640"/>
      <c r="CJ32" s="640"/>
      <c r="CK32" s="640"/>
      <c r="CL32" s="640"/>
      <c r="CM32" s="640"/>
      <c r="CN32" s="640"/>
      <c r="CO32" s="640"/>
      <c r="CP32" s="640"/>
      <c r="CQ32" s="641"/>
      <c r="CR32" s="625">
        <v>350</v>
      </c>
      <c r="CS32" s="626"/>
      <c r="CT32" s="626"/>
      <c r="CU32" s="626"/>
      <c r="CV32" s="626"/>
      <c r="CW32" s="626"/>
      <c r="CX32" s="626"/>
      <c r="CY32" s="627"/>
      <c r="CZ32" s="659">
        <v>0</v>
      </c>
      <c r="DA32" s="660"/>
      <c r="DB32" s="660"/>
      <c r="DC32" s="661"/>
      <c r="DD32" s="634">
        <v>350</v>
      </c>
      <c r="DE32" s="626"/>
      <c r="DF32" s="626"/>
      <c r="DG32" s="626"/>
      <c r="DH32" s="626"/>
      <c r="DI32" s="626"/>
      <c r="DJ32" s="626"/>
      <c r="DK32" s="627"/>
      <c r="DL32" s="634">
        <v>350</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2667710</v>
      </c>
      <c r="S33" s="626"/>
      <c r="T33" s="626"/>
      <c r="U33" s="626"/>
      <c r="V33" s="626"/>
      <c r="W33" s="626"/>
      <c r="X33" s="626"/>
      <c r="Y33" s="627"/>
      <c r="Z33" s="628">
        <v>8.1999999999999993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11884574</v>
      </c>
      <c r="CS33" s="657"/>
      <c r="CT33" s="657"/>
      <c r="CU33" s="657"/>
      <c r="CV33" s="657"/>
      <c r="CW33" s="657"/>
      <c r="CX33" s="657"/>
      <c r="CY33" s="658"/>
      <c r="CZ33" s="659">
        <v>36.9</v>
      </c>
      <c r="DA33" s="660"/>
      <c r="DB33" s="660"/>
      <c r="DC33" s="661"/>
      <c r="DD33" s="634">
        <v>9557729</v>
      </c>
      <c r="DE33" s="657"/>
      <c r="DF33" s="657"/>
      <c r="DG33" s="657"/>
      <c r="DH33" s="657"/>
      <c r="DI33" s="657"/>
      <c r="DJ33" s="657"/>
      <c r="DK33" s="658"/>
      <c r="DL33" s="634">
        <v>7723450</v>
      </c>
      <c r="DM33" s="657"/>
      <c r="DN33" s="657"/>
      <c r="DO33" s="657"/>
      <c r="DP33" s="657"/>
      <c r="DQ33" s="657"/>
      <c r="DR33" s="657"/>
      <c r="DS33" s="657"/>
      <c r="DT33" s="657"/>
      <c r="DU33" s="657"/>
      <c r="DV33" s="658"/>
      <c r="DW33" s="630">
        <v>40</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3514705</v>
      </c>
      <c r="CS34" s="626"/>
      <c r="CT34" s="626"/>
      <c r="CU34" s="626"/>
      <c r="CV34" s="626"/>
      <c r="CW34" s="626"/>
      <c r="CX34" s="626"/>
      <c r="CY34" s="627"/>
      <c r="CZ34" s="659">
        <v>10.9</v>
      </c>
      <c r="DA34" s="660"/>
      <c r="DB34" s="660"/>
      <c r="DC34" s="661"/>
      <c r="DD34" s="634">
        <v>2703407</v>
      </c>
      <c r="DE34" s="626"/>
      <c r="DF34" s="626"/>
      <c r="DG34" s="626"/>
      <c r="DH34" s="626"/>
      <c r="DI34" s="626"/>
      <c r="DJ34" s="626"/>
      <c r="DK34" s="627"/>
      <c r="DL34" s="634">
        <v>2090198</v>
      </c>
      <c r="DM34" s="626"/>
      <c r="DN34" s="626"/>
      <c r="DO34" s="626"/>
      <c r="DP34" s="626"/>
      <c r="DQ34" s="626"/>
      <c r="DR34" s="626"/>
      <c r="DS34" s="626"/>
      <c r="DT34" s="626"/>
      <c r="DU34" s="626"/>
      <c r="DV34" s="627"/>
      <c r="DW34" s="630">
        <v>10.8</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1216610</v>
      </c>
      <c r="S35" s="626"/>
      <c r="T35" s="626"/>
      <c r="U35" s="626"/>
      <c r="V35" s="626"/>
      <c r="W35" s="626"/>
      <c r="X35" s="626"/>
      <c r="Y35" s="627"/>
      <c r="Z35" s="628">
        <v>3.7</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4691808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398835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152184</v>
      </c>
      <c r="CS35" s="657"/>
      <c r="CT35" s="657"/>
      <c r="CU35" s="657"/>
      <c r="CV35" s="657"/>
      <c r="CW35" s="657"/>
      <c r="CX35" s="657"/>
      <c r="CY35" s="658"/>
      <c r="CZ35" s="659">
        <v>0.5</v>
      </c>
      <c r="DA35" s="660"/>
      <c r="DB35" s="660"/>
      <c r="DC35" s="661"/>
      <c r="DD35" s="634">
        <v>124681</v>
      </c>
      <c r="DE35" s="657"/>
      <c r="DF35" s="657"/>
      <c r="DG35" s="657"/>
      <c r="DH35" s="657"/>
      <c r="DI35" s="657"/>
      <c r="DJ35" s="657"/>
      <c r="DK35" s="658"/>
      <c r="DL35" s="634">
        <v>124681</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32686634</v>
      </c>
      <c r="S36" s="698"/>
      <c r="T36" s="698"/>
      <c r="U36" s="698"/>
      <c r="V36" s="698"/>
      <c r="W36" s="698"/>
      <c r="X36" s="698"/>
      <c r="Y36" s="699"/>
      <c r="Z36" s="700">
        <v>100</v>
      </c>
      <c r="AA36" s="700"/>
      <c r="AB36" s="700"/>
      <c r="AC36" s="700"/>
      <c r="AD36" s="701">
        <v>18074968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1181954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330660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4457442</v>
      </c>
      <c r="CS36" s="626"/>
      <c r="CT36" s="626"/>
      <c r="CU36" s="626"/>
      <c r="CV36" s="626"/>
      <c r="CW36" s="626"/>
      <c r="CX36" s="626"/>
      <c r="CY36" s="627"/>
      <c r="CZ36" s="659">
        <v>13.8</v>
      </c>
      <c r="DA36" s="660"/>
      <c r="DB36" s="660"/>
      <c r="DC36" s="661"/>
      <c r="DD36" s="634">
        <v>3828364</v>
      </c>
      <c r="DE36" s="626"/>
      <c r="DF36" s="626"/>
      <c r="DG36" s="626"/>
      <c r="DH36" s="626"/>
      <c r="DI36" s="626"/>
      <c r="DJ36" s="626"/>
      <c r="DK36" s="627"/>
      <c r="DL36" s="634">
        <v>3073280</v>
      </c>
      <c r="DM36" s="626"/>
      <c r="DN36" s="626"/>
      <c r="DO36" s="626"/>
      <c r="DP36" s="626"/>
      <c r="DQ36" s="626"/>
      <c r="DR36" s="626"/>
      <c r="DS36" s="626"/>
      <c r="DT36" s="626"/>
      <c r="DU36" s="626"/>
      <c r="DV36" s="627"/>
      <c r="DW36" s="630">
        <v>15.9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526308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12939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1162457</v>
      </c>
      <c r="CS37" s="657"/>
      <c r="CT37" s="657"/>
      <c r="CU37" s="657"/>
      <c r="CV37" s="657"/>
      <c r="CW37" s="657"/>
      <c r="CX37" s="657"/>
      <c r="CY37" s="658"/>
      <c r="CZ37" s="659">
        <v>3.6</v>
      </c>
      <c r="DA37" s="660"/>
      <c r="DB37" s="660"/>
      <c r="DC37" s="661"/>
      <c r="DD37" s="634">
        <v>1162457</v>
      </c>
      <c r="DE37" s="657"/>
      <c r="DF37" s="657"/>
      <c r="DG37" s="657"/>
      <c r="DH37" s="657"/>
      <c r="DI37" s="657"/>
      <c r="DJ37" s="657"/>
      <c r="DK37" s="658"/>
      <c r="DL37" s="634">
        <v>1046647</v>
      </c>
      <c r="DM37" s="657"/>
      <c r="DN37" s="657"/>
      <c r="DO37" s="657"/>
      <c r="DP37" s="657"/>
      <c r="DQ37" s="657"/>
      <c r="DR37" s="657"/>
      <c r="DS37" s="657"/>
      <c r="DT37" s="657"/>
      <c r="DU37" s="657"/>
      <c r="DV37" s="658"/>
      <c r="DW37" s="630">
        <v>5.4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176384</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21348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3267524</v>
      </c>
      <c r="CS38" s="626"/>
      <c r="CT38" s="626"/>
      <c r="CU38" s="626"/>
      <c r="CV38" s="626"/>
      <c r="CW38" s="626"/>
      <c r="CX38" s="626"/>
      <c r="CY38" s="627"/>
      <c r="CZ38" s="659">
        <v>10.1</v>
      </c>
      <c r="DA38" s="660"/>
      <c r="DB38" s="660"/>
      <c r="DC38" s="661"/>
      <c r="DD38" s="634">
        <v>2660758</v>
      </c>
      <c r="DE38" s="626"/>
      <c r="DF38" s="626"/>
      <c r="DG38" s="626"/>
      <c r="DH38" s="626"/>
      <c r="DI38" s="626"/>
      <c r="DJ38" s="626"/>
      <c r="DK38" s="627"/>
      <c r="DL38" s="634">
        <v>2434107</v>
      </c>
      <c r="DM38" s="626"/>
      <c r="DN38" s="626"/>
      <c r="DO38" s="626"/>
      <c r="DP38" s="626"/>
      <c r="DQ38" s="626"/>
      <c r="DR38" s="626"/>
      <c r="DS38" s="626"/>
      <c r="DT38" s="626"/>
      <c r="DU38" s="626"/>
      <c r="DV38" s="627"/>
      <c r="DW38" s="630">
        <v>12.6</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32487</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400333</v>
      </c>
      <c r="CS39" s="657"/>
      <c r="CT39" s="657"/>
      <c r="CU39" s="657"/>
      <c r="CV39" s="657"/>
      <c r="CW39" s="657"/>
      <c r="CX39" s="657"/>
      <c r="CY39" s="658"/>
      <c r="CZ39" s="659">
        <v>1.2</v>
      </c>
      <c r="DA39" s="660"/>
      <c r="DB39" s="660"/>
      <c r="DC39" s="661"/>
      <c r="DD39" s="634">
        <v>209999</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832162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92386</v>
      </c>
      <c r="CS40" s="626"/>
      <c r="CT40" s="626"/>
      <c r="CU40" s="626"/>
      <c r="CV40" s="626"/>
      <c r="CW40" s="626"/>
      <c r="CX40" s="626"/>
      <c r="CY40" s="627"/>
      <c r="CZ40" s="659">
        <v>0.3</v>
      </c>
      <c r="DA40" s="660"/>
      <c r="DB40" s="660"/>
      <c r="DC40" s="661"/>
      <c r="DD40" s="634">
        <v>30520</v>
      </c>
      <c r="DE40" s="626"/>
      <c r="DF40" s="626"/>
      <c r="DG40" s="626"/>
      <c r="DH40" s="626"/>
      <c r="DI40" s="626"/>
      <c r="DJ40" s="626"/>
      <c r="DK40" s="627"/>
      <c r="DL40" s="634">
        <v>1184</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1942513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2720812</v>
      </c>
      <c r="CS42" s="626"/>
      <c r="CT42" s="626"/>
      <c r="CU42" s="626"/>
      <c r="CV42" s="626"/>
      <c r="CW42" s="626"/>
      <c r="CX42" s="626"/>
      <c r="CY42" s="627"/>
      <c r="CZ42" s="659">
        <v>8.4</v>
      </c>
      <c r="DA42" s="708"/>
      <c r="DB42" s="708"/>
      <c r="DC42" s="709"/>
      <c r="DD42" s="634">
        <v>761986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255325</v>
      </c>
      <c r="CS43" s="657"/>
      <c r="CT43" s="657"/>
      <c r="CU43" s="657"/>
      <c r="CV43" s="657"/>
      <c r="CW43" s="657"/>
      <c r="CX43" s="657"/>
      <c r="CY43" s="658"/>
      <c r="CZ43" s="659">
        <v>0.8</v>
      </c>
      <c r="DA43" s="660"/>
      <c r="DB43" s="660"/>
      <c r="DC43" s="661"/>
      <c r="DD43" s="634">
        <v>243255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2682874</v>
      </c>
      <c r="CS44" s="626"/>
      <c r="CT44" s="626"/>
      <c r="CU44" s="626"/>
      <c r="CV44" s="626"/>
      <c r="CW44" s="626"/>
      <c r="CX44" s="626"/>
      <c r="CY44" s="627"/>
      <c r="CZ44" s="659">
        <v>8.3000000000000007</v>
      </c>
      <c r="DA44" s="708"/>
      <c r="DB44" s="708"/>
      <c r="DC44" s="709"/>
      <c r="DD44" s="634">
        <v>759270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1145330</v>
      </c>
      <c r="CS45" s="657"/>
      <c r="CT45" s="657"/>
      <c r="CU45" s="657"/>
      <c r="CV45" s="657"/>
      <c r="CW45" s="657"/>
      <c r="CX45" s="657"/>
      <c r="CY45" s="658"/>
      <c r="CZ45" s="659">
        <v>3.6</v>
      </c>
      <c r="DA45" s="660"/>
      <c r="DB45" s="660"/>
      <c r="DC45" s="661"/>
      <c r="DD45" s="634">
        <v>76887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1267859</v>
      </c>
      <c r="CS46" s="626"/>
      <c r="CT46" s="626"/>
      <c r="CU46" s="626"/>
      <c r="CV46" s="626"/>
      <c r="CW46" s="626"/>
      <c r="CX46" s="626"/>
      <c r="CY46" s="627"/>
      <c r="CZ46" s="659">
        <v>3.9</v>
      </c>
      <c r="DA46" s="708"/>
      <c r="DB46" s="708"/>
      <c r="DC46" s="709"/>
      <c r="DD46" s="634">
        <v>668658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37938</v>
      </c>
      <c r="CS47" s="657"/>
      <c r="CT47" s="657"/>
      <c r="CU47" s="657"/>
      <c r="CV47" s="657"/>
      <c r="CW47" s="657"/>
      <c r="CX47" s="657"/>
      <c r="CY47" s="658"/>
      <c r="CZ47" s="659">
        <v>0.1</v>
      </c>
      <c r="DA47" s="660"/>
      <c r="DB47" s="660"/>
      <c r="DC47" s="661"/>
      <c r="DD47" s="634">
        <v>2716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32223079</v>
      </c>
      <c r="CS49" s="693"/>
      <c r="CT49" s="693"/>
      <c r="CU49" s="693"/>
      <c r="CV49" s="693"/>
      <c r="CW49" s="693"/>
      <c r="CX49" s="693"/>
      <c r="CY49" s="720"/>
      <c r="CZ49" s="721">
        <v>100</v>
      </c>
      <c r="DA49" s="722"/>
      <c r="DB49" s="722"/>
      <c r="DC49" s="723"/>
      <c r="DD49" s="724">
        <v>21628306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6"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32661</v>
      </c>
      <c r="R7" s="755"/>
      <c r="S7" s="755"/>
      <c r="T7" s="755"/>
      <c r="U7" s="755"/>
      <c r="V7" s="755">
        <v>32203</v>
      </c>
      <c r="W7" s="755"/>
      <c r="X7" s="755"/>
      <c r="Y7" s="755"/>
      <c r="Z7" s="755"/>
      <c r="AA7" s="755">
        <v>459</v>
      </c>
      <c r="AB7" s="755"/>
      <c r="AC7" s="755"/>
      <c r="AD7" s="755"/>
      <c r="AE7" s="756"/>
      <c r="AF7" s="757">
        <v>431</v>
      </c>
      <c r="AG7" s="758"/>
      <c r="AH7" s="758"/>
      <c r="AI7" s="758"/>
      <c r="AJ7" s="759"/>
      <c r="AK7" s="794">
        <v>778</v>
      </c>
      <c r="AL7" s="795"/>
      <c r="AM7" s="795"/>
      <c r="AN7" s="795"/>
      <c r="AO7" s="795"/>
      <c r="AP7" s="795">
        <v>41498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567</v>
      </c>
      <c r="BT7" s="799"/>
      <c r="BU7" s="799"/>
      <c r="BV7" s="799"/>
      <c r="BW7" s="799"/>
      <c r="BX7" s="799"/>
      <c r="BY7" s="799"/>
      <c r="BZ7" s="799"/>
      <c r="CA7" s="799"/>
      <c r="CB7" s="799"/>
      <c r="CC7" s="799"/>
      <c r="CD7" s="799"/>
      <c r="CE7" s="799"/>
      <c r="CF7" s="799"/>
      <c r="CG7" s="800"/>
      <c r="CH7" s="791">
        <v>-4</v>
      </c>
      <c r="CI7" s="792"/>
      <c r="CJ7" s="792"/>
      <c r="CK7" s="792"/>
      <c r="CL7" s="793"/>
      <c r="CM7" s="791">
        <v>195</v>
      </c>
      <c r="CN7" s="792"/>
      <c r="CO7" s="792"/>
      <c r="CP7" s="792"/>
      <c r="CQ7" s="793"/>
      <c r="CR7" s="791">
        <v>5</v>
      </c>
      <c r="CS7" s="792"/>
      <c r="CT7" s="792"/>
      <c r="CU7" s="792"/>
      <c r="CV7" s="793"/>
      <c r="CW7" s="791" t="s">
        <v>558</v>
      </c>
      <c r="CX7" s="792"/>
      <c r="CY7" s="792"/>
      <c r="CZ7" s="792"/>
      <c r="DA7" s="793"/>
      <c r="DB7" s="791">
        <v>856</v>
      </c>
      <c r="DC7" s="792"/>
      <c r="DD7" s="792"/>
      <c r="DE7" s="792"/>
      <c r="DF7" s="793"/>
      <c r="DG7" s="791" t="s">
        <v>574</v>
      </c>
      <c r="DH7" s="792"/>
      <c r="DI7" s="792"/>
      <c r="DJ7" s="792"/>
      <c r="DK7" s="793"/>
      <c r="DL7" s="791" t="s">
        <v>574</v>
      </c>
      <c r="DM7" s="792"/>
      <c r="DN7" s="792"/>
      <c r="DO7" s="792"/>
      <c r="DP7" s="793"/>
      <c r="DQ7" s="791" t="s">
        <v>574</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23</v>
      </c>
      <c r="R8" s="779"/>
      <c r="S8" s="779"/>
      <c r="T8" s="779"/>
      <c r="U8" s="779"/>
      <c r="V8" s="779">
        <v>19</v>
      </c>
      <c r="W8" s="779"/>
      <c r="X8" s="779"/>
      <c r="Y8" s="779"/>
      <c r="Z8" s="779"/>
      <c r="AA8" s="779">
        <v>4</v>
      </c>
      <c r="AB8" s="779"/>
      <c r="AC8" s="779"/>
      <c r="AD8" s="779"/>
      <c r="AE8" s="780"/>
      <c r="AF8" s="781">
        <v>4</v>
      </c>
      <c r="AG8" s="782"/>
      <c r="AH8" s="782"/>
      <c r="AI8" s="782"/>
      <c r="AJ8" s="783"/>
      <c r="AK8" s="784" t="s">
        <v>576</v>
      </c>
      <c r="AL8" s="785"/>
      <c r="AM8" s="785"/>
      <c r="AN8" s="785"/>
      <c r="AO8" s="785"/>
      <c r="AP8" s="785" t="s">
        <v>556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568</v>
      </c>
      <c r="BT8" s="789"/>
      <c r="BU8" s="789"/>
      <c r="BV8" s="789"/>
      <c r="BW8" s="789"/>
      <c r="BX8" s="789"/>
      <c r="BY8" s="789"/>
      <c r="BZ8" s="789"/>
      <c r="CA8" s="789"/>
      <c r="CB8" s="789"/>
      <c r="CC8" s="789"/>
      <c r="CD8" s="789"/>
      <c r="CE8" s="789"/>
      <c r="CF8" s="789"/>
      <c r="CG8" s="790"/>
      <c r="CH8" s="801" t="s">
        <v>558</v>
      </c>
      <c r="CI8" s="802"/>
      <c r="CJ8" s="802"/>
      <c r="CK8" s="802"/>
      <c r="CL8" s="803"/>
      <c r="CM8" s="801">
        <v>3</v>
      </c>
      <c r="CN8" s="802"/>
      <c r="CO8" s="802"/>
      <c r="CP8" s="802"/>
      <c r="CQ8" s="803"/>
      <c r="CR8" s="801">
        <v>3</v>
      </c>
      <c r="CS8" s="802"/>
      <c r="CT8" s="802"/>
      <c r="CU8" s="802"/>
      <c r="CV8" s="803"/>
      <c r="CW8" s="801">
        <v>401</v>
      </c>
      <c r="CX8" s="802"/>
      <c r="CY8" s="802"/>
      <c r="CZ8" s="802"/>
      <c r="DA8" s="803"/>
      <c r="DB8" s="801" t="s">
        <v>574</v>
      </c>
      <c r="DC8" s="802"/>
      <c r="DD8" s="802"/>
      <c r="DE8" s="802"/>
      <c r="DF8" s="803"/>
      <c r="DG8" s="801" t="s">
        <v>574</v>
      </c>
      <c r="DH8" s="802"/>
      <c r="DI8" s="802"/>
      <c r="DJ8" s="802"/>
      <c r="DK8" s="803"/>
      <c r="DL8" s="801" t="s">
        <v>574</v>
      </c>
      <c r="DM8" s="802"/>
      <c r="DN8" s="802"/>
      <c r="DO8" s="802"/>
      <c r="DP8" s="803"/>
      <c r="DQ8" s="801" t="s">
        <v>574</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80">
        <v>328</v>
      </c>
      <c r="R9" s="782"/>
      <c r="S9" s="782"/>
      <c r="T9" s="782"/>
      <c r="U9" s="807"/>
      <c r="V9" s="780">
        <v>328</v>
      </c>
      <c r="W9" s="782"/>
      <c r="X9" s="782"/>
      <c r="Y9" s="782"/>
      <c r="Z9" s="807"/>
      <c r="AA9" s="779">
        <v>0</v>
      </c>
      <c r="AB9" s="779"/>
      <c r="AC9" s="779"/>
      <c r="AD9" s="779"/>
      <c r="AE9" s="780"/>
      <c r="AF9" s="781" t="s">
        <v>113</v>
      </c>
      <c r="AG9" s="782"/>
      <c r="AH9" s="782"/>
      <c r="AI9" s="782"/>
      <c r="AJ9" s="783"/>
      <c r="AK9" s="784">
        <v>1</v>
      </c>
      <c r="AL9" s="785"/>
      <c r="AM9" s="785"/>
      <c r="AN9" s="785"/>
      <c r="AO9" s="785"/>
      <c r="AP9" s="785">
        <v>397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569</v>
      </c>
      <c r="BT9" s="789"/>
      <c r="BU9" s="789"/>
      <c r="BV9" s="789"/>
      <c r="BW9" s="789"/>
      <c r="BX9" s="789"/>
      <c r="BY9" s="789"/>
      <c r="BZ9" s="789"/>
      <c r="CA9" s="789"/>
      <c r="CB9" s="789"/>
      <c r="CC9" s="789"/>
      <c r="CD9" s="789"/>
      <c r="CE9" s="789"/>
      <c r="CF9" s="789"/>
      <c r="CG9" s="790"/>
      <c r="CH9" s="801">
        <v>3</v>
      </c>
      <c r="CI9" s="802"/>
      <c r="CJ9" s="802"/>
      <c r="CK9" s="802"/>
      <c r="CL9" s="803"/>
      <c r="CM9" s="801">
        <v>18</v>
      </c>
      <c r="CN9" s="802"/>
      <c r="CO9" s="802"/>
      <c r="CP9" s="802"/>
      <c r="CQ9" s="803"/>
      <c r="CR9" s="801">
        <v>10</v>
      </c>
      <c r="CS9" s="802"/>
      <c r="CT9" s="802"/>
      <c r="CU9" s="802"/>
      <c r="CV9" s="803"/>
      <c r="CW9" s="801">
        <v>21</v>
      </c>
      <c r="CX9" s="802"/>
      <c r="CY9" s="802"/>
      <c r="CZ9" s="802"/>
      <c r="DA9" s="803"/>
      <c r="DB9" s="801" t="s">
        <v>574</v>
      </c>
      <c r="DC9" s="802"/>
      <c r="DD9" s="802"/>
      <c r="DE9" s="802"/>
      <c r="DF9" s="803"/>
      <c r="DG9" s="801" t="s">
        <v>574</v>
      </c>
      <c r="DH9" s="802"/>
      <c r="DI9" s="802"/>
      <c r="DJ9" s="802"/>
      <c r="DK9" s="803"/>
      <c r="DL9" s="801" t="s">
        <v>574</v>
      </c>
      <c r="DM9" s="802"/>
      <c r="DN9" s="802"/>
      <c r="DO9" s="802"/>
      <c r="DP9" s="803"/>
      <c r="DQ9" s="801" t="s">
        <v>574</v>
      </c>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0</v>
      </c>
      <c r="R10" s="779"/>
      <c r="S10" s="779"/>
      <c r="T10" s="779"/>
      <c r="U10" s="779"/>
      <c r="V10" s="780">
        <v>0</v>
      </c>
      <c r="W10" s="782"/>
      <c r="X10" s="782"/>
      <c r="Y10" s="782"/>
      <c r="Z10" s="807"/>
      <c r="AA10" s="779">
        <v>0</v>
      </c>
      <c r="AB10" s="779"/>
      <c r="AC10" s="779"/>
      <c r="AD10" s="779"/>
      <c r="AE10" s="780"/>
      <c r="AF10" s="781">
        <v>0</v>
      </c>
      <c r="AG10" s="782"/>
      <c r="AH10" s="782"/>
      <c r="AI10" s="782"/>
      <c r="AJ10" s="783"/>
      <c r="AK10" s="784">
        <v>0</v>
      </c>
      <c r="AL10" s="785"/>
      <c r="AM10" s="785"/>
      <c r="AN10" s="785"/>
      <c r="AO10" s="785"/>
      <c r="AP10" s="785" t="s">
        <v>557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570</v>
      </c>
      <c r="BT10" s="789"/>
      <c r="BU10" s="789"/>
      <c r="BV10" s="789"/>
      <c r="BW10" s="789"/>
      <c r="BX10" s="789"/>
      <c r="BY10" s="789"/>
      <c r="BZ10" s="789"/>
      <c r="CA10" s="789"/>
      <c r="CB10" s="789"/>
      <c r="CC10" s="789"/>
      <c r="CD10" s="789"/>
      <c r="CE10" s="789"/>
      <c r="CF10" s="789"/>
      <c r="CG10" s="790"/>
      <c r="CH10" s="801">
        <v>-1</v>
      </c>
      <c r="CI10" s="802"/>
      <c r="CJ10" s="802"/>
      <c r="CK10" s="802"/>
      <c r="CL10" s="803"/>
      <c r="CM10" s="801">
        <v>33</v>
      </c>
      <c r="CN10" s="802"/>
      <c r="CO10" s="802"/>
      <c r="CP10" s="802"/>
      <c r="CQ10" s="803"/>
      <c r="CR10" s="801">
        <v>30</v>
      </c>
      <c r="CS10" s="802"/>
      <c r="CT10" s="802"/>
      <c r="CU10" s="802"/>
      <c r="CV10" s="803"/>
      <c r="CW10" s="801">
        <v>37</v>
      </c>
      <c r="CX10" s="802"/>
      <c r="CY10" s="802"/>
      <c r="CZ10" s="802"/>
      <c r="DA10" s="803"/>
      <c r="DB10" s="801" t="s">
        <v>574</v>
      </c>
      <c r="DC10" s="802"/>
      <c r="DD10" s="802"/>
      <c r="DE10" s="802"/>
      <c r="DF10" s="803"/>
      <c r="DG10" s="801" t="s">
        <v>574</v>
      </c>
      <c r="DH10" s="802"/>
      <c r="DI10" s="802"/>
      <c r="DJ10" s="802"/>
      <c r="DK10" s="803"/>
      <c r="DL10" s="801" t="s">
        <v>574</v>
      </c>
      <c r="DM10" s="802"/>
      <c r="DN10" s="802"/>
      <c r="DO10" s="802"/>
      <c r="DP10" s="803"/>
      <c r="DQ10" s="801" t="s">
        <v>574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571</v>
      </c>
      <c r="BT11" s="789"/>
      <c r="BU11" s="789"/>
      <c r="BV11" s="789"/>
      <c r="BW11" s="789"/>
      <c r="BX11" s="789"/>
      <c r="BY11" s="789"/>
      <c r="BZ11" s="789"/>
      <c r="CA11" s="789"/>
      <c r="CB11" s="789"/>
      <c r="CC11" s="789"/>
      <c r="CD11" s="789"/>
      <c r="CE11" s="789"/>
      <c r="CF11" s="789"/>
      <c r="CG11" s="790"/>
      <c r="CH11" s="801">
        <v>0</v>
      </c>
      <c r="CI11" s="802"/>
      <c r="CJ11" s="802"/>
      <c r="CK11" s="802"/>
      <c r="CL11" s="803"/>
      <c r="CM11" s="801">
        <v>238</v>
      </c>
      <c r="CN11" s="802"/>
      <c r="CO11" s="802"/>
      <c r="CP11" s="802"/>
      <c r="CQ11" s="803"/>
      <c r="CR11" s="801">
        <v>20</v>
      </c>
      <c r="CS11" s="802"/>
      <c r="CT11" s="802"/>
      <c r="CU11" s="802"/>
      <c r="CV11" s="803"/>
      <c r="CW11" s="801">
        <v>28</v>
      </c>
      <c r="CX11" s="802"/>
      <c r="CY11" s="802"/>
      <c r="CZ11" s="802"/>
      <c r="DA11" s="803"/>
      <c r="DB11" s="801" t="s">
        <v>574</v>
      </c>
      <c r="DC11" s="802"/>
      <c r="DD11" s="802"/>
      <c r="DE11" s="802"/>
      <c r="DF11" s="803"/>
      <c r="DG11" s="801" t="s">
        <v>574</v>
      </c>
      <c r="DH11" s="802"/>
      <c r="DI11" s="802"/>
      <c r="DJ11" s="802"/>
      <c r="DK11" s="803"/>
      <c r="DL11" s="801" t="s">
        <v>574</v>
      </c>
      <c r="DM11" s="802"/>
      <c r="DN11" s="802"/>
      <c r="DO11" s="802"/>
      <c r="DP11" s="803"/>
      <c r="DQ11" s="801" t="s">
        <v>574</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572</v>
      </c>
      <c r="BT12" s="789"/>
      <c r="BU12" s="789"/>
      <c r="BV12" s="789"/>
      <c r="BW12" s="789"/>
      <c r="BX12" s="789"/>
      <c r="BY12" s="789"/>
      <c r="BZ12" s="789"/>
      <c r="CA12" s="789"/>
      <c r="CB12" s="789"/>
      <c r="CC12" s="789"/>
      <c r="CD12" s="789"/>
      <c r="CE12" s="789"/>
      <c r="CF12" s="789"/>
      <c r="CG12" s="790"/>
      <c r="CH12" s="801">
        <v>-2</v>
      </c>
      <c r="CI12" s="802"/>
      <c r="CJ12" s="802"/>
      <c r="CK12" s="802"/>
      <c r="CL12" s="803"/>
      <c r="CM12" s="801">
        <v>105</v>
      </c>
      <c r="CN12" s="802"/>
      <c r="CO12" s="802"/>
      <c r="CP12" s="802"/>
      <c r="CQ12" s="803"/>
      <c r="CR12" s="801">
        <v>50</v>
      </c>
      <c r="CS12" s="802"/>
      <c r="CT12" s="802"/>
      <c r="CU12" s="802"/>
      <c r="CV12" s="803"/>
      <c r="CW12" s="801">
        <v>66</v>
      </c>
      <c r="CX12" s="802"/>
      <c r="CY12" s="802"/>
      <c r="CZ12" s="802"/>
      <c r="DA12" s="803"/>
      <c r="DB12" s="801" t="s">
        <v>574</v>
      </c>
      <c r="DC12" s="802"/>
      <c r="DD12" s="802"/>
      <c r="DE12" s="802"/>
      <c r="DF12" s="803"/>
      <c r="DG12" s="801" t="s">
        <v>574</v>
      </c>
      <c r="DH12" s="802"/>
      <c r="DI12" s="802"/>
      <c r="DJ12" s="802"/>
      <c r="DK12" s="803"/>
      <c r="DL12" s="801" t="s">
        <v>574</v>
      </c>
      <c r="DM12" s="802"/>
      <c r="DN12" s="802"/>
      <c r="DO12" s="802"/>
      <c r="DP12" s="803"/>
      <c r="DQ12" s="801" t="s">
        <v>574</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573</v>
      </c>
      <c r="BT13" s="789"/>
      <c r="BU13" s="789"/>
      <c r="BV13" s="789"/>
      <c r="BW13" s="789"/>
      <c r="BX13" s="789"/>
      <c r="BY13" s="789"/>
      <c r="BZ13" s="789"/>
      <c r="CA13" s="789"/>
      <c r="CB13" s="789"/>
      <c r="CC13" s="789"/>
      <c r="CD13" s="789"/>
      <c r="CE13" s="789"/>
      <c r="CF13" s="789"/>
      <c r="CG13" s="790"/>
      <c r="CH13" s="801">
        <v>4</v>
      </c>
      <c r="CI13" s="802"/>
      <c r="CJ13" s="802"/>
      <c r="CK13" s="802"/>
      <c r="CL13" s="803"/>
      <c r="CM13" s="801">
        <v>37</v>
      </c>
      <c r="CN13" s="802"/>
      <c r="CO13" s="802"/>
      <c r="CP13" s="802"/>
      <c r="CQ13" s="803"/>
      <c r="CR13" s="801">
        <v>10</v>
      </c>
      <c r="CS13" s="802"/>
      <c r="CT13" s="802"/>
      <c r="CU13" s="802"/>
      <c r="CV13" s="803"/>
      <c r="CW13" s="801">
        <v>3</v>
      </c>
      <c r="CX13" s="802"/>
      <c r="CY13" s="802"/>
      <c r="CZ13" s="802"/>
      <c r="DA13" s="803"/>
      <c r="DB13" s="801" t="s">
        <v>574</v>
      </c>
      <c r="DC13" s="802"/>
      <c r="DD13" s="802"/>
      <c r="DE13" s="802"/>
      <c r="DF13" s="803"/>
      <c r="DG13" s="801" t="s">
        <v>574</v>
      </c>
      <c r="DH13" s="802"/>
      <c r="DI13" s="802"/>
      <c r="DJ13" s="802"/>
      <c r="DK13" s="803"/>
      <c r="DL13" s="801" t="s">
        <v>574</v>
      </c>
      <c r="DM13" s="802"/>
      <c r="DN13" s="802"/>
      <c r="DO13" s="802"/>
      <c r="DP13" s="803"/>
      <c r="DQ13" s="801" t="s">
        <v>574</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370</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1" t="s">
        <v>372</v>
      </c>
      <c r="C23" s="812"/>
      <c r="D23" s="812"/>
      <c r="E23" s="812"/>
      <c r="F23" s="812"/>
      <c r="G23" s="812"/>
      <c r="H23" s="812"/>
      <c r="I23" s="812"/>
      <c r="J23" s="812"/>
      <c r="K23" s="812"/>
      <c r="L23" s="812"/>
      <c r="M23" s="812"/>
      <c r="N23" s="812"/>
      <c r="O23" s="812"/>
      <c r="P23" s="813"/>
      <c r="Q23" s="814">
        <v>32697</v>
      </c>
      <c r="R23" s="815"/>
      <c r="S23" s="815"/>
      <c r="T23" s="815"/>
      <c r="U23" s="815"/>
      <c r="V23" s="815">
        <v>32235</v>
      </c>
      <c r="W23" s="815"/>
      <c r="X23" s="815"/>
      <c r="Y23" s="815"/>
      <c r="Z23" s="815"/>
      <c r="AA23" s="815">
        <v>462</v>
      </c>
      <c r="AB23" s="815"/>
      <c r="AC23" s="815"/>
      <c r="AD23" s="815"/>
      <c r="AE23" s="816"/>
      <c r="AF23" s="817">
        <v>435</v>
      </c>
      <c r="AG23" s="815"/>
      <c r="AH23" s="815"/>
      <c r="AI23" s="815"/>
      <c r="AJ23" s="818"/>
      <c r="AK23" s="819"/>
      <c r="AL23" s="820"/>
      <c r="AM23" s="820"/>
      <c r="AN23" s="820"/>
      <c r="AO23" s="820"/>
      <c r="AP23" s="815">
        <v>41896</v>
      </c>
      <c r="AQ23" s="815"/>
      <c r="AR23" s="815"/>
      <c r="AS23" s="815"/>
      <c r="AT23" s="815"/>
      <c r="AU23" s="821"/>
      <c r="AV23" s="821"/>
      <c r="AW23" s="821"/>
      <c r="AX23" s="821"/>
      <c r="AY23" s="822"/>
      <c r="AZ23" s="830" t="s">
        <v>113</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9" t="s">
        <v>373</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3" t="s">
        <v>378</v>
      </c>
      <c r="AG26" s="834"/>
      <c r="AH26" s="834"/>
      <c r="AI26" s="834"/>
      <c r="AJ26" s="835"/>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3">
        <v>11192</v>
      </c>
      <c r="R28" s="844"/>
      <c r="S28" s="844"/>
      <c r="T28" s="844"/>
      <c r="U28" s="844"/>
      <c r="V28" s="844">
        <v>10793</v>
      </c>
      <c r="W28" s="844"/>
      <c r="X28" s="844"/>
      <c r="Y28" s="844"/>
      <c r="Z28" s="844"/>
      <c r="AA28" s="844">
        <v>399</v>
      </c>
      <c r="AB28" s="844"/>
      <c r="AC28" s="844"/>
      <c r="AD28" s="844"/>
      <c r="AE28" s="845"/>
      <c r="AF28" s="846">
        <v>399</v>
      </c>
      <c r="AG28" s="844"/>
      <c r="AH28" s="844"/>
      <c r="AI28" s="844"/>
      <c r="AJ28" s="847"/>
      <c r="AK28" s="848">
        <v>832</v>
      </c>
      <c r="AL28" s="839"/>
      <c r="AM28" s="839"/>
      <c r="AN28" s="839"/>
      <c r="AO28" s="839"/>
      <c r="AP28" s="839">
        <v>56</v>
      </c>
      <c r="AQ28" s="839"/>
      <c r="AR28" s="839"/>
      <c r="AS28" s="839"/>
      <c r="AT28" s="839"/>
      <c r="AU28" s="839"/>
      <c r="AV28" s="839"/>
      <c r="AW28" s="839"/>
      <c r="AX28" s="839"/>
      <c r="AY28" s="839"/>
      <c r="AZ28" s="840" t="s">
        <v>558</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6357</v>
      </c>
      <c r="R29" s="779"/>
      <c r="S29" s="779"/>
      <c r="T29" s="779"/>
      <c r="U29" s="779"/>
      <c r="V29" s="779">
        <v>6129</v>
      </c>
      <c r="W29" s="779"/>
      <c r="X29" s="779"/>
      <c r="Y29" s="779"/>
      <c r="Z29" s="779"/>
      <c r="AA29" s="779">
        <v>228</v>
      </c>
      <c r="AB29" s="779"/>
      <c r="AC29" s="779"/>
      <c r="AD29" s="779"/>
      <c r="AE29" s="780"/>
      <c r="AF29" s="781">
        <v>228</v>
      </c>
      <c r="AG29" s="782"/>
      <c r="AH29" s="782"/>
      <c r="AI29" s="782"/>
      <c r="AJ29" s="783"/>
      <c r="AK29" s="851">
        <v>940</v>
      </c>
      <c r="AL29" s="852"/>
      <c r="AM29" s="852"/>
      <c r="AN29" s="852"/>
      <c r="AO29" s="852"/>
      <c r="AP29" s="852" t="s">
        <v>558</v>
      </c>
      <c r="AQ29" s="852"/>
      <c r="AR29" s="852"/>
      <c r="AS29" s="852"/>
      <c r="AT29" s="852"/>
      <c r="AU29" s="852"/>
      <c r="AV29" s="852"/>
      <c r="AW29" s="852"/>
      <c r="AX29" s="852"/>
      <c r="AY29" s="852"/>
      <c r="AZ29" s="840" t="s">
        <v>558</v>
      </c>
      <c r="BA29" s="840"/>
      <c r="BB29" s="840"/>
      <c r="BC29" s="840"/>
      <c r="BD29" s="840"/>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914</v>
      </c>
      <c r="R30" s="779"/>
      <c r="S30" s="779"/>
      <c r="T30" s="779"/>
      <c r="U30" s="779"/>
      <c r="V30" s="779">
        <v>892</v>
      </c>
      <c r="W30" s="779"/>
      <c r="X30" s="779"/>
      <c r="Y30" s="779"/>
      <c r="Z30" s="779"/>
      <c r="AA30" s="779">
        <v>22</v>
      </c>
      <c r="AB30" s="779"/>
      <c r="AC30" s="779"/>
      <c r="AD30" s="779"/>
      <c r="AE30" s="780"/>
      <c r="AF30" s="781">
        <v>22</v>
      </c>
      <c r="AG30" s="782"/>
      <c r="AH30" s="782"/>
      <c r="AI30" s="782"/>
      <c r="AJ30" s="783"/>
      <c r="AK30" s="851">
        <v>251</v>
      </c>
      <c r="AL30" s="852"/>
      <c r="AM30" s="852"/>
      <c r="AN30" s="852"/>
      <c r="AO30" s="852"/>
      <c r="AP30" s="852" t="s">
        <v>575</v>
      </c>
      <c r="AQ30" s="852"/>
      <c r="AR30" s="852"/>
      <c r="AS30" s="852"/>
      <c r="AT30" s="852"/>
      <c r="AU30" s="852"/>
      <c r="AV30" s="852"/>
      <c r="AW30" s="852"/>
      <c r="AX30" s="852"/>
      <c r="AY30" s="852"/>
      <c r="AZ30" s="840" t="s">
        <v>558</v>
      </c>
      <c r="BA30" s="840"/>
      <c r="BB30" s="840"/>
      <c r="BC30" s="840"/>
      <c r="BD30" s="840"/>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1527</v>
      </c>
      <c r="R31" s="779"/>
      <c r="S31" s="779"/>
      <c r="T31" s="779"/>
      <c r="U31" s="779"/>
      <c r="V31" s="779">
        <v>1399</v>
      </c>
      <c r="W31" s="779"/>
      <c r="X31" s="779"/>
      <c r="Y31" s="779"/>
      <c r="Z31" s="779"/>
      <c r="AA31" s="779">
        <v>128</v>
      </c>
      <c r="AB31" s="779"/>
      <c r="AC31" s="779"/>
      <c r="AD31" s="779"/>
      <c r="AE31" s="780"/>
      <c r="AF31" s="781">
        <v>2847</v>
      </c>
      <c r="AG31" s="782"/>
      <c r="AH31" s="782"/>
      <c r="AI31" s="782"/>
      <c r="AJ31" s="783"/>
      <c r="AK31" s="851">
        <v>116</v>
      </c>
      <c r="AL31" s="852"/>
      <c r="AM31" s="852"/>
      <c r="AN31" s="852"/>
      <c r="AO31" s="852"/>
      <c r="AP31" s="852">
        <v>6526</v>
      </c>
      <c r="AQ31" s="852"/>
      <c r="AR31" s="852"/>
      <c r="AS31" s="852"/>
      <c r="AT31" s="852"/>
      <c r="AU31" s="852">
        <v>574</v>
      </c>
      <c r="AV31" s="852"/>
      <c r="AW31" s="852"/>
      <c r="AX31" s="852"/>
      <c r="AY31" s="852"/>
      <c r="AZ31" s="840" t="s">
        <v>558</v>
      </c>
      <c r="BA31" s="840"/>
      <c r="BB31" s="840"/>
      <c r="BC31" s="840"/>
      <c r="BD31" s="840"/>
      <c r="BE31" s="849" t="s">
        <v>387</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2165</v>
      </c>
      <c r="R32" s="779"/>
      <c r="S32" s="779"/>
      <c r="T32" s="779"/>
      <c r="U32" s="779"/>
      <c r="V32" s="779">
        <v>2071</v>
      </c>
      <c r="W32" s="779"/>
      <c r="X32" s="779"/>
      <c r="Y32" s="779"/>
      <c r="Z32" s="779"/>
      <c r="AA32" s="779">
        <v>94</v>
      </c>
      <c r="AB32" s="779"/>
      <c r="AC32" s="779"/>
      <c r="AD32" s="779"/>
      <c r="AE32" s="780"/>
      <c r="AF32" s="781" t="s">
        <v>389</v>
      </c>
      <c r="AG32" s="782"/>
      <c r="AH32" s="782"/>
      <c r="AI32" s="782"/>
      <c r="AJ32" s="783"/>
      <c r="AK32" s="851">
        <v>703</v>
      </c>
      <c r="AL32" s="852"/>
      <c r="AM32" s="852"/>
      <c r="AN32" s="852"/>
      <c r="AO32" s="852"/>
      <c r="AP32" s="852">
        <v>15092</v>
      </c>
      <c r="AQ32" s="852"/>
      <c r="AR32" s="852"/>
      <c r="AS32" s="852"/>
      <c r="AT32" s="852"/>
      <c r="AU32" s="852">
        <v>6580</v>
      </c>
      <c r="AV32" s="852"/>
      <c r="AW32" s="852"/>
      <c r="AX32" s="852"/>
      <c r="AY32" s="852"/>
      <c r="AZ32" s="840" t="s">
        <v>558</v>
      </c>
      <c r="BA32" s="840"/>
      <c r="BB32" s="840"/>
      <c r="BC32" s="840"/>
      <c r="BD32" s="840"/>
      <c r="BE32" s="849" t="s">
        <v>387</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2101</v>
      </c>
      <c r="R33" s="779"/>
      <c r="S33" s="779"/>
      <c r="T33" s="779"/>
      <c r="U33" s="779"/>
      <c r="V33" s="779">
        <v>2388</v>
      </c>
      <c r="W33" s="779"/>
      <c r="X33" s="779"/>
      <c r="Y33" s="779"/>
      <c r="Z33" s="779"/>
      <c r="AA33" s="779">
        <v>-287</v>
      </c>
      <c r="AB33" s="779"/>
      <c r="AC33" s="779"/>
      <c r="AD33" s="779"/>
      <c r="AE33" s="780"/>
      <c r="AF33" s="781">
        <v>102</v>
      </c>
      <c r="AG33" s="782"/>
      <c r="AH33" s="782"/>
      <c r="AI33" s="782"/>
      <c r="AJ33" s="783"/>
      <c r="AK33" s="851">
        <v>476</v>
      </c>
      <c r="AL33" s="852"/>
      <c r="AM33" s="852"/>
      <c r="AN33" s="852"/>
      <c r="AO33" s="852"/>
      <c r="AP33" s="852">
        <v>3134</v>
      </c>
      <c r="AQ33" s="852"/>
      <c r="AR33" s="852"/>
      <c r="AS33" s="852"/>
      <c r="AT33" s="852"/>
      <c r="AU33" s="852">
        <v>2089</v>
      </c>
      <c r="AV33" s="852"/>
      <c r="AW33" s="852"/>
      <c r="AX33" s="852"/>
      <c r="AY33" s="852"/>
      <c r="AZ33" s="840" t="s">
        <v>558</v>
      </c>
      <c r="BA33" s="840"/>
      <c r="BB33" s="840"/>
      <c r="BC33" s="840"/>
      <c r="BD33" s="840"/>
      <c r="BE33" s="849" t="s">
        <v>387</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690</v>
      </c>
      <c r="R34" s="779"/>
      <c r="S34" s="779"/>
      <c r="T34" s="779"/>
      <c r="U34" s="779"/>
      <c r="V34" s="779">
        <v>680</v>
      </c>
      <c r="W34" s="779"/>
      <c r="X34" s="779"/>
      <c r="Y34" s="779"/>
      <c r="Z34" s="779"/>
      <c r="AA34" s="779">
        <v>9</v>
      </c>
      <c r="AB34" s="779"/>
      <c r="AC34" s="779"/>
      <c r="AD34" s="779"/>
      <c r="AE34" s="780"/>
      <c r="AF34" s="781">
        <v>10</v>
      </c>
      <c r="AG34" s="782"/>
      <c r="AH34" s="782"/>
      <c r="AI34" s="782"/>
      <c r="AJ34" s="783"/>
      <c r="AK34" s="851">
        <v>32</v>
      </c>
      <c r="AL34" s="852"/>
      <c r="AM34" s="852"/>
      <c r="AN34" s="852"/>
      <c r="AO34" s="852"/>
      <c r="AP34" s="852">
        <v>1187</v>
      </c>
      <c r="AQ34" s="852"/>
      <c r="AR34" s="852"/>
      <c r="AS34" s="852"/>
      <c r="AT34" s="852"/>
      <c r="AU34" s="852">
        <v>640</v>
      </c>
      <c r="AV34" s="852"/>
      <c r="AW34" s="852"/>
      <c r="AX34" s="852"/>
      <c r="AY34" s="852"/>
      <c r="AZ34" s="840" t="s">
        <v>558</v>
      </c>
      <c r="BA34" s="840"/>
      <c r="BB34" s="840"/>
      <c r="BC34" s="840"/>
      <c r="BD34" s="840"/>
      <c r="BE34" s="849" t="s">
        <v>392</v>
      </c>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393</v>
      </c>
      <c r="C35" s="776"/>
      <c r="D35" s="776"/>
      <c r="E35" s="776"/>
      <c r="F35" s="776"/>
      <c r="G35" s="776"/>
      <c r="H35" s="776"/>
      <c r="I35" s="776"/>
      <c r="J35" s="776"/>
      <c r="K35" s="776"/>
      <c r="L35" s="776"/>
      <c r="M35" s="776"/>
      <c r="N35" s="776"/>
      <c r="O35" s="776"/>
      <c r="P35" s="777"/>
      <c r="Q35" s="778">
        <v>752</v>
      </c>
      <c r="R35" s="779"/>
      <c r="S35" s="779"/>
      <c r="T35" s="779"/>
      <c r="U35" s="779"/>
      <c r="V35" s="779">
        <v>743</v>
      </c>
      <c r="W35" s="779"/>
      <c r="X35" s="779"/>
      <c r="Y35" s="779"/>
      <c r="Z35" s="779"/>
      <c r="AA35" s="779">
        <v>9</v>
      </c>
      <c r="AB35" s="779"/>
      <c r="AC35" s="779"/>
      <c r="AD35" s="779"/>
      <c r="AE35" s="780"/>
      <c r="AF35" s="781">
        <v>9</v>
      </c>
      <c r="AG35" s="782"/>
      <c r="AH35" s="782"/>
      <c r="AI35" s="782"/>
      <c r="AJ35" s="783"/>
      <c r="AK35" s="851">
        <v>460</v>
      </c>
      <c r="AL35" s="852"/>
      <c r="AM35" s="852"/>
      <c r="AN35" s="852"/>
      <c r="AO35" s="852"/>
      <c r="AP35" s="852">
        <v>7910</v>
      </c>
      <c r="AQ35" s="852"/>
      <c r="AR35" s="852"/>
      <c r="AS35" s="852"/>
      <c r="AT35" s="852"/>
      <c r="AU35" s="852">
        <v>6194</v>
      </c>
      <c r="AV35" s="852"/>
      <c r="AW35" s="852"/>
      <c r="AX35" s="852"/>
      <c r="AY35" s="852"/>
      <c r="AZ35" s="840" t="s">
        <v>558</v>
      </c>
      <c r="BA35" s="840"/>
      <c r="BB35" s="840"/>
      <c r="BC35" s="840"/>
      <c r="BD35" s="840"/>
      <c r="BE35" s="849" t="s">
        <v>392</v>
      </c>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40"/>
      <c r="BA36" s="840"/>
      <c r="BB36" s="840"/>
      <c r="BC36" s="840"/>
      <c r="BD36" s="840"/>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40"/>
      <c r="BA37" s="840"/>
      <c r="BB37" s="840"/>
      <c r="BC37" s="840"/>
      <c r="BD37" s="840"/>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40"/>
      <c r="BA38" s="840"/>
      <c r="BB38" s="840"/>
      <c r="BC38" s="840"/>
      <c r="BD38" s="840"/>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40"/>
      <c r="BA39" s="840"/>
      <c r="BB39" s="840"/>
      <c r="BC39" s="840"/>
      <c r="BD39" s="840"/>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40"/>
      <c r="BA40" s="840"/>
      <c r="BB40" s="840"/>
      <c r="BC40" s="840"/>
      <c r="BD40" s="840"/>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40"/>
      <c r="BA41" s="840"/>
      <c r="BB41" s="840"/>
      <c r="BC41" s="840"/>
      <c r="BD41" s="840"/>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40"/>
      <c r="BA42" s="840"/>
      <c r="BB42" s="840"/>
      <c r="BC42" s="840"/>
      <c r="BD42" s="840"/>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40"/>
      <c r="BA43" s="840"/>
      <c r="BB43" s="840"/>
      <c r="BC43" s="840"/>
      <c r="BD43" s="840"/>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40"/>
      <c r="BA44" s="840"/>
      <c r="BB44" s="840"/>
      <c r="BC44" s="840"/>
      <c r="BD44" s="840"/>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40"/>
      <c r="BA45" s="840"/>
      <c r="BB45" s="840"/>
      <c r="BC45" s="840"/>
      <c r="BD45" s="840"/>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40"/>
      <c r="BA46" s="840"/>
      <c r="BB46" s="840"/>
      <c r="BC46" s="840"/>
      <c r="BD46" s="840"/>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40"/>
      <c r="BA47" s="840"/>
      <c r="BB47" s="840"/>
      <c r="BC47" s="840"/>
      <c r="BD47" s="840"/>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40"/>
      <c r="BA48" s="840"/>
      <c r="BB48" s="840"/>
      <c r="BC48" s="840"/>
      <c r="BD48" s="840"/>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40"/>
      <c r="BA49" s="840"/>
      <c r="BB49" s="840"/>
      <c r="BC49" s="840"/>
      <c r="BD49" s="840"/>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9"/>
      <c r="BF62" s="849"/>
      <c r="BG62" s="849"/>
      <c r="BH62" s="849"/>
      <c r="BI62" s="850"/>
      <c r="BJ62" s="865" t="s">
        <v>394</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1" t="s">
        <v>395</v>
      </c>
      <c r="C63" s="812"/>
      <c r="D63" s="812"/>
      <c r="E63" s="812"/>
      <c r="F63" s="812"/>
      <c r="G63" s="812"/>
      <c r="H63" s="812"/>
      <c r="I63" s="812"/>
      <c r="J63" s="812"/>
      <c r="K63" s="812"/>
      <c r="L63" s="812"/>
      <c r="M63" s="812"/>
      <c r="N63" s="812"/>
      <c r="O63" s="812"/>
      <c r="P63" s="813"/>
      <c r="Q63" s="858"/>
      <c r="R63" s="859"/>
      <c r="S63" s="859"/>
      <c r="T63" s="859"/>
      <c r="U63" s="859"/>
      <c r="V63" s="859"/>
      <c r="W63" s="859"/>
      <c r="X63" s="859"/>
      <c r="Y63" s="859"/>
      <c r="Z63" s="859"/>
      <c r="AA63" s="859"/>
      <c r="AB63" s="859"/>
      <c r="AC63" s="859"/>
      <c r="AD63" s="859"/>
      <c r="AE63" s="860"/>
      <c r="AF63" s="861">
        <v>3617</v>
      </c>
      <c r="AG63" s="862"/>
      <c r="AH63" s="862"/>
      <c r="AI63" s="862"/>
      <c r="AJ63" s="863"/>
      <c r="AK63" s="864"/>
      <c r="AL63" s="859"/>
      <c r="AM63" s="859"/>
      <c r="AN63" s="859"/>
      <c r="AO63" s="859"/>
      <c r="AP63" s="862">
        <v>33905</v>
      </c>
      <c r="AQ63" s="862"/>
      <c r="AR63" s="862"/>
      <c r="AS63" s="862"/>
      <c r="AT63" s="862"/>
      <c r="AU63" s="862">
        <v>16077</v>
      </c>
      <c r="AV63" s="862"/>
      <c r="AW63" s="862"/>
      <c r="AX63" s="862"/>
      <c r="AY63" s="862"/>
      <c r="AZ63" s="866"/>
      <c r="BA63" s="866"/>
      <c r="BB63" s="866"/>
      <c r="BC63" s="866"/>
      <c r="BD63" s="866"/>
      <c r="BE63" s="867"/>
      <c r="BF63" s="867"/>
      <c r="BG63" s="867"/>
      <c r="BH63" s="867"/>
      <c r="BI63" s="868"/>
      <c r="BJ63" s="869" t="s">
        <v>389</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398</v>
      </c>
      <c r="R66" s="738"/>
      <c r="S66" s="738"/>
      <c r="T66" s="738"/>
      <c r="U66" s="739"/>
      <c r="V66" s="737" t="s">
        <v>399</v>
      </c>
      <c r="W66" s="738"/>
      <c r="X66" s="738"/>
      <c r="Y66" s="738"/>
      <c r="Z66" s="739"/>
      <c r="AA66" s="737" t="s">
        <v>400</v>
      </c>
      <c r="AB66" s="738"/>
      <c r="AC66" s="738"/>
      <c r="AD66" s="738"/>
      <c r="AE66" s="739"/>
      <c r="AF66" s="872" t="s">
        <v>401</v>
      </c>
      <c r="AG66" s="834"/>
      <c r="AH66" s="834"/>
      <c r="AI66" s="834"/>
      <c r="AJ66" s="873"/>
      <c r="AK66" s="737" t="s">
        <v>402</v>
      </c>
      <c r="AL66" s="761"/>
      <c r="AM66" s="761"/>
      <c r="AN66" s="761"/>
      <c r="AO66" s="762"/>
      <c r="AP66" s="737" t="s">
        <v>403</v>
      </c>
      <c r="AQ66" s="738"/>
      <c r="AR66" s="738"/>
      <c r="AS66" s="738"/>
      <c r="AT66" s="739"/>
      <c r="AU66" s="737" t="s">
        <v>404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7"/>
      <c r="AH67" s="837"/>
      <c r="AI67" s="837"/>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559</v>
      </c>
      <c r="C68" s="890"/>
      <c r="D68" s="890"/>
      <c r="E68" s="890"/>
      <c r="F68" s="890"/>
      <c r="G68" s="890"/>
      <c r="H68" s="890"/>
      <c r="I68" s="890"/>
      <c r="J68" s="890"/>
      <c r="K68" s="890"/>
      <c r="L68" s="890"/>
      <c r="M68" s="890"/>
      <c r="N68" s="890"/>
      <c r="O68" s="890"/>
      <c r="P68" s="891"/>
      <c r="Q68" s="892">
        <v>2413</v>
      </c>
      <c r="R68" s="886"/>
      <c r="S68" s="886"/>
      <c r="T68" s="886"/>
      <c r="U68" s="886"/>
      <c r="V68" s="886">
        <v>2389</v>
      </c>
      <c r="W68" s="886"/>
      <c r="X68" s="886"/>
      <c r="Y68" s="886"/>
      <c r="Z68" s="886"/>
      <c r="AA68" s="886">
        <v>24</v>
      </c>
      <c r="AB68" s="886"/>
      <c r="AC68" s="886"/>
      <c r="AD68" s="886"/>
      <c r="AE68" s="886"/>
      <c r="AF68" s="886">
        <v>24</v>
      </c>
      <c r="AG68" s="886"/>
      <c r="AH68" s="886"/>
      <c r="AI68" s="886"/>
      <c r="AJ68" s="886"/>
      <c r="AK68" s="886">
        <v>157</v>
      </c>
      <c r="AL68" s="886"/>
      <c r="AM68" s="886"/>
      <c r="AN68" s="886"/>
      <c r="AO68" s="886"/>
      <c r="AP68" s="886">
        <v>957</v>
      </c>
      <c r="AQ68" s="886"/>
      <c r="AR68" s="886"/>
      <c r="AS68" s="886"/>
      <c r="AT68" s="886"/>
      <c r="AU68" s="886">
        <v>363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560</v>
      </c>
      <c r="C69" s="894"/>
      <c r="D69" s="894"/>
      <c r="E69" s="894"/>
      <c r="F69" s="894"/>
      <c r="G69" s="894"/>
      <c r="H69" s="894"/>
      <c r="I69" s="894"/>
      <c r="J69" s="894"/>
      <c r="K69" s="894"/>
      <c r="L69" s="894"/>
      <c r="M69" s="894"/>
      <c r="N69" s="894"/>
      <c r="O69" s="894"/>
      <c r="P69" s="895"/>
      <c r="Q69" s="896">
        <v>10208</v>
      </c>
      <c r="R69" s="852"/>
      <c r="S69" s="852"/>
      <c r="T69" s="852"/>
      <c r="U69" s="852"/>
      <c r="V69" s="852">
        <v>10573</v>
      </c>
      <c r="W69" s="852"/>
      <c r="X69" s="852"/>
      <c r="Y69" s="852"/>
      <c r="Z69" s="852"/>
      <c r="AA69" s="852">
        <v>-365</v>
      </c>
      <c r="AB69" s="852"/>
      <c r="AC69" s="852"/>
      <c r="AD69" s="852"/>
      <c r="AE69" s="852"/>
      <c r="AF69" s="852">
        <v>1459</v>
      </c>
      <c r="AG69" s="852"/>
      <c r="AH69" s="852"/>
      <c r="AI69" s="852"/>
      <c r="AJ69" s="852"/>
      <c r="AK69" s="852" t="s">
        <v>558</v>
      </c>
      <c r="AL69" s="852"/>
      <c r="AM69" s="852"/>
      <c r="AN69" s="852"/>
      <c r="AO69" s="852"/>
      <c r="AP69" s="852">
        <v>5730</v>
      </c>
      <c r="AQ69" s="852"/>
      <c r="AR69" s="852"/>
      <c r="AS69" s="852"/>
      <c r="AT69" s="852"/>
      <c r="AU69" s="852">
        <v>1076</v>
      </c>
      <c r="AV69" s="852"/>
      <c r="AW69" s="852"/>
      <c r="AX69" s="852"/>
      <c r="AY69" s="852"/>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561</v>
      </c>
      <c r="C70" s="894"/>
      <c r="D70" s="894"/>
      <c r="E70" s="894"/>
      <c r="F70" s="894"/>
      <c r="G70" s="894"/>
      <c r="H70" s="894"/>
      <c r="I70" s="894"/>
      <c r="J70" s="894"/>
      <c r="K70" s="894"/>
      <c r="L70" s="894"/>
      <c r="M70" s="894"/>
      <c r="N70" s="894"/>
      <c r="O70" s="894"/>
      <c r="P70" s="895"/>
      <c r="Q70" s="896">
        <v>23</v>
      </c>
      <c r="R70" s="852"/>
      <c r="S70" s="852"/>
      <c r="T70" s="852"/>
      <c r="U70" s="852"/>
      <c r="V70" s="852">
        <v>52</v>
      </c>
      <c r="W70" s="852"/>
      <c r="X70" s="852"/>
      <c r="Y70" s="852"/>
      <c r="Z70" s="852"/>
      <c r="AA70" s="852">
        <v>-30</v>
      </c>
      <c r="AB70" s="852"/>
      <c r="AC70" s="852"/>
      <c r="AD70" s="852"/>
      <c r="AE70" s="852"/>
      <c r="AF70" s="852">
        <v>4</v>
      </c>
      <c r="AG70" s="852"/>
      <c r="AH70" s="852"/>
      <c r="AI70" s="852"/>
      <c r="AJ70" s="852"/>
      <c r="AK70" s="852" t="s">
        <v>558</v>
      </c>
      <c r="AL70" s="852"/>
      <c r="AM70" s="852"/>
      <c r="AN70" s="852"/>
      <c r="AO70" s="852"/>
      <c r="AP70" s="852" t="s">
        <v>558</v>
      </c>
      <c r="AQ70" s="852"/>
      <c r="AR70" s="852"/>
      <c r="AS70" s="852"/>
      <c r="AT70" s="852"/>
      <c r="AU70" s="852" t="s">
        <v>558</v>
      </c>
      <c r="AV70" s="852"/>
      <c r="AW70" s="852"/>
      <c r="AX70" s="852"/>
      <c r="AY70" s="852"/>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562</v>
      </c>
      <c r="C71" s="894"/>
      <c r="D71" s="894"/>
      <c r="E71" s="894"/>
      <c r="F71" s="894"/>
      <c r="G71" s="894"/>
      <c r="H71" s="894"/>
      <c r="I71" s="894"/>
      <c r="J71" s="894"/>
      <c r="K71" s="894"/>
      <c r="L71" s="894"/>
      <c r="M71" s="894"/>
      <c r="N71" s="894"/>
      <c r="O71" s="894"/>
      <c r="P71" s="895"/>
      <c r="Q71" s="896">
        <v>1050</v>
      </c>
      <c r="R71" s="852"/>
      <c r="S71" s="852"/>
      <c r="T71" s="852"/>
      <c r="U71" s="852"/>
      <c r="V71" s="852">
        <v>98</v>
      </c>
      <c r="W71" s="852"/>
      <c r="X71" s="852"/>
      <c r="Y71" s="852"/>
      <c r="Z71" s="852"/>
      <c r="AA71" s="852">
        <v>953</v>
      </c>
      <c r="AB71" s="852"/>
      <c r="AC71" s="852"/>
      <c r="AD71" s="852"/>
      <c r="AE71" s="852"/>
      <c r="AF71" s="852">
        <v>919</v>
      </c>
      <c r="AG71" s="852"/>
      <c r="AH71" s="852"/>
      <c r="AI71" s="852"/>
      <c r="AJ71" s="852"/>
      <c r="AK71" s="852">
        <v>16</v>
      </c>
      <c r="AL71" s="852"/>
      <c r="AM71" s="852"/>
      <c r="AN71" s="852"/>
      <c r="AO71" s="852"/>
      <c r="AP71" s="852">
        <v>125</v>
      </c>
      <c r="AQ71" s="852"/>
      <c r="AR71" s="852"/>
      <c r="AS71" s="852"/>
      <c r="AT71" s="852"/>
      <c r="AU71" s="852">
        <v>11</v>
      </c>
      <c r="AV71" s="852"/>
      <c r="AW71" s="852"/>
      <c r="AX71" s="852"/>
      <c r="AY71" s="852"/>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563</v>
      </c>
      <c r="C72" s="894"/>
      <c r="D72" s="894"/>
      <c r="E72" s="894"/>
      <c r="F72" s="894"/>
      <c r="G72" s="894"/>
      <c r="H72" s="894"/>
      <c r="I72" s="894"/>
      <c r="J72" s="894"/>
      <c r="K72" s="894"/>
      <c r="L72" s="894"/>
      <c r="M72" s="894"/>
      <c r="N72" s="894"/>
      <c r="O72" s="894"/>
      <c r="P72" s="895"/>
      <c r="Q72" s="896">
        <v>159</v>
      </c>
      <c r="R72" s="852"/>
      <c r="S72" s="852"/>
      <c r="T72" s="852"/>
      <c r="U72" s="852"/>
      <c r="V72" s="852">
        <v>146</v>
      </c>
      <c r="W72" s="852"/>
      <c r="X72" s="852"/>
      <c r="Y72" s="852"/>
      <c r="Z72" s="852"/>
      <c r="AA72" s="852">
        <v>12</v>
      </c>
      <c r="AB72" s="852"/>
      <c r="AC72" s="852"/>
      <c r="AD72" s="852"/>
      <c r="AE72" s="852"/>
      <c r="AF72" s="852">
        <v>12</v>
      </c>
      <c r="AG72" s="852"/>
      <c r="AH72" s="852"/>
      <c r="AI72" s="852"/>
      <c r="AJ72" s="852"/>
      <c r="AK72" s="852">
        <v>49</v>
      </c>
      <c r="AL72" s="852"/>
      <c r="AM72" s="852"/>
      <c r="AN72" s="852"/>
      <c r="AO72" s="852"/>
      <c r="AP72" s="852" t="s">
        <v>558</v>
      </c>
      <c r="AQ72" s="852"/>
      <c r="AR72" s="852"/>
      <c r="AS72" s="852"/>
      <c r="AT72" s="852"/>
      <c r="AU72" s="852" t="s">
        <v>558</v>
      </c>
      <c r="AV72" s="852"/>
      <c r="AW72" s="852"/>
      <c r="AX72" s="852"/>
      <c r="AY72" s="852"/>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564</v>
      </c>
      <c r="C73" s="894"/>
      <c r="D73" s="894"/>
      <c r="E73" s="894"/>
      <c r="F73" s="894"/>
      <c r="G73" s="894"/>
      <c r="H73" s="894"/>
      <c r="I73" s="894"/>
      <c r="J73" s="894"/>
      <c r="K73" s="894"/>
      <c r="L73" s="894"/>
      <c r="M73" s="894"/>
      <c r="N73" s="894"/>
      <c r="O73" s="894"/>
      <c r="P73" s="895"/>
      <c r="Q73" s="896">
        <v>928</v>
      </c>
      <c r="R73" s="852"/>
      <c r="S73" s="852"/>
      <c r="T73" s="852"/>
      <c r="U73" s="852"/>
      <c r="V73" s="852">
        <v>865</v>
      </c>
      <c r="W73" s="852"/>
      <c r="X73" s="852"/>
      <c r="Y73" s="852"/>
      <c r="Z73" s="852"/>
      <c r="AA73" s="852">
        <v>63</v>
      </c>
      <c r="AB73" s="852"/>
      <c r="AC73" s="852"/>
      <c r="AD73" s="852"/>
      <c r="AE73" s="852"/>
      <c r="AF73" s="852">
        <v>63</v>
      </c>
      <c r="AG73" s="852"/>
      <c r="AH73" s="852"/>
      <c r="AI73" s="852"/>
      <c r="AJ73" s="852"/>
      <c r="AK73" s="852" t="s">
        <v>558</v>
      </c>
      <c r="AL73" s="852"/>
      <c r="AM73" s="852"/>
      <c r="AN73" s="852"/>
      <c r="AO73" s="852"/>
      <c r="AP73" s="852" t="s">
        <v>575</v>
      </c>
      <c r="AQ73" s="852"/>
      <c r="AR73" s="852"/>
      <c r="AS73" s="852"/>
      <c r="AT73" s="852"/>
      <c r="AU73" s="852" t="s">
        <v>575</v>
      </c>
      <c r="AV73" s="852"/>
      <c r="AW73" s="852"/>
      <c r="AX73" s="852"/>
      <c r="AY73" s="852"/>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565</v>
      </c>
      <c r="C74" s="894"/>
      <c r="D74" s="894"/>
      <c r="E74" s="894"/>
      <c r="F74" s="894"/>
      <c r="G74" s="894"/>
      <c r="H74" s="894"/>
      <c r="I74" s="894"/>
      <c r="J74" s="894"/>
      <c r="K74" s="894"/>
      <c r="L74" s="894"/>
      <c r="M74" s="894"/>
      <c r="N74" s="894"/>
      <c r="O74" s="894"/>
      <c r="P74" s="895"/>
      <c r="Q74" s="896">
        <v>338866</v>
      </c>
      <c r="R74" s="852"/>
      <c r="S74" s="852"/>
      <c r="T74" s="852"/>
      <c r="U74" s="852"/>
      <c r="V74" s="852">
        <v>326466</v>
      </c>
      <c r="W74" s="852"/>
      <c r="X74" s="852"/>
      <c r="Y74" s="852"/>
      <c r="Z74" s="852"/>
      <c r="AA74" s="852">
        <v>12400</v>
      </c>
      <c r="AB74" s="852"/>
      <c r="AC74" s="852"/>
      <c r="AD74" s="852"/>
      <c r="AE74" s="852"/>
      <c r="AF74" s="852">
        <v>12400</v>
      </c>
      <c r="AG74" s="852"/>
      <c r="AH74" s="852"/>
      <c r="AI74" s="852"/>
      <c r="AJ74" s="852"/>
      <c r="AK74" s="852">
        <v>0</v>
      </c>
      <c r="AL74" s="852"/>
      <c r="AM74" s="852"/>
      <c r="AN74" s="852"/>
      <c r="AO74" s="852"/>
      <c r="AP74" s="852" t="s">
        <v>558</v>
      </c>
      <c r="AQ74" s="852"/>
      <c r="AR74" s="852"/>
      <c r="AS74" s="852"/>
      <c r="AT74" s="852"/>
      <c r="AU74" s="852" t="s">
        <v>558</v>
      </c>
      <c r="AV74" s="852"/>
      <c r="AW74" s="852"/>
      <c r="AX74" s="852"/>
      <c r="AY74" s="852"/>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566</v>
      </c>
      <c r="C75" s="894"/>
      <c r="D75" s="894"/>
      <c r="E75" s="894"/>
      <c r="F75" s="894"/>
      <c r="G75" s="894"/>
      <c r="H75" s="894"/>
      <c r="I75" s="894"/>
      <c r="J75" s="894"/>
      <c r="K75" s="894"/>
      <c r="L75" s="894"/>
      <c r="M75" s="894"/>
      <c r="N75" s="894"/>
      <c r="O75" s="894"/>
      <c r="P75" s="895"/>
      <c r="Q75" s="899">
        <v>2405</v>
      </c>
      <c r="R75" s="900"/>
      <c r="S75" s="900"/>
      <c r="T75" s="900"/>
      <c r="U75" s="851"/>
      <c r="V75" s="901">
        <v>2405</v>
      </c>
      <c r="W75" s="900"/>
      <c r="X75" s="900"/>
      <c r="Y75" s="900"/>
      <c r="Z75" s="851"/>
      <c r="AA75" s="901">
        <v>1</v>
      </c>
      <c r="AB75" s="900"/>
      <c r="AC75" s="900"/>
      <c r="AD75" s="900"/>
      <c r="AE75" s="851"/>
      <c r="AF75" s="901">
        <v>1</v>
      </c>
      <c r="AG75" s="900"/>
      <c r="AH75" s="900"/>
      <c r="AI75" s="900"/>
      <c r="AJ75" s="851"/>
      <c r="AK75" s="901" t="s">
        <v>558</v>
      </c>
      <c r="AL75" s="900"/>
      <c r="AM75" s="900"/>
      <c r="AN75" s="900"/>
      <c r="AO75" s="851"/>
      <c r="AP75" s="901" t="s">
        <v>558</v>
      </c>
      <c r="AQ75" s="900"/>
      <c r="AR75" s="900"/>
      <c r="AS75" s="900"/>
      <c r="AT75" s="851"/>
      <c r="AU75" s="901" t="s">
        <v>558</v>
      </c>
      <c r="AV75" s="900"/>
      <c r="AW75" s="900"/>
      <c r="AX75" s="900"/>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1"/>
      <c r="V76" s="901"/>
      <c r="W76" s="900"/>
      <c r="X76" s="900"/>
      <c r="Y76" s="900"/>
      <c r="Z76" s="851"/>
      <c r="AA76" s="901"/>
      <c r="AB76" s="900"/>
      <c r="AC76" s="900"/>
      <c r="AD76" s="900"/>
      <c r="AE76" s="851"/>
      <c r="AF76" s="901"/>
      <c r="AG76" s="900"/>
      <c r="AH76" s="900"/>
      <c r="AI76" s="900"/>
      <c r="AJ76" s="851"/>
      <c r="AK76" s="901"/>
      <c r="AL76" s="900"/>
      <c r="AM76" s="900"/>
      <c r="AN76" s="900"/>
      <c r="AO76" s="851"/>
      <c r="AP76" s="901"/>
      <c r="AQ76" s="900"/>
      <c r="AR76" s="900"/>
      <c r="AS76" s="900"/>
      <c r="AT76" s="851"/>
      <c r="AU76" s="901"/>
      <c r="AV76" s="900"/>
      <c r="AW76" s="900"/>
      <c r="AX76" s="900"/>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1"/>
      <c r="V77" s="901"/>
      <c r="W77" s="900"/>
      <c r="X77" s="900"/>
      <c r="Y77" s="900"/>
      <c r="Z77" s="851"/>
      <c r="AA77" s="901"/>
      <c r="AB77" s="900"/>
      <c r="AC77" s="900"/>
      <c r="AD77" s="900"/>
      <c r="AE77" s="851"/>
      <c r="AF77" s="901"/>
      <c r="AG77" s="900"/>
      <c r="AH77" s="900"/>
      <c r="AI77" s="900"/>
      <c r="AJ77" s="851"/>
      <c r="AK77" s="901"/>
      <c r="AL77" s="900"/>
      <c r="AM77" s="900"/>
      <c r="AN77" s="900"/>
      <c r="AO77" s="851"/>
      <c r="AP77" s="901"/>
      <c r="AQ77" s="900"/>
      <c r="AR77" s="900"/>
      <c r="AS77" s="900"/>
      <c r="AT77" s="851"/>
      <c r="AU77" s="901"/>
      <c r="AV77" s="900"/>
      <c r="AW77" s="900"/>
      <c r="AX77" s="900"/>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1" t="s">
        <v>405</v>
      </c>
      <c r="C88" s="812"/>
      <c r="D88" s="812"/>
      <c r="E88" s="812"/>
      <c r="F88" s="812"/>
      <c r="G88" s="812"/>
      <c r="H88" s="812"/>
      <c r="I88" s="812"/>
      <c r="J88" s="812"/>
      <c r="K88" s="812"/>
      <c r="L88" s="812"/>
      <c r="M88" s="812"/>
      <c r="N88" s="812"/>
      <c r="O88" s="812"/>
      <c r="P88" s="813"/>
      <c r="Q88" s="858"/>
      <c r="R88" s="859"/>
      <c r="S88" s="859"/>
      <c r="T88" s="859"/>
      <c r="U88" s="859"/>
      <c r="V88" s="859"/>
      <c r="W88" s="859"/>
      <c r="X88" s="859"/>
      <c r="Y88" s="859"/>
      <c r="Z88" s="859"/>
      <c r="AA88" s="859"/>
      <c r="AB88" s="859"/>
      <c r="AC88" s="859"/>
      <c r="AD88" s="859"/>
      <c r="AE88" s="859"/>
      <c r="AF88" s="862">
        <v>14883</v>
      </c>
      <c r="AG88" s="862"/>
      <c r="AH88" s="862"/>
      <c r="AI88" s="862"/>
      <c r="AJ88" s="862"/>
      <c r="AK88" s="859"/>
      <c r="AL88" s="859"/>
      <c r="AM88" s="859"/>
      <c r="AN88" s="859"/>
      <c r="AO88" s="859"/>
      <c r="AP88" s="862">
        <v>6811</v>
      </c>
      <c r="AQ88" s="862"/>
      <c r="AR88" s="862"/>
      <c r="AS88" s="862"/>
      <c r="AT88" s="862"/>
      <c r="AU88" s="862">
        <v>1449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1" t="s">
        <v>406</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v>128</v>
      </c>
      <c r="CS102" s="870"/>
      <c r="CT102" s="870"/>
      <c r="CU102" s="870"/>
      <c r="CV102" s="913"/>
      <c r="CW102" s="912">
        <v>556</v>
      </c>
      <c r="CX102" s="870"/>
      <c r="CY102" s="870"/>
      <c r="CZ102" s="870"/>
      <c r="DA102" s="913"/>
      <c r="DB102" s="912">
        <v>856</v>
      </c>
      <c r="DC102" s="870"/>
      <c r="DD102" s="870"/>
      <c r="DE102" s="870"/>
      <c r="DF102" s="913"/>
      <c r="DG102" s="912" t="s">
        <v>558</v>
      </c>
      <c r="DH102" s="870"/>
      <c r="DI102" s="870"/>
      <c r="DJ102" s="870"/>
      <c r="DK102" s="913"/>
      <c r="DL102" s="912" t="s">
        <v>575</v>
      </c>
      <c r="DM102" s="870"/>
      <c r="DN102" s="870"/>
      <c r="DO102" s="870"/>
      <c r="DP102" s="913"/>
      <c r="DQ102" s="912" t="s">
        <v>575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414</v>
      </c>
      <c r="AB109" s="915"/>
      <c r="AC109" s="915"/>
      <c r="AD109" s="915"/>
      <c r="AE109" s="916"/>
      <c r="AF109" s="914" t="s">
        <v>288</v>
      </c>
      <c r="AG109" s="915"/>
      <c r="AH109" s="915"/>
      <c r="AI109" s="915"/>
      <c r="AJ109" s="916"/>
      <c r="AK109" s="914" t="s">
        <v>287</v>
      </c>
      <c r="AL109" s="915"/>
      <c r="AM109" s="915"/>
      <c r="AN109" s="915"/>
      <c r="AO109" s="916"/>
      <c r="AP109" s="914" t="s">
        <v>415</v>
      </c>
      <c r="AQ109" s="915"/>
      <c r="AR109" s="915"/>
      <c r="AS109" s="915"/>
      <c r="AT109" s="917"/>
      <c r="AU109" s="934" t="s">
        <v>413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414</v>
      </c>
      <c r="BR109" s="915"/>
      <c r="BS109" s="915"/>
      <c r="BT109" s="915"/>
      <c r="BU109" s="916"/>
      <c r="BV109" s="914" t="s">
        <v>288</v>
      </c>
      <c r="BW109" s="915"/>
      <c r="BX109" s="915"/>
      <c r="BY109" s="915"/>
      <c r="BZ109" s="916"/>
      <c r="CA109" s="914" t="s">
        <v>287</v>
      </c>
      <c r="CB109" s="915"/>
      <c r="CC109" s="915"/>
      <c r="CD109" s="915"/>
      <c r="CE109" s="916"/>
      <c r="CF109" s="935" t="s">
        <v>415</v>
      </c>
      <c r="CG109" s="935"/>
      <c r="CH109" s="935"/>
      <c r="CI109" s="935"/>
      <c r="CJ109" s="935"/>
      <c r="CK109" s="914" t="s">
        <v>416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414</v>
      </c>
      <c r="DH109" s="915"/>
      <c r="DI109" s="915"/>
      <c r="DJ109" s="915"/>
      <c r="DK109" s="916"/>
      <c r="DL109" s="914" t="s">
        <v>288</v>
      </c>
      <c r="DM109" s="915"/>
      <c r="DN109" s="915"/>
      <c r="DO109" s="915"/>
      <c r="DP109" s="916"/>
      <c r="DQ109" s="914" t="s">
        <v>287</v>
      </c>
      <c r="DR109" s="915"/>
      <c r="DS109" s="915"/>
      <c r="DT109" s="915"/>
      <c r="DU109" s="916"/>
      <c r="DV109" s="914" t="s">
        <v>415</v>
      </c>
      <c r="DW109" s="915"/>
      <c r="DX109" s="915"/>
      <c r="DY109" s="915"/>
      <c r="DZ109" s="917"/>
    </row>
    <row r="110" spans="1:131" s="199" customFormat="1" ht="26.25" customHeight="1" x14ac:dyDescent="0.15">
      <c r="A110" s="918" t="s">
        <v>417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3734955</v>
      </c>
      <c r="AB110" s="922"/>
      <c r="AC110" s="922"/>
      <c r="AD110" s="922"/>
      <c r="AE110" s="923"/>
      <c r="AF110" s="924">
        <v>4000025</v>
      </c>
      <c r="AG110" s="922"/>
      <c r="AH110" s="922"/>
      <c r="AI110" s="922"/>
      <c r="AJ110" s="923"/>
      <c r="AK110" s="924">
        <v>4132609</v>
      </c>
      <c r="AL110" s="922"/>
      <c r="AM110" s="922"/>
      <c r="AN110" s="922"/>
      <c r="AO110" s="923"/>
      <c r="AP110" s="925">
        <v>26.7</v>
      </c>
      <c r="AQ110" s="926"/>
      <c r="AR110" s="926"/>
      <c r="AS110" s="926"/>
      <c r="AT110" s="927"/>
      <c r="AU110" s="928" t="s">
        <v>62</v>
      </c>
      <c r="AV110" s="929"/>
      <c r="AW110" s="929"/>
      <c r="AX110" s="929"/>
      <c r="AY110" s="929"/>
      <c r="AZ110" s="970" t="s">
        <v>418</v>
      </c>
      <c r="BA110" s="919"/>
      <c r="BB110" s="919"/>
      <c r="BC110" s="919"/>
      <c r="BD110" s="919"/>
      <c r="BE110" s="919"/>
      <c r="BF110" s="919"/>
      <c r="BG110" s="919"/>
      <c r="BH110" s="919"/>
      <c r="BI110" s="919"/>
      <c r="BJ110" s="919"/>
      <c r="BK110" s="919"/>
      <c r="BL110" s="919"/>
      <c r="BM110" s="919"/>
      <c r="BN110" s="919"/>
      <c r="BO110" s="919"/>
      <c r="BP110" s="920"/>
      <c r="BQ110" s="956">
        <v>42883745</v>
      </c>
      <c r="BR110" s="957"/>
      <c r="BS110" s="957"/>
      <c r="BT110" s="957"/>
      <c r="BU110" s="957"/>
      <c r="BV110" s="957">
        <v>43281384</v>
      </c>
      <c r="BW110" s="957"/>
      <c r="BX110" s="957"/>
      <c r="BY110" s="957"/>
      <c r="BZ110" s="957"/>
      <c r="CA110" s="957">
        <v>41895799</v>
      </c>
      <c r="CB110" s="957"/>
      <c r="CC110" s="957"/>
      <c r="CD110" s="957"/>
      <c r="CE110" s="957"/>
      <c r="CF110" s="971">
        <v>270.8</v>
      </c>
      <c r="CG110" s="972"/>
      <c r="CH110" s="972"/>
      <c r="CI110" s="972"/>
      <c r="CJ110" s="972"/>
      <c r="CK110" s="973" t="s">
        <v>419</v>
      </c>
      <c r="CL110" s="974"/>
      <c r="CM110" s="953" t="s">
        <v>420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422</v>
      </c>
      <c r="BA111" s="980"/>
      <c r="BB111" s="980"/>
      <c r="BC111" s="980"/>
      <c r="BD111" s="980"/>
      <c r="BE111" s="980"/>
      <c r="BF111" s="980"/>
      <c r="BG111" s="980"/>
      <c r="BH111" s="980"/>
      <c r="BI111" s="980"/>
      <c r="BJ111" s="980"/>
      <c r="BK111" s="980"/>
      <c r="BL111" s="980"/>
      <c r="BM111" s="980"/>
      <c r="BN111" s="980"/>
      <c r="BO111" s="980"/>
      <c r="BP111" s="981"/>
      <c r="BQ111" s="949">
        <v>764051</v>
      </c>
      <c r="BR111" s="950"/>
      <c r="BS111" s="950"/>
      <c r="BT111" s="950"/>
      <c r="BU111" s="950"/>
      <c r="BV111" s="950">
        <v>204229</v>
      </c>
      <c r="BW111" s="950"/>
      <c r="BX111" s="950"/>
      <c r="BY111" s="950"/>
      <c r="BZ111" s="950"/>
      <c r="CA111" s="950">
        <v>138291</v>
      </c>
      <c r="CB111" s="950"/>
      <c r="CC111" s="950"/>
      <c r="CD111" s="950"/>
      <c r="CE111" s="950"/>
      <c r="CF111" s="944">
        <v>0.9</v>
      </c>
      <c r="CG111" s="945"/>
      <c r="CH111" s="945"/>
      <c r="CI111" s="945"/>
      <c r="CJ111" s="945"/>
      <c r="CK111" s="975"/>
      <c r="CL111" s="976"/>
      <c r="CM111" s="946" t="s">
        <v>423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424</v>
      </c>
      <c r="B112" s="983"/>
      <c r="C112" s="980" t="s">
        <v>425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426</v>
      </c>
      <c r="BA112" s="980"/>
      <c r="BB112" s="980"/>
      <c r="BC112" s="980"/>
      <c r="BD112" s="980"/>
      <c r="BE112" s="980"/>
      <c r="BF112" s="980"/>
      <c r="BG112" s="980"/>
      <c r="BH112" s="980"/>
      <c r="BI112" s="980"/>
      <c r="BJ112" s="980"/>
      <c r="BK112" s="980"/>
      <c r="BL112" s="980"/>
      <c r="BM112" s="980"/>
      <c r="BN112" s="980"/>
      <c r="BO112" s="980"/>
      <c r="BP112" s="981"/>
      <c r="BQ112" s="949">
        <v>18330910</v>
      </c>
      <c r="BR112" s="950"/>
      <c r="BS112" s="950"/>
      <c r="BT112" s="950"/>
      <c r="BU112" s="950"/>
      <c r="BV112" s="950">
        <v>17235467</v>
      </c>
      <c r="BW112" s="950"/>
      <c r="BX112" s="950"/>
      <c r="BY112" s="950"/>
      <c r="BZ112" s="950"/>
      <c r="CA112" s="950">
        <v>16077377</v>
      </c>
      <c r="CB112" s="950"/>
      <c r="CC112" s="950"/>
      <c r="CD112" s="950"/>
      <c r="CE112" s="950"/>
      <c r="CF112" s="944">
        <v>103.9</v>
      </c>
      <c r="CG112" s="945"/>
      <c r="CH112" s="945"/>
      <c r="CI112" s="945"/>
      <c r="CJ112" s="945"/>
      <c r="CK112" s="975"/>
      <c r="CL112" s="976"/>
      <c r="CM112" s="946" t="s">
        <v>427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437269</v>
      </c>
      <c r="DH112" s="950"/>
      <c r="DI112" s="950"/>
      <c r="DJ112" s="950"/>
      <c r="DK112" s="950"/>
      <c r="DL112" s="950">
        <v>8734</v>
      </c>
      <c r="DM112" s="950"/>
      <c r="DN112" s="950"/>
      <c r="DO112" s="950"/>
      <c r="DP112" s="950"/>
      <c r="DQ112" s="950">
        <v>7843</v>
      </c>
      <c r="DR112" s="950"/>
      <c r="DS112" s="950"/>
      <c r="DT112" s="950"/>
      <c r="DU112" s="950"/>
      <c r="DV112" s="951">
        <v>0.1</v>
      </c>
      <c r="DW112" s="951"/>
      <c r="DX112" s="951"/>
      <c r="DY112" s="951"/>
      <c r="DZ112" s="952"/>
    </row>
    <row r="113" spans="1:130" s="199" customFormat="1" ht="26.25" customHeight="1" x14ac:dyDescent="0.15">
      <c r="A113" s="984"/>
      <c r="B113" s="985"/>
      <c r="C113" s="980" t="s">
        <v>428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1261280</v>
      </c>
      <c r="AB113" s="964"/>
      <c r="AC113" s="964"/>
      <c r="AD113" s="964"/>
      <c r="AE113" s="965"/>
      <c r="AF113" s="966">
        <v>1308836</v>
      </c>
      <c r="AG113" s="964"/>
      <c r="AH113" s="964"/>
      <c r="AI113" s="964"/>
      <c r="AJ113" s="965"/>
      <c r="AK113" s="966">
        <v>1285346</v>
      </c>
      <c r="AL113" s="964"/>
      <c r="AM113" s="964"/>
      <c r="AN113" s="964"/>
      <c r="AO113" s="965"/>
      <c r="AP113" s="967">
        <v>8.3000000000000007</v>
      </c>
      <c r="AQ113" s="968"/>
      <c r="AR113" s="968"/>
      <c r="AS113" s="968"/>
      <c r="AT113" s="969"/>
      <c r="AU113" s="930"/>
      <c r="AV113" s="931"/>
      <c r="AW113" s="931"/>
      <c r="AX113" s="931"/>
      <c r="AY113" s="931"/>
      <c r="AZ113" s="979" t="s">
        <v>429</v>
      </c>
      <c r="BA113" s="980"/>
      <c r="BB113" s="980"/>
      <c r="BC113" s="980"/>
      <c r="BD113" s="980"/>
      <c r="BE113" s="980"/>
      <c r="BF113" s="980"/>
      <c r="BG113" s="980"/>
      <c r="BH113" s="980"/>
      <c r="BI113" s="980"/>
      <c r="BJ113" s="980"/>
      <c r="BK113" s="980"/>
      <c r="BL113" s="980"/>
      <c r="BM113" s="980"/>
      <c r="BN113" s="980"/>
      <c r="BO113" s="980"/>
      <c r="BP113" s="981"/>
      <c r="BQ113" s="949">
        <v>1427975</v>
      </c>
      <c r="BR113" s="950"/>
      <c r="BS113" s="950"/>
      <c r="BT113" s="950"/>
      <c r="BU113" s="950"/>
      <c r="BV113" s="950">
        <v>1521011</v>
      </c>
      <c r="BW113" s="950"/>
      <c r="BX113" s="950"/>
      <c r="BY113" s="950"/>
      <c r="BZ113" s="950"/>
      <c r="CA113" s="950">
        <v>1449330</v>
      </c>
      <c r="CB113" s="950"/>
      <c r="CC113" s="950"/>
      <c r="CD113" s="950"/>
      <c r="CE113" s="950"/>
      <c r="CF113" s="944">
        <v>9.4</v>
      </c>
      <c r="CG113" s="945"/>
      <c r="CH113" s="945"/>
      <c r="CI113" s="945"/>
      <c r="CJ113" s="945"/>
      <c r="CK113" s="975"/>
      <c r="CL113" s="976"/>
      <c r="CM113" s="946" t="s">
        <v>430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431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51641</v>
      </c>
      <c r="AB114" s="989"/>
      <c r="AC114" s="989"/>
      <c r="AD114" s="989"/>
      <c r="AE114" s="990"/>
      <c r="AF114" s="991">
        <v>60715</v>
      </c>
      <c r="AG114" s="989"/>
      <c r="AH114" s="989"/>
      <c r="AI114" s="989"/>
      <c r="AJ114" s="990"/>
      <c r="AK114" s="991">
        <v>91314</v>
      </c>
      <c r="AL114" s="989"/>
      <c r="AM114" s="989"/>
      <c r="AN114" s="989"/>
      <c r="AO114" s="990"/>
      <c r="AP114" s="992">
        <v>0.6</v>
      </c>
      <c r="AQ114" s="993"/>
      <c r="AR114" s="993"/>
      <c r="AS114" s="993"/>
      <c r="AT114" s="994"/>
      <c r="AU114" s="930"/>
      <c r="AV114" s="931"/>
      <c r="AW114" s="931"/>
      <c r="AX114" s="931"/>
      <c r="AY114" s="931"/>
      <c r="AZ114" s="979" t="s">
        <v>432</v>
      </c>
      <c r="BA114" s="980"/>
      <c r="BB114" s="980"/>
      <c r="BC114" s="980"/>
      <c r="BD114" s="980"/>
      <c r="BE114" s="980"/>
      <c r="BF114" s="980"/>
      <c r="BG114" s="980"/>
      <c r="BH114" s="980"/>
      <c r="BI114" s="980"/>
      <c r="BJ114" s="980"/>
      <c r="BK114" s="980"/>
      <c r="BL114" s="980"/>
      <c r="BM114" s="980"/>
      <c r="BN114" s="980"/>
      <c r="BO114" s="980"/>
      <c r="BP114" s="981"/>
      <c r="BQ114" s="949">
        <v>4612719</v>
      </c>
      <c r="BR114" s="950"/>
      <c r="BS114" s="950"/>
      <c r="BT114" s="950"/>
      <c r="BU114" s="950"/>
      <c r="BV114" s="950">
        <v>3927149</v>
      </c>
      <c r="BW114" s="950"/>
      <c r="BX114" s="950"/>
      <c r="BY114" s="950"/>
      <c r="BZ114" s="950"/>
      <c r="CA114" s="950">
        <v>3877182</v>
      </c>
      <c r="CB114" s="950"/>
      <c r="CC114" s="950"/>
      <c r="CD114" s="950"/>
      <c r="CE114" s="950"/>
      <c r="CF114" s="944">
        <v>25.1</v>
      </c>
      <c r="CG114" s="945"/>
      <c r="CH114" s="945"/>
      <c r="CI114" s="945"/>
      <c r="CJ114" s="945"/>
      <c r="CK114" s="975"/>
      <c r="CL114" s="976"/>
      <c r="CM114" s="946" t="s">
        <v>433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434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131736</v>
      </c>
      <c r="AB115" s="964"/>
      <c r="AC115" s="964"/>
      <c r="AD115" s="964"/>
      <c r="AE115" s="965"/>
      <c r="AF115" s="966">
        <v>131550</v>
      </c>
      <c r="AG115" s="964"/>
      <c r="AH115" s="964"/>
      <c r="AI115" s="964"/>
      <c r="AJ115" s="965"/>
      <c r="AK115" s="966">
        <v>65737</v>
      </c>
      <c r="AL115" s="964"/>
      <c r="AM115" s="964"/>
      <c r="AN115" s="964"/>
      <c r="AO115" s="965"/>
      <c r="AP115" s="967">
        <v>0.4</v>
      </c>
      <c r="AQ115" s="968"/>
      <c r="AR115" s="968"/>
      <c r="AS115" s="968"/>
      <c r="AT115" s="969"/>
      <c r="AU115" s="930"/>
      <c r="AV115" s="931"/>
      <c r="AW115" s="931"/>
      <c r="AX115" s="931"/>
      <c r="AY115" s="931"/>
      <c r="AZ115" s="979" t="s">
        <v>435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436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129851</v>
      </c>
      <c r="DH115" s="989"/>
      <c r="DI115" s="989"/>
      <c r="DJ115" s="989"/>
      <c r="DK115" s="990"/>
      <c r="DL115" s="991">
        <v>129851</v>
      </c>
      <c r="DM115" s="989"/>
      <c r="DN115" s="989"/>
      <c r="DO115" s="989"/>
      <c r="DP115" s="990"/>
      <c r="DQ115" s="991">
        <v>130448</v>
      </c>
      <c r="DR115" s="989"/>
      <c r="DS115" s="989"/>
      <c r="DT115" s="989"/>
      <c r="DU115" s="990"/>
      <c r="DV115" s="992">
        <v>0.8</v>
      </c>
      <c r="DW115" s="993"/>
      <c r="DX115" s="993"/>
      <c r="DY115" s="993"/>
      <c r="DZ115" s="994"/>
    </row>
    <row r="116" spans="1:130" s="199" customFormat="1" ht="26.25" customHeight="1" x14ac:dyDescent="0.15">
      <c r="A116" s="986"/>
      <c r="B116" s="987"/>
      <c r="C116" s="995" t="s">
        <v>437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221</v>
      </c>
      <c r="AB116" s="989"/>
      <c r="AC116" s="989"/>
      <c r="AD116" s="989"/>
      <c r="AE116" s="990"/>
      <c r="AF116" s="991">
        <v>104</v>
      </c>
      <c r="AG116" s="989"/>
      <c r="AH116" s="989"/>
      <c r="AI116" s="989"/>
      <c r="AJ116" s="990"/>
      <c r="AK116" s="991">
        <v>126</v>
      </c>
      <c r="AL116" s="989"/>
      <c r="AM116" s="989"/>
      <c r="AN116" s="989"/>
      <c r="AO116" s="990"/>
      <c r="AP116" s="992">
        <v>0</v>
      </c>
      <c r="AQ116" s="993"/>
      <c r="AR116" s="993"/>
      <c r="AS116" s="993"/>
      <c r="AT116" s="994"/>
      <c r="AU116" s="930"/>
      <c r="AV116" s="931"/>
      <c r="AW116" s="931"/>
      <c r="AX116" s="931"/>
      <c r="AY116" s="931"/>
      <c r="AZ116" s="997" t="s">
        <v>438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440</v>
      </c>
      <c r="Z117" s="916"/>
      <c r="AA117" s="1006">
        <v>5179833</v>
      </c>
      <c r="AB117" s="1007"/>
      <c r="AC117" s="1007"/>
      <c r="AD117" s="1007"/>
      <c r="AE117" s="1008"/>
      <c r="AF117" s="1009">
        <v>5501230</v>
      </c>
      <c r="AG117" s="1007"/>
      <c r="AH117" s="1007"/>
      <c r="AI117" s="1007"/>
      <c r="AJ117" s="1008"/>
      <c r="AK117" s="1009">
        <v>5575132</v>
      </c>
      <c r="AL117" s="1007"/>
      <c r="AM117" s="1007"/>
      <c r="AN117" s="1007"/>
      <c r="AO117" s="1008"/>
      <c r="AP117" s="1010"/>
      <c r="AQ117" s="1011"/>
      <c r="AR117" s="1011"/>
      <c r="AS117" s="1011"/>
      <c r="AT117" s="1012"/>
      <c r="AU117" s="930"/>
      <c r="AV117" s="931"/>
      <c r="AW117" s="931"/>
      <c r="AX117" s="931"/>
      <c r="AY117" s="931"/>
      <c r="AZ117" s="997" t="s">
        <v>441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442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416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414</v>
      </c>
      <c r="AB118" s="915"/>
      <c r="AC118" s="915"/>
      <c r="AD118" s="915"/>
      <c r="AE118" s="916"/>
      <c r="AF118" s="914" t="s">
        <v>288</v>
      </c>
      <c r="AG118" s="915"/>
      <c r="AH118" s="915"/>
      <c r="AI118" s="915"/>
      <c r="AJ118" s="916"/>
      <c r="AK118" s="914" t="s">
        <v>287</v>
      </c>
      <c r="AL118" s="915"/>
      <c r="AM118" s="915"/>
      <c r="AN118" s="915"/>
      <c r="AO118" s="916"/>
      <c r="AP118" s="1001" t="s">
        <v>415</v>
      </c>
      <c r="AQ118" s="1002"/>
      <c r="AR118" s="1002"/>
      <c r="AS118" s="1002"/>
      <c r="AT118" s="1003"/>
      <c r="AU118" s="930"/>
      <c r="AV118" s="931"/>
      <c r="AW118" s="931"/>
      <c r="AX118" s="931"/>
      <c r="AY118" s="931"/>
      <c r="AZ118" s="1004" t="s">
        <v>443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444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419</v>
      </c>
      <c r="B119" s="974"/>
      <c r="C119" s="953" t="s">
        <v>420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445</v>
      </c>
      <c r="BP119" s="1036"/>
      <c r="BQ119" s="1027">
        <v>68019400</v>
      </c>
      <c r="BR119" s="1028"/>
      <c r="BS119" s="1028"/>
      <c r="BT119" s="1028"/>
      <c r="BU119" s="1028"/>
      <c r="BV119" s="1028">
        <v>66169240</v>
      </c>
      <c r="BW119" s="1028"/>
      <c r="BX119" s="1028"/>
      <c r="BY119" s="1028"/>
      <c r="BZ119" s="1028"/>
      <c r="CA119" s="1028">
        <v>63437979</v>
      </c>
      <c r="CB119" s="1028"/>
      <c r="CC119" s="1028"/>
      <c r="CD119" s="1028"/>
      <c r="CE119" s="1028"/>
      <c r="CF119" s="1029"/>
      <c r="CG119" s="1030"/>
      <c r="CH119" s="1030"/>
      <c r="CI119" s="1030"/>
      <c r="CJ119" s="1031"/>
      <c r="CK119" s="977"/>
      <c r="CL119" s="978"/>
      <c r="CM119" s="1032" t="s">
        <v>446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196931</v>
      </c>
      <c r="DH119" s="1014"/>
      <c r="DI119" s="1014"/>
      <c r="DJ119" s="1014"/>
      <c r="DK119" s="1015"/>
      <c r="DL119" s="1013">
        <v>65644</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423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447</v>
      </c>
      <c r="AV120" s="1020"/>
      <c r="AW120" s="1020"/>
      <c r="AX120" s="1020"/>
      <c r="AY120" s="1021"/>
      <c r="AZ120" s="970" t="s">
        <v>448</v>
      </c>
      <c r="BA120" s="919"/>
      <c r="BB120" s="919"/>
      <c r="BC120" s="919"/>
      <c r="BD120" s="919"/>
      <c r="BE120" s="919"/>
      <c r="BF120" s="919"/>
      <c r="BG120" s="919"/>
      <c r="BH120" s="919"/>
      <c r="BI120" s="919"/>
      <c r="BJ120" s="919"/>
      <c r="BK120" s="919"/>
      <c r="BL120" s="919"/>
      <c r="BM120" s="919"/>
      <c r="BN120" s="919"/>
      <c r="BO120" s="919"/>
      <c r="BP120" s="920"/>
      <c r="BQ120" s="956">
        <v>4151466</v>
      </c>
      <c r="BR120" s="957"/>
      <c r="BS120" s="957"/>
      <c r="BT120" s="957"/>
      <c r="BU120" s="957"/>
      <c r="BV120" s="957">
        <v>3670087</v>
      </c>
      <c r="BW120" s="957"/>
      <c r="BX120" s="957"/>
      <c r="BY120" s="957"/>
      <c r="BZ120" s="957"/>
      <c r="CA120" s="957">
        <v>3338514</v>
      </c>
      <c r="CB120" s="957"/>
      <c r="CC120" s="957"/>
      <c r="CD120" s="957"/>
      <c r="CE120" s="957"/>
      <c r="CF120" s="971">
        <v>21.6</v>
      </c>
      <c r="CG120" s="972"/>
      <c r="CH120" s="972"/>
      <c r="CI120" s="972"/>
      <c r="CJ120" s="972"/>
      <c r="CK120" s="1037" t="s">
        <v>449</v>
      </c>
      <c r="CL120" s="1038"/>
      <c r="CM120" s="1038"/>
      <c r="CN120" s="1038"/>
      <c r="CO120" s="1039"/>
      <c r="CP120" s="1045" t="s">
        <v>450</v>
      </c>
      <c r="CQ120" s="1046"/>
      <c r="CR120" s="1046"/>
      <c r="CS120" s="1046"/>
      <c r="CT120" s="1046"/>
      <c r="CU120" s="1046"/>
      <c r="CV120" s="1046"/>
      <c r="CW120" s="1046"/>
      <c r="CX120" s="1046"/>
      <c r="CY120" s="1046"/>
      <c r="CZ120" s="1046"/>
      <c r="DA120" s="1046"/>
      <c r="DB120" s="1046"/>
      <c r="DC120" s="1046"/>
      <c r="DD120" s="1046"/>
      <c r="DE120" s="1046"/>
      <c r="DF120" s="1047"/>
      <c r="DG120" s="956">
        <v>7684920</v>
      </c>
      <c r="DH120" s="957"/>
      <c r="DI120" s="957"/>
      <c r="DJ120" s="957"/>
      <c r="DK120" s="957"/>
      <c r="DL120" s="957">
        <v>7101406</v>
      </c>
      <c r="DM120" s="957"/>
      <c r="DN120" s="957"/>
      <c r="DO120" s="957"/>
      <c r="DP120" s="957"/>
      <c r="DQ120" s="957">
        <v>6580292</v>
      </c>
      <c r="DR120" s="957"/>
      <c r="DS120" s="957"/>
      <c r="DT120" s="957"/>
      <c r="DU120" s="957"/>
      <c r="DV120" s="958">
        <v>42.5</v>
      </c>
      <c r="DW120" s="958"/>
      <c r="DX120" s="958"/>
      <c r="DY120" s="958"/>
      <c r="DZ120" s="959"/>
    </row>
    <row r="121" spans="1:130" s="199" customFormat="1" ht="26.25" customHeight="1" x14ac:dyDescent="0.15">
      <c r="A121" s="1089"/>
      <c r="B121" s="976"/>
      <c r="C121" s="997" t="s">
        <v>451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449</v>
      </c>
      <c r="AB121" s="989"/>
      <c r="AC121" s="989"/>
      <c r="AD121" s="989"/>
      <c r="AE121" s="990"/>
      <c r="AF121" s="991">
        <v>263</v>
      </c>
      <c r="AG121" s="989"/>
      <c r="AH121" s="989"/>
      <c r="AI121" s="989"/>
      <c r="AJ121" s="990"/>
      <c r="AK121" s="991">
        <v>93</v>
      </c>
      <c r="AL121" s="989"/>
      <c r="AM121" s="989"/>
      <c r="AN121" s="989"/>
      <c r="AO121" s="990"/>
      <c r="AP121" s="992">
        <v>0</v>
      </c>
      <c r="AQ121" s="993"/>
      <c r="AR121" s="993"/>
      <c r="AS121" s="993"/>
      <c r="AT121" s="994"/>
      <c r="AU121" s="1022"/>
      <c r="AV121" s="1023"/>
      <c r="AW121" s="1023"/>
      <c r="AX121" s="1023"/>
      <c r="AY121" s="1024"/>
      <c r="AZ121" s="979" t="s">
        <v>452</v>
      </c>
      <c r="BA121" s="980"/>
      <c r="BB121" s="980"/>
      <c r="BC121" s="980"/>
      <c r="BD121" s="980"/>
      <c r="BE121" s="980"/>
      <c r="BF121" s="980"/>
      <c r="BG121" s="980"/>
      <c r="BH121" s="980"/>
      <c r="BI121" s="980"/>
      <c r="BJ121" s="980"/>
      <c r="BK121" s="980"/>
      <c r="BL121" s="980"/>
      <c r="BM121" s="980"/>
      <c r="BN121" s="980"/>
      <c r="BO121" s="980"/>
      <c r="BP121" s="981"/>
      <c r="BQ121" s="949">
        <v>2673576</v>
      </c>
      <c r="BR121" s="950"/>
      <c r="BS121" s="950"/>
      <c r="BT121" s="950"/>
      <c r="BU121" s="950"/>
      <c r="BV121" s="950">
        <v>2239703</v>
      </c>
      <c r="BW121" s="950"/>
      <c r="BX121" s="950"/>
      <c r="BY121" s="950"/>
      <c r="BZ121" s="950"/>
      <c r="CA121" s="950">
        <v>2232281</v>
      </c>
      <c r="CB121" s="950"/>
      <c r="CC121" s="950"/>
      <c r="CD121" s="950"/>
      <c r="CE121" s="950"/>
      <c r="CF121" s="944">
        <v>14.4</v>
      </c>
      <c r="CG121" s="945"/>
      <c r="CH121" s="945"/>
      <c r="CI121" s="945"/>
      <c r="CJ121" s="945"/>
      <c r="CK121" s="1040"/>
      <c r="CL121" s="1041"/>
      <c r="CM121" s="1041"/>
      <c r="CN121" s="1041"/>
      <c r="CO121" s="1042"/>
      <c r="CP121" s="1050" t="s">
        <v>453</v>
      </c>
      <c r="CQ121" s="1051"/>
      <c r="CR121" s="1051"/>
      <c r="CS121" s="1051"/>
      <c r="CT121" s="1051"/>
      <c r="CU121" s="1051"/>
      <c r="CV121" s="1051"/>
      <c r="CW121" s="1051"/>
      <c r="CX121" s="1051"/>
      <c r="CY121" s="1051"/>
      <c r="CZ121" s="1051"/>
      <c r="DA121" s="1051"/>
      <c r="DB121" s="1051"/>
      <c r="DC121" s="1051"/>
      <c r="DD121" s="1051"/>
      <c r="DE121" s="1051"/>
      <c r="DF121" s="1052"/>
      <c r="DG121" s="949">
        <v>7185880</v>
      </c>
      <c r="DH121" s="950"/>
      <c r="DI121" s="950"/>
      <c r="DJ121" s="950"/>
      <c r="DK121" s="950"/>
      <c r="DL121" s="950">
        <v>6872379</v>
      </c>
      <c r="DM121" s="950"/>
      <c r="DN121" s="950"/>
      <c r="DO121" s="950"/>
      <c r="DP121" s="950"/>
      <c r="DQ121" s="950">
        <v>6193895</v>
      </c>
      <c r="DR121" s="950"/>
      <c r="DS121" s="950"/>
      <c r="DT121" s="950"/>
      <c r="DU121" s="950"/>
      <c r="DV121" s="951">
        <v>40</v>
      </c>
      <c r="DW121" s="951"/>
      <c r="DX121" s="951"/>
      <c r="DY121" s="951"/>
      <c r="DZ121" s="952"/>
    </row>
    <row r="122" spans="1:130" s="199" customFormat="1" ht="26.25" customHeight="1" x14ac:dyDescent="0.15">
      <c r="A122" s="1089"/>
      <c r="B122" s="976"/>
      <c r="C122" s="946" t="s">
        <v>433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454</v>
      </c>
      <c r="BA122" s="995"/>
      <c r="BB122" s="995"/>
      <c r="BC122" s="995"/>
      <c r="BD122" s="995"/>
      <c r="BE122" s="995"/>
      <c r="BF122" s="995"/>
      <c r="BG122" s="995"/>
      <c r="BH122" s="995"/>
      <c r="BI122" s="995"/>
      <c r="BJ122" s="995"/>
      <c r="BK122" s="995"/>
      <c r="BL122" s="995"/>
      <c r="BM122" s="995"/>
      <c r="BN122" s="995"/>
      <c r="BO122" s="995"/>
      <c r="BP122" s="996"/>
      <c r="BQ122" s="1027">
        <v>37508589</v>
      </c>
      <c r="BR122" s="1028"/>
      <c r="BS122" s="1028"/>
      <c r="BT122" s="1028"/>
      <c r="BU122" s="1028"/>
      <c r="BV122" s="1028">
        <v>37078247</v>
      </c>
      <c r="BW122" s="1028"/>
      <c r="BX122" s="1028"/>
      <c r="BY122" s="1028"/>
      <c r="BZ122" s="1028"/>
      <c r="CA122" s="1028">
        <v>36592765</v>
      </c>
      <c r="CB122" s="1028"/>
      <c r="CC122" s="1028"/>
      <c r="CD122" s="1028"/>
      <c r="CE122" s="1028"/>
      <c r="CF122" s="1048">
        <v>236.5</v>
      </c>
      <c r="CG122" s="1049"/>
      <c r="CH122" s="1049"/>
      <c r="CI122" s="1049"/>
      <c r="CJ122" s="1049"/>
      <c r="CK122" s="1040"/>
      <c r="CL122" s="1041"/>
      <c r="CM122" s="1041"/>
      <c r="CN122" s="1041"/>
      <c r="CO122" s="1042"/>
      <c r="CP122" s="1050" t="s">
        <v>455</v>
      </c>
      <c r="CQ122" s="1051"/>
      <c r="CR122" s="1051"/>
      <c r="CS122" s="1051"/>
      <c r="CT122" s="1051"/>
      <c r="CU122" s="1051"/>
      <c r="CV122" s="1051"/>
      <c r="CW122" s="1051"/>
      <c r="CX122" s="1051"/>
      <c r="CY122" s="1051"/>
      <c r="CZ122" s="1051"/>
      <c r="DA122" s="1051"/>
      <c r="DB122" s="1051"/>
      <c r="DC122" s="1051"/>
      <c r="DD122" s="1051"/>
      <c r="DE122" s="1051"/>
      <c r="DF122" s="1052"/>
      <c r="DG122" s="949">
        <v>2439500</v>
      </c>
      <c r="DH122" s="950"/>
      <c r="DI122" s="950"/>
      <c r="DJ122" s="950"/>
      <c r="DK122" s="950"/>
      <c r="DL122" s="950">
        <v>2265119</v>
      </c>
      <c r="DM122" s="950"/>
      <c r="DN122" s="950"/>
      <c r="DO122" s="950"/>
      <c r="DP122" s="950"/>
      <c r="DQ122" s="950">
        <v>2089242</v>
      </c>
      <c r="DR122" s="950"/>
      <c r="DS122" s="950"/>
      <c r="DT122" s="950"/>
      <c r="DU122" s="950"/>
      <c r="DV122" s="951">
        <v>13.5</v>
      </c>
      <c r="DW122" s="951"/>
      <c r="DX122" s="951"/>
      <c r="DY122" s="951"/>
      <c r="DZ122" s="952"/>
    </row>
    <row r="123" spans="1:130" s="199" customFormat="1" ht="26.25" customHeight="1" x14ac:dyDescent="0.15">
      <c r="A123" s="1089"/>
      <c r="B123" s="976"/>
      <c r="C123" s="946" t="s">
        <v>439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456</v>
      </c>
      <c r="BP123" s="1036"/>
      <c r="BQ123" s="1095">
        <v>44333631</v>
      </c>
      <c r="BR123" s="1096"/>
      <c r="BS123" s="1096"/>
      <c r="BT123" s="1096"/>
      <c r="BU123" s="1096"/>
      <c r="BV123" s="1096">
        <v>42988037</v>
      </c>
      <c r="BW123" s="1096"/>
      <c r="BX123" s="1096"/>
      <c r="BY123" s="1096"/>
      <c r="BZ123" s="1096"/>
      <c r="CA123" s="1096">
        <v>42163560</v>
      </c>
      <c r="CB123" s="1096"/>
      <c r="CC123" s="1096"/>
      <c r="CD123" s="1096"/>
      <c r="CE123" s="1096"/>
      <c r="CF123" s="1029"/>
      <c r="CG123" s="1030"/>
      <c r="CH123" s="1030"/>
      <c r="CI123" s="1030"/>
      <c r="CJ123" s="1031"/>
      <c r="CK123" s="1040"/>
      <c r="CL123" s="1041"/>
      <c r="CM123" s="1041"/>
      <c r="CN123" s="1041"/>
      <c r="CO123" s="1042"/>
      <c r="CP123" s="1050" t="s">
        <v>457</v>
      </c>
      <c r="CQ123" s="1051"/>
      <c r="CR123" s="1051"/>
      <c r="CS123" s="1051"/>
      <c r="CT123" s="1051"/>
      <c r="CU123" s="1051"/>
      <c r="CV123" s="1051"/>
      <c r="CW123" s="1051"/>
      <c r="CX123" s="1051"/>
      <c r="CY123" s="1051"/>
      <c r="CZ123" s="1051"/>
      <c r="DA123" s="1051"/>
      <c r="DB123" s="1051"/>
      <c r="DC123" s="1051"/>
      <c r="DD123" s="1051"/>
      <c r="DE123" s="1051"/>
      <c r="DF123" s="1052"/>
      <c r="DG123" s="988">
        <v>377600</v>
      </c>
      <c r="DH123" s="989"/>
      <c r="DI123" s="989"/>
      <c r="DJ123" s="989"/>
      <c r="DK123" s="990"/>
      <c r="DL123" s="991">
        <v>353207</v>
      </c>
      <c r="DM123" s="989"/>
      <c r="DN123" s="989"/>
      <c r="DO123" s="989"/>
      <c r="DP123" s="990"/>
      <c r="DQ123" s="991">
        <v>639665</v>
      </c>
      <c r="DR123" s="989"/>
      <c r="DS123" s="989"/>
      <c r="DT123" s="989"/>
      <c r="DU123" s="990"/>
      <c r="DV123" s="992">
        <v>4.0999999999999996</v>
      </c>
      <c r="DW123" s="993"/>
      <c r="DX123" s="993"/>
      <c r="DY123" s="993"/>
      <c r="DZ123" s="994"/>
    </row>
    <row r="124" spans="1:130" s="199" customFormat="1" ht="26.25" customHeight="1" thickBot="1" x14ac:dyDescent="0.2">
      <c r="A124" s="1089"/>
      <c r="B124" s="976"/>
      <c r="C124" s="946" t="s">
        <v>442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458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157.69999999999999</v>
      </c>
      <c r="BR124" s="1058"/>
      <c r="BS124" s="1058"/>
      <c r="BT124" s="1058"/>
      <c r="BU124" s="1058"/>
      <c r="BV124" s="1058">
        <v>149.19999999999999</v>
      </c>
      <c r="BW124" s="1058"/>
      <c r="BX124" s="1058"/>
      <c r="BY124" s="1058"/>
      <c r="BZ124" s="1058"/>
      <c r="CA124" s="1058">
        <v>137.4</v>
      </c>
      <c r="CB124" s="1058"/>
      <c r="CC124" s="1058"/>
      <c r="CD124" s="1058"/>
      <c r="CE124" s="1058"/>
      <c r="CF124" s="1059"/>
      <c r="CG124" s="1060"/>
      <c r="CH124" s="1060"/>
      <c r="CI124" s="1060"/>
      <c r="CJ124" s="1061"/>
      <c r="CK124" s="1043"/>
      <c r="CL124" s="1043"/>
      <c r="CM124" s="1043"/>
      <c r="CN124" s="1043"/>
      <c r="CO124" s="1044"/>
      <c r="CP124" s="1050" t="s">
        <v>459</v>
      </c>
      <c r="CQ124" s="1051"/>
      <c r="CR124" s="1051"/>
      <c r="CS124" s="1051"/>
      <c r="CT124" s="1051"/>
      <c r="CU124" s="1051"/>
      <c r="CV124" s="1051"/>
      <c r="CW124" s="1051"/>
      <c r="CX124" s="1051"/>
      <c r="CY124" s="1051"/>
      <c r="CZ124" s="1051"/>
      <c r="DA124" s="1051"/>
      <c r="DB124" s="1051"/>
      <c r="DC124" s="1051"/>
      <c r="DD124" s="1051"/>
      <c r="DE124" s="1051"/>
      <c r="DF124" s="1052"/>
      <c r="DG124" s="1035">
        <v>643010</v>
      </c>
      <c r="DH124" s="1014"/>
      <c r="DI124" s="1014"/>
      <c r="DJ124" s="1014"/>
      <c r="DK124" s="1015"/>
      <c r="DL124" s="1013">
        <v>643356</v>
      </c>
      <c r="DM124" s="1014"/>
      <c r="DN124" s="1014"/>
      <c r="DO124" s="1014"/>
      <c r="DP124" s="1015"/>
      <c r="DQ124" s="1013">
        <v>574283</v>
      </c>
      <c r="DR124" s="1014"/>
      <c r="DS124" s="1014"/>
      <c r="DT124" s="1014"/>
      <c r="DU124" s="1015"/>
      <c r="DV124" s="1016">
        <v>3.7</v>
      </c>
      <c r="DW124" s="1017"/>
      <c r="DX124" s="1017"/>
      <c r="DY124" s="1017"/>
      <c r="DZ124" s="1018"/>
    </row>
    <row r="125" spans="1:130" s="199" customFormat="1" ht="26.25" customHeight="1" x14ac:dyDescent="0.15">
      <c r="A125" s="1089"/>
      <c r="B125" s="976"/>
      <c r="C125" s="946" t="s">
        <v>444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460</v>
      </c>
      <c r="AB125" s="989"/>
      <c r="AC125" s="989"/>
      <c r="AD125" s="989"/>
      <c r="AE125" s="990"/>
      <c r="AF125" s="991" t="s">
        <v>460</v>
      </c>
      <c r="AG125" s="989"/>
      <c r="AH125" s="989"/>
      <c r="AI125" s="989"/>
      <c r="AJ125" s="990"/>
      <c r="AK125" s="991" t="s">
        <v>460</v>
      </c>
      <c r="AL125" s="989"/>
      <c r="AM125" s="989"/>
      <c r="AN125" s="989"/>
      <c r="AO125" s="990"/>
      <c r="AP125" s="992" t="s">
        <v>460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461</v>
      </c>
      <c r="CL125" s="1038"/>
      <c r="CM125" s="1038"/>
      <c r="CN125" s="1038"/>
      <c r="CO125" s="1039"/>
      <c r="CP125" s="970" t="s">
        <v>462</v>
      </c>
      <c r="CQ125" s="919"/>
      <c r="CR125" s="919"/>
      <c r="CS125" s="919"/>
      <c r="CT125" s="919"/>
      <c r="CU125" s="919"/>
      <c r="CV125" s="919"/>
      <c r="CW125" s="919"/>
      <c r="CX125" s="919"/>
      <c r="CY125" s="919"/>
      <c r="CZ125" s="919"/>
      <c r="DA125" s="919"/>
      <c r="DB125" s="919"/>
      <c r="DC125" s="919"/>
      <c r="DD125" s="919"/>
      <c r="DE125" s="919"/>
      <c r="DF125" s="920"/>
      <c r="DG125" s="956" t="s">
        <v>460</v>
      </c>
      <c r="DH125" s="957"/>
      <c r="DI125" s="957"/>
      <c r="DJ125" s="957"/>
      <c r="DK125" s="957"/>
      <c r="DL125" s="957" t="s">
        <v>460</v>
      </c>
      <c r="DM125" s="957"/>
      <c r="DN125" s="957"/>
      <c r="DO125" s="957"/>
      <c r="DP125" s="957"/>
      <c r="DQ125" s="957" t="s">
        <v>460</v>
      </c>
      <c r="DR125" s="957"/>
      <c r="DS125" s="957"/>
      <c r="DT125" s="957"/>
      <c r="DU125" s="957"/>
      <c r="DV125" s="958" t="s">
        <v>460</v>
      </c>
      <c r="DW125" s="958"/>
      <c r="DX125" s="958"/>
      <c r="DY125" s="958"/>
      <c r="DZ125" s="959"/>
    </row>
    <row r="126" spans="1:130" s="199" customFormat="1" ht="26.25" customHeight="1" thickBot="1" x14ac:dyDescent="0.2">
      <c r="A126" s="1089"/>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131287</v>
      </c>
      <c r="AB126" s="989"/>
      <c r="AC126" s="989"/>
      <c r="AD126" s="989"/>
      <c r="AE126" s="990"/>
      <c r="AF126" s="991">
        <v>131287</v>
      </c>
      <c r="AG126" s="989"/>
      <c r="AH126" s="989"/>
      <c r="AI126" s="989"/>
      <c r="AJ126" s="990"/>
      <c r="AK126" s="991">
        <v>65644</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463</v>
      </c>
      <c r="CQ126" s="980"/>
      <c r="CR126" s="980"/>
      <c r="CS126" s="980"/>
      <c r="CT126" s="980"/>
      <c r="CU126" s="980"/>
      <c r="CV126" s="980"/>
      <c r="CW126" s="980"/>
      <c r="CX126" s="980"/>
      <c r="CY126" s="980"/>
      <c r="CZ126" s="980"/>
      <c r="DA126" s="980"/>
      <c r="DB126" s="980"/>
      <c r="DC126" s="980"/>
      <c r="DD126" s="980"/>
      <c r="DE126" s="980"/>
      <c r="DF126" s="981"/>
      <c r="DG126" s="949" t="s">
        <v>460</v>
      </c>
      <c r="DH126" s="950"/>
      <c r="DI126" s="950"/>
      <c r="DJ126" s="950"/>
      <c r="DK126" s="950"/>
      <c r="DL126" s="950" t="s">
        <v>460</v>
      </c>
      <c r="DM126" s="950"/>
      <c r="DN126" s="950"/>
      <c r="DO126" s="950"/>
      <c r="DP126" s="950"/>
      <c r="DQ126" s="950" t="s">
        <v>460</v>
      </c>
      <c r="DR126" s="950"/>
      <c r="DS126" s="950"/>
      <c r="DT126" s="950"/>
      <c r="DU126" s="950"/>
      <c r="DV126" s="951" t="s">
        <v>460</v>
      </c>
      <c r="DW126" s="951"/>
      <c r="DX126" s="951"/>
      <c r="DY126" s="951"/>
      <c r="DZ126" s="952"/>
    </row>
    <row r="127" spans="1:130" s="199" customFormat="1" ht="26.25" customHeight="1" x14ac:dyDescent="0.15">
      <c r="A127" s="1090"/>
      <c r="B127" s="978"/>
      <c r="C127" s="1032" t="s">
        <v>464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460</v>
      </c>
      <c r="AB127" s="989"/>
      <c r="AC127" s="989"/>
      <c r="AD127" s="989"/>
      <c r="AE127" s="990"/>
      <c r="AF127" s="991" t="s">
        <v>460</v>
      </c>
      <c r="AG127" s="989"/>
      <c r="AH127" s="989"/>
      <c r="AI127" s="989"/>
      <c r="AJ127" s="990"/>
      <c r="AK127" s="991" t="s">
        <v>460</v>
      </c>
      <c r="AL127" s="989"/>
      <c r="AM127" s="989"/>
      <c r="AN127" s="989"/>
      <c r="AO127" s="990"/>
      <c r="AP127" s="992" t="s">
        <v>460</v>
      </c>
      <c r="AQ127" s="993"/>
      <c r="AR127" s="993"/>
      <c r="AS127" s="993"/>
      <c r="AT127" s="994"/>
      <c r="AU127" s="235"/>
      <c r="AV127" s="235"/>
      <c r="AW127" s="235"/>
      <c r="AX127" s="1062" t="s">
        <v>465</v>
      </c>
      <c r="AY127" s="1063"/>
      <c r="AZ127" s="1063"/>
      <c r="BA127" s="1063"/>
      <c r="BB127" s="1063"/>
      <c r="BC127" s="1063"/>
      <c r="BD127" s="1063"/>
      <c r="BE127" s="1064"/>
      <c r="BF127" s="1065" t="s">
        <v>466</v>
      </c>
      <c r="BG127" s="1063"/>
      <c r="BH127" s="1063"/>
      <c r="BI127" s="1063"/>
      <c r="BJ127" s="1063"/>
      <c r="BK127" s="1063"/>
      <c r="BL127" s="1064"/>
      <c r="BM127" s="1065" t="s">
        <v>467</v>
      </c>
      <c r="BN127" s="1063"/>
      <c r="BO127" s="1063"/>
      <c r="BP127" s="1063"/>
      <c r="BQ127" s="1063"/>
      <c r="BR127" s="1063"/>
      <c r="BS127" s="1064"/>
      <c r="BT127" s="1065" t="s">
        <v>468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469</v>
      </c>
      <c r="CQ127" s="980"/>
      <c r="CR127" s="980"/>
      <c r="CS127" s="980"/>
      <c r="CT127" s="980"/>
      <c r="CU127" s="980"/>
      <c r="CV127" s="980"/>
      <c r="CW127" s="980"/>
      <c r="CX127" s="980"/>
      <c r="CY127" s="980"/>
      <c r="CZ127" s="980"/>
      <c r="DA127" s="980"/>
      <c r="DB127" s="980"/>
      <c r="DC127" s="980"/>
      <c r="DD127" s="980"/>
      <c r="DE127" s="980"/>
      <c r="DF127" s="981"/>
      <c r="DG127" s="949" t="s">
        <v>460</v>
      </c>
      <c r="DH127" s="950"/>
      <c r="DI127" s="950"/>
      <c r="DJ127" s="950"/>
      <c r="DK127" s="950"/>
      <c r="DL127" s="950" t="s">
        <v>460</v>
      </c>
      <c r="DM127" s="950"/>
      <c r="DN127" s="950"/>
      <c r="DO127" s="950"/>
      <c r="DP127" s="950"/>
      <c r="DQ127" s="950" t="s">
        <v>460</v>
      </c>
      <c r="DR127" s="950"/>
      <c r="DS127" s="950"/>
      <c r="DT127" s="950"/>
      <c r="DU127" s="950"/>
      <c r="DV127" s="951" t="s">
        <v>460</v>
      </c>
      <c r="DW127" s="951"/>
      <c r="DX127" s="951"/>
      <c r="DY127" s="951"/>
      <c r="DZ127" s="952"/>
    </row>
    <row r="128" spans="1:130" s="199" customFormat="1" ht="26.25" customHeight="1" thickBot="1" x14ac:dyDescent="0.2">
      <c r="A128" s="1073" t="s">
        <v>470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471</v>
      </c>
      <c r="X128" s="1075"/>
      <c r="Y128" s="1075"/>
      <c r="Z128" s="1076"/>
      <c r="AA128" s="1077">
        <v>278470</v>
      </c>
      <c r="AB128" s="1078"/>
      <c r="AC128" s="1078"/>
      <c r="AD128" s="1078"/>
      <c r="AE128" s="1079"/>
      <c r="AF128" s="1080">
        <v>284571</v>
      </c>
      <c r="AG128" s="1078"/>
      <c r="AH128" s="1078"/>
      <c r="AI128" s="1078"/>
      <c r="AJ128" s="1079"/>
      <c r="AK128" s="1080">
        <v>294382</v>
      </c>
      <c r="AL128" s="1078"/>
      <c r="AM128" s="1078"/>
      <c r="AN128" s="1078"/>
      <c r="AO128" s="1079"/>
      <c r="AP128" s="1081"/>
      <c r="AQ128" s="1082"/>
      <c r="AR128" s="1082"/>
      <c r="AS128" s="1082"/>
      <c r="AT128" s="1083"/>
      <c r="AU128" s="235"/>
      <c r="AV128" s="235"/>
      <c r="AW128" s="235"/>
      <c r="AX128" s="918" t="s">
        <v>472</v>
      </c>
      <c r="AY128" s="919"/>
      <c r="AZ128" s="919"/>
      <c r="BA128" s="919"/>
      <c r="BB128" s="919"/>
      <c r="BC128" s="919"/>
      <c r="BD128" s="919"/>
      <c r="BE128" s="920"/>
      <c r="BF128" s="1084" t="s">
        <v>473</v>
      </c>
      <c r="BG128" s="1085"/>
      <c r="BH128" s="1085"/>
      <c r="BI128" s="1085"/>
      <c r="BJ128" s="1085"/>
      <c r="BK128" s="1085"/>
      <c r="BL128" s="1086"/>
      <c r="BM128" s="1084">
        <v>12.55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474</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475</v>
      </c>
      <c r="X129" s="1104"/>
      <c r="Y129" s="1104"/>
      <c r="Z129" s="1105"/>
      <c r="AA129" s="988">
        <v>18306695</v>
      </c>
      <c r="AB129" s="989"/>
      <c r="AC129" s="989"/>
      <c r="AD129" s="989"/>
      <c r="AE129" s="990"/>
      <c r="AF129" s="991">
        <v>18835642</v>
      </c>
      <c r="AG129" s="989"/>
      <c r="AH129" s="989"/>
      <c r="AI129" s="989"/>
      <c r="AJ129" s="990"/>
      <c r="AK129" s="991">
        <v>18859221</v>
      </c>
      <c r="AL129" s="989"/>
      <c r="AM129" s="989"/>
      <c r="AN129" s="989"/>
      <c r="AO129" s="990"/>
      <c r="AP129" s="1106"/>
      <c r="AQ129" s="1107"/>
      <c r="AR129" s="1107"/>
      <c r="AS129" s="1107"/>
      <c r="AT129" s="1108"/>
      <c r="AU129" s="237"/>
      <c r="AV129" s="237"/>
      <c r="AW129" s="237"/>
      <c r="AX129" s="1097" t="s">
        <v>476</v>
      </c>
      <c r="AY129" s="980"/>
      <c r="AZ129" s="980"/>
      <c r="BA129" s="980"/>
      <c r="BB129" s="980"/>
      <c r="BC129" s="980"/>
      <c r="BD129" s="980"/>
      <c r="BE129" s="981"/>
      <c r="BF129" s="1098" t="s">
        <v>113</v>
      </c>
      <c r="BG129" s="1099"/>
      <c r="BH129" s="1099"/>
      <c r="BI129" s="1099"/>
      <c r="BJ129" s="1099"/>
      <c r="BK129" s="1099"/>
      <c r="BL129" s="1100"/>
      <c r="BM129" s="1098">
        <v>17.55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478</v>
      </c>
      <c r="X130" s="1104"/>
      <c r="Y130" s="1104"/>
      <c r="Z130" s="1105"/>
      <c r="AA130" s="988">
        <v>3296023</v>
      </c>
      <c r="AB130" s="989"/>
      <c r="AC130" s="989"/>
      <c r="AD130" s="989"/>
      <c r="AE130" s="990"/>
      <c r="AF130" s="991">
        <v>3301403</v>
      </c>
      <c r="AG130" s="989"/>
      <c r="AH130" s="989"/>
      <c r="AI130" s="989"/>
      <c r="AJ130" s="990"/>
      <c r="AK130" s="991">
        <v>3385457</v>
      </c>
      <c r="AL130" s="989"/>
      <c r="AM130" s="989"/>
      <c r="AN130" s="989"/>
      <c r="AO130" s="990"/>
      <c r="AP130" s="1106"/>
      <c r="AQ130" s="1107"/>
      <c r="AR130" s="1107"/>
      <c r="AS130" s="1107"/>
      <c r="AT130" s="1108"/>
      <c r="AU130" s="237"/>
      <c r="AV130" s="237"/>
      <c r="AW130" s="237"/>
      <c r="AX130" s="1097" t="s">
        <v>479</v>
      </c>
      <c r="AY130" s="980"/>
      <c r="AZ130" s="980"/>
      <c r="BA130" s="980"/>
      <c r="BB130" s="980"/>
      <c r="BC130" s="980"/>
      <c r="BD130" s="980"/>
      <c r="BE130" s="981"/>
      <c r="BF130" s="1134">
        <v>11.7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480</v>
      </c>
      <c r="X131" s="1142"/>
      <c r="Y131" s="1142"/>
      <c r="Z131" s="1143"/>
      <c r="AA131" s="1035">
        <v>15010672</v>
      </c>
      <c r="AB131" s="1014"/>
      <c r="AC131" s="1014"/>
      <c r="AD131" s="1014"/>
      <c r="AE131" s="1015"/>
      <c r="AF131" s="1013">
        <v>15534239</v>
      </c>
      <c r="AG131" s="1014"/>
      <c r="AH131" s="1014"/>
      <c r="AI131" s="1014"/>
      <c r="AJ131" s="1015"/>
      <c r="AK131" s="1013">
        <v>15473764</v>
      </c>
      <c r="AL131" s="1014"/>
      <c r="AM131" s="1014"/>
      <c r="AN131" s="1014"/>
      <c r="AO131" s="1015"/>
      <c r="AP131" s="1144"/>
      <c r="AQ131" s="1145"/>
      <c r="AR131" s="1145"/>
      <c r="AS131" s="1145"/>
      <c r="AT131" s="1146"/>
      <c r="AU131" s="237"/>
      <c r="AV131" s="237"/>
      <c r="AW131" s="237"/>
      <c r="AX131" s="1116" t="s">
        <v>481</v>
      </c>
      <c r="AY131" s="1067"/>
      <c r="AZ131" s="1067"/>
      <c r="BA131" s="1067"/>
      <c r="BB131" s="1067"/>
      <c r="BC131" s="1067"/>
      <c r="BD131" s="1067"/>
      <c r="BE131" s="1068"/>
      <c r="BF131" s="1117">
        <v>137.4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482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483</v>
      </c>
      <c r="W132" s="1127"/>
      <c r="X132" s="1127"/>
      <c r="Y132" s="1127"/>
      <c r="Z132" s="1128"/>
      <c r="AA132" s="1129">
        <v>10.694657769999999</v>
      </c>
      <c r="AB132" s="1130"/>
      <c r="AC132" s="1130"/>
      <c r="AD132" s="1130"/>
      <c r="AE132" s="1131"/>
      <c r="AF132" s="1132">
        <v>12.329255399999999</v>
      </c>
      <c r="AG132" s="1130"/>
      <c r="AH132" s="1130"/>
      <c r="AI132" s="1130"/>
      <c r="AJ132" s="1131"/>
      <c r="AK132" s="1132">
        <v>12.24842902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484</v>
      </c>
      <c r="W133" s="1110"/>
      <c r="X133" s="1110"/>
      <c r="Y133" s="1110"/>
      <c r="Z133" s="1111"/>
      <c r="AA133" s="1112">
        <v>11.4</v>
      </c>
      <c r="AB133" s="1113"/>
      <c r="AC133" s="1113"/>
      <c r="AD133" s="1113"/>
      <c r="AE133" s="1114"/>
      <c r="AF133" s="1112">
        <v>11.3</v>
      </c>
      <c r="AG133" s="1113"/>
      <c r="AH133" s="1113"/>
      <c r="AI133" s="1113"/>
      <c r="AJ133" s="1114"/>
      <c r="AK133" s="1112">
        <v>11.7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4"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485</v>
      </c>
      <c r="B5" s="248"/>
      <c r="C5" s="248"/>
      <c r="D5" s="248"/>
      <c r="E5" s="248"/>
      <c r="F5" s="248"/>
      <c r="G5" s="248"/>
      <c r="H5" s="248"/>
      <c r="I5" s="248"/>
      <c r="J5" s="248"/>
      <c r="K5" s="248"/>
      <c r="L5" s="248"/>
      <c r="M5" s="248"/>
      <c r="N5" s="248"/>
      <c r="O5" s="249"/>
    </row>
    <row r="6" spans="1:16" x14ac:dyDescent="0.15">
      <c r="A6" s="250"/>
      <c r="B6" s="246"/>
      <c r="C6" s="246"/>
      <c r="D6" s="246"/>
      <c r="E6" s="246"/>
      <c r="F6" s="246"/>
      <c r="G6" s="251" t="s">
        <v>486</v>
      </c>
      <c r="H6" s="251"/>
      <c r="I6" s="251"/>
      <c r="J6" s="251"/>
      <c r="K6" s="246"/>
      <c r="L6" s="246"/>
      <c r="M6" s="246"/>
      <c r="N6" s="246"/>
    </row>
    <row r="7" spans="1:16" x14ac:dyDescent="0.15">
      <c r="A7" s="250"/>
      <c r="B7" s="246"/>
      <c r="C7" s="246"/>
      <c r="D7" s="246"/>
      <c r="E7" s="246"/>
      <c r="F7" s="246"/>
      <c r="G7" s="253"/>
      <c r="H7" s="254"/>
      <c r="I7" s="254"/>
      <c r="J7" s="255"/>
      <c r="K7" s="1150" t="s">
        <v>487</v>
      </c>
      <c r="L7" s="256"/>
      <c r="M7" s="257" t="s">
        <v>488</v>
      </c>
      <c r="N7" s="258"/>
    </row>
    <row r="8" spans="1:16" x14ac:dyDescent="0.15">
      <c r="A8" s="250"/>
      <c r="B8" s="246"/>
      <c r="C8" s="246"/>
      <c r="D8" s="246"/>
      <c r="E8" s="246"/>
      <c r="F8" s="246"/>
      <c r="G8" s="259"/>
      <c r="H8" s="260"/>
      <c r="I8" s="260"/>
      <c r="J8" s="261"/>
      <c r="K8" s="1151"/>
      <c r="L8" s="262" t="s">
        <v>489</v>
      </c>
      <c r="M8" s="263" t="s">
        <v>490</v>
      </c>
      <c r="N8" s="264" t="s">
        <v>491</v>
      </c>
    </row>
    <row r="9" spans="1:16" x14ac:dyDescent="0.15">
      <c r="A9" s="250"/>
      <c r="B9" s="246"/>
      <c r="C9" s="246"/>
      <c r="D9" s="246"/>
      <c r="E9" s="246"/>
      <c r="F9" s="246"/>
      <c r="G9" s="1152" t="s">
        <v>492</v>
      </c>
      <c r="H9" s="1153"/>
      <c r="I9" s="1153"/>
      <c r="J9" s="1154"/>
      <c r="K9" s="265">
        <v>5260949</v>
      </c>
      <c r="L9" s="266">
        <v>58207</v>
      </c>
      <c r="M9" s="267">
        <v>57713</v>
      </c>
      <c r="N9" s="268">
        <v>0.9</v>
      </c>
    </row>
    <row r="10" spans="1:16" x14ac:dyDescent="0.15">
      <c r="A10" s="250"/>
      <c r="B10" s="246"/>
      <c r="C10" s="246"/>
      <c r="D10" s="246"/>
      <c r="E10" s="246"/>
      <c r="F10" s="246"/>
      <c r="G10" s="1152" t="s">
        <v>493</v>
      </c>
      <c r="H10" s="1153"/>
      <c r="I10" s="1153"/>
      <c r="J10" s="1154"/>
      <c r="K10" s="269">
        <v>169993</v>
      </c>
      <c r="L10" s="270">
        <v>1881</v>
      </c>
      <c r="M10" s="271">
        <v>3737</v>
      </c>
      <c r="N10" s="272">
        <v>-49.7</v>
      </c>
    </row>
    <row r="11" spans="1:16" ht="13.5" customHeight="1" x14ac:dyDescent="0.15">
      <c r="A11" s="250"/>
      <c r="B11" s="246"/>
      <c r="C11" s="246"/>
      <c r="D11" s="246"/>
      <c r="E11" s="246"/>
      <c r="F11" s="246"/>
      <c r="G11" s="1152" t="s">
        <v>494</v>
      </c>
      <c r="H11" s="1153"/>
      <c r="I11" s="1153"/>
      <c r="J11" s="1154"/>
      <c r="K11" s="269">
        <v>832338</v>
      </c>
      <c r="L11" s="270">
        <v>9209</v>
      </c>
      <c r="M11" s="271">
        <v>6346</v>
      </c>
      <c r="N11" s="272">
        <v>45.1</v>
      </c>
    </row>
    <row r="12" spans="1:16" ht="13.5" customHeight="1" x14ac:dyDescent="0.15">
      <c r="A12" s="250"/>
      <c r="B12" s="246"/>
      <c r="C12" s="246"/>
      <c r="D12" s="246"/>
      <c r="E12" s="246"/>
      <c r="F12" s="246"/>
      <c r="G12" s="1152" t="s">
        <v>495</v>
      </c>
      <c r="H12" s="1153"/>
      <c r="I12" s="1153"/>
      <c r="J12" s="1154"/>
      <c r="K12" s="269">
        <v>395911</v>
      </c>
      <c r="L12" s="270">
        <v>4380</v>
      </c>
      <c r="M12" s="271">
        <v>800</v>
      </c>
      <c r="N12" s="272">
        <v>447.5</v>
      </c>
    </row>
    <row r="13" spans="1:16" ht="13.5" customHeight="1" x14ac:dyDescent="0.15">
      <c r="A13" s="250"/>
      <c r="B13" s="246"/>
      <c r="C13" s="246"/>
      <c r="D13" s="246"/>
      <c r="E13" s="246"/>
      <c r="F13" s="246"/>
      <c r="G13" s="1152" t="s">
        <v>496</v>
      </c>
      <c r="H13" s="1153"/>
      <c r="I13" s="1153"/>
      <c r="J13" s="1154"/>
      <c r="K13" s="269" t="s">
        <v>497</v>
      </c>
      <c r="L13" s="270" t="s">
        <v>497</v>
      </c>
      <c r="M13" s="271">
        <v>1</v>
      </c>
      <c r="N13" s="272" t="s">
        <v>497</v>
      </c>
    </row>
    <row r="14" spans="1:16" ht="13.5" customHeight="1" x14ac:dyDescent="0.15">
      <c r="A14" s="250"/>
      <c r="B14" s="246"/>
      <c r="C14" s="246"/>
      <c r="D14" s="246"/>
      <c r="E14" s="246"/>
      <c r="F14" s="246"/>
      <c r="G14" s="1152" t="s">
        <v>498</v>
      </c>
      <c r="H14" s="1153"/>
      <c r="I14" s="1153"/>
      <c r="J14" s="1154"/>
      <c r="K14" s="269">
        <v>234287</v>
      </c>
      <c r="L14" s="270">
        <v>2592</v>
      </c>
      <c r="M14" s="271">
        <v>2571</v>
      </c>
      <c r="N14" s="272">
        <v>0.8</v>
      </c>
    </row>
    <row r="15" spans="1:16" ht="13.5" customHeight="1" x14ac:dyDescent="0.15">
      <c r="A15" s="250"/>
      <c r="B15" s="246"/>
      <c r="C15" s="246"/>
      <c r="D15" s="246"/>
      <c r="E15" s="246"/>
      <c r="F15" s="246"/>
      <c r="G15" s="1152" t="s">
        <v>499</v>
      </c>
      <c r="H15" s="1153"/>
      <c r="I15" s="1153"/>
      <c r="J15" s="1154"/>
      <c r="K15" s="269">
        <v>255325</v>
      </c>
      <c r="L15" s="270">
        <v>2825</v>
      </c>
      <c r="M15" s="271">
        <v>1342</v>
      </c>
      <c r="N15" s="272">
        <v>110.5</v>
      </c>
    </row>
    <row r="16" spans="1:16" x14ac:dyDescent="0.15">
      <c r="A16" s="250"/>
      <c r="B16" s="246"/>
      <c r="C16" s="246"/>
      <c r="D16" s="246"/>
      <c r="E16" s="246"/>
      <c r="F16" s="246"/>
      <c r="G16" s="1155" t="s">
        <v>500</v>
      </c>
      <c r="H16" s="1156"/>
      <c r="I16" s="1156"/>
      <c r="J16" s="1157"/>
      <c r="K16" s="270">
        <v>-477771</v>
      </c>
      <c r="L16" s="270">
        <v>-5286</v>
      </c>
      <c r="M16" s="271">
        <v>-4975</v>
      </c>
      <c r="N16" s="272">
        <v>6.3</v>
      </c>
    </row>
    <row r="17" spans="1:16" x14ac:dyDescent="0.15">
      <c r="A17" s="250"/>
      <c r="B17" s="246"/>
      <c r="C17" s="246"/>
      <c r="D17" s="246"/>
      <c r="E17" s="246"/>
      <c r="F17" s="246"/>
      <c r="G17" s="1155" t="s">
        <v>171</v>
      </c>
      <c r="H17" s="1156"/>
      <c r="I17" s="1156"/>
      <c r="J17" s="1157"/>
      <c r="K17" s="270">
        <v>6671032</v>
      </c>
      <c r="L17" s="270">
        <v>73808</v>
      </c>
      <c r="M17" s="271">
        <v>67535</v>
      </c>
      <c r="N17" s="272">
        <v>9.3000000000000007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501</v>
      </c>
      <c r="H19" s="246"/>
      <c r="I19" s="246"/>
      <c r="J19" s="246"/>
      <c r="K19" s="246"/>
      <c r="L19" s="246"/>
      <c r="M19" s="246"/>
      <c r="N19" s="246"/>
    </row>
    <row r="20" spans="1:16" x14ac:dyDescent="0.15">
      <c r="A20" s="250"/>
      <c r="B20" s="246"/>
      <c r="C20" s="246"/>
      <c r="D20" s="246"/>
      <c r="E20" s="246"/>
      <c r="F20" s="246"/>
      <c r="G20" s="274"/>
      <c r="H20" s="275"/>
      <c r="I20" s="275"/>
      <c r="J20" s="276"/>
      <c r="K20" s="277" t="s">
        <v>502</v>
      </c>
      <c r="L20" s="278" t="s">
        <v>503</v>
      </c>
      <c r="M20" s="279" t="s">
        <v>504</v>
      </c>
      <c r="N20" s="280"/>
    </row>
    <row r="21" spans="1:16" s="286" customFormat="1" x14ac:dyDescent="0.15">
      <c r="A21" s="281"/>
      <c r="B21" s="251"/>
      <c r="C21" s="251"/>
      <c r="D21" s="251"/>
      <c r="E21" s="251"/>
      <c r="F21" s="251"/>
      <c r="G21" s="1147" t="s">
        <v>505</v>
      </c>
      <c r="H21" s="1148"/>
      <c r="I21" s="1148"/>
      <c r="J21" s="1149"/>
      <c r="K21" s="282">
        <v>5.99</v>
      </c>
      <c r="L21" s="283">
        <v>6.24</v>
      </c>
      <c r="M21" s="284">
        <v>-0.25</v>
      </c>
      <c r="N21" s="251"/>
      <c r="O21" s="285"/>
      <c r="P21" s="281"/>
    </row>
    <row r="22" spans="1:16" s="286" customFormat="1" x14ac:dyDescent="0.15">
      <c r="A22" s="281"/>
      <c r="B22" s="251"/>
      <c r="C22" s="251"/>
      <c r="D22" s="251"/>
      <c r="E22" s="251"/>
      <c r="F22" s="251"/>
      <c r="G22" s="1147" t="s">
        <v>506</v>
      </c>
      <c r="H22" s="1148"/>
      <c r="I22" s="1148"/>
      <c r="J22" s="1149"/>
      <c r="K22" s="287">
        <v>98.8</v>
      </c>
      <c r="L22" s="288">
        <v>98.7</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509</v>
      </c>
      <c r="H29" s="251"/>
      <c r="I29" s="251"/>
      <c r="J29" s="251"/>
      <c r="K29" s="246"/>
      <c r="L29" s="246"/>
      <c r="M29" s="246"/>
      <c r="N29" s="246"/>
      <c r="O29" s="295"/>
    </row>
    <row r="30" spans="1:16" x14ac:dyDescent="0.15">
      <c r="A30" s="250"/>
      <c r="B30" s="246"/>
      <c r="C30" s="246"/>
      <c r="D30" s="246"/>
      <c r="E30" s="246"/>
      <c r="F30" s="246"/>
      <c r="G30" s="253"/>
      <c r="H30" s="254"/>
      <c r="I30" s="254"/>
      <c r="J30" s="255"/>
      <c r="K30" s="1150" t="s">
        <v>487</v>
      </c>
      <c r="L30" s="256"/>
      <c r="M30" s="257" t="s">
        <v>488</v>
      </c>
      <c r="N30" s="258"/>
    </row>
    <row r="31" spans="1:16" x14ac:dyDescent="0.15">
      <c r="A31" s="250"/>
      <c r="B31" s="246"/>
      <c r="C31" s="246"/>
      <c r="D31" s="246"/>
      <c r="E31" s="246"/>
      <c r="F31" s="246"/>
      <c r="G31" s="259"/>
      <c r="H31" s="260"/>
      <c r="I31" s="260"/>
      <c r="J31" s="261"/>
      <c r="K31" s="1151"/>
      <c r="L31" s="262" t="s">
        <v>489</v>
      </c>
      <c r="M31" s="263" t="s">
        <v>490</v>
      </c>
      <c r="N31" s="264" t="s">
        <v>491</v>
      </c>
    </row>
    <row r="32" spans="1:16" ht="27" customHeight="1" x14ac:dyDescent="0.15">
      <c r="A32" s="250"/>
      <c r="B32" s="246"/>
      <c r="C32" s="246"/>
      <c r="D32" s="246"/>
      <c r="E32" s="246"/>
      <c r="F32" s="246"/>
      <c r="G32" s="1163" t="s">
        <v>510</v>
      </c>
      <c r="H32" s="1164"/>
      <c r="I32" s="1164"/>
      <c r="J32" s="1165"/>
      <c r="K32" s="296">
        <v>4132609</v>
      </c>
      <c r="L32" s="296">
        <v>45723</v>
      </c>
      <c r="M32" s="297">
        <v>35267</v>
      </c>
      <c r="N32" s="298">
        <v>29.6</v>
      </c>
    </row>
    <row r="33" spans="1:16" ht="13.5" customHeight="1" x14ac:dyDescent="0.15">
      <c r="A33" s="250"/>
      <c r="B33" s="246"/>
      <c r="C33" s="246"/>
      <c r="D33" s="246"/>
      <c r="E33" s="246"/>
      <c r="F33" s="246"/>
      <c r="G33" s="1163" t="s">
        <v>511</v>
      </c>
      <c r="H33" s="1164"/>
      <c r="I33" s="1164"/>
      <c r="J33" s="1165"/>
      <c r="K33" s="296" t="s">
        <v>497</v>
      </c>
      <c r="L33" s="296" t="s">
        <v>497</v>
      </c>
      <c r="M33" s="297">
        <v>1</v>
      </c>
      <c r="N33" s="298" t="s">
        <v>497</v>
      </c>
    </row>
    <row r="34" spans="1:16" ht="27" customHeight="1" x14ac:dyDescent="0.15">
      <c r="A34" s="250"/>
      <c r="B34" s="246"/>
      <c r="C34" s="246"/>
      <c r="D34" s="246"/>
      <c r="E34" s="246"/>
      <c r="F34" s="246"/>
      <c r="G34" s="1163" t="s">
        <v>512</v>
      </c>
      <c r="H34" s="1164"/>
      <c r="I34" s="1164"/>
      <c r="J34" s="1165"/>
      <c r="K34" s="296" t="s">
        <v>497</v>
      </c>
      <c r="L34" s="296" t="s">
        <v>497</v>
      </c>
      <c r="M34" s="297">
        <v>49</v>
      </c>
      <c r="N34" s="298" t="s">
        <v>497</v>
      </c>
    </row>
    <row r="35" spans="1:16" ht="27" customHeight="1" x14ac:dyDescent="0.15">
      <c r="A35" s="250"/>
      <c r="B35" s="246"/>
      <c r="C35" s="246"/>
      <c r="D35" s="246"/>
      <c r="E35" s="246"/>
      <c r="F35" s="246"/>
      <c r="G35" s="1163" t="s">
        <v>513</v>
      </c>
      <c r="H35" s="1164"/>
      <c r="I35" s="1164"/>
      <c r="J35" s="1165"/>
      <c r="K35" s="296">
        <v>1285346</v>
      </c>
      <c r="L35" s="296">
        <v>14221</v>
      </c>
      <c r="M35" s="297">
        <v>9709</v>
      </c>
      <c r="N35" s="298">
        <v>46.5</v>
      </c>
    </row>
    <row r="36" spans="1:16" ht="27" customHeight="1" x14ac:dyDescent="0.15">
      <c r="A36" s="250"/>
      <c r="B36" s="246"/>
      <c r="C36" s="246"/>
      <c r="D36" s="246"/>
      <c r="E36" s="246"/>
      <c r="F36" s="246"/>
      <c r="G36" s="1163" t="s">
        <v>514</v>
      </c>
      <c r="H36" s="1164"/>
      <c r="I36" s="1164"/>
      <c r="J36" s="1165"/>
      <c r="K36" s="296">
        <v>91314</v>
      </c>
      <c r="L36" s="296">
        <v>1010</v>
      </c>
      <c r="M36" s="297">
        <v>2367</v>
      </c>
      <c r="N36" s="298">
        <v>-57.3</v>
      </c>
    </row>
    <row r="37" spans="1:16" ht="13.5" customHeight="1" x14ac:dyDescent="0.15">
      <c r="A37" s="250"/>
      <c r="B37" s="246"/>
      <c r="C37" s="246"/>
      <c r="D37" s="246"/>
      <c r="E37" s="246"/>
      <c r="F37" s="246"/>
      <c r="G37" s="1163" t="s">
        <v>515</v>
      </c>
      <c r="H37" s="1164"/>
      <c r="I37" s="1164"/>
      <c r="J37" s="1165"/>
      <c r="K37" s="296">
        <v>65737</v>
      </c>
      <c r="L37" s="296">
        <v>727</v>
      </c>
      <c r="M37" s="297">
        <v>1205</v>
      </c>
      <c r="N37" s="298">
        <v>-39.700000000000003</v>
      </c>
    </row>
    <row r="38" spans="1:16" ht="27" customHeight="1" x14ac:dyDescent="0.15">
      <c r="A38" s="250"/>
      <c r="B38" s="246"/>
      <c r="C38" s="246"/>
      <c r="D38" s="246"/>
      <c r="E38" s="246"/>
      <c r="F38" s="246"/>
      <c r="G38" s="1166" t="s">
        <v>516</v>
      </c>
      <c r="H38" s="1167"/>
      <c r="I38" s="1167"/>
      <c r="J38" s="1168"/>
      <c r="K38" s="299">
        <v>126</v>
      </c>
      <c r="L38" s="299">
        <v>1</v>
      </c>
      <c r="M38" s="300">
        <v>3</v>
      </c>
      <c r="N38" s="301">
        <v>-66.7</v>
      </c>
      <c r="O38" s="295"/>
    </row>
    <row r="39" spans="1:16" x14ac:dyDescent="0.15">
      <c r="A39" s="250"/>
      <c r="B39" s="246"/>
      <c r="C39" s="246"/>
      <c r="D39" s="246"/>
      <c r="E39" s="246"/>
      <c r="F39" s="246"/>
      <c r="G39" s="1166" t="s">
        <v>517</v>
      </c>
      <c r="H39" s="1167"/>
      <c r="I39" s="1167"/>
      <c r="J39" s="1168"/>
      <c r="K39" s="302">
        <v>-294382</v>
      </c>
      <c r="L39" s="302">
        <v>-3257</v>
      </c>
      <c r="M39" s="303">
        <v>-6690</v>
      </c>
      <c r="N39" s="304">
        <v>-51.3</v>
      </c>
      <c r="O39" s="295"/>
    </row>
    <row r="40" spans="1:16" ht="27" customHeight="1" x14ac:dyDescent="0.15">
      <c r="A40" s="250"/>
      <c r="B40" s="246"/>
      <c r="C40" s="246"/>
      <c r="D40" s="246"/>
      <c r="E40" s="246"/>
      <c r="F40" s="246"/>
      <c r="G40" s="1163" t="s">
        <v>518</v>
      </c>
      <c r="H40" s="1164"/>
      <c r="I40" s="1164"/>
      <c r="J40" s="1165"/>
      <c r="K40" s="302">
        <v>-3385457</v>
      </c>
      <c r="L40" s="302">
        <v>-37456</v>
      </c>
      <c r="M40" s="303">
        <v>-29386</v>
      </c>
      <c r="N40" s="304">
        <v>27.5</v>
      </c>
      <c r="O40" s="295"/>
    </row>
    <row r="41" spans="1:16" x14ac:dyDescent="0.15">
      <c r="A41" s="250"/>
      <c r="B41" s="246"/>
      <c r="C41" s="246"/>
      <c r="D41" s="246"/>
      <c r="E41" s="246"/>
      <c r="F41" s="246"/>
      <c r="G41" s="1169" t="s">
        <v>282</v>
      </c>
      <c r="H41" s="1170"/>
      <c r="I41" s="1170"/>
      <c r="J41" s="1171"/>
      <c r="K41" s="296">
        <v>1895293</v>
      </c>
      <c r="L41" s="302">
        <v>20969</v>
      </c>
      <c r="M41" s="303">
        <v>12524</v>
      </c>
      <c r="N41" s="304">
        <v>67.400000000000006</v>
      </c>
      <c r="O41" s="295"/>
    </row>
    <row r="42" spans="1:16" x14ac:dyDescent="0.15">
      <c r="A42" s="250"/>
      <c r="B42" s="246"/>
      <c r="C42" s="246"/>
      <c r="D42" s="246"/>
      <c r="E42" s="246"/>
      <c r="F42" s="246"/>
      <c r="G42" s="305" t="s">
        <v>519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521</v>
      </c>
      <c r="H48" s="310"/>
      <c r="I48" s="310"/>
      <c r="J48" s="310"/>
      <c r="K48" s="310"/>
      <c r="L48" s="310"/>
      <c r="M48" s="311"/>
      <c r="N48" s="310"/>
    </row>
    <row r="49" spans="1:14" ht="13.5" customHeight="1" x14ac:dyDescent="0.15">
      <c r="A49" s="250"/>
      <c r="B49" s="246"/>
      <c r="C49" s="246"/>
      <c r="D49" s="246"/>
      <c r="E49" s="246"/>
      <c r="F49" s="246"/>
      <c r="G49" s="312"/>
      <c r="H49" s="313"/>
      <c r="I49" s="1158" t="s">
        <v>487</v>
      </c>
      <c r="J49" s="1160" t="s">
        <v>522</v>
      </c>
      <c r="K49" s="1161"/>
      <c r="L49" s="1161"/>
      <c r="M49" s="1161"/>
      <c r="N49" s="1162"/>
    </row>
    <row r="50" spans="1:14" x14ac:dyDescent="0.15">
      <c r="A50" s="250"/>
      <c r="B50" s="246"/>
      <c r="C50" s="246"/>
      <c r="D50" s="246"/>
      <c r="E50" s="246"/>
      <c r="F50" s="246"/>
      <c r="G50" s="314"/>
      <c r="H50" s="315"/>
      <c r="I50" s="1159"/>
      <c r="J50" s="316" t="s">
        <v>523</v>
      </c>
      <c r="K50" s="317" t="s">
        <v>524</v>
      </c>
      <c r="L50" s="318" t="s">
        <v>525</v>
      </c>
      <c r="M50" s="319" t="s">
        <v>526</v>
      </c>
      <c r="N50" s="320" t="s">
        <v>527</v>
      </c>
    </row>
    <row r="51" spans="1:14" x14ac:dyDescent="0.15">
      <c r="A51" s="250"/>
      <c r="B51" s="246"/>
      <c r="C51" s="246"/>
      <c r="D51" s="246"/>
      <c r="E51" s="246"/>
      <c r="F51" s="246"/>
      <c r="G51" s="312" t="s">
        <v>528</v>
      </c>
      <c r="H51" s="313"/>
      <c r="I51" s="321">
        <v>7097994</v>
      </c>
      <c r="J51" s="322">
        <v>76758</v>
      </c>
      <c r="K51" s="323">
        <v>37.4</v>
      </c>
      <c r="L51" s="324">
        <v>50880</v>
      </c>
      <c r="M51" s="325">
        <v>7</v>
      </c>
      <c r="N51" s="326">
        <v>30.4</v>
      </c>
    </row>
    <row r="52" spans="1:14" x14ac:dyDescent="0.15">
      <c r="A52" s="250"/>
      <c r="B52" s="246"/>
      <c r="C52" s="246"/>
      <c r="D52" s="246"/>
      <c r="E52" s="246"/>
      <c r="F52" s="246"/>
      <c r="G52" s="327"/>
      <c r="H52" s="328" t="s">
        <v>529</v>
      </c>
      <c r="I52" s="329">
        <v>5189940</v>
      </c>
      <c r="J52" s="330">
        <v>56124</v>
      </c>
      <c r="K52" s="331">
        <v>46.6</v>
      </c>
      <c r="L52" s="332">
        <v>26879</v>
      </c>
      <c r="M52" s="333">
        <v>2.4</v>
      </c>
      <c r="N52" s="334">
        <v>44.2</v>
      </c>
    </row>
    <row r="53" spans="1:14" x14ac:dyDescent="0.15">
      <c r="A53" s="250"/>
      <c r="B53" s="246"/>
      <c r="C53" s="246"/>
      <c r="D53" s="246"/>
      <c r="E53" s="246"/>
      <c r="F53" s="246"/>
      <c r="G53" s="312" t="s">
        <v>530</v>
      </c>
      <c r="H53" s="313"/>
      <c r="I53" s="321">
        <v>5285164</v>
      </c>
      <c r="J53" s="322">
        <v>57375</v>
      </c>
      <c r="K53" s="323">
        <v>-25.3</v>
      </c>
      <c r="L53" s="324">
        <v>63956</v>
      </c>
      <c r="M53" s="325">
        <v>25.7</v>
      </c>
      <c r="N53" s="326">
        <v>-51</v>
      </c>
    </row>
    <row r="54" spans="1:14" x14ac:dyDescent="0.15">
      <c r="A54" s="250"/>
      <c r="B54" s="246"/>
      <c r="C54" s="246"/>
      <c r="D54" s="246"/>
      <c r="E54" s="246"/>
      <c r="F54" s="246"/>
      <c r="G54" s="327"/>
      <c r="H54" s="328" t="s">
        <v>529</v>
      </c>
      <c r="I54" s="329">
        <v>1921493</v>
      </c>
      <c r="J54" s="330">
        <v>20859</v>
      </c>
      <c r="K54" s="331">
        <v>-62.8</v>
      </c>
      <c r="L54" s="332">
        <v>29239</v>
      </c>
      <c r="M54" s="333">
        <v>8.8000000000000007</v>
      </c>
      <c r="N54" s="334">
        <v>-71.599999999999994</v>
      </c>
    </row>
    <row r="55" spans="1:14" x14ac:dyDescent="0.15">
      <c r="A55" s="250"/>
      <c r="B55" s="246"/>
      <c r="C55" s="246"/>
      <c r="D55" s="246"/>
      <c r="E55" s="246"/>
      <c r="F55" s="246"/>
      <c r="G55" s="312" t="s">
        <v>531</v>
      </c>
      <c r="H55" s="313"/>
      <c r="I55" s="321">
        <v>7095539</v>
      </c>
      <c r="J55" s="322">
        <v>77506</v>
      </c>
      <c r="K55" s="323">
        <v>35.1</v>
      </c>
      <c r="L55" s="324">
        <v>66255</v>
      </c>
      <c r="M55" s="325">
        <v>3.6</v>
      </c>
      <c r="N55" s="326">
        <v>31.5</v>
      </c>
    </row>
    <row r="56" spans="1:14" x14ac:dyDescent="0.15">
      <c r="A56" s="250"/>
      <c r="B56" s="246"/>
      <c r="C56" s="246"/>
      <c r="D56" s="246"/>
      <c r="E56" s="246"/>
      <c r="F56" s="246"/>
      <c r="G56" s="327"/>
      <c r="H56" s="328" t="s">
        <v>529</v>
      </c>
      <c r="I56" s="329">
        <v>3439746</v>
      </c>
      <c r="J56" s="330">
        <v>37573</v>
      </c>
      <c r="K56" s="331">
        <v>80.099999999999994</v>
      </c>
      <c r="L56" s="332">
        <v>31822</v>
      </c>
      <c r="M56" s="333">
        <v>8.8000000000000007</v>
      </c>
      <c r="N56" s="334">
        <v>71.3</v>
      </c>
    </row>
    <row r="57" spans="1:14" x14ac:dyDescent="0.15">
      <c r="A57" s="250"/>
      <c r="B57" s="246"/>
      <c r="C57" s="246"/>
      <c r="D57" s="246"/>
      <c r="E57" s="246"/>
      <c r="F57" s="246"/>
      <c r="G57" s="312" t="s">
        <v>532</v>
      </c>
      <c r="H57" s="313"/>
      <c r="I57" s="321">
        <v>4585367</v>
      </c>
      <c r="J57" s="322">
        <v>50427</v>
      </c>
      <c r="K57" s="323">
        <v>-34.9</v>
      </c>
      <c r="L57" s="324">
        <v>92247</v>
      </c>
      <c r="M57" s="325">
        <v>39.200000000000003</v>
      </c>
      <c r="N57" s="326">
        <v>-74.099999999999994</v>
      </c>
    </row>
    <row r="58" spans="1:14" x14ac:dyDescent="0.15">
      <c r="A58" s="250"/>
      <c r="B58" s="246"/>
      <c r="C58" s="246"/>
      <c r="D58" s="246"/>
      <c r="E58" s="246"/>
      <c r="F58" s="246"/>
      <c r="G58" s="327"/>
      <c r="H58" s="328" t="s">
        <v>529</v>
      </c>
      <c r="I58" s="329">
        <v>1798293</v>
      </c>
      <c r="J58" s="330">
        <v>19776</v>
      </c>
      <c r="K58" s="331">
        <v>-47.4</v>
      </c>
      <c r="L58" s="332">
        <v>37204</v>
      </c>
      <c r="M58" s="333">
        <v>16.899999999999999</v>
      </c>
      <c r="N58" s="334">
        <v>-64.3</v>
      </c>
    </row>
    <row r="59" spans="1:14" x14ac:dyDescent="0.15">
      <c r="A59" s="250"/>
      <c r="B59" s="246"/>
      <c r="C59" s="246"/>
      <c r="D59" s="246"/>
      <c r="E59" s="246"/>
      <c r="F59" s="246"/>
      <c r="G59" s="312" t="s">
        <v>533</v>
      </c>
      <c r="H59" s="313"/>
      <c r="I59" s="321">
        <v>2682874</v>
      </c>
      <c r="J59" s="322">
        <v>29683</v>
      </c>
      <c r="K59" s="323">
        <v>-41.1</v>
      </c>
      <c r="L59" s="324">
        <v>44504</v>
      </c>
      <c r="M59" s="325">
        <v>-51.8</v>
      </c>
      <c r="N59" s="326">
        <v>10.7</v>
      </c>
    </row>
    <row r="60" spans="1:14" x14ac:dyDescent="0.15">
      <c r="A60" s="250"/>
      <c r="B60" s="246"/>
      <c r="C60" s="246"/>
      <c r="D60" s="246"/>
      <c r="E60" s="246"/>
      <c r="F60" s="246"/>
      <c r="G60" s="327"/>
      <c r="H60" s="328" t="s">
        <v>529</v>
      </c>
      <c r="I60" s="335">
        <v>1267859</v>
      </c>
      <c r="J60" s="330">
        <v>14027</v>
      </c>
      <c r="K60" s="331">
        <v>-29.1</v>
      </c>
      <c r="L60" s="332">
        <v>25876</v>
      </c>
      <c r="M60" s="333">
        <v>-30.4</v>
      </c>
      <c r="N60" s="334">
        <v>1.3</v>
      </c>
    </row>
    <row r="61" spans="1:14" x14ac:dyDescent="0.15">
      <c r="A61" s="250"/>
      <c r="B61" s="246"/>
      <c r="C61" s="246"/>
      <c r="D61" s="246"/>
      <c r="E61" s="246"/>
      <c r="F61" s="246"/>
      <c r="G61" s="312" t="s">
        <v>534</v>
      </c>
      <c r="H61" s="336"/>
      <c r="I61" s="337">
        <v>5349388</v>
      </c>
      <c r="J61" s="338">
        <v>58350</v>
      </c>
      <c r="K61" s="339">
        <v>-5.8</v>
      </c>
      <c r="L61" s="340">
        <v>63568</v>
      </c>
      <c r="M61" s="341">
        <v>4.7</v>
      </c>
      <c r="N61" s="326">
        <v>-10.5</v>
      </c>
    </row>
    <row r="62" spans="1:14" x14ac:dyDescent="0.15">
      <c r="A62" s="250"/>
      <c r="B62" s="246"/>
      <c r="C62" s="246"/>
      <c r="D62" s="246"/>
      <c r="E62" s="246"/>
      <c r="F62" s="246"/>
      <c r="G62" s="327"/>
      <c r="H62" s="328" t="s">
        <v>529</v>
      </c>
      <c r="I62" s="329">
        <v>2723466</v>
      </c>
      <c r="J62" s="330">
        <v>29672</v>
      </c>
      <c r="K62" s="331">
        <v>-2.5</v>
      </c>
      <c r="L62" s="332">
        <v>30204</v>
      </c>
      <c r="M62" s="333">
        <v>1.3</v>
      </c>
      <c r="N62" s="334">
        <v>-3.8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536</v>
      </c>
      <c r="G46" s="8" t="s">
        <v>537</v>
      </c>
      <c r="H46" s="8" t="s">
        <v>538</v>
      </c>
      <c r="I46" s="8" t="s">
        <v>539</v>
      </c>
      <c r="J46" s="9" t="s">
        <v>540</v>
      </c>
    </row>
    <row r="47" spans="2:10" ht="57.75" customHeight="1" x14ac:dyDescent="0.15">
      <c r="B47" s="10"/>
      <c r="C47" s="1172" t="s">
        <v>3</v>
      </c>
      <c r="D47" s="1172"/>
      <c r="E47" s="1173"/>
      <c r="F47" s="11">
        <v>16.739999999999998</v>
      </c>
      <c r="G47" s="12">
        <v>16.809999999999999</v>
      </c>
      <c r="H47" s="12">
        <v>13.78</v>
      </c>
      <c r="I47" s="12">
        <v>11.77</v>
      </c>
      <c r="J47" s="13">
        <v>9.26</v>
      </c>
    </row>
    <row r="48" spans="2:10" ht="57.75" customHeight="1" x14ac:dyDescent="0.15">
      <c r="B48" s="14"/>
      <c r="C48" s="1174" t="s">
        <v>4</v>
      </c>
      <c r="D48" s="1174"/>
      <c r="E48" s="1175"/>
      <c r="F48" s="15">
        <v>3.39</v>
      </c>
      <c r="G48" s="16">
        <v>2.52</v>
      </c>
      <c r="H48" s="16">
        <v>2.09</v>
      </c>
      <c r="I48" s="16">
        <v>2.1800000000000002</v>
      </c>
      <c r="J48" s="17">
        <v>2.31</v>
      </c>
    </row>
    <row r="49" spans="2:10" ht="57.75" customHeight="1" thickBot="1" x14ac:dyDescent="0.2">
      <c r="B49" s="18"/>
      <c r="C49" s="1176" t="s">
        <v>5</v>
      </c>
      <c r="D49" s="1176"/>
      <c r="E49" s="1177"/>
      <c r="F49" s="19" t="s">
        <v>541</v>
      </c>
      <c r="G49" s="20" t="s">
        <v>542</v>
      </c>
      <c r="H49" s="20" t="s">
        <v>543</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祐加</dc:creator>
  <cp:lastModifiedBy> </cp:lastModifiedBy>
  <cp:lastPrinted>2018-02-28T07:28:18Z</cp:lastPrinted>
  <dcterms:created xsi:type="dcterms:W3CDTF">2018-02-28T08:49:00Z</dcterms:created>
  <dcterms:modified xsi:type="dcterms:W3CDTF">2018-11-16T07:01:26Z</dcterms:modified>
</cp:coreProperties>
</file>