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E141BF2F-F9D6-40A4-B4C4-5052DC99EFF7}" xr6:coauthVersionLast="36" xr6:coauthVersionMax="36" xr10:uidLastSave="{00000000-0000-0000-0000-000000000000}"/>
  <bookViews>
    <workbookView xWindow="0" yWindow="0" windowWidth="28800" windowHeight="12135" tabRatio="847" firstSheet="8"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CR102"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l="1"/>
  <c r="U36" i="10" s="1"/>
  <c r="AM34" i="10"/>
  <c r="AM35" i="10" s="1"/>
  <c r="AM36" i="10" s="1"/>
  <c r="BW34" i="10" l="1"/>
  <c r="BW35" i="10" s="1"/>
  <c r="BW36" i="10" s="1"/>
  <c r="BW37" i="10" s="1"/>
  <c r="BW38" i="10" s="1"/>
  <c r="BW39" i="10" s="1"/>
  <c r="BW40" i="10" s="1"/>
  <c r="BW41" i="10" s="1"/>
  <c r="CO34" i="10" l="1"/>
  <c r="CO35" i="10" s="1"/>
  <c r="CO36" i="10" s="1"/>
  <c r="CO37" i="10" s="1"/>
  <c r="CO38" i="10" s="1"/>
  <c r="CO39" i="10" s="1"/>
  <c r="CO40" i="10" s="1"/>
  <c r="CO41" i="10" s="1"/>
</calcChain>
</file>

<file path=xl/sharedStrings.xml><?xml version="1.0" encoding="utf-8"?>
<sst xmlns="http://schemas.openxmlformats.org/spreadsheetml/2006/main" count="1260" uniqueCount="624">
  <si>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</si>
  <si>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</si>
  <si>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</si>
  <si>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</si>
  <si>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</si>
  <si>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</si>
  <si>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</si>
  <si>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</si>
  <si>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</si>
  <si>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</si>
  <si>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</si>
  <si>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</si>
  <si>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</si>
  <si>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</si>
  <si>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</si>
  <si>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</si>
  <si>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</si>
  <si>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</si>
  <si>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</si>
  <si>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</si>
  <si>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</si>
  <si>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</si>
  <si>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</si>
  <si>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</si>
  <si>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</si>
  <si>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</si>
  <si>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</si>
  <si>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</si>
  <si>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</si>
  <si>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</si>
  <si>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</si>
  <si>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</si>
  <si>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</si>
  <si>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</si>
  <si>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</si>
  <si>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</si>
  <si>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</si>
  <si>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</si>
  <si>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</si>
  <si>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</si>
  <si>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</si>
  <si>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</si>
  <si>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</si>
  <si>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</si>
  <si>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</si>
  <si>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</si>
  <si>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</si>
  <si>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</si>
  <si>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</si>
  <si>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</si>
  <si>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</si>
  <si>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</si>
  <si>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</si>
  <si>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</si>
  <si>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</si>
  <si>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</si>
  <si>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</si>
  <si>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</si>
  <si>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</si>
  <si>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</si>
  <si>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</si>
  <si>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</si>
  <si>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</si>
  <si>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</si>
  <si>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</si>
  <si>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</si>
  <si>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</si>
  <si>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</si>
  <si>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</si>
  <si>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</si>
  <si>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</si>
  <si>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</si>
  <si>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</si>
  <si>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</si>
  <si>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</si>
  <si>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</si>
  <si>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</si>
  <si>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</si>
  <si>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</si>
  <si>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</si>
  <si>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</si>
  <si>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</si>
  <si>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</si>
  <si>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</si>
  <si>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</si>
  <si>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</si>
  <si>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</si>
  <si>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</si>
  <si>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</si>
  <si>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</si>
  <si>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</si>
  <si>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</si>
  <si>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</si>
  <si>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</si>
  <si>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</si>
  <si>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</si>
  <si>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</si>
  <si>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</si>
  <si>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亀岡市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</si>
  <si>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</si>
  <si>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</si>
  <si>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</si>
  <si>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</si>
  <si>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</si>
  <si>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</si>
  <si>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</si>
  <si>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</si>
  <si>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</si>
  <si>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</si>
  <si>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</si>
  <si>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</si>
  <si>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</si>
  <si>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</si>
  <si>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</si>
  <si>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</si>
  <si>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</si>
  <si>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</si>
  <si>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</si>
  <si>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</si>
  <si>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</si>
  <si>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</si>
  <si>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</si>
  <si>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</si>
  <si>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</si>
  <si>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</si>
  <si>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</si>
  <si>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</si>
  <si>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</si>
  <si>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</si>
  <si>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</si>
  <si>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</si>
  <si>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</si>
  <si>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</si>
  <si>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</si>
  <si>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</si>
  <si>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</si>
  <si>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</si>
  <si>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</si>
  <si>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</si>
  <si>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</si>
  <si>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</si>
  <si>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</si>
  <si>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</si>
  <si>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</si>
  <si>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</si>
  <si>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</si>
  <si>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</si>
  <si>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</si>
  <si>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</si>
  <si>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</si>
  <si>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</si>
  <si>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</si>
  <si>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</si>
  <si>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</si>
  <si>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</si>
  <si>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</si>
  <si>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</si>
  <si>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</si>
  <si>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</si>
  <si>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</si>
  <si>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</si>
  <si>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</si>
  <si>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</si>
  <si>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</si>
  <si>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</si>
  <si>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</si>
  <si>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</si>
  <si>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</si>
  <si>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</si>
  <si>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</si>
  <si>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</si>
  <si>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</si>
  <si>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</si>
  <si>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</si>
  <si>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</si>
  <si>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</si>
  <si>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</si>
  <si>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</si>
  <si>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</si>
  <si>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</si>
  <si>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</si>
  <si>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</si>
  <si>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</si>
  <si>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</si>
  <si>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</si>
  <si>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</si>
  <si>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</si>
  <si>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</si>
  <si>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</si>
  <si>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</si>
  <si>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</si>
  <si>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</si>
  <si>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</si>
  <si>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</si>
  <si>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</si>
  <si>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</si>
  <si>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</si>
  <si>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</si>
  <si>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</si>
  <si>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</si>
  <si>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</si>
  <si>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</si>
  <si>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</si>
  <si>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</si>
  <si>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</si>
  <si>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</si>
  <si>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</si>
  <si>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</si>
  <si>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</si>
  <si>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</si>
  <si>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</si>
  <si>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</si>
  <si>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</si>
  <si>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</si>
  <si>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</si>
  <si>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京都府亀岡市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</si>
  <si>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</si>
  <si>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</si>
  <si>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</si>
  <si>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</si>
  <si>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</si>
  <si>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</si>
  <si>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</si>
  <si>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</si>
  <si>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</si>
  <si>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</si>
  <si>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</si>
  <si>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</si>
  <si>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</si>
  <si>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</si>
  <si>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</si>
  <si>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</si>
  <si>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</si>
  <si>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</si>
  <si>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</si>
  <si>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</si>
  <si>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</si>
  <si>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</si>
  <si>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</si>
  <si>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</si>
  <si>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</si>
  <si>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</si>
  <si>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</si>
  <si>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</si>
  <si>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</si>
  <si>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</si>
  <si>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</si>
  <si>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</si>
  <si>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</si>
  <si>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</si>
  <si>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</si>
  <si>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</si>
  <si>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</si>
  <si>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</si>
  <si>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</si>
  <si>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</si>
  <si>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</si>
  <si>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</si>
  <si>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</si>
  <si>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</si>
  <si>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</si>
  <si>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</si>
  <si>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</si>
  <si>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</si>
  <si>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</si>
  <si>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</si>
  <si>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</si>
  <si>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</si>
  <si>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</si>
  <si>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</si>
  <si>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</si>
  <si>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</si>
  <si>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</si>
  <si>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</si>
  <si>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</si>
  <si>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</si>
  <si>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</si>
  <si>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</si>
  <si>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</si>
  <si>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</si>
  <si>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</si>
  <si>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</si>
  <si>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</si>
  <si>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</si>
  <si>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</si>
  <si>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</si>
  <si>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</si>
  <si>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</si>
  <si>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</si>
  <si>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</si>
  <si>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</si>
  <si>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</si>
  <si>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</si>
  <si>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</si>
  <si>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</si>
  <si>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</si>
  <si>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</si>
  <si>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</si>
  <si>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</si>
  <si>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</si>
  <si>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</si>
  <si>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</si>
  <si>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</si>
  <si>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</si>
  <si>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</si>
  <si>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</si>
  <si>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</si>
  <si>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</si>
  <si>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</si>
  <si>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</si>
  <si>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</si>
  <si>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</si>
  <si>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</si>
  <si>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</si>
  <si>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</si>
  <si>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</si>
  <si>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</si>
  <si>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</si>
  <si>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</si>
  <si>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</si>
  <si>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</si>
  <si>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</si>
  <si>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</si>
  <si>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</si>
  <si>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</si>
  <si>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</si>
  <si>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</si>
  <si>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</si>
  <si>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</si>
  <si>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</si>
  <si>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</si>
  <si>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</si>
  <si>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</si>
  <si>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</si>
  <si>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</si>
  <si>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</si>
  <si>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</si>
  <si>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</si>
  <si>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</si>
  <si>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</si>
  <si>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</si>
  <si>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</si>
  <si>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</si>
  <si>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</si>
  <si>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</si>
  <si>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</si>
  <si>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</si>
  <si>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</si>
  <si>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</si>
  <si>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</si>
  <si>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</si>
  <si>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</si>
  <si>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</si>
  <si>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</si>
  <si>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</si>
  <si>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</si>
  <si>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</si>
  <si>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</si>
  <si>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</si>
  <si>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</si>
  <si>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</si>
  <si>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</si>
  <si>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</si>
  <si>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</si>
  <si>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</si>
  <si>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</si>
  <si>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</si>
  <si>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</si>
  <si>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京都府亀岡市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</si>
  <si>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</si>
  <si>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</si>
  <si>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</si>
  <si>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</si>
  <si>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</si>
  <si>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</si>
  <si>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</si>
  <si>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</si>
  <si>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</si>
  <si>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</si>
  <si>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</si>
  <si>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</si>
  <si>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</si>
  <si>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</si>
  <si>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</si>
  <si>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</si>
  <si>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</si>
  <si>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</si>
  <si>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</si>
  <si>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</si>
  <si>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休日診療事業特別会計</t>
    <phoneticPr fontId="5"/>
  </si>
  <si>
    <t>土地取得事業特別会計</t>
    <phoneticPr fontId="5"/>
  </si>
  <si>
    <t>曽我部山林事業特別会計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</si>
  <si>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</si>
  <si>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</si>
  <si>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</si>
  <si>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</si>
  <si>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</si>
  <si>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</si>
  <si>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</si>
  <si>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</si>
  <si>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</si>
  <si>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</si>
  <si>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</si>
  <si>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</si>
  <si>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</si>
  <si>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</si>
  <si>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</si>
  <si>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</si>
  <si>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</si>
  <si>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</si>
  <si>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</si>
  <si>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</si>
  <si>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</si>
  <si>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</si>
  <si>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</si>
  <si>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</si>
  <si>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</si>
  <si>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</si>
  <si>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</si>
  <si>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</si>
  <si>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</si>
  <si>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</si>
  <si>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</si>
  <si>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</si>
  <si>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</si>
  <si>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</si>
  <si>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</si>
  <si>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</si>
  <si>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</si>
  <si>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</si>
  <si>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</si>
  <si>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</si>
  <si>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</si>
  <si>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</si>
  <si>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</si>
  <si>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</si>
  <si>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</si>
  <si>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</si>
  <si>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</si>
  <si>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</si>
  <si>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</si>
  <si>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</si>
  <si>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</si>
  <si>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</si>
  <si>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</si>
  <si>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</si>
  <si>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</si>
  <si>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</si>
  <si>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</si>
  <si>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</si>
  <si>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</si>
  <si>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</si>
  <si>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</si>
  <si>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</si>
  <si>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</si>
  <si>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</si>
  <si>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</si>
  <si>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</si>
  <si>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</si>
  <si>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</si>
  <si>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</si>
  <si>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</si>
  <si>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</si>
  <si>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</si>
  <si>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</si>
  <si>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</si>
  <si>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</si>
  <si>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</si>
  <si>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</si>
  <si>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</si>
  <si>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</si>
  <si>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</si>
  <si>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</si>
  <si>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</si>
  <si>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</si>
  <si>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</si>
  <si>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</si>
  <si>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</si>
  <si>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</si>
  <si>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</si>
  <si>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</si>
  <si>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</si>
  <si>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</si>
  <si>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</si>
  <si>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</si>
  <si>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</si>
  <si>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</si>
  <si>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</si>
  <si>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</si>
  <si>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</si>
  <si>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</si>
  <si>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</si>
  <si>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</si>
  <si>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</si>
  <si>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</si>
  <si>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</si>
  <si>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</si>
  <si>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</si>
  <si>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</si>
  <si>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</si>
  <si>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</si>
  <si>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</si>
  <si>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</si>
  <si>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</si>
  <si>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</si>
  <si>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</si>
  <si>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</si>
  <si>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</si>
  <si>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</si>
  <si>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</si>
  <si>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</si>
  <si>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</si>
  <si>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</si>
  <si>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</si>
  <si>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</si>
  <si>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</si>
  <si>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</si>
  <si>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</si>
  <si>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</si>
  <si>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</si>
  <si>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</si>
  <si>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</si>
  <si>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</si>
  <si>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</si>
  <si>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</si>
  <si>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</si>
  <si>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</si>
  <si>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</si>
  <si>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</si>
  <si>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</si>
  <si>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</si>
  <si>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</si>
  <si>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</si>
  <si>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</si>
  <si>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</si>
  <si>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</si>
  <si>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</si>
  <si>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</si>
  <si>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</si>
  <si>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</si>
  <si>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</si>
  <si>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</si>
  <si>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</si>
  <si>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</si>
  <si>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</si>
  <si>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</si>
  <si>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</si>
  <si>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</si>
  <si>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</si>
  <si>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</si>
  <si>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</si>
  <si>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</si>
  <si>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</si>
  <si>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</si>
  <si>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</si>
  <si>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</si>
  <si>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</si>
  <si>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</si>
  <si>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</si>
  <si>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0.30</t>
  </si>
  <si>
    <t>▲ 0.69</t>
  </si>
  <si>
    <t>▲ 1.90</t>
  </si>
  <si>
    <t>▲ 0.41</t>
  </si>
  <si>
    <t>水道事業会計</t>
  </si>
  <si>
    <t>一般会計</t>
  </si>
  <si>
    <t>下水道事業会計</t>
  </si>
  <si>
    <t>病院事業会計</t>
  </si>
  <si>
    <t>国民健康保険事業特別会計</t>
  </si>
  <si>
    <t>介護保険事業特別会計</t>
  </si>
  <si>
    <t>後期高齢者医療事業特別会計</t>
  </si>
  <si>
    <t>休日診療事業特別会計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</si>
  <si>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</si>
  <si>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</si>
  <si>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</si>
  <si>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</si>
  <si>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</si>
  <si>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</si>
  <si>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</si>
  <si>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</si>
  <si>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亀岡市土地開発公社</t>
  </si>
  <si>
    <t>亀岡市環境事業公社</t>
  </si>
  <si>
    <t>亀岡市福祉事業団</t>
  </si>
  <si>
    <t>亀岡市体育協会</t>
  </si>
  <si>
    <t>亀岡市都市緑花協会</t>
  </si>
  <si>
    <t>生涯学習かめおか財団</t>
  </si>
  <si>
    <t>亀岡市農業公社</t>
  </si>
  <si>
    <t>亀岡ふるさとエナジー</t>
  </si>
  <si>
    <t>-</t>
    <phoneticPr fontId="2"/>
  </si>
  <si>
    <t>京都中部広域消防組合(一般会計)</t>
  </si>
  <si>
    <t>国民健康保険南丹病院組合(病院事業会計)</t>
  </si>
  <si>
    <t>京都府住宅新築資金等貸付事業管理組合(一般会計)</t>
  </si>
  <si>
    <t>京都府住宅新築資金等貸付事業管理組合(特別会計)</t>
  </si>
  <si>
    <t>京都府自治会館管理組合(一般会計)</t>
  </si>
  <si>
    <t>京都府後期高齢者医療広域連合(一般会計)</t>
  </si>
  <si>
    <t>京都府後期高齢者医療広域連合(後期高齢者医療特別会計)</t>
  </si>
  <si>
    <t>京都地方税機構(一般会計)</t>
  </si>
  <si>
    <t>-</t>
    <phoneticPr fontId="2"/>
  </si>
  <si>
    <t>-</t>
    <phoneticPr fontId="2"/>
  </si>
  <si>
    <t>社会福祉基金</t>
    <rPh sb="0" eb="4">
      <t>シャカイフクシ</t>
    </rPh>
    <rPh sb="4" eb="6">
      <t>キキン</t>
    </rPh>
    <phoneticPr fontId="5"/>
  </si>
  <si>
    <t>河川整備基金</t>
    <rPh sb="0" eb="6">
      <t>カセンセイビキキン</t>
    </rPh>
    <phoneticPr fontId="5"/>
  </si>
  <si>
    <t>環境基金</t>
    <rPh sb="0" eb="2">
      <t>カンキョウ</t>
    </rPh>
    <rPh sb="2" eb="4">
      <t>キキン</t>
    </rPh>
    <phoneticPr fontId="5"/>
  </si>
  <si>
    <t>緑化基金</t>
    <rPh sb="0" eb="4">
      <t>リョッカキキン</t>
    </rPh>
    <phoneticPr fontId="5"/>
  </si>
  <si>
    <t>京都・亀岡ふるさと力向上基金</t>
    <rPh sb="0" eb="2">
      <t>キョウト</t>
    </rPh>
    <rPh sb="3" eb="5">
      <t>カメオカ</t>
    </rPh>
    <rPh sb="9" eb="10">
      <t>リョク</t>
    </rPh>
    <rPh sb="10" eb="12">
      <t>コウジョウ</t>
    </rPh>
    <rPh sb="12" eb="14">
      <t>キキン</t>
    </rPh>
    <phoneticPr fontId="5"/>
  </si>
  <si>
    <t>亀岡市スポーツ協会</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</si>
  <si>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</si>
  <si>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</si>
  <si>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</si>
  <si>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</si>
  <si>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</si>
  <si>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</si>
  <si>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</si>
  <si>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</si>
  <si>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</si>
  <si>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</si>
  <si>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</si>
  <si>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有形固定資産減価償却率については、類似団体平均と比較して低いが、近年、小・中学校や生活に欠かせない施設の改修等を推進していたことから、将来負担比率については、類似団体平均より高い。今後も公共施設等総合計画に基づき、公共施設の更新等について適正な管理を進める。</t>
    </r>
    <r>
      <rPr>
        <sz val="11"/>
        <rFont val="ＭＳ Ｐゴシック"/>
        <family val="3"/>
        <charset val="128"/>
      </rPr>
      <t xml:space="preserve">
</t>
    </r>
    <rPh sb="29" eb="30">
      <t>ヒク</t>
    </rPh>
    <rPh sb="33" eb="35">
      <t>キンネン</t>
    </rPh>
    <rPh sb="36" eb="37">
      <t>ショウ</t>
    </rPh>
    <rPh sb="38" eb="41">
      <t>チュウガッコウ</t>
    </rPh>
    <rPh sb="42" eb="44">
      <t>セイカツ</t>
    </rPh>
    <rPh sb="45" eb="46">
      <t>カ</t>
    </rPh>
    <rPh sb="50" eb="52">
      <t>シセツ</t>
    </rPh>
    <rPh sb="53" eb="56">
      <t>カイシュウトウ</t>
    </rPh>
    <rPh sb="57" eb="59">
      <t>スイシン</t>
    </rPh>
    <rPh sb="88" eb="89">
      <t>タカ</t>
    </rPh>
    <rPh sb="91" eb="93">
      <t>コンゴ</t>
    </rPh>
    <rPh sb="94" eb="98">
      <t>コウキョウシセツ</t>
    </rPh>
    <rPh sb="98" eb="103">
      <t>トウソウゴウケイカク</t>
    </rPh>
    <rPh sb="104" eb="105">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</si>
  <si>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</si>
  <si>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</si>
  <si>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</si>
  <si>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</si>
  <si>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</si>
  <si>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</si>
  <si>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平均、全国平均、京都府平均のいずれと比較しても高いが、将来負担率については、下水道事業における償還元金の減少や、病院事業における経常利益が増加したなどの理由により、昨年度と比較して改善している。実質公債費負担率については、前年度と比較すると0.4ポイント悪化したが、中期財政見通しに沿った財政運営を行う中で、今後も、元金償還額を上回らない市債発行に努め、公債費を抑制する。</t>
    <rPh sb="1" eb="7">
      <t>ショウライフタンヒリツ</t>
    </rPh>
    <rPh sb="7" eb="8">
      <t>オヨ</t>
    </rPh>
    <rPh sb="9" eb="16">
      <t>ジッシツコウサイヒヒリツ</t>
    </rPh>
    <rPh sb="20" eb="22">
      <t>ルイジ</t>
    </rPh>
    <rPh sb="22" eb="26">
      <t>ダンタイヘイキン</t>
    </rPh>
    <rPh sb="27" eb="31">
      <t>ゼンコクヘイキン</t>
    </rPh>
    <rPh sb="32" eb="37">
      <t>キョウトフヘイキン</t>
    </rPh>
    <rPh sb="42" eb="44">
      <t>ヒカク</t>
    </rPh>
    <rPh sb="47" eb="48">
      <t>タカ</t>
    </rPh>
    <rPh sb="51" eb="56">
      <t>ショウライフタンリツ</t>
    </rPh>
    <rPh sb="62" eb="67">
      <t>ゲスイドウジギョウ</t>
    </rPh>
    <rPh sb="71" eb="73">
      <t>ショウカン</t>
    </rPh>
    <rPh sb="73" eb="75">
      <t>ガンキン</t>
    </rPh>
    <rPh sb="76" eb="78">
      <t>ゲンショウ</t>
    </rPh>
    <rPh sb="80" eb="82">
      <t>ビョウイン</t>
    </rPh>
    <rPh sb="82" eb="84">
      <t>ジギョウ</t>
    </rPh>
    <rPh sb="88" eb="92">
      <t>ケイジョウリエキ</t>
    </rPh>
    <rPh sb="93" eb="95">
      <t>ゾウカ</t>
    </rPh>
    <rPh sb="100" eb="102">
      <t>リユウ</t>
    </rPh>
    <rPh sb="106" eb="109">
      <t>サクネンド</t>
    </rPh>
    <rPh sb="110" eb="112">
      <t>ヒカク</t>
    </rPh>
    <rPh sb="114" eb="116">
      <t>カイゼン</t>
    </rPh>
    <rPh sb="135" eb="138">
      <t>ゼンネンド</t>
    </rPh>
    <rPh sb="139" eb="141">
      <t>ヒカク</t>
    </rPh>
    <rPh sb="151" eb="153">
      <t>アッカ</t>
    </rPh>
    <rPh sb="157" eb="163">
      <t>チュウキザイセイミトオ</t>
    </rPh>
    <rPh sb="165" eb="166">
      <t>ソ</t>
    </rPh>
    <rPh sb="168" eb="172">
      <t>ザイセイウンエイ</t>
    </rPh>
    <rPh sb="173" eb="174">
      <t>オコナ</t>
    </rPh>
    <rPh sb="175" eb="176">
      <t>ナカ</t>
    </rPh>
    <rPh sb="178" eb="180">
      <t>コンゴ</t>
    </rPh>
    <rPh sb="182" eb="184">
      <t>ガンキン</t>
    </rPh>
    <rPh sb="184" eb="187">
      <t>ショウカンガク</t>
    </rPh>
    <rPh sb="188" eb="190">
      <t>ウワマワ</t>
    </rPh>
    <rPh sb="193" eb="195">
      <t>シサイ</t>
    </rPh>
    <rPh sb="195" eb="197">
      <t>ハッコウ</t>
    </rPh>
    <rPh sb="198" eb="199">
      <t>ツト</t>
    </rPh>
    <rPh sb="201" eb="204">
      <t>コウサイヒ</t>
    </rPh>
    <rPh sb="205" eb="207">
      <t>ヨクセイ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</si>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</sst>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6853A68-B4B3-4C8C-879B-C22E6FCA33B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44504</c:v>
                </c:pt>
                <c:pt idx="2">
                  <c:v>47820</c:v>
                </c:pt>
                <c:pt idx="3">
                  <c:v>41934</c:v>
                </c:pt>
                <c:pt idx="4">
                  <c:v>45588</c:v>
                </c:pt>
              </c:numCache>
            </c:numRef>
          </c:val>
          <c:smooth val="0"/>
          <c:extLst>
            <c:ext xmlns:c16="http://schemas.microsoft.com/office/drawing/2014/chart" uri="{C3380CC4-5D6E-409C-BE32-E72D297353CC}">
              <c16:uniqueId val="{00000000-C359-4E50-946B-ABC55A1080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50427</c:v>
                </c:pt>
                <c:pt idx="1">
                  <c:v>29683</c:v>
                </c:pt>
                <c:pt idx="2">
                  <c:v>63141</c:v>
                </c:pt>
                <c:pt idx="3">
                  <c:v>32642</c:v>
                </c:pt>
                <c:pt idx="4">
                  <c:v>50757</c:v>
                </c:pt>
              </c:numCache>
            </c:numRef>
          </c:val>
          <c:smooth val="0"/>
          <c:extLst>
            <c:ext xmlns:c16="http://schemas.microsoft.com/office/drawing/2014/chart" uri="{C3380CC4-5D6E-409C-BE32-E72D297353CC}">
              <c16:uniqueId val="{00000001-C359-4E50-946B-ABC55A1080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2.1800000000000002</c:v>
                </c:pt>
                <c:pt idx="1">
                  <c:v>2.31</c:v>
                </c:pt>
                <c:pt idx="2">
                  <c:v>2.06</c:v>
                </c:pt>
                <c:pt idx="3">
                  <c:v>2.98</c:v>
                </c:pt>
                <c:pt idx="4">
                  <c:v>3.56</c:v>
                </c:pt>
              </c:numCache>
            </c:numRef>
          </c:val>
          <c:extLst>
            <c:ext xmlns:c16="http://schemas.microsoft.com/office/drawing/2014/chart" uri="{C3380CC4-5D6E-409C-BE32-E72D297353CC}">
              <c16:uniqueId val="{00000000-0CE3-4F98-8129-DF5D46F2A3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11.77</c:v>
                </c:pt>
                <c:pt idx="1">
                  <c:v>9.26</c:v>
                </c:pt>
                <c:pt idx="2">
                  <c:v>7.63</c:v>
                </c:pt>
                <c:pt idx="3">
                  <c:v>6.33</c:v>
                </c:pt>
                <c:pt idx="4">
                  <c:v>7.06</c:v>
                </c:pt>
              </c:numCache>
            </c:numRef>
          </c:val>
          <c:extLst>
            <c:ext xmlns:c16="http://schemas.microsoft.com/office/drawing/2014/chart" uri="{C3380CC4-5D6E-409C-BE32-E72D297353CC}">
              <c16:uniqueId val="{00000001-0CE3-4F98-8129-DF5D46F2A3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c:v>
                </c:pt>
                <c:pt idx="1">
                  <c:v>-0.69</c:v>
                </c:pt>
                <c:pt idx="2">
                  <c:v>-1.9</c:v>
                </c:pt>
                <c:pt idx="3">
                  <c:v>-0.41</c:v>
                </c:pt>
                <c:pt idx="4">
                  <c:v>1.27</c:v>
                </c:pt>
              </c:numCache>
            </c:numRef>
          </c:val>
          <c:smooth val="0"/>
          <c:extLst>
            <c:ext xmlns:c16="http://schemas.microsoft.com/office/drawing/2014/chart" uri="{C3380CC4-5D6E-409C-BE32-E72D297353CC}">
              <c16:uniqueId val="{00000002-0CE3-4F98-8129-DF5D46F2A3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15.33</c:v>
                </c:pt>
                <c:pt idx="2">
                  <c:v>#N/A</c:v>
                </c:pt>
                <c:pt idx="3">
                  <c:v>15.19</c:v>
                </c:pt>
                <c:pt idx="4">
                  <c:v>#N/A</c:v>
                </c:pt>
                <c:pt idx="5">
                  <c:v>15.38</c:v>
                </c:pt>
                <c:pt idx="6">
                  <c:v>#N/A</c:v>
                </c:pt>
                <c:pt idx="7">
                  <c:v>0.12</c:v>
                </c:pt>
                <c:pt idx="8">
                  <c:v>#N/A</c:v>
                </c:pt>
                <c:pt idx="9">
                  <c:v>0</c:v>
                </c:pt>
              </c:numCache>
            </c:numRef>
          </c:val>
          <c:extLst>
            <c:ext xmlns:c16="http://schemas.microsoft.com/office/drawing/2014/chart" uri="{C3380CC4-5D6E-409C-BE32-E72D297353CC}">
              <c16:uniqueId val="{00000000-1B61-409A-93FA-FB57DF57EC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61-409A-93FA-FB57DF57EC2F}"/>
            </c:ext>
          </c:extLst>
        </c:ser>
        <c:ser>
          <c:idx val="2"/>
          <c:order val="2"/>
          <c:tx>
            <c:strRef>
              <c:f>データシート!$A$29</c:f>
              <c:strCache>
                <c:ptCount val="1"/>
                <c:pt idx="0">
                  <c:v>休日診療事業特別会計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1B61-409A-93FA-FB57DF57EC2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0.11</c:v>
                </c:pt>
                <c:pt idx="4">
                  <c:v>#N/A</c:v>
                </c:pt>
                <c:pt idx="5">
                  <c:v>0.11</c:v>
                </c:pt>
                <c:pt idx="6">
                  <c:v>#N/A</c:v>
                </c:pt>
                <c:pt idx="7">
                  <c:v>0.12</c:v>
                </c:pt>
                <c:pt idx="8">
                  <c:v>#N/A</c:v>
                </c:pt>
                <c:pt idx="9">
                  <c:v>0.12</c:v>
                </c:pt>
              </c:numCache>
            </c:numRef>
          </c:val>
          <c:extLst>
            <c:ext xmlns:c16="http://schemas.microsoft.com/office/drawing/2014/chart" uri="{C3380CC4-5D6E-409C-BE32-E72D297353CC}">
              <c16:uniqueId val="{00000003-1B61-409A-93FA-FB57DF57EC2F}"/>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0.48</c:v>
                </c:pt>
                <c:pt idx="2">
                  <c:v>#N/A</c:v>
                </c:pt>
                <c:pt idx="3">
                  <c:v>1.2</c:v>
                </c:pt>
                <c:pt idx="4">
                  <c:v>#N/A</c:v>
                </c:pt>
                <c:pt idx="5">
                  <c:v>1.03</c:v>
                </c:pt>
                <c:pt idx="6">
                  <c:v>#N/A</c:v>
                </c:pt>
                <c:pt idx="7">
                  <c:v>0.4</c:v>
                </c:pt>
                <c:pt idx="8">
                  <c:v>#N/A</c:v>
                </c:pt>
                <c:pt idx="9">
                  <c:v>0.28999999999999998</c:v>
                </c:pt>
              </c:numCache>
            </c:numRef>
          </c:val>
          <c:extLst>
            <c:ext xmlns:c16="http://schemas.microsoft.com/office/drawing/2014/chart" uri="{C3380CC4-5D6E-409C-BE32-E72D297353CC}">
              <c16:uniqueId val="{00000004-1B61-409A-93FA-FB57DF57EC2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2.11</c:v>
                </c:pt>
                <c:pt idx="4">
                  <c:v>#N/A</c:v>
                </c:pt>
                <c:pt idx="5">
                  <c:v>1.22</c:v>
                </c:pt>
                <c:pt idx="6">
                  <c:v>#N/A</c:v>
                </c:pt>
                <c:pt idx="7">
                  <c:v>0.9</c:v>
                </c:pt>
                <c:pt idx="8">
                  <c:v>#N/A</c:v>
                </c:pt>
                <c:pt idx="9">
                  <c:v>0.8</c:v>
                </c:pt>
              </c:numCache>
            </c:numRef>
          </c:val>
          <c:extLst>
            <c:ext xmlns:c16="http://schemas.microsoft.com/office/drawing/2014/chart" uri="{C3380CC4-5D6E-409C-BE32-E72D297353CC}">
              <c16:uniqueId val="{00000005-1B61-409A-93FA-FB57DF57EC2F}"/>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2.19</c:v>
                </c:pt>
                <c:pt idx="2">
                  <c:v>#N/A</c:v>
                </c:pt>
                <c:pt idx="3">
                  <c:v>0.53</c:v>
                </c:pt>
                <c:pt idx="4">
                  <c:v>#N/A</c:v>
                </c:pt>
                <c:pt idx="5">
                  <c:v>0.05</c:v>
                </c:pt>
                <c:pt idx="6">
                  <c:v>#N/A</c:v>
                </c:pt>
                <c:pt idx="7">
                  <c:v>0.24</c:v>
                </c:pt>
                <c:pt idx="8">
                  <c:v>#N/A</c:v>
                </c:pt>
                <c:pt idx="9">
                  <c:v>0.92</c:v>
                </c:pt>
              </c:numCache>
            </c:numRef>
          </c:val>
          <c:extLst>
            <c:ext xmlns:c16="http://schemas.microsoft.com/office/drawing/2014/chart" uri="{C3380CC4-5D6E-409C-BE32-E72D297353CC}">
              <c16:uniqueId val="{00000006-1B61-409A-93FA-FB57DF57EC2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1.19</c:v>
                </c:pt>
              </c:numCache>
            </c:numRef>
          </c:val>
          <c:extLst>
            <c:ext xmlns:c16="http://schemas.microsoft.com/office/drawing/2014/chart" uri="{C3380CC4-5D6E-409C-BE32-E72D297353CC}">
              <c16:uniqueId val="{00000007-1B61-409A-93FA-FB57DF57EC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2.13</c:v>
                </c:pt>
                <c:pt idx="2">
                  <c:v>#N/A</c:v>
                </c:pt>
                <c:pt idx="3">
                  <c:v>2.2799999999999998</c:v>
                </c:pt>
                <c:pt idx="4">
                  <c:v>#N/A</c:v>
                </c:pt>
                <c:pt idx="5">
                  <c:v>2.02</c:v>
                </c:pt>
                <c:pt idx="6">
                  <c:v>#N/A</c:v>
                </c:pt>
                <c:pt idx="7">
                  <c:v>2.95</c:v>
                </c:pt>
                <c:pt idx="8">
                  <c:v>#N/A</c:v>
                </c:pt>
                <c:pt idx="9">
                  <c:v>3.52</c:v>
                </c:pt>
              </c:numCache>
            </c:numRef>
          </c:val>
          <c:extLst>
            <c:ext xmlns:c16="http://schemas.microsoft.com/office/drawing/2014/chart" uri="{C3380CC4-5D6E-409C-BE32-E72D297353CC}">
              <c16:uniqueId val="{00000008-1B61-409A-93FA-FB57DF57EC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16.46</c:v>
                </c:pt>
                <c:pt idx="8">
                  <c:v>#N/A</c:v>
                </c:pt>
                <c:pt idx="9">
                  <c:v>16.43</c:v>
                </c:pt>
              </c:numCache>
            </c:numRef>
          </c:val>
          <c:extLst>
            <c:ext xmlns:c16="http://schemas.microsoft.com/office/drawing/2014/chart" uri="{C3380CC4-5D6E-409C-BE32-E72D297353CC}">
              <c16:uniqueId val="{00000009-1B61-409A-93FA-FB57DF57EC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3586</c:v>
                </c:pt>
                <c:pt idx="5">
                  <c:v>3679</c:v>
                </c:pt>
                <c:pt idx="8">
                  <c:v>3588</c:v>
                </c:pt>
                <c:pt idx="11">
                  <c:v>3446</c:v>
                </c:pt>
                <c:pt idx="14">
                  <c:v>3388</c:v>
                </c:pt>
              </c:numCache>
            </c:numRef>
          </c:val>
          <c:extLst>
            <c:ext xmlns:c16="http://schemas.microsoft.com/office/drawing/2014/chart" uri="{C3380CC4-5D6E-409C-BE32-E72D297353CC}">
              <c16:uniqueId val="{00000000-7E57-47C9-A289-0BF4AB35B0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57-47C9-A289-0BF4AB35B0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132</c:v>
                </c:pt>
                <c:pt idx="3">
                  <c:v>66</c:v>
                </c:pt>
                <c:pt idx="6">
                  <c:v>0</c:v>
                </c:pt>
                <c:pt idx="9">
                  <c:v>0</c:v>
                </c:pt>
                <c:pt idx="12">
                  <c:v>0</c:v>
                </c:pt>
              </c:numCache>
            </c:numRef>
          </c:val>
          <c:extLst>
            <c:ext xmlns:c16="http://schemas.microsoft.com/office/drawing/2014/chart" uri="{C3380CC4-5D6E-409C-BE32-E72D297353CC}">
              <c16:uniqueId val="{00000002-7E57-47C9-A289-0BF4AB35B0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61</c:v>
                </c:pt>
                <c:pt idx="3">
                  <c:v>91</c:v>
                </c:pt>
                <c:pt idx="6">
                  <c:v>95</c:v>
                </c:pt>
                <c:pt idx="9">
                  <c:v>88</c:v>
                </c:pt>
                <c:pt idx="12">
                  <c:v>93</c:v>
                </c:pt>
              </c:numCache>
            </c:numRef>
          </c:val>
          <c:extLst>
            <c:ext xmlns:c16="http://schemas.microsoft.com/office/drawing/2014/chart" uri="{C3380CC4-5D6E-409C-BE32-E72D297353CC}">
              <c16:uniqueId val="{00000003-7E57-47C9-A289-0BF4AB35B0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1309</c:v>
                </c:pt>
                <c:pt idx="3">
                  <c:v>1285</c:v>
                </c:pt>
                <c:pt idx="6">
                  <c:v>1400</c:v>
                </c:pt>
                <c:pt idx="9">
                  <c:v>1231</c:v>
                </c:pt>
                <c:pt idx="12">
                  <c:v>1148</c:v>
                </c:pt>
              </c:numCache>
            </c:numRef>
          </c:val>
          <c:extLst>
            <c:ext xmlns:c16="http://schemas.microsoft.com/office/drawing/2014/chart" uri="{C3380CC4-5D6E-409C-BE32-E72D297353CC}">
              <c16:uniqueId val="{00000004-7E57-47C9-A289-0BF4AB35B0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57-47C9-A289-0BF4AB35B0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57-47C9-A289-0BF4AB35B0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4000</c:v>
                </c:pt>
                <c:pt idx="3">
                  <c:v>4133</c:v>
                </c:pt>
                <c:pt idx="6">
                  <c:v>4258</c:v>
                </c:pt>
                <c:pt idx="9">
                  <c:v>4350</c:v>
                </c:pt>
                <c:pt idx="12">
                  <c:v>4236</c:v>
                </c:pt>
              </c:numCache>
            </c:numRef>
          </c:val>
          <c:extLst>
            <c:ext xmlns:c16="http://schemas.microsoft.com/office/drawing/2014/chart" uri="{C3380CC4-5D6E-409C-BE32-E72D297353CC}">
              <c16:uniqueId val="{00000007-7E57-47C9-A289-0BF4AB35B0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1916</c:v>
                </c:pt>
                <c:pt idx="2">
                  <c:v>#N/A</c:v>
                </c:pt>
                <c:pt idx="3">
                  <c:v>#N/A</c:v>
                </c:pt>
                <c:pt idx="4">
                  <c:v>1896</c:v>
                </c:pt>
                <c:pt idx="5">
                  <c:v>#N/A</c:v>
                </c:pt>
                <c:pt idx="6">
                  <c:v>#N/A</c:v>
                </c:pt>
                <c:pt idx="7">
                  <c:v>2165</c:v>
                </c:pt>
                <c:pt idx="8">
                  <c:v>#N/A</c:v>
                </c:pt>
                <c:pt idx="9">
                  <c:v>#N/A</c:v>
                </c:pt>
                <c:pt idx="10">
                  <c:v>2223</c:v>
                </c:pt>
                <c:pt idx="11">
                  <c:v>#N/A</c:v>
                </c:pt>
                <c:pt idx="12">
                  <c:v>#N/A</c:v>
                </c:pt>
                <c:pt idx="13">
                  <c:v>2089</c:v>
                </c:pt>
                <c:pt idx="14">
                  <c:v>#N/A</c:v>
                </c:pt>
              </c:numCache>
            </c:numRef>
          </c:val>
          <c:smooth val="0"/>
          <c:extLst>
            <c:ext xmlns:c16="http://schemas.microsoft.com/office/drawing/2014/chart" uri="{C3380CC4-5D6E-409C-BE32-E72D297353CC}">
              <c16:uniqueId val="{00000008-7E57-47C9-A289-0BF4AB35B0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37078</c:v>
                </c:pt>
                <c:pt idx="5">
                  <c:v>36593</c:v>
                </c:pt>
                <c:pt idx="8">
                  <c:v>35610</c:v>
                </c:pt>
                <c:pt idx="11">
                  <c:v>34465</c:v>
                </c:pt>
                <c:pt idx="14">
                  <c:v>33983</c:v>
                </c:pt>
              </c:numCache>
            </c:numRef>
          </c:val>
          <c:extLst>
            <c:ext xmlns:c16="http://schemas.microsoft.com/office/drawing/2014/chart" uri="{C3380CC4-5D6E-409C-BE32-E72D297353CC}">
              <c16:uniqueId val="{00000000-1C4B-435D-85AA-183288071C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2240</c:v>
                </c:pt>
                <c:pt idx="5">
                  <c:v>2232</c:v>
                </c:pt>
                <c:pt idx="8">
                  <c:v>2234</c:v>
                </c:pt>
                <c:pt idx="11">
                  <c:v>2161</c:v>
                </c:pt>
                <c:pt idx="14">
                  <c:v>3017</c:v>
                </c:pt>
              </c:numCache>
            </c:numRef>
          </c:val>
          <c:extLst>
            <c:ext xmlns:c16="http://schemas.microsoft.com/office/drawing/2014/chart" uri="{C3380CC4-5D6E-409C-BE32-E72D297353CC}">
              <c16:uniqueId val="{00000001-1C4B-435D-85AA-183288071C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3670</c:v>
                </c:pt>
                <c:pt idx="5">
                  <c:v>3339</c:v>
                </c:pt>
                <c:pt idx="8">
                  <c:v>3389</c:v>
                </c:pt>
                <c:pt idx="11">
                  <c:v>3284</c:v>
                </c:pt>
                <c:pt idx="14">
                  <c:v>3845</c:v>
                </c:pt>
              </c:numCache>
            </c:numRef>
          </c:val>
          <c:extLst>
            <c:ext xmlns:c16="http://schemas.microsoft.com/office/drawing/2014/chart" uri="{C3380CC4-5D6E-409C-BE32-E72D297353CC}">
              <c16:uniqueId val="{00000002-1C4B-435D-85AA-183288071C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4B-435D-85AA-183288071C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4B-435D-85AA-183288071C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4B-435D-85AA-183288071C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3927</c:v>
                </c:pt>
                <c:pt idx="3">
                  <c:v>3877</c:v>
                </c:pt>
                <c:pt idx="6">
                  <c:v>3748</c:v>
                </c:pt>
                <c:pt idx="9">
                  <c:v>3499</c:v>
                </c:pt>
                <c:pt idx="12">
                  <c:v>3635</c:v>
                </c:pt>
              </c:numCache>
            </c:numRef>
          </c:val>
          <c:extLst>
            <c:ext xmlns:c16="http://schemas.microsoft.com/office/drawing/2014/chart" uri="{C3380CC4-5D6E-409C-BE32-E72D297353CC}">
              <c16:uniqueId val="{00000006-1C4B-435D-85AA-183288071C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1521</c:v>
                </c:pt>
                <c:pt idx="3">
                  <c:v>1449</c:v>
                </c:pt>
                <c:pt idx="6">
                  <c:v>1171</c:v>
                </c:pt>
                <c:pt idx="9">
                  <c:v>974</c:v>
                </c:pt>
                <c:pt idx="12">
                  <c:v>198</c:v>
                </c:pt>
              </c:numCache>
            </c:numRef>
          </c:val>
          <c:extLst>
            <c:ext xmlns:c16="http://schemas.microsoft.com/office/drawing/2014/chart" uri="{C3380CC4-5D6E-409C-BE32-E72D297353CC}">
              <c16:uniqueId val="{00000007-1C4B-435D-85AA-183288071C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17235</c:v>
                </c:pt>
                <c:pt idx="3">
                  <c:v>16077</c:v>
                </c:pt>
                <c:pt idx="6">
                  <c:v>15713</c:v>
                </c:pt>
                <c:pt idx="9">
                  <c:v>13390</c:v>
                </c:pt>
                <c:pt idx="12">
                  <c:v>10376</c:v>
                </c:pt>
              </c:numCache>
            </c:numRef>
          </c:val>
          <c:extLst>
            <c:ext xmlns:c16="http://schemas.microsoft.com/office/drawing/2014/chart" uri="{C3380CC4-5D6E-409C-BE32-E72D297353CC}">
              <c16:uniqueId val="{00000008-1C4B-435D-85AA-183288071C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204</c:v>
                </c:pt>
                <c:pt idx="3">
                  <c:v>138</c:v>
                </c:pt>
                <c:pt idx="6">
                  <c:v>138</c:v>
                </c:pt>
                <c:pt idx="9">
                  <c:v>137</c:v>
                </c:pt>
                <c:pt idx="12">
                  <c:v>135</c:v>
                </c:pt>
              </c:numCache>
            </c:numRef>
          </c:val>
          <c:extLst>
            <c:ext xmlns:c16="http://schemas.microsoft.com/office/drawing/2014/chart" uri="{C3380CC4-5D6E-409C-BE32-E72D297353CC}">
              <c16:uniqueId val="{00000009-1C4B-435D-85AA-183288071C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43281</c:v>
                </c:pt>
                <c:pt idx="3">
                  <c:v>41896</c:v>
                </c:pt>
                <c:pt idx="6">
                  <c:v>42763</c:v>
                </c:pt>
                <c:pt idx="9">
                  <c:v>41660</c:v>
                </c:pt>
                <c:pt idx="12">
                  <c:v>42121</c:v>
                </c:pt>
              </c:numCache>
            </c:numRef>
          </c:val>
          <c:extLst>
            <c:ext xmlns:c16="http://schemas.microsoft.com/office/drawing/2014/chart" uri="{C3380CC4-5D6E-409C-BE32-E72D297353CC}">
              <c16:uniqueId val="{0000000A-1C4B-435D-85AA-183288071C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23181</c:v>
                </c:pt>
                <c:pt idx="2">
                  <c:v>#N/A</c:v>
                </c:pt>
                <c:pt idx="3">
                  <c:v>#N/A</c:v>
                </c:pt>
                <c:pt idx="4">
                  <c:v>21274</c:v>
                </c:pt>
                <c:pt idx="5">
                  <c:v>#N/A</c:v>
                </c:pt>
                <c:pt idx="6">
                  <c:v>#N/A</c:v>
                </c:pt>
                <c:pt idx="7">
                  <c:v>22301</c:v>
                </c:pt>
                <c:pt idx="8">
                  <c:v>#N/A</c:v>
                </c:pt>
                <c:pt idx="9">
                  <c:v>#N/A</c:v>
                </c:pt>
                <c:pt idx="10">
                  <c:v>19752</c:v>
                </c:pt>
                <c:pt idx="11">
                  <c:v>#N/A</c:v>
                </c:pt>
                <c:pt idx="12">
                  <c:v>#N/A</c:v>
                </c:pt>
                <c:pt idx="13">
                  <c:v>15620</c:v>
                </c:pt>
                <c:pt idx="14">
                  <c:v>#N/A</c:v>
                </c:pt>
              </c:numCache>
            </c:numRef>
          </c:val>
          <c:smooth val="0"/>
          <c:extLst>
            <c:ext xmlns:c16="http://schemas.microsoft.com/office/drawing/2014/chart" uri="{C3380CC4-5D6E-409C-BE32-E72D297353CC}">
              <c16:uniqueId val="{0000000B-1C4B-435D-85AA-183288071C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1437</c:v>
                </c:pt>
                <c:pt idx="1">
                  <c:v>1188</c:v>
                </c:pt>
                <c:pt idx="2">
                  <c:v>1319</c:v>
                </c:pt>
              </c:numCache>
            </c:numRef>
          </c:val>
          <c:extLst>
            <c:ext xmlns:c16="http://schemas.microsoft.com/office/drawing/2014/chart" uri="{C3380CC4-5D6E-409C-BE32-E72D297353CC}">
              <c16:uniqueId val="{00000000-29E0-43FF-B053-DA21F0375E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c:v>
                </c:pt>
                <c:pt idx="1">
                  <c:v>1</c:v>
                </c:pt>
                <c:pt idx="2">
                  <c:v>1</c:v>
                </c:pt>
              </c:numCache>
            </c:numRef>
          </c:val>
          <c:extLst>
            <c:ext xmlns:c16="http://schemas.microsoft.com/office/drawing/2014/chart" uri="{C3380CC4-5D6E-409C-BE32-E72D297353CC}">
              <c16:uniqueId val="{00000001-29E0-43FF-B053-DA21F0375E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750</c:v>
                </c:pt>
                <c:pt idx="1">
                  <c:v>719</c:v>
                </c:pt>
                <c:pt idx="2">
                  <c:v>1099</c:v>
                </c:pt>
              </c:numCache>
            </c:numRef>
          </c:val>
          <c:extLst>
            <c:ext xmlns:c16="http://schemas.microsoft.com/office/drawing/2014/chart" uri="{C3380CC4-5D6E-409C-BE32-E72D297353CC}">
              <c16:uniqueId val="{00000002-29E0-43FF-B053-DA21F0375E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{EC4DE699-AD8C-4310-A9D5-89F7FF209D78}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EB-4489-92AC-DFBB50818D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{DC21E237-1FE4-4D1A-849D-40A69AF8D612}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EB-4489-92AC-DFBB50818D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{D7D0A325-58BE-4ED6-8453-C78BCA0CEBDB}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EB-4489-92AC-DFBB50818D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{03745B88-C7C5-45FD-8E91-EDF55F8868E5}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EB-4489-92AC-DFBB50818D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{F8B5C70F-D65F-4590-8E7E-CF5C44E3C65C}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EB-4489-92AC-DFBB50818DD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{3218F0E0-E399-4E0E-B09D-F71EFA8C0E9C}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EB-4489-92AC-DFBB50818DD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{914B4474-E447-4E85-905A-CCCDB5DAE305}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EB-4489-92AC-DFBB50818DD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{39F9B035-2FC0-4E56-912E-FA691163D0FC}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EB-4489-92AC-DFBB50818DD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{3232C7EF-AFC1-499B-96CE-C374B84E247A}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EB-4489-92AC-DFBB50818D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48.7</c:v>
                </c:pt>
                <c:pt idx="8">
                  <c:v>53.7</c:v>
                </c:pt>
                <c:pt idx="16">
                  <c:v>55.3</c:v>
                </c:pt>
                <c:pt idx="24">
                  <c:v>57.1</c:v>
                </c:pt>
                <c:pt idx="32">
                  <c:v>58.7</c:v>
                </c:pt>
              </c:numCache>
            </c:numRef>
          </c:xVal>
          <c:yVal>
            <c:numRef>
              <c:f>公会計指標分析・財政指標組合せ分析表!$BP$51:$DC$51</c:f>
              <c:numCache>
                <c:formatCode>#,##0.0;"▲ "#,##0.0</c:formatCode>
                <c:ptCount val="40"/>
                <c:pt idx="0">
                  <c:v>149.19999999999999</c:v>
                </c:pt>
                <c:pt idx="8">
                  <c:v>137.4</c:v>
                </c:pt>
                <c:pt idx="16">
                  <c:v>143.6</c:v>
                </c:pt>
                <c:pt idx="24">
                  <c:v>126.7</c:v>
                </c:pt>
                <c:pt idx="32">
                  <c:v>100.3</c:v>
                </c:pt>
              </c:numCache>
            </c:numRef>
          </c:yVal>
          <c:smooth val="0"/>
          <c:extLst>
            <c:ext xmlns:c16="http://schemas.microsoft.com/office/drawing/2014/chart" uri="{C3380CC4-5D6E-409C-BE32-E72D297353CC}">
              <c16:uniqueId val="{00000009-0AEB-4489-92AC-DFBB50818D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{EE27DAEA-C847-44A8-93FE-67E88DB9DCA9}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EB-4489-92AC-DFBB50818D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{6A272A60-65B7-47AF-A54B-064DC55AA2BA}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EB-4489-92AC-DFBB50818D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{43559805-C92A-40A3-8516-6029805C4028}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EB-4489-92AC-DFBB50818D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{3107CE0D-22A5-4568-9DC1-9C9A69840A35}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EB-4489-92AC-DFBB50818D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{5EE00974-B7C3-4E68-950F-B6762532C5CD}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EB-4489-92AC-DFBB50818DD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{F69EDAF4-F921-417F-AE91-FDD79741D15D}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EB-4489-92AC-DFBB50818DD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{B7DE2222-1E5F-478C-BB00-AC2E3A1EBE97}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EB-4489-92AC-DFBB50818DD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{D71812E7-FD70-44B2-912D-6139054E8898}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EB-4489-92AC-DFBB50818DD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{585ABE7D-F7E1-4E0C-A6BB-3D225B3B2329}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EB-4489-92AC-DFBB50818D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60.4</c:v>
                </c:pt>
                <c:pt idx="16">
                  <c:v>59.3</c:v>
                </c:pt>
                <c:pt idx="24">
                  <c:v>59.9</c:v>
                </c:pt>
                <c:pt idx="32">
                  <c:v>61.5</c:v>
                </c:pt>
              </c:numCache>
            </c:numRef>
          </c:xVal>
          <c:yVal>
            <c:numRef>
              <c:f>公会計指標分析・財政指標組合せ分析表!$BP$55:$DC$55</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0AEB-4489-92AC-DFBB50818DDC}"/>
            </c:ext>
          </c:extLst>
        </c:ser>
        <c:dLbls>
          <c:showLegendKey val="0"/>
          <c:showVal val="1"/>
          <c:showCatName val="0"/>
          <c:showSerName val="0"/>
          <c:showPercent val="0"/>
          <c:showBubbleSize val="0"/>
        </c:dLbls>
        <c:axId val="46179840"/>
        <c:axId val="46181760"/>
      </c:scatterChart>
      <c:valAx>
        <c:axId val="46179840"/>
        <c:scaling>
          <c:orientation val="minMax"/>
          <c:max val="63"/>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{FBED7A13-AA11-44DD-9A40-7023535522AD}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A39-4BFE-9D37-1993E1644D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{C6F4A78A-25AF-4841-9E25-CAFDD9C71519}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39-4BFE-9D37-1993E1644D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{54487562-97D2-4D12-B872-1454E9AA10AE}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39-4BFE-9D37-1993E1644D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{FF073391-FA13-47E6-A96C-8B0085532A8B}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39-4BFE-9D37-1993E1644D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{FFC5E5C8-DDE2-48F3-A856-DD4308499A84}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39-4BFE-9D37-1993E1644D1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{6B70DD50-D4EC-47F2-895E-A8330EE58CA7}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A39-4BFE-9D37-1993E1644D1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{B771CF42-E673-4546-A0B6-C48EBD3C41B7}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A39-4BFE-9D37-1993E1644D1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{5BFDF817-5147-4D9B-9047-3442C9EFD98A}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A39-4BFE-9D37-1993E1644D1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{DA0D89E1-9424-4F7D-9870-E110DADDBF46}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A39-4BFE-9D37-1993E1644D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11.7</c:v>
                </c:pt>
                <c:pt idx="16">
                  <c:v>12.8</c:v>
                </c:pt>
                <c:pt idx="24">
                  <c:v>13.4</c:v>
                </c:pt>
                <c:pt idx="32">
                  <c:v>13.8</c:v>
                </c:pt>
              </c:numCache>
            </c:numRef>
          </c:xVal>
          <c:yVal>
            <c:numRef>
              <c:f>公会計指標分析・財政指標組合せ分析表!$BP$73:$DC$73</c:f>
              <c:numCache>
                <c:formatCode>#,##0.0;"▲ "#,##0.0</c:formatCode>
                <c:ptCount val="40"/>
                <c:pt idx="0">
                  <c:v>149.19999999999999</c:v>
                </c:pt>
                <c:pt idx="8">
                  <c:v>137.4</c:v>
                </c:pt>
                <c:pt idx="16">
                  <c:v>143.6</c:v>
                </c:pt>
                <c:pt idx="24">
                  <c:v>126.7</c:v>
                </c:pt>
                <c:pt idx="32">
                  <c:v>100.3</c:v>
                </c:pt>
              </c:numCache>
            </c:numRef>
          </c:yVal>
          <c:smooth val="0"/>
          <c:extLst>
            <c:ext xmlns:c16="http://schemas.microsoft.com/office/drawing/2014/chart" uri="{C3380CC4-5D6E-409C-BE32-E72D297353CC}">
              <c16:uniqueId val="{00000009-2A39-4BFE-9D37-1993E1644D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{4B2B7B88-F005-40AE-8C0B-5EED6EEF7177}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A39-4BFE-9D37-1993E1644D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{CE7EB426-08F9-4F5E-8982-46BB6CC661BB}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39-4BFE-9D37-1993E1644D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{26763E8D-CC39-4842-A652-99548C41BFA0}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39-4BFE-9D37-1993E1644D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{6EA445FC-7103-426C-8F7B-064F45118665}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39-4BFE-9D37-1993E1644D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{7072EBCD-6787-45F4-A07B-68A996CC6C3A}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39-4BFE-9D37-1993E1644D14}"/>
                </c:ext>
              </c:extLst>
            </c:dLbl>
            <c:dLbl>
              <c:idx val="8"/>
              <c:layout>
                <c:manualLayout>
                  <c:x val="-3.0988097207289202E-2"/>
                  <c:y val="-7.510683899727851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{59A49CD0-98A8-4108-9EAC-EC4376640D5C}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A39-4BFE-9D37-1993E1644D14}"/>
                </c:ext>
              </c:extLst>
            </c:dLbl>
            <c:dLbl>
              <c:idx val="16"/>
              <c:layout>
                <c:manualLayout>
                  <c:x val="-2.8687401786452734E-2"/>
                  <c:y val="-6.607920915510379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{1F302C73-D352-4672-94BC-FAB61F9916A9}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A39-4BFE-9D37-1993E1644D14}"/>
                </c:ext>
              </c:extLst>
            </c:dLbl>
            <c:dLbl>
              <c:idx val="24"/>
              <c:layout>
                <c:manualLayout>
                  <c:x val="-3.5418547657118701E-2"/>
                  <c:y val="-6.861601458175076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{075E541F-D4A9-4512-AD61-A2FB2CED8098}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A39-4BFE-9D37-1993E1644D14}"/>
                </c:ext>
              </c:extLst>
            </c:dLbl>
            <c:dLbl>
              <c:idx val="32"/>
              <c:layout>
                <c:manualLayout>
                  <c:x val="-3.1570342725075584E-2"/>
                  <c:y val="-3.986452561704281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{49F3E474-B905-4C85-9421-2EAD46A14017}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A39-4BFE-9D37-1993E1644D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6.9</c:v>
                </c:pt>
                <c:pt idx="16">
                  <c:v>6.6</c:v>
                </c:pt>
                <c:pt idx="24">
                  <c:v>6.4</c:v>
                </c:pt>
                <c:pt idx="32">
                  <c:v>6.3</c:v>
                </c:pt>
              </c:numCache>
            </c:numRef>
          </c:xVal>
          <c:yVal>
            <c:numRef>
              <c:f>公会計指標分析・財政指標組合せ分析表!$BP$77:$DC$77</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2A39-4BFE-9D37-1993E1644D14}"/>
            </c:ext>
          </c:extLst>
        </c:ser>
        <c:dLbls>
          <c:showLegendKey val="0"/>
          <c:showVal val="1"/>
          <c:showCatName val="0"/>
          <c:showSerName val="0"/>
          <c:showPercent val="0"/>
          <c:showBubbleSize val="0"/>
        </c:dLbls>
        <c:axId val="84219776"/>
        <c:axId val="84234240"/>
      </c:scatterChart>
      <c:valAx>
        <c:axId val="84219776"/>
        <c:scaling>
          <c:orientation val="minMax"/>
          <c:max val="14.5"/>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、単年度で</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実質公債費比率の分子（</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）については、元利償還金等（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）が前年度と比較して減少している。</a:t>
          </a:r>
          <a:endParaRPr lang="ja-JP" altLang="ja-JP" sz="1400">
            <a:effectLst/>
          </a:endParaRPr>
        </a:p>
        <a:p>
          <a:r>
            <a:rPr kumimoji="1" lang="ja-JP" altLang="ja-JP" sz="1100">
              <a:solidFill>
                <a:schemeClr val="dk1"/>
              </a:solidFill>
              <a:effectLst/>
              <a:latin typeface="+mn-lt"/>
              <a:ea typeface="+mn-ea"/>
              <a:cs typeface="+mn-cs"/>
            </a:rPr>
            <a:t>　また、算入公債費等（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）が前年度と比較して減少していることから、実質公債費比率（分子）の構造について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将来負担比率については、前年度と比較して改善している。</a:t>
          </a:r>
          <a:endParaRPr lang="ja-JP" altLang="ja-JP" sz="1400">
            <a:effectLst/>
          </a:endParaRPr>
        </a:p>
        <a:p>
          <a:r>
            <a:rPr kumimoji="1" lang="ja-JP" altLang="ja-JP" sz="1100">
              <a:solidFill>
                <a:schemeClr val="dk1"/>
              </a:solidFill>
              <a:effectLst/>
              <a:latin typeface="+mn-lt"/>
              <a:ea typeface="+mn-ea"/>
              <a:cs typeface="+mn-cs"/>
            </a:rPr>
            <a:t>　将来負担比率の分子（</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）については、将来負担額（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）における一般会計等に係る地方債の現在高が減少し、また、公営企業の経営戦略等の成果として、公営企業債等繰入見込額が前年度と比較して減少している。</a:t>
          </a:r>
          <a:endParaRPr lang="ja-JP" altLang="ja-JP" sz="1400">
            <a:effectLst/>
          </a:endParaRPr>
        </a:p>
        <a:p>
          <a:r>
            <a:rPr kumimoji="1" lang="ja-JP" altLang="ja-JP" sz="1100">
              <a:solidFill>
                <a:schemeClr val="dk1"/>
              </a:solidFill>
              <a:effectLst/>
              <a:latin typeface="+mn-lt"/>
              <a:ea typeface="+mn-ea"/>
              <a:cs typeface="+mn-cs"/>
            </a:rPr>
            <a:t>　また、充当可能財源等（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）が前年度と比較して減少していることから、将来負担比率（分子）の構造については、前年度と比較して増加となる。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京都府亀岡市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・決算剰余金を、財政調整基金に</a:t>
          </a:r>
          <a:r>
            <a:rPr kumimoji="1" lang="en-US" altLang="ja-JP" sz="110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百万円積み立てた一方、収支不足額を補うため、</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百万円を取り崩したこと、</a:t>
          </a:r>
          <a:endParaRPr lang="ja-JP" altLang="ja-JP" sz="1400">
            <a:effectLst/>
          </a:endParaRPr>
        </a:p>
        <a:p>
          <a:r>
            <a:rPr kumimoji="1" lang="ja-JP" altLang="ja-JP" sz="1100">
              <a:solidFill>
                <a:schemeClr val="dk1"/>
              </a:solidFill>
              <a:effectLst/>
              <a:latin typeface="+mn-lt"/>
              <a:ea typeface="+mn-ea"/>
              <a:cs typeface="+mn-cs"/>
            </a:rPr>
            <a:t>    ふるさと寄附金を京都・亀岡ふるさと力向上基金に</a:t>
          </a:r>
          <a:r>
            <a:rPr kumimoji="1" lang="en-US" altLang="ja-JP" sz="1100">
              <a:solidFill>
                <a:schemeClr val="dk1"/>
              </a:solidFill>
              <a:effectLst/>
              <a:latin typeface="+mn-lt"/>
              <a:ea typeface="+mn-ea"/>
              <a:cs typeface="+mn-cs"/>
            </a:rPr>
            <a:t>469</a:t>
          </a:r>
          <a:r>
            <a:rPr kumimoji="1" lang="ja-JP" altLang="ja-JP" sz="1100">
              <a:solidFill>
                <a:schemeClr val="dk1"/>
              </a:solidFill>
              <a:effectLst/>
              <a:latin typeface="+mn-lt"/>
              <a:ea typeface="+mn-ea"/>
              <a:cs typeface="+mn-cs"/>
            </a:rPr>
            <a:t>百万円積み立てた一方、各種事業経費の財源に充てるため、</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百万円を取り崩したこと等により、基金全体としては、</a:t>
          </a:r>
          <a:r>
            <a:rPr kumimoji="1" lang="en-US" altLang="ja-JP" sz="1100">
              <a:solidFill>
                <a:schemeClr val="dk1"/>
              </a:solidFill>
              <a:effectLst/>
              <a:latin typeface="+mn-lt"/>
              <a:ea typeface="+mn-ea"/>
              <a:cs typeface="+mn-cs"/>
            </a:rPr>
            <a:t>511</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z</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・財政調整基金については、災害への備え等のため、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億円程度の確保に努めることとしている。</a:t>
          </a:r>
          <a:endParaRPr lang="ja-JP" altLang="ja-JP" sz="1400">
            <a:effectLst/>
          </a:endParaRPr>
        </a:p>
        <a:p>
          <a:r>
            <a:rPr kumimoji="1" lang="ja-JP" altLang="ja-JP" sz="1100">
              <a:solidFill>
                <a:schemeClr val="dk1"/>
              </a:solidFill>
              <a:effectLst/>
              <a:latin typeface="+mn-lt"/>
              <a:ea typeface="+mn-ea"/>
              <a:cs typeface="+mn-cs"/>
            </a:rPr>
            <a:t>　・各種基金については、基金の設置目的に応じて、適正に運用を行っていく。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・河川整備基金：河川の改修整備</a:t>
          </a:r>
          <a:endParaRPr lang="ja-JP" altLang="ja-JP" sz="1400">
            <a:effectLst/>
          </a:endParaRPr>
        </a:p>
        <a:p>
          <a:r>
            <a:rPr kumimoji="1" lang="ja-JP" altLang="ja-JP" sz="1100">
              <a:solidFill>
                <a:schemeClr val="dk1"/>
              </a:solidFill>
              <a:effectLst/>
              <a:latin typeface="+mn-lt"/>
              <a:ea typeface="+mn-ea"/>
              <a:cs typeface="+mn-cs"/>
            </a:rPr>
            <a:t>　・社会福祉事業基金：社会福祉事業の推進</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京都・亀岡ふるさと力向上基金</a:t>
          </a:r>
          <a:r>
            <a:rPr kumimoji="1" lang="ja-JP" altLang="ja-JP" sz="1100">
              <a:solidFill>
                <a:schemeClr val="dk1"/>
              </a:solidFill>
              <a:effectLst/>
              <a:latin typeface="+mn-lt"/>
              <a:ea typeface="+mn-ea"/>
              <a:cs typeface="+mn-cs"/>
            </a:rPr>
            <a:t>：</a:t>
          </a:r>
          <a:r>
            <a:rPr kumimoji="0" lang="ja-JP" altLang="en-US" sz="1100">
              <a:solidFill>
                <a:schemeClr val="dk1"/>
              </a:solidFill>
              <a:effectLst/>
              <a:latin typeface="+mn-lt"/>
              <a:ea typeface="+mn-ea"/>
              <a:cs typeface="+mn-cs"/>
            </a:rPr>
            <a:t>ふるさと納税を</a:t>
          </a:r>
          <a:r>
            <a:rPr lang="ja-JP" altLang="en-US" sz="1100">
              <a:effectLst/>
            </a:rPr>
            <a:t>財源とした各種事業の実施</a:t>
          </a:r>
          <a:endParaRPr lang="ja-JP" altLang="ja-JP" sz="11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・社会福祉事業基金：社会福祉事業寄附金を、</a:t>
          </a:r>
          <a:r>
            <a:rPr kumimoji="1" lang="en-US" altLang="ja-JP" sz="1100">
              <a:solidFill>
                <a:schemeClr val="dk1"/>
              </a:solidFill>
              <a:effectLst/>
              <a:latin typeface="+mn-lt"/>
              <a:ea typeface="+mn-ea"/>
              <a:cs typeface="+mn-cs"/>
            </a:rPr>
            <a:t>333</a:t>
          </a:r>
          <a:r>
            <a:rPr kumimoji="1" lang="ja-JP" altLang="ja-JP" sz="1100">
              <a:solidFill>
                <a:schemeClr val="dk1"/>
              </a:solidFill>
              <a:effectLst/>
              <a:latin typeface="+mn-lt"/>
              <a:ea typeface="+mn-ea"/>
              <a:cs typeface="+mn-cs"/>
            </a:rPr>
            <a:t>百万円積み立てたことによる増加</a:t>
          </a:r>
          <a:endParaRPr lang="ja-JP" altLang="ja-JP" sz="1400">
            <a:effectLst/>
          </a:endParaRPr>
        </a:p>
        <a:p>
          <a:r>
            <a:rPr kumimoji="1" lang="ja-JP" altLang="ja-JP" sz="1100">
              <a:solidFill>
                <a:schemeClr val="dk1"/>
              </a:solidFill>
              <a:effectLst/>
              <a:latin typeface="+mn-lt"/>
              <a:ea typeface="+mn-ea"/>
              <a:cs typeface="+mn-cs"/>
            </a:rPr>
            <a:t>　・社会福祉事業基金：社会福祉事業の推進のため、</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百万円を取り崩したことによる減少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・各種基金の設置目的に応じて、運用を図る中で、まちづくりを推進していく。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・決算剰余金を、</a:t>
          </a:r>
          <a:r>
            <a:rPr kumimoji="1" lang="en-US" altLang="ja-JP" sz="110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百万円積み立てたことによる増加</a:t>
          </a:r>
          <a:endParaRPr lang="ja-JP" altLang="ja-JP" sz="1400">
            <a:effectLst/>
          </a:endParaRPr>
        </a:p>
        <a:p>
          <a:r>
            <a:rPr kumimoji="1" lang="ja-JP" altLang="ja-JP" sz="1100">
              <a:solidFill>
                <a:schemeClr val="dk1"/>
              </a:solidFill>
              <a:effectLst/>
              <a:latin typeface="+mn-lt"/>
              <a:ea typeface="+mn-ea"/>
              <a:cs typeface="+mn-cs"/>
            </a:rPr>
            <a:t>　・収支不足額を補うため、</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百万円を取り崩したことによる減少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・災害への備え等のため、過去の実績等を踏まえ、</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億円程度の確保に努めることとしている。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運用益金を積み立て</a:t>
          </a:r>
          <a:r>
            <a:rPr kumimoji="1" lang="ja-JP" altLang="ja-JP" sz="1100">
              <a:solidFill>
                <a:schemeClr val="dk1"/>
              </a:solidFill>
              <a:effectLst/>
              <a:latin typeface="+mn-lt"/>
              <a:ea typeface="+mn-ea"/>
              <a:cs typeface="+mn-cs"/>
            </a:rPr>
            <a:t>たことによる</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千円の増加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・市債の償還計画を踏まえ、財政状況に応じて計画的に運用していく。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CDC6085-FF4E-4162-A6A6-273186DA3E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E7172D6-1DC5-4F98-9E7F-FFD9D5EA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32253D0-CA42-4BB0-B7A3-B6BF9753FD9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182C17C-72DE-4E62-8DEF-529A4BBF30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857BB68-B613-469D-9F42-572A0844197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364E192-6DD0-461A-AF9C-F124EAF6A10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72AA984-FC3A-430C-BC3D-75A51D487EB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2F80A8B-681D-4B2C-951C-B5CF8929B4A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FCE109C-FE3A-40CA-B1CD-6F3332B1FC8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35E5949-268C-4B20-A0B5-12E90178553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7970838-27F2-4408-A847-44B9B1F9720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2B300D1-F0A1-4FF6-9CCF-6A5B1D312B0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88,462
87,366
224.80
36,831,701
36,075,363
665,461
18,683,963
42,121,332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A69AEA7-2FE9-403D-9603-464B7A37671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D28C873-61A0-423C-B95C-E985BE317A8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80516C6-73B7-466F-8894-72296FDEFF3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393F981-E4ED-4A22-B67E-A8CD4D11EB4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5108CCA-D025-4CF5-A97E-684C0F2DB3F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B6C7662-0797-47CB-AE38-7E8215BD804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7CDA20F-4FD2-4E44-8B76-2E35E460F6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009F0B5-5716-473A-819C-AB483D60984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1203F96-AC5D-4360-9868-E4F62656821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7B2198B-4A6C-4F9A-AA04-37EE01D4BD6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0549920-1A1E-4299-AEB8-CB4126818D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110173F-0275-4466-B05E-23662E7F024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A50B34C-4B52-463C-BF3F-C2CBE8B0FD3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4C6CCAE-3BE6-47F0-B1E0-2C3A2957790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9BDF75E-0514-4B09-9D6B-AEF00867E91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9E108C7-25F2-4E93-964B-936E73BC5CF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82B217E-DB1F-4827-9DD2-44F476A86BB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EE5E704-F5EE-4FA6-BF0B-BDBB05EEDC5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AFEDA0B-FF80-449D-92B2-DA5678EAEFF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25E45906-CE6D-44FF-82BD-89803704976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E5C6966-CF9E-4C1D-AA6F-8B167C32C7A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48C932C-3DCC-4454-8657-780E117B83F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A9B08CF-32BA-4CAE-8A9A-ACD14399092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E2F8959-1A05-483A-A201-33D699D256D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568EFDD-A121-4904-93CC-74E54A88CDD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969AA6B-8FDC-49B8-BDB6-B9D9A99D557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F55B1E2-67B1-4E92-BBB0-3CE4021A53F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FFEB944-B28A-4C74-95E1-15D4AA4C890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38011B1-069D-42EB-9219-C808F243FB3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CE02515-E493-402A-AABB-41542414B2E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7B283C4-5CEB-4F2C-BD47-BFE3252E381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77EF975-D5FA-49CF-BDC0-004EDF87729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9BE6E69-1BFB-4AC3-ABC6-F729A042229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C4B1BF0-914D-482B-B86C-2A225EB3727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27D1B91-E179-4050-A4FC-6EB049A5E18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r>
            <a:rPr kumimoji="1" lang="ja-JP" altLang="en-US" sz="1100">
              <a:solidFill>
                <a:schemeClr val="tx1"/>
              </a:solidFill>
              <a:latin typeface="ＭＳ Ｐゴシック" panose="020B0600070205080204" pitchFamily="50" charset="-128"/>
              <a:ea typeface="ＭＳ Ｐゴシック" panose="020B0600070205080204" pitchFamily="50" charset="-128"/>
            </a:rPr>
            <a:t>月に策定した公共施設等総合管理計画において、公共施設等の延べ床面積を</a:t>
          </a:r>
          <a:r>
            <a:rPr kumimoji="1" lang="en-US" altLang="ja-JP" sz="1100">
              <a:solidFill>
                <a:schemeClr val="tx1"/>
              </a:solidFill>
              <a:latin typeface="ＭＳ Ｐゴシック" panose="020B0600070205080204" pitchFamily="50" charset="-128"/>
              <a:ea typeface="ＭＳ Ｐゴシック" panose="020B0600070205080204" pitchFamily="50" charset="-128"/>
            </a:rPr>
            <a:t>10.7</a:t>
          </a:r>
          <a:r>
            <a:rPr kumimoji="1" lang="ja-JP" altLang="en-US" sz="1100">
              <a:solidFill>
                <a:schemeClr val="tx1"/>
              </a:solidFill>
              <a:latin typeface="ＭＳ Ｐゴシック" panose="020B0600070205080204" pitchFamily="50" charset="-128"/>
              <a:ea typeface="ＭＳ Ｐゴシック" panose="020B0600070205080204" pitchFamily="50" charset="-128"/>
            </a:rPr>
            <a:t>％削減する目標のもと、公共施設の集約化・複合化や除却を進めていることから、類似団体平均及び京都府平均より低い水準である。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有形固定資産減価償却率については、上昇傾向にあるものの、それぞれの公共施設等について個別施設計画を策定済みであり、今後も当該計画に基づいた施設の維持管理を適切に進めていく。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00986E0-2D3F-4B8A-92CE-248B54D120A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6F45973-5BB1-4618-894E-85E383CE026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9B68188-7541-4860-91B0-585344A9299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866AA93-9C48-4785-A680-BDB094000D7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AEEF034E-2862-4C73-8655-34D816A2C2A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D0530426-9E83-4CCA-A146-DC7C3F3269C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970BC381-B899-4FB2-A21E-C593ABD36EB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4874277-BDCD-4793-96EA-237B8D226A6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D93E575-03FC-4671-89AA-244F693D321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3104E22-0078-4877-AC2F-5FAC8889222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98D46826-166E-4F58-8A43-36ED522C060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C2F5A87-00A4-465C-A84D-1C33009B17B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EFCF11D8-7E5D-400A-A0CC-C023930BC9E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859C115-618D-4F33-8DD2-F0E39B50D36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2103B18-7EA8-49E2-8A51-A0C858DAE7C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B0F9AD6-B979-4909-9435-AC60E6E98D9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C67A7B61-B74D-447D-B84A-597CF5CE9BA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FDABCF2C-EB00-43F9-B5B8-4FF9823A58F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D049A329-8810-4CAE-8DFC-EEE5A633A15F}"/>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7D0B7F17-290E-4630-8F44-4A76370BF393}"/>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5E7AE422-7977-4FB9-9950-4C134EB75703}"/>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A37B36E8-8FD6-4B1E-9D80-AFB5F05001EB}"/>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9F2FEA42-22FB-492B-8F07-794DF72D6E79}"/>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a:extLst>
            <a:ext uri="{FF2B5EF4-FFF2-40B4-BE49-F238E27FC236}">
              <a16:creationId xmlns:a16="http://schemas.microsoft.com/office/drawing/2014/main" id="{1EF7BB29-D5A7-4A92-979D-FAD07DDDCC7A}"/>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D7E9CB8E-A5E1-4D39-B231-13BD66122A64}"/>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83255CCA-00BA-4720-8903-EEF77BBCE0F7}"/>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5C7E703E-80F1-4D46-BB15-992AF8A5B6CD}"/>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B4159D70-E66F-4740-AD39-F5D3B0F3241F}"/>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77" name="フローチャート: 判断 76">
          <a:extLst>
            <a:ext uri="{FF2B5EF4-FFF2-40B4-BE49-F238E27FC236}">
              <a16:creationId xmlns:a16="http://schemas.microsoft.com/office/drawing/2014/main" id="{D4E0C96E-8873-4BB6-B8EE-22239652B51B}"/>
            </a:ext>
          </a:extLst>
        </xdr:cNvPr>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7A55B16-3392-496C-A0E7-18BBF22C7D5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F555562-3053-4211-9C1F-A7E02F709AA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5A7A3DE-89DD-4045-87B8-2ACC2E955DC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6857E14-E91A-42FF-8298-EB0B666BBBF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FE490BE-5EBF-4A82-B73E-D2777A7E28C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9344</xdr:rowOff>
    </xdr:from>
    <xdr:to>
      <xdr:col>23</xdr:col>
      <xdr:colOff>136525</xdr:colOff>
      <xdr:row>31</xdr:row>
      <xdr:rowOff>110944</xdr:rowOff>
    </xdr:to>
    <xdr:sp macro="" textlink="">
      <xdr:nvSpPr>
        <xdr:cNvPr id="83" name="楕円 82">
          <a:extLst>
            <a:ext uri="{FF2B5EF4-FFF2-40B4-BE49-F238E27FC236}">
              <a16:creationId xmlns:a16="http://schemas.microsoft.com/office/drawing/2014/main" id="{4A9D119F-4FB1-45D3-B5A1-44C7110006B0}"/>
            </a:ext>
          </a:extLst>
        </xdr:cNvPr>
        <xdr:cNvSpPr/>
      </xdr:nvSpPr>
      <xdr:spPr>
        <a:xfrm>
          <a:off x="47117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32221</xdr:rowOff>
    </xdr:from>
    <xdr:ext cx="405111" cy="259045"/>
    <xdr:sp macro="" textlink="">
      <xdr:nvSpPr>
        <xdr:cNvPr id="84" name="有形固定資産減価償却率該当値テキスト">
          <a:extLst>
            <a:ext uri="{FF2B5EF4-FFF2-40B4-BE49-F238E27FC236}">
              <a16:creationId xmlns:a16="http://schemas.microsoft.com/office/drawing/2014/main" id="{5AFC0D0B-6095-4D23-9DA8-5BFC2427E703}"/>
            </a:ext>
          </a:extLst>
        </xdr:cNvPr>
        <xdr:cNvSpPr txBox="1"/>
      </xdr:nvSpPr>
      <xdr:spPr>
        <a:xfrm>
          <a:off x="4813300" y="594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5" name="楕円 84">
          <a:extLst>
            <a:ext uri="{FF2B5EF4-FFF2-40B4-BE49-F238E27FC236}">
              <a16:creationId xmlns:a16="http://schemas.microsoft.com/office/drawing/2014/main" id="{DDD1AAAB-AE78-4406-8433-2E8B9F3A75B2}"/>
            </a:ext>
          </a:extLst>
        </xdr:cNvPr>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60144</xdr:rowOff>
    </xdr:to>
    <xdr:cxnSp macro="">
      <xdr:nvCxnSpPr>
        <xdr:cNvPr id="86" name="直線コネクタ 85">
          <a:extLst>
            <a:ext uri="{FF2B5EF4-FFF2-40B4-BE49-F238E27FC236}">
              <a16:creationId xmlns:a16="http://schemas.microsoft.com/office/drawing/2014/main" id="{4CD6C4B3-1233-4A79-9D02-669CB5362828}"/>
            </a:ext>
          </a:extLst>
        </xdr:cNvPr>
        <xdr:cNvCxnSpPr/>
      </xdr:nvCxnSpPr>
      <xdr:spPr>
        <a:xfrm>
          <a:off x="4051300" y="6097270"/>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75928</xdr:rowOff>
    </xdr:from>
    <xdr:to>
      <xdr:col>15</xdr:col>
      <xdr:colOff>187325</xdr:colOff>
      <xdr:row>31</xdr:row>
      <xdr:rowOff>6078</xdr:rowOff>
    </xdr:to>
    <xdr:sp macro="" textlink="">
      <xdr:nvSpPr>
        <xdr:cNvPr id="87" name="楕円 86">
          <a:extLst>
            <a:ext uri="{FF2B5EF4-FFF2-40B4-BE49-F238E27FC236}">
              <a16:creationId xmlns:a16="http://schemas.microsoft.com/office/drawing/2014/main" id="{C1DC8565-1BCD-40CD-80EB-BFD1120288F9}"/>
            </a:ext>
          </a:extLst>
        </xdr:cNvPr>
        <xdr:cNvSpPr/>
      </xdr:nvSpPr>
      <xdr:spPr>
        <a:xfrm>
          <a:off x="3238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126728</xdr:rowOff>
    </xdr:from>
    <xdr:to>
      <xdr:col>19</xdr:col>
      <xdr:colOff>136525</xdr:colOff>
      <xdr:row>31</xdr:row>
      <xdr:rowOff>10795</xdr:rowOff>
    </xdr:to>
    <xdr:cxnSp macro="">
      <xdr:nvCxnSpPr>
        <xdr:cNvPr id="88" name="直線コネクタ 87">
          <a:extLst>
            <a:ext uri="{FF2B5EF4-FFF2-40B4-BE49-F238E27FC236}">
              <a16:creationId xmlns:a16="http://schemas.microsoft.com/office/drawing/2014/main" id="{08D89636-46B9-405D-BF29-A31775554BB7}"/>
            </a:ext>
          </a:extLst>
        </xdr:cNvPr>
        <xdr:cNvCxnSpPr/>
      </xdr:nvCxnSpPr>
      <xdr:spPr>
        <a:xfrm>
          <a:off x="3289300" y="604175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89" name="楕円 88">
          <a:extLst>
            <a:ext uri="{FF2B5EF4-FFF2-40B4-BE49-F238E27FC236}">
              <a16:creationId xmlns:a16="http://schemas.microsoft.com/office/drawing/2014/main" id="{B36ABBC5-DEE8-416E-84DE-CC23500603CA}"/>
            </a:ext>
          </a:extLst>
        </xdr:cNvPr>
        <xdr:cNvSpPr/>
      </xdr:nvSpPr>
      <xdr:spPr>
        <a:xfrm>
          <a:off x="2476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77379</xdr:rowOff>
    </xdr:from>
    <xdr:to>
      <xdr:col>15</xdr:col>
      <xdr:colOff>136525</xdr:colOff>
      <xdr:row>30</xdr:row>
      <xdr:rowOff>126728</xdr:rowOff>
    </xdr:to>
    <xdr:cxnSp macro="">
      <xdr:nvCxnSpPr>
        <xdr:cNvPr id="90" name="直線コネクタ 89">
          <a:extLst>
            <a:ext uri="{FF2B5EF4-FFF2-40B4-BE49-F238E27FC236}">
              <a16:creationId xmlns:a16="http://schemas.microsoft.com/office/drawing/2014/main" id="{FD042DF1-BBE8-442B-9A97-8D6324B2874A}"/>
            </a:ext>
          </a:extLst>
        </xdr:cNvPr>
        <xdr:cNvCxnSpPr/>
      </xdr:nvCxnSpPr>
      <xdr:spPr>
        <a:xfrm>
          <a:off x="2527300" y="599240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43815</xdr:rowOff>
    </xdr:from>
    <xdr:to>
      <xdr:col>7</xdr:col>
      <xdr:colOff>187325</xdr:colOff>
      <xdr:row>29</xdr:row>
      <xdr:rowOff>145415</xdr:rowOff>
    </xdr:to>
    <xdr:sp macro="" textlink="">
      <xdr:nvSpPr>
        <xdr:cNvPr id="91" name="楕円 90">
          <a:extLst>
            <a:ext uri="{FF2B5EF4-FFF2-40B4-BE49-F238E27FC236}">
              <a16:creationId xmlns:a16="http://schemas.microsoft.com/office/drawing/2014/main" id="{8A4F143B-3E51-4D59-9CCA-18D3EDD86E75}"/>
            </a:ext>
          </a:extLst>
        </xdr:cNvPr>
        <xdr:cNvSpPr/>
      </xdr:nvSpPr>
      <xdr:spPr>
        <a:xfrm>
          <a:off x="1714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94615</xdr:rowOff>
    </xdr:from>
    <xdr:to>
      <xdr:col>11</xdr:col>
      <xdr:colOff>136525</xdr:colOff>
      <xdr:row>30</xdr:row>
      <xdr:rowOff>77379</xdr:rowOff>
    </xdr:to>
    <xdr:cxnSp macro="">
      <xdr:nvCxnSpPr>
        <xdr:cNvPr id="92" name="直線コネクタ 91">
          <a:extLst>
            <a:ext uri="{FF2B5EF4-FFF2-40B4-BE49-F238E27FC236}">
              <a16:creationId xmlns:a16="http://schemas.microsoft.com/office/drawing/2014/main" id="{ABAC870C-26AF-4BDD-A807-F1432104D749}"/>
            </a:ext>
          </a:extLst>
        </xdr:cNvPr>
        <xdr:cNvCxnSpPr/>
      </xdr:nvCxnSpPr>
      <xdr:spPr>
        <a:xfrm>
          <a:off x="1765300" y="5838190"/>
          <a:ext cx="762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a:extLst>
            <a:ext uri="{FF2B5EF4-FFF2-40B4-BE49-F238E27FC236}">
              <a16:creationId xmlns:a16="http://schemas.microsoft.com/office/drawing/2014/main" id="{7366181A-42F2-46C8-998B-F3872E0B3429}"/>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4" name="n_2aveValue有形固定資産減価償却率">
          <a:extLst>
            <a:ext uri="{FF2B5EF4-FFF2-40B4-BE49-F238E27FC236}">
              <a16:creationId xmlns:a16="http://schemas.microsoft.com/office/drawing/2014/main" id="{62BFDDEC-F34C-4049-975B-267A9A64094C}"/>
            </a:ext>
          </a:extLst>
        </xdr:cNvPr>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5" name="n_3aveValue有形固定資産減価償却率">
          <a:extLst>
            <a:ext uri="{FF2B5EF4-FFF2-40B4-BE49-F238E27FC236}">
              <a16:creationId xmlns:a16="http://schemas.microsoft.com/office/drawing/2014/main" id="{6294E5BD-F359-45E6-90DC-499F68789034}"/>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289</xdr:rowOff>
    </xdr:from>
    <xdr:ext cx="405111" cy="259045"/>
    <xdr:sp macro="" textlink="">
      <xdr:nvSpPr>
        <xdr:cNvPr id="96" name="n_4aveValue有形固定資産減価償却率">
          <a:extLst>
            <a:ext uri="{FF2B5EF4-FFF2-40B4-BE49-F238E27FC236}">
              <a16:creationId xmlns:a16="http://schemas.microsoft.com/office/drawing/2014/main" id="{8FE35EB0-5C5E-47A3-9D37-28CCF8F7A005}"/>
            </a:ext>
          </a:extLst>
        </xdr:cNvPr>
        <xdr:cNvSpPr txBox="1"/>
      </xdr:nvSpPr>
      <xdr:spPr>
        <a:xfrm>
          <a:off x="1562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97" name="n_1mainValue有形固定資産減価償却率">
          <a:extLst>
            <a:ext uri="{FF2B5EF4-FFF2-40B4-BE49-F238E27FC236}">
              <a16:creationId xmlns:a16="http://schemas.microsoft.com/office/drawing/2014/main" id="{55747613-5FE9-4DDD-994C-F7DB94F34DE2}"/>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22605</xdr:rowOff>
    </xdr:from>
    <xdr:ext cx="405111" cy="259045"/>
    <xdr:sp macro="" textlink="">
      <xdr:nvSpPr>
        <xdr:cNvPr id="98" name="n_2mainValue有形固定資産減価償却率">
          <a:extLst>
            <a:ext uri="{FF2B5EF4-FFF2-40B4-BE49-F238E27FC236}">
              <a16:creationId xmlns:a16="http://schemas.microsoft.com/office/drawing/2014/main" id="{141FB8E6-4CD6-4D74-982C-764309F26278}"/>
            </a:ext>
          </a:extLst>
        </xdr:cNvPr>
        <xdr:cNvSpPr txBox="1"/>
      </xdr:nvSpPr>
      <xdr:spPr>
        <a:xfrm>
          <a:off x="3086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144706</xdr:rowOff>
    </xdr:from>
    <xdr:ext cx="405111" cy="259045"/>
    <xdr:sp macro="" textlink="">
      <xdr:nvSpPr>
        <xdr:cNvPr id="99" name="n_3mainValue有形固定資産減価償却率">
          <a:extLst>
            <a:ext uri="{FF2B5EF4-FFF2-40B4-BE49-F238E27FC236}">
              <a16:creationId xmlns:a16="http://schemas.microsoft.com/office/drawing/2014/main" id="{327B935B-02A3-48E5-8D36-01338A84D432}"/>
            </a:ext>
          </a:extLst>
        </xdr:cNvPr>
        <xdr:cNvSpPr txBox="1"/>
      </xdr:nvSpPr>
      <xdr:spPr>
        <a:xfrm>
          <a:off x="2324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0" name="n_4mainValue有形固定資産減価償却率">
          <a:extLst>
            <a:ext uri="{FF2B5EF4-FFF2-40B4-BE49-F238E27FC236}">
              <a16:creationId xmlns:a16="http://schemas.microsoft.com/office/drawing/2014/main" id="{1C0C27FE-B90B-4C48-9DD0-4FA27A2B67CC}"/>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8BD3AFD-6C40-492A-A1FD-91001C07E14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D629B176-E8E6-4127-9D6E-36D418C837F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4205035C-D57A-469D-9A97-0D077B3E3F4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9A7FAF62-0255-4468-B49E-9C6F207383A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E32E6DD-B48C-423A-A64F-F1E66498C6C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2395577-E4A2-489B-9713-711201347A0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FB36CD3A-73FA-47D5-BD7F-805E7664DAB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A841FF4C-8E2A-4CD0-A344-59054C4E106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BF16497-1ECB-4420-AF55-4BC533BD895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79EAB34B-03DC-4E79-BEB2-6CCFB7BD199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93E6090-F1DB-463F-87BD-CE5E070D09D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1CFF165F-CBB2-41AB-89FD-FCFDFB91C0A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4064906-8E01-41BC-BCDF-66AF80D3FCC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類似団体平均及び全国平均と比較しても高い状況にある。近年は市債の発行を抑制していることから将来負担比率については減少傾向にある。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歳入の確保及び経常経費の更なる見直しを図るとともに、元金償還を上回らない市債発行により、市債残高の抑制に努める。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C941E47-D2F2-4C30-8E68-A99928DBC3D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614F014-82F1-458E-9C93-DE7B0D84209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58BBB927-CA96-40B2-935A-AF5B7AC0E7E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A321BD65-D43E-4070-AAD9-2C4429D2409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37D2E93A-D4DA-4645-A854-CACB65C2603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1560DF23-60BA-4147-8028-BC87A99AAC9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A8250C8C-B086-4B16-9448-3D2C9AA9C80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7E8E9A0-0A8F-422A-A3A8-A7CD5A2DFC2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E76BD2FB-16A9-4270-AD3E-FFC45990EC7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397D5FCA-93E4-4A4F-95AB-55DEAE4699A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5359B57-CBA3-497B-BE02-AE81F7CDDC9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918CF883-F281-4B70-B488-93E5233DF41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A43B8655-A123-4124-B60A-078FAD34CB8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584F0B5-FC9E-40AC-BDAE-EC04A5E2C20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BFE0C74-1CB4-49E3-98C1-AFD58976490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a:extLst>
            <a:ext uri="{FF2B5EF4-FFF2-40B4-BE49-F238E27FC236}">
              <a16:creationId xmlns:a16="http://schemas.microsoft.com/office/drawing/2014/main" id="{0DE1BA3E-AF98-4898-B9C4-A324648948B4}"/>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a:extLst>
            <a:ext uri="{FF2B5EF4-FFF2-40B4-BE49-F238E27FC236}">
              <a16:creationId xmlns:a16="http://schemas.microsoft.com/office/drawing/2014/main" id="{771EFEB2-DF4E-40F1-A691-0FCD5EF485DA}"/>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a:extLst>
            <a:ext uri="{FF2B5EF4-FFF2-40B4-BE49-F238E27FC236}">
              <a16:creationId xmlns:a16="http://schemas.microsoft.com/office/drawing/2014/main" id="{3358AE88-746C-461A-A096-E4271C46AC69}"/>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794D193-3088-435F-9072-01F49C2D0F0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BD285E42-23FF-42A5-866C-92A3923D164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a:extLst>
            <a:ext uri="{FF2B5EF4-FFF2-40B4-BE49-F238E27FC236}">
              <a16:creationId xmlns:a16="http://schemas.microsoft.com/office/drawing/2014/main" id="{00A0B188-C78C-4470-B16A-534FA05CE8AB}"/>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a:extLst>
            <a:ext uri="{FF2B5EF4-FFF2-40B4-BE49-F238E27FC236}">
              <a16:creationId xmlns:a16="http://schemas.microsoft.com/office/drawing/2014/main" id="{D36881FD-5948-4766-B56D-CC7D3B9F0DB6}"/>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a:extLst>
            <a:ext uri="{FF2B5EF4-FFF2-40B4-BE49-F238E27FC236}">
              <a16:creationId xmlns:a16="http://schemas.microsoft.com/office/drawing/2014/main" id="{6D62BFEA-8D9E-471E-A5B7-CABCBF246E6A}"/>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a:extLst>
            <a:ext uri="{FF2B5EF4-FFF2-40B4-BE49-F238E27FC236}">
              <a16:creationId xmlns:a16="http://schemas.microsoft.com/office/drawing/2014/main" id="{E46D16C6-A323-4C1C-9203-9FC23ED6A6E6}"/>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a:extLst>
            <a:ext uri="{FF2B5EF4-FFF2-40B4-BE49-F238E27FC236}">
              <a16:creationId xmlns:a16="http://schemas.microsoft.com/office/drawing/2014/main" id="{85297A5F-6ADA-40F2-9FE1-F7020EA38453}"/>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a:extLst>
            <a:ext uri="{FF2B5EF4-FFF2-40B4-BE49-F238E27FC236}">
              <a16:creationId xmlns:a16="http://schemas.microsoft.com/office/drawing/2014/main" id="{D1265C69-5DDF-4112-8F7C-8E82A9080A4D}"/>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B00A733-7481-4204-96A1-7388FE660D6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EB2A176-67FB-4553-92FA-281C3FF5CDF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97E4859-6D0E-4BC8-A347-84C05FB0AF7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F537C74-F22B-49C9-BB2E-73713E6817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5377409-B0A9-4667-8D11-F572BF32DE8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170497</xdr:rowOff>
    </xdr:from>
    <xdr:to>
      <xdr:col>76</xdr:col>
      <xdr:colOff>73025</xdr:colOff>
      <xdr:row>32</xdr:row>
      <xdr:rowOff>100647</xdr:rowOff>
    </xdr:to>
    <xdr:sp macro="" textlink="">
      <xdr:nvSpPr>
        <xdr:cNvPr id="145" name="楕円 144">
          <a:extLst>
            <a:ext uri="{FF2B5EF4-FFF2-40B4-BE49-F238E27FC236}">
              <a16:creationId xmlns:a16="http://schemas.microsoft.com/office/drawing/2014/main" id="{C145CA18-F95E-4339-8395-D133822CCBB3}"/>
            </a:ext>
          </a:extLst>
        </xdr:cNvPr>
        <xdr:cNvSpPr/>
      </xdr:nvSpPr>
      <xdr:spPr>
        <a:xfrm>
          <a:off x="14744700" y="6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148924</xdr:rowOff>
    </xdr:from>
    <xdr:ext cx="469744" cy="259045"/>
    <xdr:sp macro="" textlink="">
      <xdr:nvSpPr>
        <xdr:cNvPr id="146" name="債務償還比率該当値テキスト">
          <a:extLst>
            <a:ext uri="{FF2B5EF4-FFF2-40B4-BE49-F238E27FC236}">
              <a16:creationId xmlns:a16="http://schemas.microsoft.com/office/drawing/2014/main" id="{4F1D68D2-5101-4FB9-8311-92195D603819}"/>
            </a:ext>
          </a:extLst>
        </xdr:cNvPr>
        <xdr:cNvSpPr txBox="1"/>
      </xdr:nvSpPr>
      <xdr:spPr>
        <a:xfrm>
          <a:off x="14846300" y="623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88406</xdr:rowOff>
    </xdr:from>
    <xdr:to>
      <xdr:col>72</xdr:col>
      <xdr:colOff>123825</xdr:colOff>
      <xdr:row>33</xdr:row>
      <xdr:rowOff>18556</xdr:rowOff>
    </xdr:to>
    <xdr:sp macro="" textlink="">
      <xdr:nvSpPr>
        <xdr:cNvPr id="147" name="楕円 146">
          <a:extLst>
            <a:ext uri="{FF2B5EF4-FFF2-40B4-BE49-F238E27FC236}">
              <a16:creationId xmlns:a16="http://schemas.microsoft.com/office/drawing/2014/main" id="{16B752A5-3BDC-436B-9EAF-79B4F92966FF}"/>
            </a:ext>
          </a:extLst>
        </xdr:cNvPr>
        <xdr:cNvSpPr/>
      </xdr:nvSpPr>
      <xdr:spPr>
        <a:xfrm>
          <a:off x="14033500" y="63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49847</xdr:rowOff>
    </xdr:from>
    <xdr:to>
      <xdr:col>76</xdr:col>
      <xdr:colOff>22225</xdr:colOff>
      <xdr:row>32</xdr:row>
      <xdr:rowOff>139206</xdr:rowOff>
    </xdr:to>
    <xdr:cxnSp macro="">
      <xdr:nvCxnSpPr>
        <xdr:cNvPr id="148" name="直線コネクタ 147">
          <a:extLst>
            <a:ext uri="{FF2B5EF4-FFF2-40B4-BE49-F238E27FC236}">
              <a16:creationId xmlns:a16="http://schemas.microsoft.com/office/drawing/2014/main" id="{B89BCFE0-74C5-4108-BE89-DDD412C2B335}"/>
            </a:ext>
          </a:extLst>
        </xdr:cNvPr>
        <xdr:cNvCxnSpPr/>
      </xdr:nvCxnSpPr>
      <xdr:spPr>
        <a:xfrm flipV="1">
          <a:off x="14084300" y="6307772"/>
          <a:ext cx="711200" cy="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168049</xdr:rowOff>
    </xdr:from>
    <xdr:to>
      <xdr:col>68</xdr:col>
      <xdr:colOff>123825</xdr:colOff>
      <xdr:row>33</xdr:row>
      <xdr:rowOff>98199</xdr:rowOff>
    </xdr:to>
    <xdr:sp macro="" textlink="">
      <xdr:nvSpPr>
        <xdr:cNvPr id="149" name="楕円 148">
          <a:extLst>
            <a:ext uri="{FF2B5EF4-FFF2-40B4-BE49-F238E27FC236}">
              <a16:creationId xmlns:a16="http://schemas.microsoft.com/office/drawing/2014/main" id="{A04D0D48-D5E6-4D84-A416-DF9CEA202ABA}"/>
            </a:ext>
          </a:extLst>
        </xdr:cNvPr>
        <xdr:cNvSpPr/>
      </xdr:nvSpPr>
      <xdr:spPr>
        <a:xfrm>
          <a:off x="13271500" y="64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139206</xdr:rowOff>
    </xdr:from>
    <xdr:to>
      <xdr:col>72</xdr:col>
      <xdr:colOff>73025</xdr:colOff>
      <xdr:row>33</xdr:row>
      <xdr:rowOff>47399</xdr:rowOff>
    </xdr:to>
    <xdr:cxnSp macro="">
      <xdr:nvCxnSpPr>
        <xdr:cNvPr id="150" name="直線コネクタ 149">
          <a:extLst>
            <a:ext uri="{FF2B5EF4-FFF2-40B4-BE49-F238E27FC236}">
              <a16:creationId xmlns:a16="http://schemas.microsoft.com/office/drawing/2014/main" id="{1B5C93C9-9E50-426D-B473-A35D17191760}"/>
            </a:ext>
          </a:extLst>
        </xdr:cNvPr>
        <xdr:cNvCxnSpPr/>
      </xdr:nvCxnSpPr>
      <xdr:spPr>
        <a:xfrm flipV="1">
          <a:off x="13322300" y="6397131"/>
          <a:ext cx="762000" cy="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171048</xdr:rowOff>
    </xdr:from>
    <xdr:to>
      <xdr:col>64</xdr:col>
      <xdr:colOff>123825</xdr:colOff>
      <xdr:row>33</xdr:row>
      <xdr:rowOff>101198</xdr:rowOff>
    </xdr:to>
    <xdr:sp macro="" textlink="">
      <xdr:nvSpPr>
        <xdr:cNvPr id="151" name="楕円 150">
          <a:extLst>
            <a:ext uri="{FF2B5EF4-FFF2-40B4-BE49-F238E27FC236}">
              <a16:creationId xmlns:a16="http://schemas.microsoft.com/office/drawing/2014/main" id="{86CC42A5-F0A7-4406-B1EE-3EAB8C6CA0AC}"/>
            </a:ext>
          </a:extLst>
        </xdr:cNvPr>
        <xdr:cNvSpPr/>
      </xdr:nvSpPr>
      <xdr:spPr>
        <a:xfrm>
          <a:off x="12509500" y="642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47399</xdr:rowOff>
    </xdr:from>
    <xdr:to>
      <xdr:col>68</xdr:col>
      <xdr:colOff>73025</xdr:colOff>
      <xdr:row>33</xdr:row>
      <xdr:rowOff>50398</xdr:rowOff>
    </xdr:to>
    <xdr:cxnSp macro="">
      <xdr:nvCxnSpPr>
        <xdr:cNvPr id="152" name="直線コネクタ 151">
          <a:extLst>
            <a:ext uri="{FF2B5EF4-FFF2-40B4-BE49-F238E27FC236}">
              <a16:creationId xmlns:a16="http://schemas.microsoft.com/office/drawing/2014/main" id="{859C68E9-528C-4672-A884-C99A9092A052}"/>
            </a:ext>
          </a:extLst>
        </xdr:cNvPr>
        <xdr:cNvCxnSpPr/>
      </xdr:nvCxnSpPr>
      <xdr:spPr>
        <a:xfrm flipV="1">
          <a:off x="12560300" y="6476774"/>
          <a:ext cx="7620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111027</xdr:rowOff>
    </xdr:from>
    <xdr:to>
      <xdr:col>60</xdr:col>
      <xdr:colOff>123825</xdr:colOff>
      <xdr:row>34</xdr:row>
      <xdr:rowOff>41177</xdr:rowOff>
    </xdr:to>
    <xdr:sp macro="" textlink="">
      <xdr:nvSpPr>
        <xdr:cNvPr id="153" name="楕円 152">
          <a:extLst>
            <a:ext uri="{FF2B5EF4-FFF2-40B4-BE49-F238E27FC236}">
              <a16:creationId xmlns:a16="http://schemas.microsoft.com/office/drawing/2014/main" id="{E248B3B0-508B-43B6-98E6-84BABBE36970}"/>
            </a:ext>
          </a:extLst>
        </xdr:cNvPr>
        <xdr:cNvSpPr/>
      </xdr:nvSpPr>
      <xdr:spPr>
        <a:xfrm>
          <a:off x="11747500" y="654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50398</xdr:rowOff>
    </xdr:from>
    <xdr:to>
      <xdr:col>64</xdr:col>
      <xdr:colOff>73025</xdr:colOff>
      <xdr:row>33</xdr:row>
      <xdr:rowOff>161827</xdr:rowOff>
    </xdr:to>
    <xdr:cxnSp macro="">
      <xdr:nvCxnSpPr>
        <xdr:cNvPr id="154" name="直線コネクタ 153">
          <a:extLst>
            <a:ext uri="{FF2B5EF4-FFF2-40B4-BE49-F238E27FC236}">
              <a16:creationId xmlns:a16="http://schemas.microsoft.com/office/drawing/2014/main" id="{EAC00A4F-25BD-45CE-9749-6C15D2E1B274}"/>
            </a:ext>
          </a:extLst>
        </xdr:cNvPr>
        <xdr:cNvCxnSpPr/>
      </xdr:nvCxnSpPr>
      <xdr:spPr>
        <a:xfrm flipV="1">
          <a:off x="11798300" y="6479773"/>
          <a:ext cx="762000" cy="1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a:extLst>
            <a:ext uri="{FF2B5EF4-FFF2-40B4-BE49-F238E27FC236}">
              <a16:creationId xmlns:a16="http://schemas.microsoft.com/office/drawing/2014/main" id="{BEFF34A9-4788-4C0E-A59D-0D40D7B534D4}"/>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a:extLst>
            <a:ext uri="{FF2B5EF4-FFF2-40B4-BE49-F238E27FC236}">
              <a16:creationId xmlns:a16="http://schemas.microsoft.com/office/drawing/2014/main" id="{11394E52-E78D-4B73-80AD-5657DD8AF3F9}"/>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a:extLst>
            <a:ext uri="{FF2B5EF4-FFF2-40B4-BE49-F238E27FC236}">
              <a16:creationId xmlns:a16="http://schemas.microsoft.com/office/drawing/2014/main" id="{F7B1852D-25A3-42FA-B0AA-7FED43CF0C89}"/>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8" name="n_4aveValue債務償還比率">
          <a:extLst>
            <a:ext uri="{FF2B5EF4-FFF2-40B4-BE49-F238E27FC236}">
              <a16:creationId xmlns:a16="http://schemas.microsoft.com/office/drawing/2014/main" id="{5B94FCF1-59F2-4B60-91EC-8D35260E6CDE}"/>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9683</xdr:rowOff>
    </xdr:from>
    <xdr:ext cx="469744" cy="259045"/>
    <xdr:sp macro="" textlink="">
      <xdr:nvSpPr>
        <xdr:cNvPr id="159" name="n_1mainValue債務償還比率">
          <a:extLst>
            <a:ext uri="{FF2B5EF4-FFF2-40B4-BE49-F238E27FC236}">
              <a16:creationId xmlns:a16="http://schemas.microsoft.com/office/drawing/2014/main" id="{0AE55DDC-63F6-4C0C-8667-7DB4268F1DE3}"/>
            </a:ext>
          </a:extLst>
        </xdr:cNvPr>
        <xdr:cNvSpPr txBox="1"/>
      </xdr:nvSpPr>
      <xdr:spPr>
        <a:xfrm>
          <a:off x="13836727" y="643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89326</xdr:rowOff>
    </xdr:from>
    <xdr:ext cx="469744" cy="259045"/>
    <xdr:sp macro="" textlink="">
      <xdr:nvSpPr>
        <xdr:cNvPr id="160" name="n_2mainValue債務償還比率">
          <a:extLst>
            <a:ext uri="{FF2B5EF4-FFF2-40B4-BE49-F238E27FC236}">
              <a16:creationId xmlns:a16="http://schemas.microsoft.com/office/drawing/2014/main" id="{F2AE0AE2-DFA7-411A-9908-DC5DC43CCFF4}"/>
            </a:ext>
          </a:extLst>
        </xdr:cNvPr>
        <xdr:cNvSpPr txBox="1"/>
      </xdr:nvSpPr>
      <xdr:spPr>
        <a:xfrm>
          <a:off x="13087427" y="6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92325</xdr:rowOff>
    </xdr:from>
    <xdr:ext cx="469744" cy="259045"/>
    <xdr:sp macro="" textlink="">
      <xdr:nvSpPr>
        <xdr:cNvPr id="161" name="n_3mainValue債務償還比率">
          <a:extLst>
            <a:ext uri="{FF2B5EF4-FFF2-40B4-BE49-F238E27FC236}">
              <a16:creationId xmlns:a16="http://schemas.microsoft.com/office/drawing/2014/main" id="{AC8CF061-846A-4E24-AD2F-F848FC82E0EA}"/>
            </a:ext>
          </a:extLst>
        </xdr:cNvPr>
        <xdr:cNvSpPr txBox="1"/>
      </xdr:nvSpPr>
      <xdr:spPr>
        <a:xfrm>
          <a:off x="12325427" y="652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32304</xdr:rowOff>
    </xdr:from>
    <xdr:ext cx="560923" cy="259045"/>
    <xdr:sp macro="" textlink="">
      <xdr:nvSpPr>
        <xdr:cNvPr id="162" name="n_4mainValue債務償還比率">
          <a:extLst>
            <a:ext uri="{FF2B5EF4-FFF2-40B4-BE49-F238E27FC236}">
              <a16:creationId xmlns:a16="http://schemas.microsoft.com/office/drawing/2014/main" id="{445D2C43-F96D-4486-9386-B05322D91A06}"/>
            </a:ext>
          </a:extLst>
        </xdr:cNvPr>
        <xdr:cNvSpPr txBox="1"/>
      </xdr:nvSpPr>
      <xdr:spPr>
        <a:xfrm>
          <a:off x="11517838" y="66331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713CC5C-C0A5-4289-ADC7-F214A2F823D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E6C1636-45B4-45CE-A9CC-B1FA7A8EF4C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EF28EF0E-68E6-40F7-AE02-0E6262B64C6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BAEA993-F217-4DD3-91C2-68CA6AECFF7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E0F3237-2A8F-415D-8449-AFCAE809502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ABCAED9-43B3-49D3-B25E-23D0D7F23D9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F62281E-02D0-4ED9-9E5D-DC3D88E389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CCBB98-D695-48FA-96AB-B9188A99145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919FD3-C289-499B-A5E5-139AC24577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271D8B-562C-4E45-9098-FEA138CB30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14DCED-5BCA-4A3F-9789-B3F8490399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6B592D-0AFA-46C8-815E-3F1A310C579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73D50E-F233-451E-916D-673715C12DB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33B71A-35AC-484D-93B9-6E6B90D978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263039-A5FE-4C08-9CBA-48DEA483D0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B7A483-2B61-499A-9D68-9B14F7DF8F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88,462
87,366
224.80
36,831,701
36,075,363
665,461
18,683,963
42,121,332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5916A3-7224-4435-BFB2-9A906D730D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6F2E40-826D-43C1-ACAD-480AC552E0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20810B-F015-487A-82BB-B67BE10F2A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8C9557-2FCD-4BE6-8277-E83EDF900E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8079CE-E685-4138-892B-F4B83A0ECC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52FF639-8490-480F-81B0-05B5C80528F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249485-F49F-42F4-9FE9-15BEE404F9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28E153-A607-4140-8EA4-C1EE2E252A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65893C-E4D9-4C64-AA6F-7CFB319E65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CCC0BE-E941-4182-94DF-C9FDA02826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23F9D8-DC88-425E-9E38-A5E0031644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ADFE8A-01FB-43B4-B596-0BE143BF5FB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86848B-E130-465E-84FA-0950EF0B4D4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EF3014-913A-4383-A781-DCE48863BF5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B87EFB7-CF8D-47DA-BE32-B8AA98A209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BEEAF1-DE33-408D-970E-08C5737966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CFFA62-8F75-42AC-BB50-6F9BCCABB1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8EFF26-A494-4BDC-A68A-A2D733171F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D26C50-AC3A-48BE-88BA-C0A8C2B6BD8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190BBF4-21E9-493F-BDE3-D68821160EA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7C8F82-F909-4429-8DB7-14884F48D80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EEC0DC4-EEEA-47AF-90E8-48D20BF631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77FFF3D-0989-4FB9-8DEA-8A5EB9AE08D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99C1EB-757D-407E-840B-37BB729533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A2CBC54-59EB-4944-A8C3-DAEFAC2354D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471B41-3A3B-4214-BA02-425AA7EFB91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0CC58E4-BD7A-4517-86D9-BCC73D1E0F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D038065-22C4-418C-970F-3634B059EBF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242CD5-1DA4-4926-8113-05004B1E71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2232C02-1F7B-4EDF-A62B-8746A6466FA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F989ADC-B4C5-4B9D-A346-56C6107F7D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D108C64-66D4-423D-A247-84860F62FCF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2A1C0D8-0326-498E-A34F-717DEB41C03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60CE5D7-E836-4FB1-9040-0E1BC4E2797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63787CB-404D-4F95-8CFC-AB8C242D82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DBF01C4-9348-47F3-BBDD-B792BA836A4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C71949D-A54F-4276-B774-8B4B06DF031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E96EC00-232E-4685-A46E-A5FBCC077B5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98E7A7B-844F-4EF2-9E26-4B0CDAE7330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9772B1F-CC2D-47BC-AC09-F4ABC0B3579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A64647A-9A40-4F90-992C-FEE55400F28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FD3C835-1A13-42A8-862F-BDCA35C54C0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1FCDDDF-876F-414C-914B-D81D1A0DBCF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F4837B4-54E7-430B-B4A3-440AE0A3D84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A7978F2-450A-4E21-B396-F92DB8B6EC9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A50329F-C405-424D-84BB-20CB7B63031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6BE7B81F-7CDB-4510-B0DE-C5A88C31EA87}"/>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E37E595-14FA-462E-AFB1-A8E511C60246}"/>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73B1AB78-72A4-4A0F-B22F-4772FDD4F2EA}"/>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D70AA11-A265-4189-AD19-4B78AC2D76F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EBA3BDA-17CD-467B-AB88-1C082C1282F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76E82242-E7BE-4E47-92D6-142423BE5724}"/>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9967EFDC-90B4-4942-9CB7-6DA08D5CFAE9}"/>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37CBB311-5D03-43DD-B187-1780B16042FB}"/>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5D823EAA-505E-4B3A-AC37-2A18FA80A2D4}"/>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ACEC5B7C-47C9-4F5A-A747-4844AF7D4D1A}"/>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146231</xdr:rowOff>
    </xdr:from>
    <xdr:to>
      <xdr:col>6</xdr:col>
      <xdr:colOff>38100</xdr:colOff>
      <xdr:row>38</xdr:row>
      <xdr:rowOff>76381</xdr:rowOff>
    </xdr:to>
    <xdr:sp macro="" textlink="">
      <xdr:nvSpPr>
        <xdr:cNvPr id="68" name="フローチャート: 判断 67">
          <a:extLst>
            <a:ext uri="{FF2B5EF4-FFF2-40B4-BE49-F238E27FC236}">
              <a16:creationId xmlns:a16="http://schemas.microsoft.com/office/drawing/2014/main" id="{5F4D77F6-26F8-4D45-AA20-D1A81D6FF72B}"/>
            </a:ext>
          </a:extLst>
        </xdr:cNvPr>
        <xdr:cNvSpPr/>
      </xdr:nvSpPr>
      <xdr:spPr>
        <a:xfrm>
          <a:off x="1079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12D692-B48A-424A-B087-B59AF03981F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32BE73E-7FCE-4049-8B10-154B703B053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C7F4572-201F-4A8F-B7AF-56DD699FE3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2999A29-0D4A-4DFA-8F51-4F7F04B6244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41EDE84-D9B8-48D3-AF37-341A8B5131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a:extLst>
            <a:ext uri="{FF2B5EF4-FFF2-40B4-BE49-F238E27FC236}">
              <a16:creationId xmlns:a16="http://schemas.microsoft.com/office/drawing/2014/main" id="{2048730F-2E37-4FFC-BA8F-F8D808C74D48}"/>
            </a:ext>
          </a:extLst>
        </xdr:cNvPr>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64605</xdr:rowOff>
    </xdr:from>
    <xdr:ext cx="405111" cy="259045"/>
    <xdr:sp macro="" textlink="">
      <xdr:nvSpPr>
        <xdr:cNvPr id="75" name="【道路】&#10;有形固定資産減価償却率該当値テキスト">
          <a:extLst>
            <a:ext uri="{FF2B5EF4-FFF2-40B4-BE49-F238E27FC236}">
              <a16:creationId xmlns:a16="http://schemas.microsoft.com/office/drawing/2014/main" id="{F6F65905-E1DD-4046-A2F2-B993C7295625}"/>
            </a:ext>
          </a:extLst>
        </xdr:cNvPr>
        <xdr:cNvSpPr txBox="1"/>
      </xdr:nvSpPr>
      <xdr:spPr>
        <a:xfrm>
          <a:off x="4673600" y="64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a:extLst>
            <a:ext uri="{FF2B5EF4-FFF2-40B4-BE49-F238E27FC236}">
              <a16:creationId xmlns:a16="http://schemas.microsoft.com/office/drawing/2014/main" id="{441FFE2D-D287-4A00-8EDB-3EEA85A94FF3}"/>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7" name="直線コネクタ 76">
          <a:extLst>
            <a:ext uri="{FF2B5EF4-FFF2-40B4-BE49-F238E27FC236}">
              <a16:creationId xmlns:a16="http://schemas.microsoft.com/office/drawing/2014/main" id="{26979F2C-6350-46BC-A854-B278737B63E0}"/>
            </a:ext>
          </a:extLst>
        </xdr:cNvPr>
        <xdr:cNvCxnSpPr/>
      </xdr:nvCxnSpPr>
      <xdr:spPr>
        <a:xfrm>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141333</xdr:rowOff>
    </xdr:from>
    <xdr:to>
      <xdr:col>15</xdr:col>
      <xdr:colOff>101600</xdr:colOff>
      <xdr:row>38</xdr:row>
      <xdr:rowOff>71482</xdr:rowOff>
    </xdr:to>
    <xdr:sp macro="" textlink="">
      <xdr:nvSpPr>
        <xdr:cNvPr id="78" name="楕円 77">
          <a:extLst>
            <a:ext uri="{FF2B5EF4-FFF2-40B4-BE49-F238E27FC236}">
              <a16:creationId xmlns:a16="http://schemas.microsoft.com/office/drawing/2014/main" id="{C21A0192-8C55-4CC8-8179-C19B23BD9D3D}"/>
            </a:ext>
          </a:extLst>
        </xdr:cNvPr>
        <xdr:cNvSpPr/>
      </xdr:nvSpPr>
      <xdr:spPr>
        <a:xfrm>
          <a:off x="2857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20683</xdr:rowOff>
    </xdr:from>
    <xdr:to>
      <xdr:col>19</xdr:col>
      <xdr:colOff>177800</xdr:colOff>
      <xdr:row>38</xdr:row>
      <xdr:rowOff>59872</xdr:rowOff>
    </xdr:to>
    <xdr:cxnSp macro="">
      <xdr:nvCxnSpPr>
        <xdr:cNvPr id="79" name="直線コネクタ 78">
          <a:extLst>
            <a:ext uri="{FF2B5EF4-FFF2-40B4-BE49-F238E27FC236}">
              <a16:creationId xmlns:a16="http://schemas.microsoft.com/office/drawing/2014/main" id="{7B7CF9BE-0E27-4589-BE80-D3283EF5E28C}"/>
            </a:ext>
          </a:extLst>
        </xdr:cNvPr>
        <xdr:cNvCxnSpPr/>
      </xdr:nvCxnSpPr>
      <xdr:spPr>
        <a:xfrm>
          <a:off x="2908300" y="65357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80" name="楕円 79">
          <a:extLst>
            <a:ext uri="{FF2B5EF4-FFF2-40B4-BE49-F238E27FC236}">
              <a16:creationId xmlns:a16="http://schemas.microsoft.com/office/drawing/2014/main" id="{80161B7F-1040-4748-BE2A-815F5784CA67}"/>
            </a:ext>
          </a:extLst>
        </xdr:cNvPr>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38</xdr:row>
      <xdr:rowOff>20683</xdr:rowOff>
    </xdr:to>
    <xdr:cxnSp macro="">
      <xdr:nvCxnSpPr>
        <xdr:cNvPr id="81" name="直線コネクタ 80">
          <a:extLst>
            <a:ext uri="{FF2B5EF4-FFF2-40B4-BE49-F238E27FC236}">
              <a16:creationId xmlns:a16="http://schemas.microsoft.com/office/drawing/2014/main" id="{11811778-908F-4B88-8D71-E8228D143FCF}"/>
            </a:ext>
          </a:extLst>
        </xdr:cNvPr>
        <xdr:cNvCxnSpPr/>
      </xdr:nvCxnSpPr>
      <xdr:spPr>
        <a:xfrm>
          <a:off x="2019300" y="65047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49893</xdr:rowOff>
    </xdr:from>
    <xdr:to>
      <xdr:col>6</xdr:col>
      <xdr:colOff>38100</xdr:colOff>
      <xdr:row>40</xdr:row>
      <xdr:rowOff>151493</xdr:rowOff>
    </xdr:to>
    <xdr:sp macro="" textlink="">
      <xdr:nvSpPr>
        <xdr:cNvPr id="82" name="楕円 81">
          <a:extLst>
            <a:ext uri="{FF2B5EF4-FFF2-40B4-BE49-F238E27FC236}">
              <a16:creationId xmlns:a16="http://schemas.microsoft.com/office/drawing/2014/main" id="{70DE46CB-7D08-44F9-B5F8-E686C2572A83}"/>
            </a:ext>
          </a:extLst>
        </xdr:cNvPr>
        <xdr:cNvSpPr/>
      </xdr:nvSpPr>
      <xdr:spPr>
        <a:xfrm>
          <a:off x="1079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161109</xdr:rowOff>
    </xdr:from>
    <xdr:to>
      <xdr:col>10</xdr:col>
      <xdr:colOff>114300</xdr:colOff>
      <xdr:row>40</xdr:row>
      <xdr:rowOff>100693</xdr:rowOff>
    </xdr:to>
    <xdr:cxnSp macro="">
      <xdr:nvCxnSpPr>
        <xdr:cNvPr id="83" name="直線コネクタ 82">
          <a:extLst>
            <a:ext uri="{FF2B5EF4-FFF2-40B4-BE49-F238E27FC236}">
              <a16:creationId xmlns:a16="http://schemas.microsoft.com/office/drawing/2014/main" id="{2874BDC8-3A19-4F54-B5F9-F4A855878980}"/>
            </a:ext>
          </a:extLst>
        </xdr:cNvPr>
        <xdr:cNvCxnSpPr/>
      </xdr:nvCxnSpPr>
      <xdr:spPr>
        <a:xfrm flipV="1">
          <a:off x="1130300" y="6504759"/>
          <a:ext cx="889000" cy="45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a:extLst>
            <a:ext uri="{FF2B5EF4-FFF2-40B4-BE49-F238E27FC236}">
              <a16:creationId xmlns:a16="http://schemas.microsoft.com/office/drawing/2014/main" id="{1E85E859-5BFB-4A93-98A2-69DBE2D201D9}"/>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a:extLst>
            <a:ext uri="{FF2B5EF4-FFF2-40B4-BE49-F238E27FC236}">
              <a16:creationId xmlns:a16="http://schemas.microsoft.com/office/drawing/2014/main" id="{BF7FE30D-8BAC-4553-A5A1-C67D22989C1D}"/>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2B985124-AF39-4D1A-9F69-9B37EAECE1AD}"/>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92908</xdr:rowOff>
    </xdr:from>
    <xdr:ext cx="405111" cy="259045"/>
    <xdr:sp macro="" textlink="">
      <xdr:nvSpPr>
        <xdr:cNvPr id="87" name="n_4aveValue【道路】&#10;有形固定資産減価償却率">
          <a:extLst>
            <a:ext uri="{FF2B5EF4-FFF2-40B4-BE49-F238E27FC236}">
              <a16:creationId xmlns:a16="http://schemas.microsoft.com/office/drawing/2014/main" id="{B7910B93-0D24-4FF6-988C-60400753CFC6}"/>
            </a:ext>
          </a:extLst>
        </xdr:cNvPr>
        <xdr:cNvSpPr txBox="1"/>
      </xdr:nvSpPr>
      <xdr:spPr>
        <a:xfrm>
          <a:off x="927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127199</xdr:rowOff>
    </xdr:from>
    <xdr:ext cx="405111" cy="259045"/>
    <xdr:sp macro="" textlink="">
      <xdr:nvSpPr>
        <xdr:cNvPr id="88" name="n_1mainValue【道路】&#10;有形固定資産減価償却率">
          <a:extLst>
            <a:ext uri="{FF2B5EF4-FFF2-40B4-BE49-F238E27FC236}">
              <a16:creationId xmlns:a16="http://schemas.microsoft.com/office/drawing/2014/main" id="{1D9022FB-D455-4DB0-8654-0CFE1202F252}"/>
            </a:ext>
          </a:extLst>
        </xdr:cNvPr>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88010</xdr:rowOff>
    </xdr:from>
    <xdr:ext cx="405111" cy="259045"/>
    <xdr:sp macro="" textlink="">
      <xdr:nvSpPr>
        <xdr:cNvPr id="89" name="n_2mainValue【道路】&#10;有形固定資産減価償却率">
          <a:extLst>
            <a:ext uri="{FF2B5EF4-FFF2-40B4-BE49-F238E27FC236}">
              <a16:creationId xmlns:a16="http://schemas.microsoft.com/office/drawing/2014/main" id="{E259CD30-B0CE-4C56-928E-208F7DE8243D}"/>
            </a:ext>
          </a:extLst>
        </xdr:cNvPr>
        <xdr:cNvSpPr txBox="1"/>
      </xdr:nvSpPr>
      <xdr:spPr>
        <a:xfrm>
          <a:off x="2705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56985</xdr:rowOff>
    </xdr:from>
    <xdr:ext cx="405111" cy="259045"/>
    <xdr:sp macro="" textlink="">
      <xdr:nvSpPr>
        <xdr:cNvPr id="90" name="n_3mainValue【道路】&#10;有形固定資産減価償却率">
          <a:extLst>
            <a:ext uri="{FF2B5EF4-FFF2-40B4-BE49-F238E27FC236}">
              <a16:creationId xmlns:a16="http://schemas.microsoft.com/office/drawing/2014/main" id="{F665B550-006A-4377-9103-BC0EAF15FB3F}"/>
            </a:ext>
          </a:extLst>
        </xdr:cNvPr>
        <xdr:cNvSpPr txBox="1"/>
      </xdr:nvSpPr>
      <xdr:spPr>
        <a:xfrm>
          <a:off x="1816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142620</xdr:rowOff>
    </xdr:from>
    <xdr:ext cx="405111" cy="259045"/>
    <xdr:sp macro="" textlink="">
      <xdr:nvSpPr>
        <xdr:cNvPr id="91" name="n_4mainValue【道路】&#10;有形固定資産減価償却率">
          <a:extLst>
            <a:ext uri="{FF2B5EF4-FFF2-40B4-BE49-F238E27FC236}">
              <a16:creationId xmlns:a16="http://schemas.microsoft.com/office/drawing/2014/main" id="{19488230-6AF6-4ACD-902E-040DD1838320}"/>
            </a:ext>
          </a:extLst>
        </xdr:cNvPr>
        <xdr:cNvSpPr txBox="1"/>
      </xdr:nvSpPr>
      <xdr:spPr>
        <a:xfrm>
          <a:off x="9277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5FE5D18-7739-46F5-B126-491EA9B7F79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531783E-0DAA-4489-BBBA-008F0B727E8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FB104BC-1772-4D14-8401-67F3C4EBA5B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585FBF9-FB88-46E2-8B93-7D2DFA6FFAA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A2C9853-7EAF-45D1-82E2-E01909046B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90A66DD-064C-4F7F-AB26-257E677535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BDBCD73-7520-497C-B81F-FD90F0713E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A059AD6-E9B7-489A-80AD-44EF89E41A3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E5ECC02-FA6A-4D4D-BEB2-3DF009325D8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E56338C-8DEA-411C-AD8A-535953E1A8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3B0BBAC-459C-42FF-9DEA-B924B5DC31C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DE7309F-96FC-4461-ADC1-C9C2123F6A5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30768FC-1912-425A-92B0-DE5A3B1C51E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AA32D934-B86D-4EF1-BBB6-6FEE5E0435B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D46B8D3-2A72-41BD-9061-1632107DB0A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35684B4C-4C86-426E-831F-8C182E34CA2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11AC174-B08C-46A3-8FA6-595CEC3CB82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CAD85F4F-C7F9-469F-BD50-DE3A77D4F9C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523ED3E-8EF7-4966-9027-4CC9EB0FF68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582E58BA-52F3-471E-AFD8-8705718AC22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E798DC3-94B1-4ADB-9D6D-63E0F793633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444ADD-3BE9-4686-B010-42B91CC9E40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D04F8BD-30E1-4F4E-8AED-89F59BB4919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a:extLst>
            <a:ext uri="{FF2B5EF4-FFF2-40B4-BE49-F238E27FC236}">
              <a16:creationId xmlns:a16="http://schemas.microsoft.com/office/drawing/2014/main" id="{7F5FBF8C-CBA1-45C8-BDE2-3D0170707396}"/>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a:extLst>
            <a:ext uri="{FF2B5EF4-FFF2-40B4-BE49-F238E27FC236}">
              <a16:creationId xmlns:a16="http://schemas.microsoft.com/office/drawing/2014/main" id="{6B618FB3-F9CD-4ABD-8F08-654E79297804}"/>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a:extLst>
            <a:ext uri="{FF2B5EF4-FFF2-40B4-BE49-F238E27FC236}">
              <a16:creationId xmlns:a16="http://schemas.microsoft.com/office/drawing/2014/main" id="{BB4883F9-6BB3-4D6C-9C3F-B57CE04FCDEB}"/>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a:extLst>
            <a:ext uri="{FF2B5EF4-FFF2-40B4-BE49-F238E27FC236}">
              <a16:creationId xmlns:a16="http://schemas.microsoft.com/office/drawing/2014/main" id="{F003897A-C776-42FB-8CD9-9A14B2EEBF22}"/>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a:extLst>
            <a:ext uri="{FF2B5EF4-FFF2-40B4-BE49-F238E27FC236}">
              <a16:creationId xmlns:a16="http://schemas.microsoft.com/office/drawing/2014/main" id="{6E2CF062-39AF-4B61-9DE8-065BC6AC17CD}"/>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a:extLst>
            <a:ext uri="{FF2B5EF4-FFF2-40B4-BE49-F238E27FC236}">
              <a16:creationId xmlns:a16="http://schemas.microsoft.com/office/drawing/2014/main" id="{743065E8-856C-46E3-B8C0-7962D02FCC9C}"/>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a:extLst>
            <a:ext uri="{FF2B5EF4-FFF2-40B4-BE49-F238E27FC236}">
              <a16:creationId xmlns:a16="http://schemas.microsoft.com/office/drawing/2014/main" id="{B477F2E8-3C3F-42F3-B9D7-DCC56C57D367}"/>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a:extLst>
            <a:ext uri="{FF2B5EF4-FFF2-40B4-BE49-F238E27FC236}">
              <a16:creationId xmlns:a16="http://schemas.microsoft.com/office/drawing/2014/main" id="{834A0E6D-7F80-4683-8DE6-35435BE8C3B4}"/>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a:extLst>
            <a:ext uri="{FF2B5EF4-FFF2-40B4-BE49-F238E27FC236}">
              <a16:creationId xmlns:a16="http://schemas.microsoft.com/office/drawing/2014/main" id="{D57EE7C7-E2CB-4591-8FE4-E1656BF48C24}"/>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a:extLst>
            <a:ext uri="{FF2B5EF4-FFF2-40B4-BE49-F238E27FC236}">
              <a16:creationId xmlns:a16="http://schemas.microsoft.com/office/drawing/2014/main" id="{F19057DC-9751-4FA3-83B5-231CD131A9E3}"/>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31762</xdr:rowOff>
    </xdr:from>
    <xdr:to>
      <xdr:col>36</xdr:col>
      <xdr:colOff>165100</xdr:colOff>
      <xdr:row>38</xdr:row>
      <xdr:rowOff>133362</xdr:rowOff>
    </xdr:to>
    <xdr:sp macro="" textlink="">
      <xdr:nvSpPr>
        <xdr:cNvPr id="125" name="フローチャート: 判断 124">
          <a:extLst>
            <a:ext uri="{FF2B5EF4-FFF2-40B4-BE49-F238E27FC236}">
              <a16:creationId xmlns:a16="http://schemas.microsoft.com/office/drawing/2014/main" id="{E3A8272D-F3E9-4C02-903F-B99A168D74E3}"/>
            </a:ext>
          </a:extLst>
        </xdr:cNvPr>
        <xdr:cNvSpPr/>
      </xdr:nvSpPr>
      <xdr:spPr>
        <a:xfrm>
          <a:off x="6921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46412C4-F178-4E52-933E-E8B3F1E0AE9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73ECC90-39FE-42D1-A94C-86C5D453F17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9AC52FB-FE62-4ECA-9D27-3968E6818D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4C80BBE-4D75-40EB-A891-0A7D2A9C20A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8839F84-E905-4FFC-8239-68C0250B851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35001</xdr:rowOff>
    </xdr:from>
    <xdr:to>
      <xdr:col>55</xdr:col>
      <xdr:colOff>50800</xdr:colOff>
      <xdr:row>40</xdr:row>
      <xdr:rowOff>136601</xdr:rowOff>
    </xdr:to>
    <xdr:sp macro="" textlink="">
      <xdr:nvSpPr>
        <xdr:cNvPr id="131" name="楕円 130">
          <a:extLst>
            <a:ext uri="{FF2B5EF4-FFF2-40B4-BE49-F238E27FC236}">
              <a16:creationId xmlns:a16="http://schemas.microsoft.com/office/drawing/2014/main" id="{C9609317-727E-4096-A292-72496E650392}"/>
            </a:ext>
          </a:extLst>
        </xdr:cNvPr>
        <xdr:cNvSpPr/>
      </xdr:nvSpPr>
      <xdr:spPr>
        <a:xfrm>
          <a:off x="10426700" y="68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13428</xdr:rowOff>
    </xdr:from>
    <xdr:ext cx="469744" cy="259045"/>
    <xdr:sp macro="" textlink="">
      <xdr:nvSpPr>
        <xdr:cNvPr id="132" name="【道路】&#10;一人当たり延長該当値テキスト">
          <a:extLst>
            <a:ext uri="{FF2B5EF4-FFF2-40B4-BE49-F238E27FC236}">
              <a16:creationId xmlns:a16="http://schemas.microsoft.com/office/drawing/2014/main" id="{FEAA9E81-901B-43D7-8885-7C99F2B1FC47}"/>
            </a:ext>
          </a:extLst>
        </xdr:cNvPr>
        <xdr:cNvSpPr txBox="1"/>
      </xdr:nvSpPr>
      <xdr:spPr>
        <a:xfrm>
          <a:off x="10515600" y="687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36487</xdr:rowOff>
    </xdr:from>
    <xdr:to>
      <xdr:col>50</xdr:col>
      <xdr:colOff>165100</xdr:colOff>
      <xdr:row>40</xdr:row>
      <xdr:rowOff>138087</xdr:rowOff>
    </xdr:to>
    <xdr:sp macro="" textlink="">
      <xdr:nvSpPr>
        <xdr:cNvPr id="133" name="楕円 132">
          <a:extLst>
            <a:ext uri="{FF2B5EF4-FFF2-40B4-BE49-F238E27FC236}">
              <a16:creationId xmlns:a16="http://schemas.microsoft.com/office/drawing/2014/main" id="{668ACC2E-A243-4654-81F3-5A03598C3EB1}"/>
            </a:ext>
          </a:extLst>
        </xdr:cNvPr>
        <xdr:cNvSpPr/>
      </xdr:nvSpPr>
      <xdr:spPr>
        <a:xfrm>
          <a:off x="9588500" y="68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85801</xdr:rowOff>
    </xdr:from>
    <xdr:to>
      <xdr:col>55</xdr:col>
      <xdr:colOff>0</xdr:colOff>
      <xdr:row>40</xdr:row>
      <xdr:rowOff>87287</xdr:rowOff>
    </xdr:to>
    <xdr:cxnSp macro="">
      <xdr:nvCxnSpPr>
        <xdr:cNvPr id="134" name="直線コネクタ 133">
          <a:extLst>
            <a:ext uri="{FF2B5EF4-FFF2-40B4-BE49-F238E27FC236}">
              <a16:creationId xmlns:a16="http://schemas.microsoft.com/office/drawing/2014/main" id="{07DC5FB4-68EB-4D26-98C1-A7C55C83880E}"/>
            </a:ext>
          </a:extLst>
        </xdr:cNvPr>
        <xdr:cNvCxnSpPr/>
      </xdr:nvCxnSpPr>
      <xdr:spPr>
        <a:xfrm flipV="1">
          <a:off x="9639300" y="6943801"/>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39001</xdr:rowOff>
    </xdr:from>
    <xdr:to>
      <xdr:col>46</xdr:col>
      <xdr:colOff>38100</xdr:colOff>
      <xdr:row>40</xdr:row>
      <xdr:rowOff>140601</xdr:rowOff>
    </xdr:to>
    <xdr:sp macro="" textlink="">
      <xdr:nvSpPr>
        <xdr:cNvPr id="135" name="楕円 134">
          <a:extLst>
            <a:ext uri="{FF2B5EF4-FFF2-40B4-BE49-F238E27FC236}">
              <a16:creationId xmlns:a16="http://schemas.microsoft.com/office/drawing/2014/main" id="{306B93FD-1782-40B2-80F8-26629EFDA639}"/>
            </a:ext>
          </a:extLst>
        </xdr:cNvPr>
        <xdr:cNvSpPr/>
      </xdr:nvSpPr>
      <xdr:spPr>
        <a:xfrm>
          <a:off x="8699500" y="68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87287</xdr:rowOff>
    </xdr:from>
    <xdr:to>
      <xdr:col>50</xdr:col>
      <xdr:colOff>114300</xdr:colOff>
      <xdr:row>40</xdr:row>
      <xdr:rowOff>89801</xdr:rowOff>
    </xdr:to>
    <xdr:cxnSp macro="">
      <xdr:nvCxnSpPr>
        <xdr:cNvPr id="136" name="直線コネクタ 135">
          <a:extLst>
            <a:ext uri="{FF2B5EF4-FFF2-40B4-BE49-F238E27FC236}">
              <a16:creationId xmlns:a16="http://schemas.microsoft.com/office/drawing/2014/main" id="{235A25BB-3EE3-4F6B-9F44-D9A0CA2D9104}"/>
            </a:ext>
          </a:extLst>
        </xdr:cNvPr>
        <xdr:cNvCxnSpPr/>
      </xdr:nvCxnSpPr>
      <xdr:spPr>
        <a:xfrm flipV="1">
          <a:off x="8750300" y="694528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44755</xdr:rowOff>
    </xdr:from>
    <xdr:to>
      <xdr:col>41</xdr:col>
      <xdr:colOff>101600</xdr:colOff>
      <xdr:row>40</xdr:row>
      <xdr:rowOff>146355</xdr:rowOff>
    </xdr:to>
    <xdr:sp macro="" textlink="">
      <xdr:nvSpPr>
        <xdr:cNvPr id="137" name="楕円 136">
          <a:extLst>
            <a:ext uri="{FF2B5EF4-FFF2-40B4-BE49-F238E27FC236}">
              <a16:creationId xmlns:a16="http://schemas.microsoft.com/office/drawing/2014/main" id="{D9C5470E-3392-4EF3-9D8E-5267F5DD8C1C}"/>
            </a:ext>
          </a:extLst>
        </xdr:cNvPr>
        <xdr:cNvSpPr/>
      </xdr:nvSpPr>
      <xdr:spPr>
        <a:xfrm>
          <a:off x="7810500" y="69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89801</xdr:rowOff>
    </xdr:from>
    <xdr:to>
      <xdr:col>45</xdr:col>
      <xdr:colOff>177800</xdr:colOff>
      <xdr:row>40</xdr:row>
      <xdr:rowOff>95555</xdr:rowOff>
    </xdr:to>
    <xdr:cxnSp macro="">
      <xdr:nvCxnSpPr>
        <xdr:cNvPr id="138" name="直線コネクタ 137">
          <a:extLst>
            <a:ext uri="{FF2B5EF4-FFF2-40B4-BE49-F238E27FC236}">
              <a16:creationId xmlns:a16="http://schemas.microsoft.com/office/drawing/2014/main" id="{E8398102-EBD2-4C73-9BFF-197C02CC1F02}"/>
            </a:ext>
          </a:extLst>
        </xdr:cNvPr>
        <xdr:cNvCxnSpPr/>
      </xdr:nvCxnSpPr>
      <xdr:spPr>
        <a:xfrm flipV="1">
          <a:off x="7861300" y="6947801"/>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46469</xdr:rowOff>
    </xdr:from>
    <xdr:to>
      <xdr:col>36</xdr:col>
      <xdr:colOff>165100</xdr:colOff>
      <xdr:row>40</xdr:row>
      <xdr:rowOff>148069</xdr:rowOff>
    </xdr:to>
    <xdr:sp macro="" textlink="">
      <xdr:nvSpPr>
        <xdr:cNvPr id="139" name="楕円 138">
          <a:extLst>
            <a:ext uri="{FF2B5EF4-FFF2-40B4-BE49-F238E27FC236}">
              <a16:creationId xmlns:a16="http://schemas.microsoft.com/office/drawing/2014/main" id="{36EF298A-617D-4D11-8A0D-C4C517B95147}"/>
            </a:ext>
          </a:extLst>
        </xdr:cNvPr>
        <xdr:cNvSpPr/>
      </xdr:nvSpPr>
      <xdr:spPr>
        <a:xfrm>
          <a:off x="6921500" y="69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95555</xdr:rowOff>
    </xdr:from>
    <xdr:to>
      <xdr:col>41</xdr:col>
      <xdr:colOff>50800</xdr:colOff>
      <xdr:row>40</xdr:row>
      <xdr:rowOff>97269</xdr:rowOff>
    </xdr:to>
    <xdr:cxnSp macro="">
      <xdr:nvCxnSpPr>
        <xdr:cNvPr id="140" name="直線コネクタ 139">
          <a:extLst>
            <a:ext uri="{FF2B5EF4-FFF2-40B4-BE49-F238E27FC236}">
              <a16:creationId xmlns:a16="http://schemas.microsoft.com/office/drawing/2014/main" id="{87047F84-47A2-4C98-8567-83025B441C30}"/>
            </a:ext>
          </a:extLst>
        </xdr:cNvPr>
        <xdr:cNvCxnSpPr/>
      </xdr:nvCxnSpPr>
      <xdr:spPr>
        <a:xfrm flipV="1">
          <a:off x="6972300" y="695355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a:extLst>
            <a:ext uri="{FF2B5EF4-FFF2-40B4-BE49-F238E27FC236}">
              <a16:creationId xmlns:a16="http://schemas.microsoft.com/office/drawing/2014/main" id="{BA4AD3E6-6932-42FD-B836-29DC6D9F5EDB}"/>
            </a:ext>
          </a:extLst>
        </xdr:cNvPr>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a:extLst>
            <a:ext uri="{FF2B5EF4-FFF2-40B4-BE49-F238E27FC236}">
              <a16:creationId xmlns:a16="http://schemas.microsoft.com/office/drawing/2014/main" id="{C935AB42-4B70-4582-AC96-4DCAC9744C64}"/>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a:extLst>
            <a:ext uri="{FF2B5EF4-FFF2-40B4-BE49-F238E27FC236}">
              <a16:creationId xmlns:a16="http://schemas.microsoft.com/office/drawing/2014/main" id="{FC508471-B060-40AB-819A-0A8905033EAE}"/>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149890</xdr:rowOff>
    </xdr:from>
    <xdr:ext cx="534377" cy="259045"/>
    <xdr:sp macro="" textlink="">
      <xdr:nvSpPr>
        <xdr:cNvPr id="144" name="n_4aveValue【道路】&#10;一人当たり延長">
          <a:extLst>
            <a:ext uri="{FF2B5EF4-FFF2-40B4-BE49-F238E27FC236}">
              <a16:creationId xmlns:a16="http://schemas.microsoft.com/office/drawing/2014/main" id="{DEEB5EF7-604A-464E-8A03-E609636003F5}"/>
            </a:ext>
          </a:extLst>
        </xdr:cNvPr>
        <xdr:cNvSpPr txBox="1"/>
      </xdr:nvSpPr>
      <xdr:spPr>
        <a:xfrm>
          <a:off x="6705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154614</xdr:rowOff>
    </xdr:from>
    <xdr:ext cx="469744" cy="259045"/>
    <xdr:sp macro="" textlink="">
      <xdr:nvSpPr>
        <xdr:cNvPr id="145" name="n_1mainValue【道路】&#10;一人当たり延長">
          <a:extLst>
            <a:ext uri="{FF2B5EF4-FFF2-40B4-BE49-F238E27FC236}">
              <a16:creationId xmlns:a16="http://schemas.microsoft.com/office/drawing/2014/main" id="{D53C3CB4-5C01-442B-ABD6-D74276678E4D}"/>
            </a:ext>
          </a:extLst>
        </xdr:cNvPr>
        <xdr:cNvSpPr txBox="1"/>
      </xdr:nvSpPr>
      <xdr:spPr>
        <a:xfrm>
          <a:off x="9391727" y="666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131728</xdr:rowOff>
    </xdr:from>
    <xdr:ext cx="469744" cy="259045"/>
    <xdr:sp macro="" textlink="">
      <xdr:nvSpPr>
        <xdr:cNvPr id="146" name="n_2mainValue【道路】&#10;一人当たり延長">
          <a:extLst>
            <a:ext uri="{FF2B5EF4-FFF2-40B4-BE49-F238E27FC236}">
              <a16:creationId xmlns:a16="http://schemas.microsoft.com/office/drawing/2014/main" id="{AACD6AB3-D6F6-40CD-8302-E992F3FCAD89}"/>
            </a:ext>
          </a:extLst>
        </xdr:cNvPr>
        <xdr:cNvSpPr txBox="1"/>
      </xdr:nvSpPr>
      <xdr:spPr>
        <a:xfrm>
          <a:off x="8515427" y="698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137482</xdr:rowOff>
    </xdr:from>
    <xdr:ext cx="469744" cy="259045"/>
    <xdr:sp macro="" textlink="">
      <xdr:nvSpPr>
        <xdr:cNvPr id="147" name="n_3mainValue【道路】&#10;一人当たり延長">
          <a:extLst>
            <a:ext uri="{FF2B5EF4-FFF2-40B4-BE49-F238E27FC236}">
              <a16:creationId xmlns:a16="http://schemas.microsoft.com/office/drawing/2014/main" id="{D77DE2DD-F1CD-429C-8BBD-9B4850E5DB5E}"/>
            </a:ext>
          </a:extLst>
        </xdr:cNvPr>
        <xdr:cNvSpPr txBox="1"/>
      </xdr:nvSpPr>
      <xdr:spPr>
        <a:xfrm>
          <a:off x="7626427" y="6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139196</xdr:rowOff>
    </xdr:from>
    <xdr:ext cx="469744" cy="259045"/>
    <xdr:sp macro="" textlink="">
      <xdr:nvSpPr>
        <xdr:cNvPr id="148" name="n_4mainValue【道路】&#10;一人当たり延長">
          <a:extLst>
            <a:ext uri="{FF2B5EF4-FFF2-40B4-BE49-F238E27FC236}">
              <a16:creationId xmlns:a16="http://schemas.microsoft.com/office/drawing/2014/main" id="{9967D3F1-CCCB-4F88-AA83-C058B1FC4A4A}"/>
            </a:ext>
          </a:extLst>
        </xdr:cNvPr>
        <xdr:cNvSpPr txBox="1"/>
      </xdr:nvSpPr>
      <xdr:spPr>
        <a:xfrm>
          <a:off x="6737427" y="699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17F3EDC-B40D-4FDD-8D06-48932496B7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A12CACF-5C33-429F-8DA4-3BAC8BE9F3F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753E423-F542-4814-B704-5CF7CD276DB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40FDE80-7314-4E54-B47F-253BC90B869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E3CFBAE-FCF4-462F-ADF2-B4CC82DDC9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1201F9A-8530-44FA-A397-82106549D1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24007F2-BE58-40F6-A932-469529369A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46BAB11-B82B-41FB-B598-9217B01D2E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0D39BED-78D0-4F8B-A339-FC13D6B2790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95D1E10-ED87-4D43-97AC-91E85E6DDCD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A84272E-6758-4C4E-909D-763F89DFB79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E12181C-1FC2-4FF7-B3DD-F4202CEEDED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06B5D8A-21BF-4850-A93F-1A2B02B9E72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DDCBBFA-7380-4C5A-87D4-C5C305C2EE7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9C82B2E-7D50-4623-BC2E-E89D1D85EEA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85020B2-FC1B-4CF1-8866-E7F732EDFC0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8A67DC6-8A9A-44BE-8CD4-1DFBA3C1185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D6D118D-C225-45C2-B037-4B199731E76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706156E-C4E1-43FA-87DB-809557D97E8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28BFD86-1952-4B70-834E-F34E18DDF40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BA75075-1840-4559-9359-6944428070C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6AF0A7E-41AC-467C-95C4-44F7837C08E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CF19F9F-CCFA-4FAA-8290-C7CF1A87019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A4C4414-3A14-4E89-9FD9-915835E1BC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E1CFC5D-30B8-4C3B-BB9D-CADFD9DFBE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a:extLst>
            <a:ext uri="{FF2B5EF4-FFF2-40B4-BE49-F238E27FC236}">
              <a16:creationId xmlns:a16="http://schemas.microsoft.com/office/drawing/2014/main" id="{DAAD5A5C-7A9E-421B-87BA-ECDE01BA3611}"/>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37D571D-561B-4843-84FD-94C80227BB92}"/>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a:extLst>
            <a:ext uri="{FF2B5EF4-FFF2-40B4-BE49-F238E27FC236}">
              <a16:creationId xmlns:a16="http://schemas.microsoft.com/office/drawing/2014/main" id="{0A61ACE4-BBB7-47E9-928D-8C95B2E5B2B9}"/>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F94ED9F-A03D-4664-82F5-6F3346F366F6}"/>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A4705887-6F62-40BB-8EEE-6D3D5464E068}"/>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949AE87-97BA-414A-8B20-AC4A2B8D4ED3}"/>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a:extLst>
            <a:ext uri="{FF2B5EF4-FFF2-40B4-BE49-F238E27FC236}">
              <a16:creationId xmlns:a16="http://schemas.microsoft.com/office/drawing/2014/main" id="{28C79EEC-85C2-4877-A9E0-0F900BF165B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a:extLst>
            <a:ext uri="{FF2B5EF4-FFF2-40B4-BE49-F238E27FC236}">
              <a16:creationId xmlns:a16="http://schemas.microsoft.com/office/drawing/2014/main" id="{449C1331-AA48-436D-98DA-0CE371F2A67F}"/>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a:extLst>
            <a:ext uri="{FF2B5EF4-FFF2-40B4-BE49-F238E27FC236}">
              <a16:creationId xmlns:a16="http://schemas.microsoft.com/office/drawing/2014/main" id="{920F3D25-FF79-49C8-9FC4-AA7545017BBD}"/>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2BD6568-69E0-4F94-8596-F308981C1351}"/>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4" name="フローチャート: 判断 183">
          <a:extLst>
            <a:ext uri="{FF2B5EF4-FFF2-40B4-BE49-F238E27FC236}">
              <a16:creationId xmlns:a16="http://schemas.microsoft.com/office/drawing/2014/main" id="{D0344FAF-8E73-4600-B015-A4B64B961D12}"/>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21D5F78-55AC-4F51-B4A0-8F99E43352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6C9D092-B664-4783-A962-04715F50859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D9D817D-6C08-4A5F-9858-32CCD0E5F0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7E5E551-270B-4EDC-95E7-B78628C95DD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29A404B-FC26-416D-B500-30DB56EB72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90" name="楕円 189">
          <a:extLst>
            <a:ext uri="{FF2B5EF4-FFF2-40B4-BE49-F238E27FC236}">
              <a16:creationId xmlns:a16="http://schemas.microsoft.com/office/drawing/2014/main" id="{8897D162-6D6F-4DD6-8296-8421C9AA5C8F}"/>
            </a:ext>
          </a:extLst>
        </xdr:cNvPr>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B250B9D-6B21-4683-9FE2-E30454C08754}"/>
            </a:ext>
          </a:extLst>
        </xdr:cNvPr>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92891</xdr:rowOff>
    </xdr:from>
    <xdr:to>
      <xdr:col>20</xdr:col>
      <xdr:colOff>38100</xdr:colOff>
      <xdr:row>60</xdr:row>
      <xdr:rowOff>23041</xdr:rowOff>
    </xdr:to>
    <xdr:sp macro="" textlink="">
      <xdr:nvSpPr>
        <xdr:cNvPr id="192" name="楕円 191">
          <a:extLst>
            <a:ext uri="{FF2B5EF4-FFF2-40B4-BE49-F238E27FC236}">
              <a16:creationId xmlns:a16="http://schemas.microsoft.com/office/drawing/2014/main" id="{2EAC8412-99BC-4D82-B026-39762603A36F}"/>
            </a:ext>
          </a:extLst>
        </xdr:cNvPr>
        <xdr:cNvSpPr/>
      </xdr:nvSpPr>
      <xdr:spPr>
        <a:xfrm>
          <a:off x="3746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143691</xdr:rowOff>
    </xdr:from>
    <xdr:to>
      <xdr:col>24</xdr:col>
      <xdr:colOff>63500</xdr:colOff>
      <xdr:row>60</xdr:row>
      <xdr:rowOff>0</xdr:rowOff>
    </xdr:to>
    <xdr:cxnSp macro="">
      <xdr:nvCxnSpPr>
        <xdr:cNvPr id="193" name="直線コネクタ 192">
          <a:extLst>
            <a:ext uri="{FF2B5EF4-FFF2-40B4-BE49-F238E27FC236}">
              <a16:creationId xmlns:a16="http://schemas.microsoft.com/office/drawing/2014/main" id="{D732C9D8-E170-4C7B-BB8C-FBEC2E23C30A}"/>
            </a:ext>
          </a:extLst>
        </xdr:cNvPr>
        <xdr:cNvCxnSpPr/>
      </xdr:nvCxnSpPr>
      <xdr:spPr>
        <a:xfrm>
          <a:off x="3797300" y="1025924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65133</xdr:rowOff>
    </xdr:from>
    <xdr:to>
      <xdr:col>15</xdr:col>
      <xdr:colOff>101600</xdr:colOff>
      <xdr:row>59</xdr:row>
      <xdr:rowOff>166733</xdr:rowOff>
    </xdr:to>
    <xdr:sp macro="" textlink="">
      <xdr:nvSpPr>
        <xdr:cNvPr id="194" name="楕円 193">
          <a:extLst>
            <a:ext uri="{FF2B5EF4-FFF2-40B4-BE49-F238E27FC236}">
              <a16:creationId xmlns:a16="http://schemas.microsoft.com/office/drawing/2014/main" id="{90985BD5-0009-49FA-AD6C-75AADEE584BE}"/>
            </a:ext>
          </a:extLst>
        </xdr:cNvPr>
        <xdr:cNvSpPr/>
      </xdr:nvSpPr>
      <xdr:spPr>
        <a:xfrm>
          <a:off x="2857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115933</xdr:rowOff>
    </xdr:from>
    <xdr:to>
      <xdr:col>19</xdr:col>
      <xdr:colOff>177800</xdr:colOff>
      <xdr:row>59</xdr:row>
      <xdr:rowOff>143691</xdr:rowOff>
    </xdr:to>
    <xdr:cxnSp macro="">
      <xdr:nvCxnSpPr>
        <xdr:cNvPr id="195" name="直線コネクタ 194">
          <a:extLst>
            <a:ext uri="{FF2B5EF4-FFF2-40B4-BE49-F238E27FC236}">
              <a16:creationId xmlns:a16="http://schemas.microsoft.com/office/drawing/2014/main" id="{03AE9367-0ABA-4310-9B1A-8D7AAE81664E}"/>
            </a:ext>
          </a:extLst>
        </xdr:cNvPr>
        <xdr:cNvCxnSpPr/>
      </xdr:nvCxnSpPr>
      <xdr:spPr>
        <a:xfrm>
          <a:off x="2908300" y="102314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37374</xdr:rowOff>
    </xdr:from>
    <xdr:to>
      <xdr:col>10</xdr:col>
      <xdr:colOff>165100</xdr:colOff>
      <xdr:row>59</xdr:row>
      <xdr:rowOff>138974</xdr:rowOff>
    </xdr:to>
    <xdr:sp macro="" textlink="">
      <xdr:nvSpPr>
        <xdr:cNvPr id="196" name="楕円 195">
          <a:extLst>
            <a:ext uri="{FF2B5EF4-FFF2-40B4-BE49-F238E27FC236}">
              <a16:creationId xmlns:a16="http://schemas.microsoft.com/office/drawing/2014/main" id="{FF9C384C-C20C-45CD-95F7-23EB0E94C8D3}"/>
            </a:ext>
          </a:extLst>
        </xdr:cNvPr>
        <xdr:cNvSpPr/>
      </xdr:nvSpPr>
      <xdr:spPr>
        <a:xfrm>
          <a:off x="1968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88174</xdr:rowOff>
    </xdr:from>
    <xdr:to>
      <xdr:col>15</xdr:col>
      <xdr:colOff>50800</xdr:colOff>
      <xdr:row>59</xdr:row>
      <xdr:rowOff>115933</xdr:rowOff>
    </xdr:to>
    <xdr:cxnSp macro="">
      <xdr:nvCxnSpPr>
        <xdr:cNvPr id="197" name="直線コネクタ 196">
          <a:extLst>
            <a:ext uri="{FF2B5EF4-FFF2-40B4-BE49-F238E27FC236}">
              <a16:creationId xmlns:a16="http://schemas.microsoft.com/office/drawing/2014/main" id="{2D52D73F-F628-4A6D-9975-AC26CDE30F5F}"/>
            </a:ext>
          </a:extLst>
        </xdr:cNvPr>
        <xdr:cNvCxnSpPr/>
      </xdr:nvCxnSpPr>
      <xdr:spPr>
        <a:xfrm>
          <a:off x="2019300" y="102037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39007</xdr:rowOff>
    </xdr:from>
    <xdr:to>
      <xdr:col>6</xdr:col>
      <xdr:colOff>38100</xdr:colOff>
      <xdr:row>59</xdr:row>
      <xdr:rowOff>140607</xdr:rowOff>
    </xdr:to>
    <xdr:sp macro="" textlink="">
      <xdr:nvSpPr>
        <xdr:cNvPr id="198" name="楕円 197">
          <a:extLst>
            <a:ext uri="{FF2B5EF4-FFF2-40B4-BE49-F238E27FC236}">
              <a16:creationId xmlns:a16="http://schemas.microsoft.com/office/drawing/2014/main" id="{F3604C6C-0398-48B9-A4A8-2097CC230B4B}"/>
            </a:ext>
          </a:extLst>
        </xdr:cNvPr>
        <xdr:cNvSpPr/>
      </xdr:nvSpPr>
      <xdr:spPr>
        <a:xfrm>
          <a:off x="1079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88174</xdr:rowOff>
    </xdr:from>
    <xdr:to>
      <xdr:col>10</xdr:col>
      <xdr:colOff>114300</xdr:colOff>
      <xdr:row>59</xdr:row>
      <xdr:rowOff>89807</xdr:rowOff>
    </xdr:to>
    <xdr:cxnSp macro="">
      <xdr:nvCxnSpPr>
        <xdr:cNvPr id="199" name="直線コネクタ 198">
          <a:extLst>
            <a:ext uri="{FF2B5EF4-FFF2-40B4-BE49-F238E27FC236}">
              <a16:creationId xmlns:a16="http://schemas.microsoft.com/office/drawing/2014/main" id="{02D84B89-2283-4D0E-A68A-E08240106FF3}"/>
            </a:ext>
          </a:extLst>
        </xdr:cNvPr>
        <xdr:cNvCxnSpPr/>
      </xdr:nvCxnSpPr>
      <xdr:spPr>
        <a:xfrm flipV="1">
          <a:off x="1130300" y="102037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974542E-5447-4E19-9D2E-34D124D98724}"/>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7643634-3720-4AB6-8A10-F5284DF924DE}"/>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2376F89-5423-4958-9DEC-E04D3B6F81A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C146810-2DD2-4D67-BFC4-67AA0938ADFF}"/>
            </a:ext>
          </a:extLst>
        </xdr:cNvPr>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39568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7FFA681B-1DBC-49D6-A110-E4EA3DA8B242}"/>
            </a:ext>
          </a:extLst>
        </xdr:cNvPr>
        <xdr:cNvSpPr txBox="1"/>
      </xdr:nvSpPr>
      <xdr:spPr>
        <a:xfrm>
          <a:off x="3582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AD718F8-1B06-4B99-A7A9-F7D74E426C1F}"/>
            </a:ext>
          </a:extLst>
        </xdr:cNvPr>
        <xdr:cNvSpPr txBox="1"/>
      </xdr:nvSpPr>
      <xdr:spPr>
        <a:xfrm>
          <a:off x="2705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155501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D3985CD-6BCA-4C15-BBDB-50BDA4B88090}"/>
            </a:ext>
          </a:extLst>
        </xdr:cNvPr>
        <xdr:cNvSpPr txBox="1"/>
      </xdr:nvSpPr>
      <xdr:spPr>
        <a:xfrm>
          <a:off x="1816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157134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A10E904-7A2D-4A84-8702-D9BDA9E6A3DD}"/>
            </a:ext>
          </a:extLst>
        </xdr:cNvPr>
        <xdr:cNvSpPr txBox="1"/>
      </xdr:nvSpPr>
      <xdr:spPr>
        <a:xfrm>
          <a:off x="927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E1239A3-C537-4FFE-8295-1E104A49EF6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A1692FB-DB60-42B5-B9BE-6C74F9BE3F9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A3782EB-4A23-4938-9F0D-92190CF005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0C5D1BA-A8A8-4FAA-9DB4-99293273F7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5489860-F69C-41CB-B899-99819250475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5F76961-B065-4FA5-A28E-C199FEE7CA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B803D51-FA2C-42EF-B2CC-FEC80FB756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2EEAB9F-B6A3-4AC9-9716-C8502E5050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1A0EF48-D458-447E-88CD-FC1A2DD5BB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C10135F-AB87-429C-991D-FD305646B2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52457EB-C117-456E-9E8C-0F6D00852E7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6F5B1C90-F424-4015-8503-FE1532C121F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56395F9-207A-464F-98E0-2E8C33069BF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48806DFD-AB39-4F79-B2D6-38CC3ACEF9E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B9E5257-CD58-43A5-92E6-612BB4F21BD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D7DBA248-84F8-4291-94C4-C49A240B73C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2009735-E32A-461A-9C94-4963CD77607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E1EA375B-92AA-4EAF-8D49-050121ADE12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D6FA7209-1466-4333-A320-C54BFA293E3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5ECD1271-BF8B-4864-9734-46B5461C057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15BB9B1-48B2-4ECA-91B7-19B0B0FC1A3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D4B50988-4CD0-444A-9735-294D8B3BD28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71ABB37C-6A5F-418E-BC20-C3C81D4049E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a:extLst>
            <a:ext uri="{FF2B5EF4-FFF2-40B4-BE49-F238E27FC236}">
              <a16:creationId xmlns:a16="http://schemas.microsoft.com/office/drawing/2014/main" id="{C9D48DC5-CA6F-471F-9827-B5301FBB455F}"/>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D1DD7D2-5D62-44C8-9AEF-6525A86C55A1}"/>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a:extLst>
            <a:ext uri="{FF2B5EF4-FFF2-40B4-BE49-F238E27FC236}">
              <a16:creationId xmlns:a16="http://schemas.microsoft.com/office/drawing/2014/main" id="{DCD10D55-F2EB-41AE-A0B7-D00FB330F67A}"/>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3CAD08FE-A947-4D0C-842C-AEDB60928612}"/>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a:extLst>
            <a:ext uri="{FF2B5EF4-FFF2-40B4-BE49-F238E27FC236}">
              <a16:creationId xmlns:a16="http://schemas.microsoft.com/office/drawing/2014/main" id="{F061BEEE-76C2-4489-8BE2-1FF21B633160}"/>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571B2225-7D76-4A29-B551-443E52E6943E}"/>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a:extLst>
            <a:ext uri="{FF2B5EF4-FFF2-40B4-BE49-F238E27FC236}">
              <a16:creationId xmlns:a16="http://schemas.microsoft.com/office/drawing/2014/main" id="{0E8E9353-A3F8-43C8-94EA-D2A3F1AD3F5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a:extLst>
            <a:ext uri="{FF2B5EF4-FFF2-40B4-BE49-F238E27FC236}">
              <a16:creationId xmlns:a16="http://schemas.microsoft.com/office/drawing/2014/main" id="{FDCAF40F-37E4-4DDA-893D-9C4BB2793FC5}"/>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a:extLst>
            <a:ext uri="{FF2B5EF4-FFF2-40B4-BE49-F238E27FC236}">
              <a16:creationId xmlns:a16="http://schemas.microsoft.com/office/drawing/2014/main" id="{94A56BFD-571C-4683-91FD-9F58677E49D3}"/>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a:extLst>
            <a:ext uri="{FF2B5EF4-FFF2-40B4-BE49-F238E27FC236}">
              <a16:creationId xmlns:a16="http://schemas.microsoft.com/office/drawing/2014/main" id="{6EFA0792-796B-44F9-B58C-432FB3C0AF7C}"/>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168494</xdr:rowOff>
    </xdr:from>
    <xdr:to>
      <xdr:col>36</xdr:col>
      <xdr:colOff>165100</xdr:colOff>
      <xdr:row>62</xdr:row>
      <xdr:rowOff>98644</xdr:rowOff>
    </xdr:to>
    <xdr:sp macro="" textlink="">
      <xdr:nvSpPr>
        <xdr:cNvPr id="241" name="フローチャート: 判断 240">
          <a:extLst>
            <a:ext uri="{FF2B5EF4-FFF2-40B4-BE49-F238E27FC236}">
              <a16:creationId xmlns:a16="http://schemas.microsoft.com/office/drawing/2014/main" id="{164F0B37-D0FD-4853-AC66-CE0ED4048F53}"/>
            </a:ext>
          </a:extLst>
        </xdr:cNvPr>
        <xdr:cNvSpPr/>
      </xdr:nvSpPr>
      <xdr:spPr>
        <a:xfrm>
          <a:off x="6921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8DE1F50-2E39-4FFC-BE62-3BFE2F1E5A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ADD2D09-024C-47BD-A702-E92F06291F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41D97C7-D792-45FE-B3D2-7F9231A0D8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911D1C0-25FF-4504-9D14-CD9B2A3AACB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CB4736A-3C9F-4914-B290-D79F6A074AF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90173</xdr:rowOff>
    </xdr:from>
    <xdr:to>
      <xdr:col>55</xdr:col>
      <xdr:colOff>50800</xdr:colOff>
      <xdr:row>64</xdr:row>
      <xdr:rowOff>20323</xdr:rowOff>
    </xdr:to>
    <xdr:sp macro="" textlink="">
      <xdr:nvSpPr>
        <xdr:cNvPr id="247" name="楕円 246">
          <a:extLst>
            <a:ext uri="{FF2B5EF4-FFF2-40B4-BE49-F238E27FC236}">
              <a16:creationId xmlns:a16="http://schemas.microsoft.com/office/drawing/2014/main" id="{96314F78-C6E3-4C98-9EA3-A356AB5A4941}"/>
            </a:ext>
          </a:extLst>
        </xdr:cNvPr>
        <xdr:cNvSpPr/>
      </xdr:nvSpPr>
      <xdr:spPr>
        <a:xfrm>
          <a:off x="10426700" y="108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31465</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6BE99DB9-C158-4054-9DA5-0CE44301A918}"/>
            </a:ext>
          </a:extLst>
        </xdr:cNvPr>
        <xdr:cNvSpPr txBox="1"/>
      </xdr:nvSpPr>
      <xdr:spPr>
        <a:xfrm>
          <a:off x="10515600" y="108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90929</xdr:rowOff>
    </xdr:from>
    <xdr:to>
      <xdr:col>50</xdr:col>
      <xdr:colOff>165100</xdr:colOff>
      <xdr:row>64</xdr:row>
      <xdr:rowOff>21079</xdr:rowOff>
    </xdr:to>
    <xdr:sp macro="" textlink="">
      <xdr:nvSpPr>
        <xdr:cNvPr id="249" name="楕円 248">
          <a:extLst>
            <a:ext uri="{FF2B5EF4-FFF2-40B4-BE49-F238E27FC236}">
              <a16:creationId xmlns:a16="http://schemas.microsoft.com/office/drawing/2014/main" id="{FA12759F-A092-4BD6-9E9F-6DA32DE028A8}"/>
            </a:ext>
          </a:extLst>
        </xdr:cNvPr>
        <xdr:cNvSpPr/>
      </xdr:nvSpPr>
      <xdr:spPr>
        <a:xfrm>
          <a:off x="9588500" y="108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140973</xdr:rowOff>
    </xdr:from>
    <xdr:to>
      <xdr:col>55</xdr:col>
      <xdr:colOff>0</xdr:colOff>
      <xdr:row>63</xdr:row>
      <xdr:rowOff>141729</xdr:rowOff>
    </xdr:to>
    <xdr:cxnSp macro="">
      <xdr:nvCxnSpPr>
        <xdr:cNvPr id="250" name="直線コネクタ 249">
          <a:extLst>
            <a:ext uri="{FF2B5EF4-FFF2-40B4-BE49-F238E27FC236}">
              <a16:creationId xmlns:a16="http://schemas.microsoft.com/office/drawing/2014/main" id="{92CF4064-1FEF-44F6-B006-3D5541A35355}"/>
            </a:ext>
          </a:extLst>
        </xdr:cNvPr>
        <xdr:cNvCxnSpPr/>
      </xdr:nvCxnSpPr>
      <xdr:spPr>
        <a:xfrm flipV="1">
          <a:off x="9639300" y="10942323"/>
          <a:ext cx="8382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91742</xdr:rowOff>
    </xdr:from>
    <xdr:to>
      <xdr:col>46</xdr:col>
      <xdr:colOff>38100</xdr:colOff>
      <xdr:row>64</xdr:row>
      <xdr:rowOff>21892</xdr:rowOff>
    </xdr:to>
    <xdr:sp macro="" textlink="">
      <xdr:nvSpPr>
        <xdr:cNvPr id="251" name="楕円 250">
          <a:extLst>
            <a:ext uri="{FF2B5EF4-FFF2-40B4-BE49-F238E27FC236}">
              <a16:creationId xmlns:a16="http://schemas.microsoft.com/office/drawing/2014/main" id="{CC9C15CD-8252-4EF1-B3A9-019D559F3C26}"/>
            </a:ext>
          </a:extLst>
        </xdr:cNvPr>
        <xdr:cNvSpPr/>
      </xdr:nvSpPr>
      <xdr:spPr>
        <a:xfrm>
          <a:off x="8699500" y="108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141729</xdr:rowOff>
    </xdr:from>
    <xdr:to>
      <xdr:col>50</xdr:col>
      <xdr:colOff>114300</xdr:colOff>
      <xdr:row>63</xdr:row>
      <xdr:rowOff>142542</xdr:rowOff>
    </xdr:to>
    <xdr:cxnSp macro="">
      <xdr:nvCxnSpPr>
        <xdr:cNvPr id="252" name="直線コネクタ 251">
          <a:extLst>
            <a:ext uri="{FF2B5EF4-FFF2-40B4-BE49-F238E27FC236}">
              <a16:creationId xmlns:a16="http://schemas.microsoft.com/office/drawing/2014/main" id="{FF164BE4-17E8-4098-954A-8C53EEE7D27E}"/>
            </a:ext>
          </a:extLst>
        </xdr:cNvPr>
        <xdr:cNvCxnSpPr/>
      </xdr:nvCxnSpPr>
      <xdr:spPr>
        <a:xfrm flipV="1">
          <a:off x="8750300" y="10943079"/>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92442</xdr:rowOff>
    </xdr:from>
    <xdr:to>
      <xdr:col>41</xdr:col>
      <xdr:colOff>101600</xdr:colOff>
      <xdr:row>64</xdr:row>
      <xdr:rowOff>22592</xdr:rowOff>
    </xdr:to>
    <xdr:sp macro="" textlink="">
      <xdr:nvSpPr>
        <xdr:cNvPr id="253" name="楕円 252">
          <a:extLst>
            <a:ext uri="{FF2B5EF4-FFF2-40B4-BE49-F238E27FC236}">
              <a16:creationId xmlns:a16="http://schemas.microsoft.com/office/drawing/2014/main" id="{3CAA4195-112D-4F73-B043-10F30FA190AC}"/>
            </a:ext>
          </a:extLst>
        </xdr:cNvPr>
        <xdr:cNvSpPr/>
      </xdr:nvSpPr>
      <xdr:spPr>
        <a:xfrm>
          <a:off x="7810500" y="108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142542</xdr:rowOff>
    </xdr:from>
    <xdr:to>
      <xdr:col>45</xdr:col>
      <xdr:colOff>177800</xdr:colOff>
      <xdr:row>63</xdr:row>
      <xdr:rowOff>143242</xdr:rowOff>
    </xdr:to>
    <xdr:cxnSp macro="">
      <xdr:nvCxnSpPr>
        <xdr:cNvPr id="254" name="直線コネクタ 253">
          <a:extLst>
            <a:ext uri="{FF2B5EF4-FFF2-40B4-BE49-F238E27FC236}">
              <a16:creationId xmlns:a16="http://schemas.microsoft.com/office/drawing/2014/main" id="{75075458-5638-498A-A8D8-BD059E290B32}"/>
            </a:ext>
          </a:extLst>
        </xdr:cNvPr>
        <xdr:cNvCxnSpPr/>
      </xdr:nvCxnSpPr>
      <xdr:spPr>
        <a:xfrm flipV="1">
          <a:off x="7861300" y="10943892"/>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92976</xdr:rowOff>
    </xdr:from>
    <xdr:to>
      <xdr:col>36</xdr:col>
      <xdr:colOff>165100</xdr:colOff>
      <xdr:row>64</xdr:row>
      <xdr:rowOff>23126</xdr:rowOff>
    </xdr:to>
    <xdr:sp macro="" textlink="">
      <xdr:nvSpPr>
        <xdr:cNvPr id="255" name="楕円 254">
          <a:extLst>
            <a:ext uri="{FF2B5EF4-FFF2-40B4-BE49-F238E27FC236}">
              <a16:creationId xmlns:a16="http://schemas.microsoft.com/office/drawing/2014/main" id="{7530842F-76DE-458D-A24A-E36D786EC7AF}"/>
            </a:ext>
          </a:extLst>
        </xdr:cNvPr>
        <xdr:cNvSpPr/>
      </xdr:nvSpPr>
      <xdr:spPr>
        <a:xfrm>
          <a:off x="6921500" y="1089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143242</xdr:rowOff>
    </xdr:from>
    <xdr:to>
      <xdr:col>41</xdr:col>
      <xdr:colOff>50800</xdr:colOff>
      <xdr:row>63</xdr:row>
      <xdr:rowOff>143776</xdr:rowOff>
    </xdr:to>
    <xdr:cxnSp macro="">
      <xdr:nvCxnSpPr>
        <xdr:cNvPr id="256" name="直線コネクタ 255">
          <a:extLst>
            <a:ext uri="{FF2B5EF4-FFF2-40B4-BE49-F238E27FC236}">
              <a16:creationId xmlns:a16="http://schemas.microsoft.com/office/drawing/2014/main" id="{1D98F2DB-3044-4372-9022-74CE5559F229}"/>
            </a:ext>
          </a:extLst>
        </xdr:cNvPr>
        <xdr:cNvCxnSpPr/>
      </xdr:nvCxnSpPr>
      <xdr:spPr>
        <a:xfrm flipV="1">
          <a:off x="6972300" y="1094459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15CDB67A-316F-442A-94EB-A265C59DE03A}"/>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C5172CF-3C5F-4F94-944F-037CF3B907DE}"/>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409460F3-3C15-4F07-8D77-B783ED5C8223}"/>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115171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9059039F-B09C-41C7-8A33-937A071A5EA4}"/>
            </a:ext>
          </a:extLst>
        </xdr:cNvPr>
        <xdr:cNvSpPr txBox="1"/>
      </xdr:nvSpPr>
      <xdr:spPr>
        <a:xfrm>
          <a:off x="6672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12206</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45ADCC42-7A0A-4843-BC00-321CF5B2DD9B}"/>
            </a:ext>
          </a:extLst>
        </xdr:cNvPr>
        <xdr:cNvSpPr txBox="1"/>
      </xdr:nvSpPr>
      <xdr:spPr>
        <a:xfrm>
          <a:off x="9359411" y="109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13019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31E7679E-EC5B-492F-857D-0105ECDDE6BC}"/>
            </a:ext>
          </a:extLst>
        </xdr:cNvPr>
        <xdr:cNvSpPr txBox="1"/>
      </xdr:nvSpPr>
      <xdr:spPr>
        <a:xfrm>
          <a:off x="8483111" y="1098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13719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CCB0534A-2EE5-48F2-A92F-348BFBA1A81B}"/>
            </a:ext>
          </a:extLst>
        </xdr:cNvPr>
        <xdr:cNvSpPr txBox="1"/>
      </xdr:nvSpPr>
      <xdr:spPr>
        <a:xfrm>
          <a:off x="7594111" y="1098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14253</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A08E384E-5AF9-4D7A-9C3B-84A00307CF6A}"/>
            </a:ext>
          </a:extLst>
        </xdr:cNvPr>
        <xdr:cNvSpPr txBox="1"/>
      </xdr:nvSpPr>
      <xdr:spPr>
        <a:xfrm>
          <a:off x="6705111" y="1098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596409E-6734-4069-90ED-65895E5A60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67ACE0C-E9ED-4FDB-8482-CBFE431E13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543CCC4-EEE1-4D18-B854-4E3FA4D834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686550F-65C9-4E81-9B88-4EDE49075C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AE99799-16E4-486A-86CC-EE9022620C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96BB01C-29CD-4327-82F4-05A42495DF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8C700B2-10C1-4EF6-B4B9-FB1EC172B5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9D176F8-5E8C-4B05-86A2-FE5FF1E20C0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199F6F6-AA24-4369-AE98-9771A6D63D9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7EBEA95-AEA9-4B5E-A4B5-20658DD6F5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78A7B69-9D1D-4E8E-AC53-9D969F3AFBA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BCD60EA0-BF98-4CCE-9ACC-F9913D2AE1A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E5362F6C-4FD4-49F7-B422-18610DB2D8C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D8AD5B4-461C-448F-826E-F4F23839FF1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ACBC6FC-4E83-4DEB-83EC-EB431051AB4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62EE4CC0-C32F-4591-8497-D09636A9409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02332B6-BE78-4D25-9B64-6066644F97B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3974097-B422-4B6F-AD1A-E2539CA6D50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BC0532B1-DB16-4397-95CD-762163305C1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2C65F2DA-08BF-4880-97CD-92665685224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37D72E3-69D3-4A0F-B170-67838749C1A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F43ABA1-F634-4073-84F8-59A6494790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8E61E70A-6A80-4AFB-9DAF-04258053AFE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5EE66A6F-713B-41E1-80E9-A3FC96D42B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92EF6E58-EE5C-4135-9A9A-A93D63DCC16E}"/>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A41F3F95-495C-409F-ADE6-152A7F32027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DED71B6C-6955-4578-ACC7-8F212FB61A0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BE895213-1AF3-4AD2-8A96-C623DC4B3B6D}"/>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87CF2A35-1AAD-4FFC-A38A-BEA7E5CD2BBB}"/>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95E5F21F-1685-4F04-AE77-4774B0D1F383}"/>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3C1B9821-00F2-4D3F-A63F-E00B59CF4028}"/>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470E56BC-957C-4232-A49B-F762C4B44EF4}"/>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a:extLst>
            <a:ext uri="{FF2B5EF4-FFF2-40B4-BE49-F238E27FC236}">
              <a16:creationId xmlns:a16="http://schemas.microsoft.com/office/drawing/2014/main" id="{3F0A2FCA-3A64-4387-B0F7-3BD2E3415698}"/>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a:extLst>
            <a:ext uri="{FF2B5EF4-FFF2-40B4-BE49-F238E27FC236}">
              <a16:creationId xmlns:a16="http://schemas.microsoft.com/office/drawing/2014/main" id="{EE0E4442-4AF9-4392-877A-FB5486254944}"/>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93980</xdr:rowOff>
    </xdr:from>
    <xdr:to>
      <xdr:col>6</xdr:col>
      <xdr:colOff>38100</xdr:colOff>
      <xdr:row>83</xdr:row>
      <xdr:rowOff>24130</xdr:rowOff>
    </xdr:to>
    <xdr:sp macro="" textlink="">
      <xdr:nvSpPr>
        <xdr:cNvPr id="299" name="フローチャート: 判断 298">
          <a:extLst>
            <a:ext uri="{FF2B5EF4-FFF2-40B4-BE49-F238E27FC236}">
              <a16:creationId xmlns:a16="http://schemas.microsoft.com/office/drawing/2014/main" id="{E400C76D-4045-4A08-A1AD-532D1D10316C}"/>
            </a:ext>
          </a:extLst>
        </xdr:cNvPr>
        <xdr:cNvSpPr/>
      </xdr:nvSpPr>
      <xdr:spPr>
        <a:xfrm>
          <a:off x="1079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94A5DB6-50A0-4C9C-96BD-4808F86BB60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DEEC0E5-5C52-4F43-A88D-67A762F37E5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8221818-C49D-4502-A08B-78766F7D70A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A4E4778-43C6-47F7-B041-D7ACD89B3B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E4D30AB-1C67-4844-B4B9-3422E5DEE4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95886</xdr:rowOff>
    </xdr:from>
    <xdr:to>
      <xdr:col>24</xdr:col>
      <xdr:colOff>114300</xdr:colOff>
      <xdr:row>81</xdr:row>
      <xdr:rowOff>26036</xdr:rowOff>
    </xdr:to>
    <xdr:sp macro="" textlink="">
      <xdr:nvSpPr>
        <xdr:cNvPr id="305" name="楕円 304">
          <a:extLst>
            <a:ext uri="{FF2B5EF4-FFF2-40B4-BE49-F238E27FC236}">
              <a16:creationId xmlns:a16="http://schemas.microsoft.com/office/drawing/2014/main" id="{C08593A5-53E4-4247-8078-F29A6B372773}"/>
            </a:ext>
          </a:extLst>
        </xdr:cNvPr>
        <xdr:cNvSpPr/>
      </xdr:nvSpPr>
      <xdr:spPr>
        <a:xfrm>
          <a:off x="4584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118763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AEDF51CA-03BB-4FE8-8066-7148C98599E6}"/>
            </a:ext>
          </a:extLst>
        </xdr:cNvPr>
        <xdr:cNvSpPr txBox="1"/>
      </xdr:nvSpPr>
      <xdr:spPr>
        <a:xfrm>
          <a:off x="4673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53975</xdr:rowOff>
    </xdr:from>
    <xdr:to>
      <xdr:col>20</xdr:col>
      <xdr:colOff>38100</xdr:colOff>
      <xdr:row>80</xdr:row>
      <xdr:rowOff>155575</xdr:rowOff>
    </xdr:to>
    <xdr:sp macro="" textlink="">
      <xdr:nvSpPr>
        <xdr:cNvPr id="307" name="楕円 306">
          <a:extLst>
            <a:ext uri="{FF2B5EF4-FFF2-40B4-BE49-F238E27FC236}">
              <a16:creationId xmlns:a16="http://schemas.microsoft.com/office/drawing/2014/main" id="{247DD69C-8653-4D65-BBBB-A1CD35103F8B}"/>
            </a:ext>
          </a:extLst>
        </xdr:cNvPr>
        <xdr:cNvSpPr/>
      </xdr:nvSpPr>
      <xdr:spPr>
        <a:xfrm>
          <a:off x="3746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104775</xdr:rowOff>
    </xdr:from>
    <xdr:to>
      <xdr:col>24</xdr:col>
      <xdr:colOff>63500</xdr:colOff>
      <xdr:row>80</xdr:row>
      <xdr:rowOff>146686</xdr:rowOff>
    </xdr:to>
    <xdr:cxnSp macro="">
      <xdr:nvCxnSpPr>
        <xdr:cNvPr id="308" name="直線コネクタ 307">
          <a:extLst>
            <a:ext uri="{FF2B5EF4-FFF2-40B4-BE49-F238E27FC236}">
              <a16:creationId xmlns:a16="http://schemas.microsoft.com/office/drawing/2014/main" id="{0DC67DE6-2492-45FE-8053-E9C67742E063}"/>
            </a:ext>
          </a:extLst>
        </xdr:cNvPr>
        <xdr:cNvCxnSpPr/>
      </xdr:nvCxnSpPr>
      <xdr:spPr>
        <a:xfrm>
          <a:off x="3797300" y="138207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12064</xdr:rowOff>
    </xdr:from>
    <xdr:to>
      <xdr:col>15</xdr:col>
      <xdr:colOff>101600</xdr:colOff>
      <xdr:row>80</xdr:row>
      <xdr:rowOff>113664</xdr:rowOff>
    </xdr:to>
    <xdr:sp macro="" textlink="">
      <xdr:nvSpPr>
        <xdr:cNvPr id="309" name="楕円 308">
          <a:extLst>
            <a:ext uri="{FF2B5EF4-FFF2-40B4-BE49-F238E27FC236}">
              <a16:creationId xmlns:a16="http://schemas.microsoft.com/office/drawing/2014/main" id="{1BAAD9B6-CB18-435E-B842-F260D6CFF459}"/>
            </a:ext>
          </a:extLst>
        </xdr:cNvPr>
        <xdr:cNvSpPr/>
      </xdr:nvSpPr>
      <xdr:spPr>
        <a:xfrm>
          <a:off x="2857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62864</xdr:rowOff>
    </xdr:from>
    <xdr:to>
      <xdr:col>19</xdr:col>
      <xdr:colOff>177800</xdr:colOff>
      <xdr:row>80</xdr:row>
      <xdr:rowOff>104775</xdr:rowOff>
    </xdr:to>
    <xdr:cxnSp macro="">
      <xdr:nvCxnSpPr>
        <xdr:cNvPr id="310" name="直線コネクタ 309">
          <a:extLst>
            <a:ext uri="{FF2B5EF4-FFF2-40B4-BE49-F238E27FC236}">
              <a16:creationId xmlns:a16="http://schemas.microsoft.com/office/drawing/2014/main" id="{99FF743F-2C6A-427E-99D8-9B3183356315}"/>
            </a:ext>
          </a:extLst>
        </xdr:cNvPr>
        <xdr:cNvCxnSpPr/>
      </xdr:nvCxnSpPr>
      <xdr:spPr>
        <a:xfrm>
          <a:off x="2908300" y="137788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141605</xdr:rowOff>
    </xdr:from>
    <xdr:to>
      <xdr:col>10</xdr:col>
      <xdr:colOff>165100</xdr:colOff>
      <xdr:row>80</xdr:row>
      <xdr:rowOff>71755</xdr:rowOff>
    </xdr:to>
    <xdr:sp macro="" textlink="">
      <xdr:nvSpPr>
        <xdr:cNvPr id="311" name="楕円 310">
          <a:extLst>
            <a:ext uri="{FF2B5EF4-FFF2-40B4-BE49-F238E27FC236}">
              <a16:creationId xmlns:a16="http://schemas.microsoft.com/office/drawing/2014/main" id="{14360D0B-BEEC-427C-BF20-C8262362CB44}"/>
            </a:ext>
          </a:extLst>
        </xdr:cNvPr>
        <xdr:cNvSpPr/>
      </xdr:nvSpPr>
      <xdr:spPr>
        <a:xfrm>
          <a:off x="1968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20955</xdr:rowOff>
    </xdr:from>
    <xdr:to>
      <xdr:col>15</xdr:col>
      <xdr:colOff>50800</xdr:colOff>
      <xdr:row>80</xdr:row>
      <xdr:rowOff>62864</xdr:rowOff>
    </xdr:to>
    <xdr:cxnSp macro="">
      <xdr:nvCxnSpPr>
        <xdr:cNvPr id="312" name="直線コネクタ 311">
          <a:extLst>
            <a:ext uri="{FF2B5EF4-FFF2-40B4-BE49-F238E27FC236}">
              <a16:creationId xmlns:a16="http://schemas.microsoft.com/office/drawing/2014/main" id="{615AEE78-4864-4E92-BC66-89466EB805FF}"/>
            </a:ext>
          </a:extLst>
        </xdr:cNvPr>
        <xdr:cNvCxnSpPr/>
      </xdr:nvCxnSpPr>
      <xdr:spPr>
        <a:xfrm>
          <a:off x="2019300" y="137369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120650</xdr:rowOff>
    </xdr:from>
    <xdr:to>
      <xdr:col>6</xdr:col>
      <xdr:colOff>38100</xdr:colOff>
      <xdr:row>79</xdr:row>
      <xdr:rowOff>50800</xdr:rowOff>
    </xdr:to>
    <xdr:sp macro="" textlink="">
      <xdr:nvSpPr>
        <xdr:cNvPr id="313" name="楕円 312">
          <a:extLst>
            <a:ext uri="{FF2B5EF4-FFF2-40B4-BE49-F238E27FC236}">
              <a16:creationId xmlns:a16="http://schemas.microsoft.com/office/drawing/2014/main" id="{E0CDE93C-1B99-41B2-8BF5-1D1F06F7BEEC}"/>
            </a:ext>
          </a:extLst>
        </xdr:cNvPr>
        <xdr:cNvSpPr/>
      </xdr:nvSpPr>
      <xdr:spPr>
        <a:xfrm>
          <a:off x="1079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0</xdr:rowOff>
    </xdr:from>
    <xdr:to>
      <xdr:col>10</xdr:col>
      <xdr:colOff>114300</xdr:colOff>
      <xdr:row>80</xdr:row>
      <xdr:rowOff>20955</xdr:rowOff>
    </xdr:to>
    <xdr:cxnSp macro="">
      <xdr:nvCxnSpPr>
        <xdr:cNvPr id="314" name="直線コネクタ 313">
          <a:extLst>
            <a:ext uri="{FF2B5EF4-FFF2-40B4-BE49-F238E27FC236}">
              <a16:creationId xmlns:a16="http://schemas.microsoft.com/office/drawing/2014/main" id="{D8196502-7013-46B0-9CFF-D111659028B3}"/>
            </a:ext>
          </a:extLst>
        </xdr:cNvPr>
        <xdr:cNvCxnSpPr/>
      </xdr:nvCxnSpPr>
      <xdr:spPr>
        <a:xfrm>
          <a:off x="1130300" y="1354455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85E40DF4-83AA-4B65-9885-1701F5394B3A}"/>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a:extLst>
            <a:ext uri="{FF2B5EF4-FFF2-40B4-BE49-F238E27FC236}">
              <a16:creationId xmlns:a16="http://schemas.microsoft.com/office/drawing/2014/main" id="{CACCCD0A-B7E9-44B3-81D0-F9762AF52BD8}"/>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a:extLst>
            <a:ext uri="{FF2B5EF4-FFF2-40B4-BE49-F238E27FC236}">
              <a16:creationId xmlns:a16="http://schemas.microsoft.com/office/drawing/2014/main" id="{1F817DC8-5EFE-4C01-9DD5-82B5076A98D7}"/>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15257</xdr:rowOff>
    </xdr:from>
    <xdr:ext cx="405111" cy="259045"/>
    <xdr:sp macro="" textlink="">
      <xdr:nvSpPr>
        <xdr:cNvPr id="318" name="n_4aveValue【公営住宅】&#10;有形固定資産減価償却率">
          <a:extLst>
            <a:ext uri="{FF2B5EF4-FFF2-40B4-BE49-F238E27FC236}">
              <a16:creationId xmlns:a16="http://schemas.microsoft.com/office/drawing/2014/main" id="{27F762E0-80E3-47B2-BDC9-37D0EF9A3762}"/>
            </a:ext>
          </a:extLst>
        </xdr:cNvPr>
        <xdr:cNvSpPr txBox="1"/>
      </xdr:nvSpPr>
      <xdr:spPr>
        <a:xfrm>
          <a:off x="927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652</xdr:rowOff>
    </xdr:from>
    <xdr:ext cx="405111" cy="259045"/>
    <xdr:sp macro="" textlink="">
      <xdr:nvSpPr>
        <xdr:cNvPr id="319" name="n_1mainValue【公営住宅】&#10;有形固定資産減価償却率">
          <a:extLst>
            <a:ext uri="{FF2B5EF4-FFF2-40B4-BE49-F238E27FC236}">
              <a16:creationId xmlns:a16="http://schemas.microsoft.com/office/drawing/2014/main" id="{1DBBDA43-C624-49F4-AB02-7F66FE0364CC}"/>
            </a:ext>
          </a:extLst>
        </xdr:cNvPr>
        <xdr:cNvSpPr txBox="1"/>
      </xdr:nvSpPr>
      <xdr:spPr>
        <a:xfrm>
          <a:off x="35820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130191</xdr:rowOff>
    </xdr:from>
    <xdr:ext cx="405111" cy="259045"/>
    <xdr:sp macro="" textlink="">
      <xdr:nvSpPr>
        <xdr:cNvPr id="320" name="n_2mainValue【公営住宅】&#10;有形固定資産減価償却率">
          <a:extLst>
            <a:ext uri="{FF2B5EF4-FFF2-40B4-BE49-F238E27FC236}">
              <a16:creationId xmlns:a16="http://schemas.microsoft.com/office/drawing/2014/main" id="{EEE6BC64-FCDD-4C2D-90B9-05CEC6279BE4}"/>
            </a:ext>
          </a:extLst>
        </xdr:cNvPr>
        <xdr:cNvSpPr txBox="1"/>
      </xdr:nvSpPr>
      <xdr:spPr>
        <a:xfrm>
          <a:off x="2705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88282</xdr:rowOff>
    </xdr:from>
    <xdr:ext cx="405111" cy="259045"/>
    <xdr:sp macro="" textlink="">
      <xdr:nvSpPr>
        <xdr:cNvPr id="321" name="n_3mainValue【公営住宅】&#10;有形固定資産減価償却率">
          <a:extLst>
            <a:ext uri="{FF2B5EF4-FFF2-40B4-BE49-F238E27FC236}">
              <a16:creationId xmlns:a16="http://schemas.microsoft.com/office/drawing/2014/main" id="{7BE56227-9406-4EF6-BBFE-9F9868FE8C52}"/>
            </a:ext>
          </a:extLst>
        </xdr:cNvPr>
        <xdr:cNvSpPr txBox="1"/>
      </xdr:nvSpPr>
      <xdr:spPr>
        <a:xfrm>
          <a:off x="1816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67327</xdr:rowOff>
    </xdr:from>
    <xdr:ext cx="405111" cy="259045"/>
    <xdr:sp macro="" textlink="">
      <xdr:nvSpPr>
        <xdr:cNvPr id="322" name="n_4mainValue【公営住宅】&#10;有形固定資産減価償却率">
          <a:extLst>
            <a:ext uri="{FF2B5EF4-FFF2-40B4-BE49-F238E27FC236}">
              <a16:creationId xmlns:a16="http://schemas.microsoft.com/office/drawing/2014/main" id="{4F2AD502-F171-4EA6-9FA7-947F326CAD9F}"/>
            </a:ext>
          </a:extLst>
        </xdr:cNvPr>
        <xdr:cNvSpPr txBox="1"/>
      </xdr:nvSpPr>
      <xdr:spPr>
        <a:xfrm>
          <a:off x="927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2FFE559-F23E-4FDA-8C92-0065D6F606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2311273-BAFE-4008-847F-BCA3D4E5207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558A076-7D7D-40C7-8243-D2C90AAA6F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6734707-D05F-4492-8FD6-EA2C73A297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FA00D26-ECB1-4AB2-9E16-923E2B0290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0BD2018-12E3-46E7-A29C-74D26959C1A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6968577-0B43-46A9-B380-694452E013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21827CD-2943-430E-99B9-8C0EF31C92F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03843C2-FA0A-4B63-B89E-84EFDF29370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F17945B-7497-4EFD-94F7-3DD6B51DA6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F5EA8277-AFA1-44F9-A319-ACBCAC5A010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73714417-DF08-4EBA-B65A-4B1228D1AE0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676E4EF-20FB-4FD6-9FEB-B129DF37351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48ED18BC-C9C4-4756-BBF4-B7FEC266CE0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6A0BCF5-1C8E-4813-9D0A-1946054B36D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A9ED1AD0-3005-4CE0-9068-C484D13D0F9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4D66F763-FC71-4931-936B-F6783D9C371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FE4BA0E5-390C-4C59-A4D3-3CE864A34F2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A29D4D9E-8056-4253-A737-84C196D40BB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76E7A4E0-E387-4D91-91D8-96F6F1EB8E2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3E67E35-2CF2-4370-BEE0-C985FD2E70D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1E457802-93F0-4CA5-AA68-DE87488609D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170BD8C0-4C4E-4154-B303-370A728383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a:extLst>
            <a:ext uri="{FF2B5EF4-FFF2-40B4-BE49-F238E27FC236}">
              <a16:creationId xmlns:a16="http://schemas.microsoft.com/office/drawing/2014/main" id="{6EC2B746-9BED-4435-892E-7FDA77299056}"/>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a:extLst>
            <a:ext uri="{FF2B5EF4-FFF2-40B4-BE49-F238E27FC236}">
              <a16:creationId xmlns:a16="http://schemas.microsoft.com/office/drawing/2014/main" id="{DA490134-4B10-4FE4-A43A-6E7BD5792D23}"/>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a:extLst>
            <a:ext uri="{FF2B5EF4-FFF2-40B4-BE49-F238E27FC236}">
              <a16:creationId xmlns:a16="http://schemas.microsoft.com/office/drawing/2014/main" id="{719AAA46-9D0B-4FEB-A104-339287FFE7C6}"/>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a:extLst>
            <a:ext uri="{FF2B5EF4-FFF2-40B4-BE49-F238E27FC236}">
              <a16:creationId xmlns:a16="http://schemas.microsoft.com/office/drawing/2014/main" id="{97D3848A-9AAF-42D6-BBC0-06F472C489F2}"/>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a:extLst>
            <a:ext uri="{FF2B5EF4-FFF2-40B4-BE49-F238E27FC236}">
              <a16:creationId xmlns:a16="http://schemas.microsoft.com/office/drawing/2014/main" id="{EFD356B6-BD5A-4599-95D7-E3DB62F670E3}"/>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a:extLst>
            <a:ext uri="{FF2B5EF4-FFF2-40B4-BE49-F238E27FC236}">
              <a16:creationId xmlns:a16="http://schemas.microsoft.com/office/drawing/2014/main" id="{2844891F-F42F-4296-8369-ECBA79CABFD6}"/>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a:extLst>
            <a:ext uri="{FF2B5EF4-FFF2-40B4-BE49-F238E27FC236}">
              <a16:creationId xmlns:a16="http://schemas.microsoft.com/office/drawing/2014/main" id="{C35BAFF0-EAFA-442D-91A1-AE06E07B3147}"/>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a:extLst>
            <a:ext uri="{FF2B5EF4-FFF2-40B4-BE49-F238E27FC236}">
              <a16:creationId xmlns:a16="http://schemas.microsoft.com/office/drawing/2014/main" id="{E6778991-6A73-4450-BDC5-87AEC936106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a:extLst>
            <a:ext uri="{FF2B5EF4-FFF2-40B4-BE49-F238E27FC236}">
              <a16:creationId xmlns:a16="http://schemas.microsoft.com/office/drawing/2014/main" id="{3376AED5-4076-4DA2-945C-A4A01F469130}"/>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a:extLst>
            <a:ext uri="{FF2B5EF4-FFF2-40B4-BE49-F238E27FC236}">
              <a16:creationId xmlns:a16="http://schemas.microsoft.com/office/drawing/2014/main" id="{DB816E7E-2BFA-4E3B-8A25-1FDCC26116F6}"/>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72644</xdr:rowOff>
    </xdr:from>
    <xdr:to>
      <xdr:col>36</xdr:col>
      <xdr:colOff>165100</xdr:colOff>
      <xdr:row>84</xdr:row>
      <xdr:rowOff>2794</xdr:rowOff>
    </xdr:to>
    <xdr:sp macro="" textlink="">
      <xdr:nvSpPr>
        <xdr:cNvPr id="356" name="フローチャート: 判断 355">
          <a:extLst>
            <a:ext uri="{FF2B5EF4-FFF2-40B4-BE49-F238E27FC236}">
              <a16:creationId xmlns:a16="http://schemas.microsoft.com/office/drawing/2014/main" id="{E1EA767C-C08A-4355-B754-1234CC309598}"/>
            </a:ext>
          </a:extLst>
        </xdr:cNvPr>
        <xdr:cNvSpPr/>
      </xdr:nvSpPr>
      <xdr:spPr>
        <a:xfrm>
          <a:off x="6921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E08FC3E-41FF-4CA0-80AE-FE930C1AEE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38E9E5A-03A4-44F0-B0C9-2B9043886B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7DEC6B2-9330-43D0-AE2F-95CB08CF617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5BFD8D7-4E07-4A51-8576-5B07E31857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80CAA37-EA8D-4C88-AD07-12D8953DF3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97789</xdr:rowOff>
    </xdr:from>
    <xdr:to>
      <xdr:col>55</xdr:col>
      <xdr:colOff>50800</xdr:colOff>
      <xdr:row>85</xdr:row>
      <xdr:rowOff>27939</xdr:rowOff>
    </xdr:to>
    <xdr:sp macro="" textlink="">
      <xdr:nvSpPr>
        <xdr:cNvPr id="362" name="楕円 361">
          <a:extLst>
            <a:ext uri="{FF2B5EF4-FFF2-40B4-BE49-F238E27FC236}">
              <a16:creationId xmlns:a16="http://schemas.microsoft.com/office/drawing/2014/main" id="{DEEBA7F1-1DDC-4C68-96F5-63A1156A4A28}"/>
            </a:ext>
          </a:extLst>
        </xdr:cNvPr>
        <xdr:cNvSpPr/>
      </xdr:nvSpPr>
      <xdr:spPr>
        <a:xfrm>
          <a:off x="10426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76216</xdr:rowOff>
    </xdr:from>
    <xdr:ext cx="469744" cy="259045"/>
    <xdr:sp macro="" textlink="">
      <xdr:nvSpPr>
        <xdr:cNvPr id="363" name="【公営住宅】&#10;一人当たり面積該当値テキスト">
          <a:extLst>
            <a:ext uri="{FF2B5EF4-FFF2-40B4-BE49-F238E27FC236}">
              <a16:creationId xmlns:a16="http://schemas.microsoft.com/office/drawing/2014/main" id="{56A48B30-F364-476D-84C6-E22CC943174C}"/>
            </a:ext>
          </a:extLst>
        </xdr:cNvPr>
        <xdr:cNvSpPr txBox="1"/>
      </xdr:nvSpPr>
      <xdr:spPr>
        <a:xfrm>
          <a:off x="10515600"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100076</xdr:rowOff>
    </xdr:from>
    <xdr:to>
      <xdr:col>50</xdr:col>
      <xdr:colOff>165100</xdr:colOff>
      <xdr:row>85</xdr:row>
      <xdr:rowOff>30226</xdr:rowOff>
    </xdr:to>
    <xdr:sp macro="" textlink="">
      <xdr:nvSpPr>
        <xdr:cNvPr id="364" name="楕円 363">
          <a:extLst>
            <a:ext uri="{FF2B5EF4-FFF2-40B4-BE49-F238E27FC236}">
              <a16:creationId xmlns:a16="http://schemas.microsoft.com/office/drawing/2014/main" id="{DB95AECF-502F-47EF-A863-599AA0AEB949}"/>
            </a:ext>
          </a:extLst>
        </xdr:cNvPr>
        <xdr:cNvSpPr/>
      </xdr:nvSpPr>
      <xdr:spPr>
        <a:xfrm>
          <a:off x="9588500" y="145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148589</xdr:rowOff>
    </xdr:from>
    <xdr:to>
      <xdr:col>55</xdr:col>
      <xdr:colOff>0</xdr:colOff>
      <xdr:row>84</xdr:row>
      <xdr:rowOff>150876</xdr:rowOff>
    </xdr:to>
    <xdr:cxnSp macro="">
      <xdr:nvCxnSpPr>
        <xdr:cNvPr id="365" name="直線コネクタ 364">
          <a:extLst>
            <a:ext uri="{FF2B5EF4-FFF2-40B4-BE49-F238E27FC236}">
              <a16:creationId xmlns:a16="http://schemas.microsoft.com/office/drawing/2014/main" id="{50064344-9FD1-4986-88E2-1792B91A14B3}"/>
            </a:ext>
          </a:extLst>
        </xdr:cNvPr>
        <xdr:cNvCxnSpPr/>
      </xdr:nvCxnSpPr>
      <xdr:spPr>
        <a:xfrm flipV="1">
          <a:off x="9639300" y="145503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66" name="楕円 365">
          <a:extLst>
            <a:ext uri="{FF2B5EF4-FFF2-40B4-BE49-F238E27FC236}">
              <a16:creationId xmlns:a16="http://schemas.microsoft.com/office/drawing/2014/main" id="{80CC723A-14D1-41DF-91E3-BD8E71A3B5AF}"/>
            </a:ext>
          </a:extLst>
        </xdr:cNvPr>
        <xdr:cNvSpPr/>
      </xdr:nvSpPr>
      <xdr:spPr>
        <a:xfrm>
          <a:off x="8699500" y="14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150876</xdr:rowOff>
    </xdr:from>
    <xdr:to>
      <xdr:col>50</xdr:col>
      <xdr:colOff>114300</xdr:colOff>
      <xdr:row>84</xdr:row>
      <xdr:rowOff>153163</xdr:rowOff>
    </xdr:to>
    <xdr:cxnSp macro="">
      <xdr:nvCxnSpPr>
        <xdr:cNvPr id="367" name="直線コネクタ 366">
          <a:extLst>
            <a:ext uri="{FF2B5EF4-FFF2-40B4-BE49-F238E27FC236}">
              <a16:creationId xmlns:a16="http://schemas.microsoft.com/office/drawing/2014/main" id="{87BCE04D-1074-4AD0-82D5-258F489EBAF1}"/>
            </a:ext>
          </a:extLst>
        </xdr:cNvPr>
        <xdr:cNvCxnSpPr/>
      </xdr:nvCxnSpPr>
      <xdr:spPr>
        <a:xfrm flipV="1">
          <a:off x="8750300" y="145526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103887</xdr:rowOff>
    </xdr:from>
    <xdr:to>
      <xdr:col>41</xdr:col>
      <xdr:colOff>101600</xdr:colOff>
      <xdr:row>85</xdr:row>
      <xdr:rowOff>34037</xdr:rowOff>
    </xdr:to>
    <xdr:sp macro="" textlink="">
      <xdr:nvSpPr>
        <xdr:cNvPr id="368" name="楕円 367">
          <a:extLst>
            <a:ext uri="{FF2B5EF4-FFF2-40B4-BE49-F238E27FC236}">
              <a16:creationId xmlns:a16="http://schemas.microsoft.com/office/drawing/2014/main" id="{4D9CBB66-5D8D-4B10-8856-D1D10EA204EC}"/>
            </a:ext>
          </a:extLst>
        </xdr:cNvPr>
        <xdr:cNvSpPr/>
      </xdr:nvSpPr>
      <xdr:spPr>
        <a:xfrm>
          <a:off x="7810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153163</xdr:rowOff>
    </xdr:from>
    <xdr:to>
      <xdr:col>45</xdr:col>
      <xdr:colOff>177800</xdr:colOff>
      <xdr:row>84</xdr:row>
      <xdr:rowOff>154687</xdr:rowOff>
    </xdr:to>
    <xdr:cxnSp macro="">
      <xdr:nvCxnSpPr>
        <xdr:cNvPr id="369" name="直線コネクタ 368">
          <a:extLst>
            <a:ext uri="{FF2B5EF4-FFF2-40B4-BE49-F238E27FC236}">
              <a16:creationId xmlns:a16="http://schemas.microsoft.com/office/drawing/2014/main" id="{26970246-38E0-4D22-B7D2-2A88F0EA2DE9}"/>
            </a:ext>
          </a:extLst>
        </xdr:cNvPr>
        <xdr:cNvCxnSpPr/>
      </xdr:nvCxnSpPr>
      <xdr:spPr>
        <a:xfrm flipV="1">
          <a:off x="7861300" y="145549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107696</xdr:rowOff>
    </xdr:from>
    <xdr:to>
      <xdr:col>36</xdr:col>
      <xdr:colOff>165100</xdr:colOff>
      <xdr:row>85</xdr:row>
      <xdr:rowOff>37846</xdr:rowOff>
    </xdr:to>
    <xdr:sp macro="" textlink="">
      <xdr:nvSpPr>
        <xdr:cNvPr id="370" name="楕円 369">
          <a:extLst>
            <a:ext uri="{FF2B5EF4-FFF2-40B4-BE49-F238E27FC236}">
              <a16:creationId xmlns:a16="http://schemas.microsoft.com/office/drawing/2014/main" id="{82BE7C41-96C3-480E-B5E4-D1F0A806D4EF}"/>
            </a:ext>
          </a:extLst>
        </xdr:cNvPr>
        <xdr:cNvSpPr/>
      </xdr:nvSpPr>
      <xdr:spPr>
        <a:xfrm>
          <a:off x="6921500" y="1450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154687</xdr:rowOff>
    </xdr:from>
    <xdr:to>
      <xdr:col>41</xdr:col>
      <xdr:colOff>50800</xdr:colOff>
      <xdr:row>84</xdr:row>
      <xdr:rowOff>158496</xdr:rowOff>
    </xdr:to>
    <xdr:cxnSp macro="">
      <xdr:nvCxnSpPr>
        <xdr:cNvPr id="371" name="直線コネクタ 370">
          <a:extLst>
            <a:ext uri="{FF2B5EF4-FFF2-40B4-BE49-F238E27FC236}">
              <a16:creationId xmlns:a16="http://schemas.microsoft.com/office/drawing/2014/main" id="{71D99C00-F470-4B2C-90D3-35CD2B79AE4A}"/>
            </a:ext>
          </a:extLst>
        </xdr:cNvPr>
        <xdr:cNvCxnSpPr/>
      </xdr:nvCxnSpPr>
      <xdr:spPr>
        <a:xfrm flipV="1">
          <a:off x="6972300" y="1455648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a:extLst>
            <a:ext uri="{FF2B5EF4-FFF2-40B4-BE49-F238E27FC236}">
              <a16:creationId xmlns:a16="http://schemas.microsoft.com/office/drawing/2014/main" id="{DF01B18F-9C09-4F00-A2B7-8BF9F4EF0DB5}"/>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a:extLst>
            <a:ext uri="{FF2B5EF4-FFF2-40B4-BE49-F238E27FC236}">
              <a16:creationId xmlns:a16="http://schemas.microsoft.com/office/drawing/2014/main" id="{C95E9E6F-A432-4DE9-B86B-9484894E5F78}"/>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a:extLst>
            <a:ext uri="{FF2B5EF4-FFF2-40B4-BE49-F238E27FC236}">
              <a16:creationId xmlns:a16="http://schemas.microsoft.com/office/drawing/2014/main" id="{DD8C3B02-4177-4166-B001-A6D388F98E64}"/>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19321</xdr:rowOff>
    </xdr:from>
    <xdr:ext cx="469744" cy="259045"/>
    <xdr:sp macro="" textlink="">
      <xdr:nvSpPr>
        <xdr:cNvPr id="375" name="n_4aveValue【公営住宅】&#10;一人当たり面積">
          <a:extLst>
            <a:ext uri="{FF2B5EF4-FFF2-40B4-BE49-F238E27FC236}">
              <a16:creationId xmlns:a16="http://schemas.microsoft.com/office/drawing/2014/main" id="{71F7EC21-B1DB-458D-99EC-F36C19F38E72}"/>
            </a:ext>
          </a:extLst>
        </xdr:cNvPr>
        <xdr:cNvSpPr txBox="1"/>
      </xdr:nvSpPr>
      <xdr:spPr>
        <a:xfrm>
          <a:off x="6737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21353</xdr:rowOff>
    </xdr:from>
    <xdr:ext cx="469744" cy="259045"/>
    <xdr:sp macro="" textlink="">
      <xdr:nvSpPr>
        <xdr:cNvPr id="376" name="n_1mainValue【公営住宅】&#10;一人当たり面積">
          <a:extLst>
            <a:ext uri="{FF2B5EF4-FFF2-40B4-BE49-F238E27FC236}">
              <a16:creationId xmlns:a16="http://schemas.microsoft.com/office/drawing/2014/main" id="{0E0EEC01-A30B-49B3-BB0B-99044ADC46D3}"/>
            </a:ext>
          </a:extLst>
        </xdr:cNvPr>
        <xdr:cNvSpPr txBox="1"/>
      </xdr:nvSpPr>
      <xdr:spPr>
        <a:xfrm>
          <a:off x="9391727" y="1459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77" name="n_2mainValue【公営住宅】&#10;一人当たり面積">
          <a:extLst>
            <a:ext uri="{FF2B5EF4-FFF2-40B4-BE49-F238E27FC236}">
              <a16:creationId xmlns:a16="http://schemas.microsoft.com/office/drawing/2014/main" id="{0EA1726D-57A7-4C9C-B42F-B5147E23FD3A}"/>
            </a:ext>
          </a:extLst>
        </xdr:cNvPr>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78" name="n_3mainValue【公営住宅】&#10;一人当たり面積">
          <a:extLst>
            <a:ext uri="{FF2B5EF4-FFF2-40B4-BE49-F238E27FC236}">
              <a16:creationId xmlns:a16="http://schemas.microsoft.com/office/drawing/2014/main" id="{F888E689-7842-4C56-B3D1-8A14EFECE9FD}"/>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28973</xdr:rowOff>
    </xdr:from>
    <xdr:ext cx="469744" cy="259045"/>
    <xdr:sp macro="" textlink="">
      <xdr:nvSpPr>
        <xdr:cNvPr id="379" name="n_4mainValue【公営住宅】&#10;一人当たり面積">
          <a:extLst>
            <a:ext uri="{FF2B5EF4-FFF2-40B4-BE49-F238E27FC236}">
              <a16:creationId xmlns:a16="http://schemas.microsoft.com/office/drawing/2014/main" id="{B11D3E64-7877-40A5-B9A2-6CEEC0083202}"/>
            </a:ext>
          </a:extLst>
        </xdr:cNvPr>
        <xdr:cNvSpPr txBox="1"/>
      </xdr:nvSpPr>
      <xdr:spPr>
        <a:xfrm>
          <a:off x="6737427" y="1460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3E1A3D46-D95D-4601-9E09-06C2B6E6D9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5E9FD7C-397C-430C-BDB8-66E9601C5FE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FDB70E7-B0A2-4408-964B-3407A59E03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95D28BB-0A2F-4DD7-999D-23006C8691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4658179-3944-4A5C-B60B-09E6E296FA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D95638A6-662B-43D8-B0C4-4FBB9A37E7B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E63C597-BD88-4CDB-9942-35F7F4D97B8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52B0FDD9-ED1C-4553-8761-2FC091EA262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D2A22F86-0A0C-4B6F-B5EE-B0184F488BC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E2585CB5-BE77-455A-9D81-21E31F8B32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C849618-9087-4145-8179-F79DF7A2B0E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49AF0EDC-712A-4446-B5AA-12863B099D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243CAB4C-2AEE-47BA-A6EE-1DF3DE12FD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F394D5F2-D1D9-4519-9A77-4229C5F763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112ABC2-5AD8-4E36-957E-59BE6AC081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A496E682-FD22-45EB-A140-E90B3D29A46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1B70F7EE-558E-4AE1-90F6-BB62882748E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52BDB70C-7FB1-46FD-A8E3-406004C671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E9C4AEE-16B1-4A11-89A8-FE289FA34E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F3365815-A2AE-4800-9F77-247B649A38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B1CCEDB3-B808-4CBA-8367-EB087B10C1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CB48303D-F490-462F-A600-0B73AA28E9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C8946819-A644-41A3-91C2-8D0E3461F0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D15E0CCD-991B-4729-8A40-905C3E1361C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62260EA1-159D-4F96-8B9F-4C95A80C1B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D0CEB740-11E3-4FA6-97B8-5214A6B187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869F3E3E-0196-4D11-928E-8272B06638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FC8D9F05-162D-4DBA-B498-E3B6C90D968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84AF092A-23C7-45D0-887F-0590BE81817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8B17E0AF-41D6-4800-9B13-D248755F915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F58EC444-082F-48C0-9BC3-89BC9A7D020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1E9FCD6E-0A4B-4C46-9A7B-CE988935072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467EFA12-ECF8-4D3B-A222-7ED6FAF3265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7145F837-3390-4BF7-9933-894D8B7EBF3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E820252A-E139-45D5-AA19-75D2FEF211C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11B5233-29E8-4692-8343-CCEF001360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568A6AF8-C1EA-4A89-BCDC-7F58F35CBF2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ACD51509-87DA-42CB-9B18-AE0D0041A2D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BDBA4E55-BF74-4076-B37E-ABB3CBBCC1A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C4B7014-2D3A-43CA-8622-269DABB25F5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94265834-F968-42C3-B83F-10ECBD23EF8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a:extLst>
            <a:ext uri="{FF2B5EF4-FFF2-40B4-BE49-F238E27FC236}">
              <a16:creationId xmlns:a16="http://schemas.microsoft.com/office/drawing/2014/main" id="{8D5C8F81-0CC1-451A-A35A-6C261C633D52}"/>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41C5EAAD-EC13-439F-AC03-DC5D7656B59F}"/>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a:extLst>
            <a:ext uri="{FF2B5EF4-FFF2-40B4-BE49-F238E27FC236}">
              <a16:creationId xmlns:a16="http://schemas.microsoft.com/office/drawing/2014/main" id="{AD351F97-8F36-4A2C-8388-3739DBDEE454}"/>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63CA3274-EFFC-4034-B8C1-F0BFCB3079CF}"/>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a:extLst>
            <a:ext uri="{FF2B5EF4-FFF2-40B4-BE49-F238E27FC236}">
              <a16:creationId xmlns:a16="http://schemas.microsoft.com/office/drawing/2014/main" id="{19D112F5-10C2-41A1-8359-A486235AE7E6}"/>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837111C-9695-4417-AE35-2314B962F7A6}"/>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a:extLst>
            <a:ext uri="{FF2B5EF4-FFF2-40B4-BE49-F238E27FC236}">
              <a16:creationId xmlns:a16="http://schemas.microsoft.com/office/drawing/2014/main" id="{C21B3B58-83FE-47E8-BEE4-0DE310C3DFFA}"/>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a:extLst>
            <a:ext uri="{FF2B5EF4-FFF2-40B4-BE49-F238E27FC236}">
              <a16:creationId xmlns:a16="http://schemas.microsoft.com/office/drawing/2014/main" id="{471350FF-01B7-4572-B6A8-BEC164AA4762}"/>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a:extLst>
            <a:ext uri="{FF2B5EF4-FFF2-40B4-BE49-F238E27FC236}">
              <a16:creationId xmlns:a16="http://schemas.microsoft.com/office/drawing/2014/main" id="{CAF9D1B0-B6BB-4EF1-856C-5B8059F18922}"/>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a:extLst>
            <a:ext uri="{FF2B5EF4-FFF2-40B4-BE49-F238E27FC236}">
              <a16:creationId xmlns:a16="http://schemas.microsoft.com/office/drawing/2014/main" id="{CC3B1CAA-77D6-4137-B8F0-B2A370D016ED}"/>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31" name="フローチャート: 判断 430">
          <a:extLst>
            <a:ext uri="{FF2B5EF4-FFF2-40B4-BE49-F238E27FC236}">
              <a16:creationId xmlns:a16="http://schemas.microsoft.com/office/drawing/2014/main" id="{BABF3F31-22E2-4DDE-AC9D-A163FD7AFAC7}"/>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153360F-DD8F-4249-ADA0-EEE3F91C82A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1D308CF-FE6E-426D-957C-AFCFCD45A18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3F9FCE0-E49C-48EB-8230-2147065C277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7625F87-3778-4E9A-9D2C-2E8B9BFB51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0B7BCBB-AEEA-46D1-8E1B-520E0AB540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121739</xdr:rowOff>
    </xdr:from>
    <xdr:to>
      <xdr:col>85</xdr:col>
      <xdr:colOff>177800</xdr:colOff>
      <xdr:row>36</xdr:row>
      <xdr:rowOff>51889</xdr:rowOff>
    </xdr:to>
    <xdr:sp macro="" textlink="">
      <xdr:nvSpPr>
        <xdr:cNvPr id="437" name="楕円 436">
          <a:extLst>
            <a:ext uri="{FF2B5EF4-FFF2-40B4-BE49-F238E27FC236}">
              <a16:creationId xmlns:a16="http://schemas.microsoft.com/office/drawing/2014/main" id="{99663E66-569E-4853-9DCA-CBB886154FB8}"/>
            </a:ext>
          </a:extLst>
        </xdr:cNvPr>
        <xdr:cNvSpPr/>
      </xdr:nvSpPr>
      <xdr:spPr>
        <a:xfrm>
          <a:off x="16268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144616</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B5108215-B3FB-4587-9907-18BDF7C4A7AC}"/>
            </a:ext>
          </a:extLst>
        </xdr:cNvPr>
        <xdr:cNvSpPr txBox="1"/>
      </xdr:nvSpPr>
      <xdr:spPr>
        <a:xfrm>
          <a:off x="16357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439" name="楕円 438">
          <a:extLst>
            <a:ext uri="{FF2B5EF4-FFF2-40B4-BE49-F238E27FC236}">
              <a16:creationId xmlns:a16="http://schemas.microsoft.com/office/drawing/2014/main" id="{42071525-60DD-4C21-BFAD-5808E6202B77}"/>
            </a:ext>
          </a:extLst>
        </xdr:cNvPr>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36</xdr:row>
      <xdr:rowOff>1089</xdr:rowOff>
    </xdr:to>
    <xdr:cxnSp macro="">
      <xdr:nvCxnSpPr>
        <xdr:cNvPr id="440" name="直線コネクタ 439">
          <a:extLst>
            <a:ext uri="{FF2B5EF4-FFF2-40B4-BE49-F238E27FC236}">
              <a16:creationId xmlns:a16="http://schemas.microsoft.com/office/drawing/2014/main" id="{0A34CFD5-A0B1-4C63-961E-28E6238B6FAE}"/>
            </a:ext>
          </a:extLst>
        </xdr:cNvPr>
        <xdr:cNvCxnSpPr/>
      </xdr:nvCxnSpPr>
      <xdr:spPr>
        <a:xfrm>
          <a:off x="15481300" y="613410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44994</xdr:rowOff>
    </xdr:from>
    <xdr:to>
      <xdr:col>76</xdr:col>
      <xdr:colOff>165100</xdr:colOff>
      <xdr:row>35</xdr:row>
      <xdr:rowOff>146594</xdr:rowOff>
    </xdr:to>
    <xdr:sp macro="" textlink="">
      <xdr:nvSpPr>
        <xdr:cNvPr id="441" name="楕円 440">
          <a:extLst>
            <a:ext uri="{FF2B5EF4-FFF2-40B4-BE49-F238E27FC236}">
              <a16:creationId xmlns:a16="http://schemas.microsoft.com/office/drawing/2014/main" id="{579C48CD-E027-4ED2-8C80-963A54E61446}"/>
            </a:ext>
          </a:extLst>
        </xdr:cNvPr>
        <xdr:cNvSpPr/>
      </xdr:nvSpPr>
      <xdr:spPr>
        <a:xfrm>
          <a:off x="145415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95794</xdr:rowOff>
    </xdr:from>
    <xdr:to>
      <xdr:col>81</xdr:col>
      <xdr:colOff>50800</xdr:colOff>
      <xdr:row>35</xdr:row>
      <xdr:rowOff>133350</xdr:rowOff>
    </xdr:to>
    <xdr:cxnSp macro="">
      <xdr:nvCxnSpPr>
        <xdr:cNvPr id="442" name="直線コネクタ 441">
          <a:extLst>
            <a:ext uri="{FF2B5EF4-FFF2-40B4-BE49-F238E27FC236}">
              <a16:creationId xmlns:a16="http://schemas.microsoft.com/office/drawing/2014/main" id="{7B2F92C5-6964-4A52-AA5E-0287C3B30540}"/>
            </a:ext>
          </a:extLst>
        </xdr:cNvPr>
        <xdr:cNvCxnSpPr/>
      </xdr:nvCxnSpPr>
      <xdr:spPr>
        <a:xfrm>
          <a:off x="14592300" y="60965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79284</xdr:rowOff>
    </xdr:from>
    <xdr:to>
      <xdr:col>72</xdr:col>
      <xdr:colOff>38100</xdr:colOff>
      <xdr:row>36</xdr:row>
      <xdr:rowOff>9434</xdr:rowOff>
    </xdr:to>
    <xdr:sp macro="" textlink="">
      <xdr:nvSpPr>
        <xdr:cNvPr id="443" name="楕円 442">
          <a:extLst>
            <a:ext uri="{FF2B5EF4-FFF2-40B4-BE49-F238E27FC236}">
              <a16:creationId xmlns:a16="http://schemas.microsoft.com/office/drawing/2014/main" id="{1B124E69-75D2-4757-BB69-3F6E3249CC23}"/>
            </a:ext>
          </a:extLst>
        </xdr:cNvPr>
        <xdr:cNvSpPr/>
      </xdr:nvSpPr>
      <xdr:spPr>
        <a:xfrm>
          <a:off x="13652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95794</xdr:rowOff>
    </xdr:from>
    <xdr:to>
      <xdr:col>76</xdr:col>
      <xdr:colOff>114300</xdr:colOff>
      <xdr:row>35</xdr:row>
      <xdr:rowOff>130084</xdr:rowOff>
    </xdr:to>
    <xdr:cxnSp macro="">
      <xdr:nvCxnSpPr>
        <xdr:cNvPr id="444" name="直線コネクタ 443">
          <a:extLst>
            <a:ext uri="{FF2B5EF4-FFF2-40B4-BE49-F238E27FC236}">
              <a16:creationId xmlns:a16="http://schemas.microsoft.com/office/drawing/2014/main" id="{F1D2B04C-2733-4A02-A959-0F0C99E7D37B}"/>
            </a:ext>
          </a:extLst>
        </xdr:cNvPr>
        <xdr:cNvCxnSpPr/>
      </xdr:nvCxnSpPr>
      <xdr:spPr>
        <a:xfrm flipV="1">
          <a:off x="13703300" y="60965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72753</xdr:rowOff>
    </xdr:from>
    <xdr:to>
      <xdr:col>67</xdr:col>
      <xdr:colOff>101600</xdr:colOff>
      <xdr:row>36</xdr:row>
      <xdr:rowOff>2903</xdr:rowOff>
    </xdr:to>
    <xdr:sp macro="" textlink="">
      <xdr:nvSpPr>
        <xdr:cNvPr id="445" name="楕円 444">
          <a:extLst>
            <a:ext uri="{FF2B5EF4-FFF2-40B4-BE49-F238E27FC236}">
              <a16:creationId xmlns:a16="http://schemas.microsoft.com/office/drawing/2014/main" id="{1926BB8C-DFB9-4AAA-845F-A8A706FC40AC}"/>
            </a:ext>
          </a:extLst>
        </xdr:cNvPr>
        <xdr:cNvSpPr/>
      </xdr:nvSpPr>
      <xdr:spPr>
        <a:xfrm>
          <a:off x="12763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123553</xdr:rowOff>
    </xdr:from>
    <xdr:to>
      <xdr:col>71</xdr:col>
      <xdr:colOff>177800</xdr:colOff>
      <xdr:row>35</xdr:row>
      <xdr:rowOff>130084</xdr:rowOff>
    </xdr:to>
    <xdr:cxnSp macro="">
      <xdr:nvCxnSpPr>
        <xdr:cNvPr id="446" name="直線コネクタ 445">
          <a:extLst>
            <a:ext uri="{FF2B5EF4-FFF2-40B4-BE49-F238E27FC236}">
              <a16:creationId xmlns:a16="http://schemas.microsoft.com/office/drawing/2014/main" id="{A1F93D51-C8FD-4AF6-9394-910B947E971B}"/>
            </a:ext>
          </a:extLst>
        </xdr:cNvPr>
        <xdr:cNvCxnSpPr/>
      </xdr:nvCxnSpPr>
      <xdr:spPr>
        <a:xfrm>
          <a:off x="12814300" y="61243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DF2D67DE-AF3D-4167-BBCF-8BB4632820B4}"/>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CB825CB0-307C-4099-8E75-9AA1E3340E6C}"/>
            </a:ext>
          </a:extLst>
        </xdr:cNvPr>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4CA021B-E856-4AEC-AD84-5168DBDD5DFF}"/>
            </a:ext>
          </a:extLst>
        </xdr:cNvPr>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3401403-1FD1-4845-BA5D-E64A2D7145B4}"/>
            </a:ext>
          </a:extLst>
        </xdr:cNvPr>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A2C438C-9A63-41A1-A0E1-7A7F48BF858E}"/>
            </a:ext>
          </a:extLst>
        </xdr:cNvPr>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163121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9B543677-CBF2-423E-AE58-AA7966BD5B76}"/>
            </a:ext>
          </a:extLst>
        </xdr:cNvPr>
        <xdr:cNvSpPr txBox="1"/>
      </xdr:nvSpPr>
      <xdr:spPr>
        <a:xfrm>
          <a:off x="14389744" y="58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25961</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B5753A44-9276-4F17-A124-D7CC51BBB4C7}"/>
            </a:ext>
          </a:extLst>
        </xdr:cNvPr>
        <xdr:cNvSpPr txBox="1"/>
      </xdr:nvSpPr>
      <xdr:spPr>
        <a:xfrm>
          <a:off x="135007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19430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5F4E19CB-446A-4EF4-90B5-F804E9DD747C}"/>
            </a:ext>
          </a:extLst>
        </xdr:cNvPr>
        <xdr:cNvSpPr txBox="1"/>
      </xdr:nvSpPr>
      <xdr:spPr>
        <a:xfrm>
          <a:off x="12611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D73ABC27-919D-4972-9D61-F083070655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4620565C-EFC5-4A44-89F2-86A577D324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F779ED1-73D6-4926-9E73-0892A74833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697DB9D-DEF8-484E-996C-41B5803912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A812DC7-4EAB-4857-9264-8BE854C7F3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99B828E9-CBEC-48BF-B55B-FF3D54F20C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1744BE0D-366C-4AD1-A951-5B2697E002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B410AB0-0D13-44BA-B829-7962B6EDDF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E03AB7D-3808-4B28-8DF2-E82C361C15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3F9FE54-127F-459F-BA41-DB804367C0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999669BE-4F35-43FF-B581-E7140EB2174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6C299AE3-21A4-451E-934B-D2E368B4C8B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D1773846-05B2-403D-8BF5-8624BA095D2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CD25B5E5-97D4-403D-B9B8-1D24E5FFB44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E5262828-470F-404A-B419-3935CE29CDE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24D59255-D454-45F6-96C1-8F06BB09714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AD887320-A78A-4F8C-A3E6-C3C2377FE98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1693E9B4-5DBB-4B23-9EDE-4E074B0C44F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591C19E-B60D-4E7E-9AE6-D5C16A0363E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F26DCA5-8410-42F3-BB74-E71B8E7BFEE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28F38264-5C5E-4346-B207-F5B3D1239D5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755B3249-261F-47D2-8467-A28C173209F2}"/>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C3EA945-C316-4DBE-B4E0-95B2ACA5874B}"/>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5B42DECA-2433-41DD-B69C-FC437C57A95F}"/>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CC6AEC11-0FAD-4DF9-8F87-EF21E3459C4F}"/>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a:extLst>
            <a:ext uri="{FF2B5EF4-FFF2-40B4-BE49-F238E27FC236}">
              <a16:creationId xmlns:a16="http://schemas.microsoft.com/office/drawing/2014/main" id="{9F608BEA-28CA-47EE-B843-A5F0D53E37D4}"/>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83347296-DE6A-4EAA-8BCD-FF90CC6F2366}"/>
            </a:ext>
          </a:extLst>
        </xdr:cNvPr>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a:extLst>
            <a:ext uri="{FF2B5EF4-FFF2-40B4-BE49-F238E27FC236}">
              <a16:creationId xmlns:a16="http://schemas.microsoft.com/office/drawing/2014/main" id="{2B1162EC-672A-4D5E-8949-CEE6BBC6C286}"/>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a:extLst>
            <a:ext uri="{FF2B5EF4-FFF2-40B4-BE49-F238E27FC236}">
              <a16:creationId xmlns:a16="http://schemas.microsoft.com/office/drawing/2014/main" id="{25E9FE8D-C5C0-474E-AC42-2AD6661500ED}"/>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a:extLst>
            <a:ext uri="{FF2B5EF4-FFF2-40B4-BE49-F238E27FC236}">
              <a16:creationId xmlns:a16="http://schemas.microsoft.com/office/drawing/2014/main" id="{A174A735-2BFE-4D72-99EA-A5AF2F526B87}"/>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a:extLst>
            <a:ext uri="{FF2B5EF4-FFF2-40B4-BE49-F238E27FC236}">
              <a16:creationId xmlns:a16="http://schemas.microsoft.com/office/drawing/2014/main" id="{9A63891F-3AD4-4EDA-A540-41A3068A23B7}"/>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86" name="フローチャート: 判断 485">
          <a:extLst>
            <a:ext uri="{FF2B5EF4-FFF2-40B4-BE49-F238E27FC236}">
              <a16:creationId xmlns:a16="http://schemas.microsoft.com/office/drawing/2014/main" id="{10C05BA2-C536-4A6D-8369-9F02398A8FAF}"/>
            </a:ext>
          </a:extLst>
        </xdr:cNvPr>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66465D6-C089-4124-9B0B-7B306E67FC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BD87443-FCFF-4567-B599-5498B8DDA9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5594181-BDF4-4D8D-B041-33701CD7CBE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F75DB4B-BD24-4B07-8169-A798327B397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7648416-F6C2-48BE-9DFB-0A46A091DA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2" name="楕円 491">
          <a:extLst>
            <a:ext uri="{FF2B5EF4-FFF2-40B4-BE49-F238E27FC236}">
              <a16:creationId xmlns:a16="http://schemas.microsoft.com/office/drawing/2014/main" id="{0F3E7368-AC77-4330-8444-DDF6CA39B4D6}"/>
            </a:ext>
          </a:extLst>
        </xdr:cNvPr>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02D9782-FA06-43BF-84CF-88E01E52FF55}"/>
            </a:ext>
          </a:extLst>
        </xdr:cNvPr>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64262</xdr:rowOff>
    </xdr:from>
    <xdr:to>
      <xdr:col>112</xdr:col>
      <xdr:colOff>38100</xdr:colOff>
      <xdr:row>39</xdr:row>
      <xdr:rowOff>165862</xdr:rowOff>
    </xdr:to>
    <xdr:sp macro="" textlink="">
      <xdr:nvSpPr>
        <xdr:cNvPr id="494" name="楕円 493">
          <a:extLst>
            <a:ext uri="{FF2B5EF4-FFF2-40B4-BE49-F238E27FC236}">
              <a16:creationId xmlns:a16="http://schemas.microsoft.com/office/drawing/2014/main" id="{D9CC3A18-76E6-49D6-862E-2AEB71F68CB0}"/>
            </a:ext>
          </a:extLst>
        </xdr:cNvPr>
        <xdr:cNvSpPr/>
      </xdr:nvSpPr>
      <xdr:spPr>
        <a:xfrm>
          <a:off x="21272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39</xdr:row>
      <xdr:rowOff>115062</xdr:rowOff>
    </xdr:to>
    <xdr:cxnSp macro="">
      <xdr:nvCxnSpPr>
        <xdr:cNvPr id="495" name="直線コネクタ 494">
          <a:extLst>
            <a:ext uri="{FF2B5EF4-FFF2-40B4-BE49-F238E27FC236}">
              <a16:creationId xmlns:a16="http://schemas.microsoft.com/office/drawing/2014/main" id="{CCF38B3B-4ABB-4E82-B90F-26250054210B}"/>
            </a:ext>
          </a:extLst>
        </xdr:cNvPr>
        <xdr:cNvCxnSpPr/>
      </xdr:nvCxnSpPr>
      <xdr:spPr>
        <a:xfrm flipV="1">
          <a:off x="21323300" y="6797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64262</xdr:rowOff>
    </xdr:from>
    <xdr:to>
      <xdr:col>107</xdr:col>
      <xdr:colOff>101600</xdr:colOff>
      <xdr:row>39</xdr:row>
      <xdr:rowOff>165862</xdr:rowOff>
    </xdr:to>
    <xdr:sp macro="" textlink="">
      <xdr:nvSpPr>
        <xdr:cNvPr id="496" name="楕円 495">
          <a:extLst>
            <a:ext uri="{FF2B5EF4-FFF2-40B4-BE49-F238E27FC236}">
              <a16:creationId xmlns:a16="http://schemas.microsoft.com/office/drawing/2014/main" id="{4E07B75F-8BD3-4C85-AF7D-F3A97D0C09CE}"/>
            </a:ext>
          </a:extLst>
        </xdr:cNvPr>
        <xdr:cNvSpPr/>
      </xdr:nvSpPr>
      <xdr:spPr>
        <a:xfrm>
          <a:off x="20383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115062</xdr:rowOff>
    </xdr:from>
    <xdr:to>
      <xdr:col>111</xdr:col>
      <xdr:colOff>177800</xdr:colOff>
      <xdr:row>39</xdr:row>
      <xdr:rowOff>115062</xdr:rowOff>
    </xdr:to>
    <xdr:cxnSp macro="">
      <xdr:nvCxnSpPr>
        <xdr:cNvPr id="497" name="直線コネクタ 496">
          <a:extLst>
            <a:ext uri="{FF2B5EF4-FFF2-40B4-BE49-F238E27FC236}">
              <a16:creationId xmlns:a16="http://schemas.microsoft.com/office/drawing/2014/main" id="{13E25DC5-AACB-4AC4-9C90-0758219D98AB}"/>
            </a:ext>
          </a:extLst>
        </xdr:cNvPr>
        <xdr:cNvCxnSpPr/>
      </xdr:nvCxnSpPr>
      <xdr:spPr>
        <a:xfrm>
          <a:off x="204343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68834</xdr:rowOff>
    </xdr:from>
    <xdr:to>
      <xdr:col>102</xdr:col>
      <xdr:colOff>165100</xdr:colOff>
      <xdr:row>39</xdr:row>
      <xdr:rowOff>170434</xdr:rowOff>
    </xdr:to>
    <xdr:sp macro="" textlink="">
      <xdr:nvSpPr>
        <xdr:cNvPr id="498" name="楕円 497">
          <a:extLst>
            <a:ext uri="{FF2B5EF4-FFF2-40B4-BE49-F238E27FC236}">
              <a16:creationId xmlns:a16="http://schemas.microsoft.com/office/drawing/2014/main" id="{32D63BCB-CCC9-4E27-AF11-AB58663F528C}"/>
            </a:ext>
          </a:extLst>
        </xdr:cNvPr>
        <xdr:cNvSpPr/>
      </xdr:nvSpPr>
      <xdr:spPr>
        <a:xfrm>
          <a:off x="19494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115062</xdr:rowOff>
    </xdr:from>
    <xdr:to>
      <xdr:col>107</xdr:col>
      <xdr:colOff>50800</xdr:colOff>
      <xdr:row>39</xdr:row>
      <xdr:rowOff>119634</xdr:rowOff>
    </xdr:to>
    <xdr:cxnSp macro="">
      <xdr:nvCxnSpPr>
        <xdr:cNvPr id="499" name="直線コネクタ 498">
          <a:extLst>
            <a:ext uri="{FF2B5EF4-FFF2-40B4-BE49-F238E27FC236}">
              <a16:creationId xmlns:a16="http://schemas.microsoft.com/office/drawing/2014/main" id="{04865DC9-CB5E-4FAF-B67A-0D1F45ED5AC9}"/>
            </a:ext>
          </a:extLst>
        </xdr:cNvPr>
        <xdr:cNvCxnSpPr/>
      </xdr:nvCxnSpPr>
      <xdr:spPr>
        <a:xfrm flipV="1">
          <a:off x="19545300" y="6801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68834</xdr:rowOff>
    </xdr:from>
    <xdr:to>
      <xdr:col>98</xdr:col>
      <xdr:colOff>38100</xdr:colOff>
      <xdr:row>39</xdr:row>
      <xdr:rowOff>170434</xdr:rowOff>
    </xdr:to>
    <xdr:sp macro="" textlink="">
      <xdr:nvSpPr>
        <xdr:cNvPr id="500" name="楕円 499">
          <a:extLst>
            <a:ext uri="{FF2B5EF4-FFF2-40B4-BE49-F238E27FC236}">
              <a16:creationId xmlns:a16="http://schemas.microsoft.com/office/drawing/2014/main" id="{80547796-78B1-4014-810C-4A82D7801759}"/>
            </a:ext>
          </a:extLst>
        </xdr:cNvPr>
        <xdr:cNvSpPr/>
      </xdr:nvSpPr>
      <xdr:spPr>
        <a:xfrm>
          <a:off x="18605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119634</xdr:rowOff>
    </xdr:from>
    <xdr:to>
      <xdr:col>102</xdr:col>
      <xdr:colOff>114300</xdr:colOff>
      <xdr:row>39</xdr:row>
      <xdr:rowOff>119634</xdr:rowOff>
    </xdr:to>
    <xdr:cxnSp macro="">
      <xdr:nvCxnSpPr>
        <xdr:cNvPr id="501" name="直線コネクタ 500">
          <a:extLst>
            <a:ext uri="{FF2B5EF4-FFF2-40B4-BE49-F238E27FC236}">
              <a16:creationId xmlns:a16="http://schemas.microsoft.com/office/drawing/2014/main" id="{DEB6F7D4-0511-45CE-8605-DE9931ECDBFD}"/>
            </a:ext>
          </a:extLst>
        </xdr:cNvPr>
        <xdr:cNvCxnSpPr/>
      </xdr:nvCxnSpPr>
      <xdr:spPr>
        <a:xfrm>
          <a:off x="18656300" y="6806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2484569-A80C-4194-8FCA-0594AF109059}"/>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D69F7ECF-FFAB-4231-BD4C-D55361B7FEB8}"/>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7A5C17AC-9434-4A54-9D8A-9CEB1548D8FD}"/>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879924F7-19E6-431E-B613-8FA34ADEC5C6}"/>
            </a:ext>
          </a:extLst>
        </xdr:cNvPr>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156989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651F1711-6F8C-4CDA-AC1A-8A0853C59C92}"/>
            </a:ext>
          </a:extLst>
        </xdr:cNvPr>
        <xdr:cNvSpPr txBox="1"/>
      </xdr:nvSpPr>
      <xdr:spPr>
        <a:xfrm>
          <a:off x="21075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156989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61056F26-90B5-47F7-9123-7E64A91A5AAE}"/>
            </a:ext>
          </a:extLst>
        </xdr:cNvPr>
        <xdr:cNvSpPr txBox="1"/>
      </xdr:nvSpPr>
      <xdr:spPr>
        <a:xfrm>
          <a:off x="20199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161561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B51D60D-D4A8-433F-BD0A-7AB0A642C18C}"/>
            </a:ext>
          </a:extLst>
        </xdr:cNvPr>
        <xdr:cNvSpPr txBox="1"/>
      </xdr:nvSpPr>
      <xdr:spPr>
        <a:xfrm>
          <a:off x="19310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161561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5AB0EC48-4854-449B-BD49-211BDA7C132B}"/>
            </a:ext>
          </a:extLst>
        </xdr:cNvPr>
        <xdr:cNvSpPr txBox="1"/>
      </xdr:nvSpPr>
      <xdr:spPr>
        <a:xfrm>
          <a:off x="18421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17F0395E-26BF-489E-AFD8-73F296D569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1BE0E6AF-4E0F-4544-9618-9DE7D1EBAF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DF399633-C7C0-4F6E-A3E6-724AA5FF69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E189073-49F0-4D85-A04D-6A6527C97CF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834F0E0E-3784-463E-AC0A-AA6941108E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52F4D937-D848-42A9-B9CE-5CF2D79DA4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9869D81B-35C1-4B34-B053-297E11234D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8C348E23-BC56-471F-8815-82EE2F58982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A254EF5-12DB-401E-820B-37605131258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2C11BEAD-D563-48C2-AD85-6824B618F4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BFA947D-8E73-40B9-B469-55F00949372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30C877C6-0663-4C95-BA06-775A35E6FC4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a:extLst>
            <a:ext uri="{FF2B5EF4-FFF2-40B4-BE49-F238E27FC236}">
              <a16:creationId xmlns:a16="http://schemas.microsoft.com/office/drawing/2014/main" id="{5B87607A-EA7B-42CC-B89B-CB85F2833BEF}"/>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E78BE745-9326-4D3C-AF40-CF398D57D1C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0E4BD9DD-56CF-4AA0-AAE6-A8764F16B43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B668B5DD-B55B-4B6B-9CB0-225CBCA4E74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30B1145E-9063-4787-A97C-4D892E4E369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33C286F8-E80B-4F6E-AFE1-52367CDF143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A5DDB676-78B5-4AF0-BF8B-1BDD112BCAE3}"/>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E6EEE53F-6A57-4C17-BE17-147928BD8C3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7C75B7AC-8190-473B-AE04-155F6012880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E96A59CB-75DA-4DFA-8107-D1FD1E39EF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a:extLst>
            <a:ext uri="{FF2B5EF4-FFF2-40B4-BE49-F238E27FC236}">
              <a16:creationId xmlns:a16="http://schemas.microsoft.com/office/drawing/2014/main" id="{ADB29663-ACDC-4E5A-8395-F9B99A387C91}"/>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A4642DF0-068C-4C3B-912C-C6D66E4A34AE}"/>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a:extLst>
            <a:ext uri="{FF2B5EF4-FFF2-40B4-BE49-F238E27FC236}">
              <a16:creationId xmlns:a16="http://schemas.microsoft.com/office/drawing/2014/main" id="{FE0D232A-A243-4999-B088-3ADD82D4BF55}"/>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82815A4D-26E2-4B18-8F1F-760EADDBC4DF}"/>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a:extLst>
            <a:ext uri="{FF2B5EF4-FFF2-40B4-BE49-F238E27FC236}">
              <a16:creationId xmlns:a16="http://schemas.microsoft.com/office/drawing/2014/main" id="{09208376-552E-469B-B80E-EC5DC75F8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135B5107-1820-43E9-8F95-E53BE1257680}"/>
            </a:ext>
          </a:extLst>
        </xdr:cNvPr>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a:extLst>
            <a:ext uri="{FF2B5EF4-FFF2-40B4-BE49-F238E27FC236}">
              <a16:creationId xmlns:a16="http://schemas.microsoft.com/office/drawing/2014/main" id="{9E573929-3F2B-4D3A-A8E9-5051C0EECDD7}"/>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a:extLst>
            <a:ext uri="{FF2B5EF4-FFF2-40B4-BE49-F238E27FC236}">
              <a16:creationId xmlns:a16="http://schemas.microsoft.com/office/drawing/2014/main" id="{5E86CBCC-3427-409F-A639-22567B49D216}"/>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a:extLst>
            <a:ext uri="{FF2B5EF4-FFF2-40B4-BE49-F238E27FC236}">
              <a16:creationId xmlns:a16="http://schemas.microsoft.com/office/drawing/2014/main" id="{39BA08E8-BA03-42A2-A86F-827C36AC4C6E}"/>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a:extLst>
            <a:ext uri="{FF2B5EF4-FFF2-40B4-BE49-F238E27FC236}">
              <a16:creationId xmlns:a16="http://schemas.microsoft.com/office/drawing/2014/main" id="{6F99177F-B755-4C5A-BD18-179C8EC715B2}"/>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166370</xdr:rowOff>
    </xdr:from>
    <xdr:to>
      <xdr:col>67</xdr:col>
      <xdr:colOff>101600</xdr:colOff>
      <xdr:row>58</xdr:row>
      <xdr:rowOff>96520</xdr:rowOff>
    </xdr:to>
    <xdr:sp macro="" textlink="">
      <xdr:nvSpPr>
        <xdr:cNvPr id="542" name="フローチャート: 判断 541">
          <a:extLst>
            <a:ext uri="{FF2B5EF4-FFF2-40B4-BE49-F238E27FC236}">
              <a16:creationId xmlns:a16="http://schemas.microsoft.com/office/drawing/2014/main" id="{22CA150E-7E33-4C2A-B335-B0696F2795A3}"/>
            </a:ext>
          </a:extLst>
        </xdr:cNvPr>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F89BC45-E44F-406E-B430-6B1DD36327F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A131AC8-67CF-446E-AFF0-6F5F978C7AF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5C6C145-64F4-4772-B5C6-48B4EC5987F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0231998-CDA5-4BB0-9B5C-EBFA5CAE433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07BB1E3-B9B8-4CEA-8B5C-FDFB4694B8F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79502</xdr:rowOff>
    </xdr:from>
    <xdr:to>
      <xdr:col>85</xdr:col>
      <xdr:colOff>177800</xdr:colOff>
      <xdr:row>61</xdr:row>
      <xdr:rowOff>9652</xdr:rowOff>
    </xdr:to>
    <xdr:sp macro="" textlink="">
      <xdr:nvSpPr>
        <xdr:cNvPr id="548" name="楕円 547">
          <a:extLst>
            <a:ext uri="{FF2B5EF4-FFF2-40B4-BE49-F238E27FC236}">
              <a16:creationId xmlns:a16="http://schemas.microsoft.com/office/drawing/2014/main" id="{F5255308-EB28-42E0-9213-F44101AA5545}"/>
            </a:ext>
          </a:extLst>
        </xdr:cNvPr>
        <xdr:cNvSpPr/>
      </xdr:nvSpPr>
      <xdr:spPr>
        <a:xfrm>
          <a:off x="162687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57929</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6F787420-027C-4740-9193-64867B599DB4}"/>
            </a:ext>
          </a:extLst>
        </xdr:cNvPr>
        <xdr:cNvSpPr txBox="1"/>
      </xdr:nvSpPr>
      <xdr:spPr>
        <a:xfrm>
          <a:off x="16357600"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47498</xdr:rowOff>
    </xdr:from>
    <xdr:to>
      <xdr:col>81</xdr:col>
      <xdr:colOff>101600</xdr:colOff>
      <xdr:row>60</xdr:row>
      <xdr:rowOff>149098</xdr:rowOff>
    </xdr:to>
    <xdr:sp macro="" textlink="">
      <xdr:nvSpPr>
        <xdr:cNvPr id="550" name="楕円 549">
          <a:extLst>
            <a:ext uri="{FF2B5EF4-FFF2-40B4-BE49-F238E27FC236}">
              <a16:creationId xmlns:a16="http://schemas.microsoft.com/office/drawing/2014/main" id="{4BC735C7-7B50-4094-BBFA-A26772ADCD51}"/>
            </a:ext>
          </a:extLst>
        </xdr:cNvPr>
        <xdr:cNvSpPr/>
      </xdr:nvSpPr>
      <xdr:spPr>
        <a:xfrm>
          <a:off x="15430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98298</xdr:rowOff>
    </xdr:from>
    <xdr:to>
      <xdr:col>85</xdr:col>
      <xdr:colOff>127000</xdr:colOff>
      <xdr:row>60</xdr:row>
      <xdr:rowOff>130302</xdr:rowOff>
    </xdr:to>
    <xdr:cxnSp macro="">
      <xdr:nvCxnSpPr>
        <xdr:cNvPr id="551" name="直線コネクタ 550">
          <a:extLst>
            <a:ext uri="{FF2B5EF4-FFF2-40B4-BE49-F238E27FC236}">
              <a16:creationId xmlns:a16="http://schemas.microsoft.com/office/drawing/2014/main" id="{784C4FA9-9540-4293-97A9-AEC83E53D226}"/>
            </a:ext>
          </a:extLst>
        </xdr:cNvPr>
        <xdr:cNvCxnSpPr/>
      </xdr:nvCxnSpPr>
      <xdr:spPr>
        <a:xfrm>
          <a:off x="15481300" y="1038529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xdr:rowOff>
    </xdr:from>
    <xdr:to>
      <xdr:col>76</xdr:col>
      <xdr:colOff>165100</xdr:colOff>
      <xdr:row>60</xdr:row>
      <xdr:rowOff>114808</xdr:rowOff>
    </xdr:to>
    <xdr:sp macro="" textlink="">
      <xdr:nvSpPr>
        <xdr:cNvPr id="552" name="楕円 551">
          <a:extLst>
            <a:ext uri="{FF2B5EF4-FFF2-40B4-BE49-F238E27FC236}">
              <a16:creationId xmlns:a16="http://schemas.microsoft.com/office/drawing/2014/main" id="{1658206E-BBD3-45E8-827C-DDD101FC7DFE}"/>
            </a:ext>
          </a:extLst>
        </xdr:cNvPr>
        <xdr:cNvSpPr/>
      </xdr:nvSpPr>
      <xdr:spPr>
        <a:xfrm>
          <a:off x="14541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64008</xdr:rowOff>
    </xdr:from>
    <xdr:to>
      <xdr:col>81</xdr:col>
      <xdr:colOff>50800</xdr:colOff>
      <xdr:row>60</xdr:row>
      <xdr:rowOff>98298</xdr:rowOff>
    </xdr:to>
    <xdr:cxnSp macro="">
      <xdr:nvCxnSpPr>
        <xdr:cNvPr id="553" name="直線コネクタ 552">
          <a:extLst>
            <a:ext uri="{FF2B5EF4-FFF2-40B4-BE49-F238E27FC236}">
              <a16:creationId xmlns:a16="http://schemas.microsoft.com/office/drawing/2014/main" id="{8C60CB25-CECB-4910-841C-0FD2ED709A6E}"/>
            </a:ext>
          </a:extLst>
        </xdr:cNvPr>
        <xdr:cNvCxnSpPr/>
      </xdr:nvCxnSpPr>
      <xdr:spPr>
        <a:xfrm>
          <a:off x="14592300" y="103510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45212</xdr:rowOff>
    </xdr:from>
    <xdr:to>
      <xdr:col>72</xdr:col>
      <xdr:colOff>38100</xdr:colOff>
      <xdr:row>60</xdr:row>
      <xdr:rowOff>146812</xdr:rowOff>
    </xdr:to>
    <xdr:sp macro="" textlink="">
      <xdr:nvSpPr>
        <xdr:cNvPr id="554" name="楕円 553">
          <a:extLst>
            <a:ext uri="{FF2B5EF4-FFF2-40B4-BE49-F238E27FC236}">
              <a16:creationId xmlns:a16="http://schemas.microsoft.com/office/drawing/2014/main" id="{E79AAA51-7CE5-44F3-BF97-A478BD246951}"/>
            </a:ext>
          </a:extLst>
        </xdr:cNvPr>
        <xdr:cNvSpPr/>
      </xdr:nvSpPr>
      <xdr:spPr>
        <a:xfrm>
          <a:off x="13652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64008</xdr:rowOff>
    </xdr:from>
    <xdr:to>
      <xdr:col>76</xdr:col>
      <xdr:colOff>114300</xdr:colOff>
      <xdr:row>60</xdr:row>
      <xdr:rowOff>96012</xdr:rowOff>
    </xdr:to>
    <xdr:cxnSp macro="">
      <xdr:nvCxnSpPr>
        <xdr:cNvPr id="555" name="直線コネクタ 554">
          <a:extLst>
            <a:ext uri="{FF2B5EF4-FFF2-40B4-BE49-F238E27FC236}">
              <a16:creationId xmlns:a16="http://schemas.microsoft.com/office/drawing/2014/main" id="{86AE13FC-9907-44BB-9EDE-C43E021B069F}"/>
            </a:ext>
          </a:extLst>
        </xdr:cNvPr>
        <xdr:cNvCxnSpPr/>
      </xdr:nvCxnSpPr>
      <xdr:spPr>
        <a:xfrm flipV="1">
          <a:off x="13703300" y="103510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106934</xdr:rowOff>
    </xdr:from>
    <xdr:to>
      <xdr:col>67</xdr:col>
      <xdr:colOff>101600</xdr:colOff>
      <xdr:row>57</xdr:row>
      <xdr:rowOff>37084</xdr:rowOff>
    </xdr:to>
    <xdr:sp macro="" textlink="">
      <xdr:nvSpPr>
        <xdr:cNvPr id="556" name="楕円 555">
          <a:extLst>
            <a:ext uri="{FF2B5EF4-FFF2-40B4-BE49-F238E27FC236}">
              <a16:creationId xmlns:a16="http://schemas.microsoft.com/office/drawing/2014/main" id="{B9722943-F6EA-4A79-BBC1-2AFA92EACFC6}"/>
            </a:ext>
          </a:extLst>
        </xdr:cNvPr>
        <xdr:cNvSpPr/>
      </xdr:nvSpPr>
      <xdr:spPr>
        <a:xfrm>
          <a:off x="127635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157734</xdr:rowOff>
    </xdr:from>
    <xdr:to>
      <xdr:col>71</xdr:col>
      <xdr:colOff>177800</xdr:colOff>
      <xdr:row>60</xdr:row>
      <xdr:rowOff>96012</xdr:rowOff>
    </xdr:to>
    <xdr:cxnSp macro="">
      <xdr:nvCxnSpPr>
        <xdr:cNvPr id="557" name="直線コネクタ 556">
          <a:extLst>
            <a:ext uri="{FF2B5EF4-FFF2-40B4-BE49-F238E27FC236}">
              <a16:creationId xmlns:a16="http://schemas.microsoft.com/office/drawing/2014/main" id="{B08F7EC9-D9A7-408D-9237-64F643A6802A}"/>
            </a:ext>
          </a:extLst>
        </xdr:cNvPr>
        <xdr:cNvCxnSpPr/>
      </xdr:nvCxnSpPr>
      <xdr:spPr>
        <a:xfrm>
          <a:off x="12814300" y="9758934"/>
          <a:ext cx="889000" cy="62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8" name="n_1aveValue【学校施設】&#10;有形固定資産減価償却率">
          <a:extLst>
            <a:ext uri="{FF2B5EF4-FFF2-40B4-BE49-F238E27FC236}">
              <a16:creationId xmlns:a16="http://schemas.microsoft.com/office/drawing/2014/main" id="{095E89E6-E440-496D-8B80-2965BCE95674}"/>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9" name="n_2aveValue【学校施設】&#10;有形固定資産減価償却率">
          <a:extLst>
            <a:ext uri="{FF2B5EF4-FFF2-40B4-BE49-F238E27FC236}">
              <a16:creationId xmlns:a16="http://schemas.microsoft.com/office/drawing/2014/main" id="{54383242-7BB9-4257-8B24-F27C16BF559F}"/>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60" name="n_3aveValue【学校施設】&#10;有形固定資産減価償却率">
          <a:extLst>
            <a:ext uri="{FF2B5EF4-FFF2-40B4-BE49-F238E27FC236}">
              <a16:creationId xmlns:a16="http://schemas.microsoft.com/office/drawing/2014/main" id="{D46AEB25-E6B0-4AD8-B449-7FF4E0622828}"/>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87647</xdr:rowOff>
    </xdr:from>
    <xdr:ext cx="405111" cy="259045"/>
    <xdr:sp macro="" textlink="">
      <xdr:nvSpPr>
        <xdr:cNvPr id="561" name="n_4aveValue【学校施設】&#10;有形固定資産減価償却率">
          <a:extLst>
            <a:ext uri="{FF2B5EF4-FFF2-40B4-BE49-F238E27FC236}">
              <a16:creationId xmlns:a16="http://schemas.microsoft.com/office/drawing/2014/main" id="{2C981745-905E-4B62-A58F-9618B4349598}"/>
            </a:ext>
          </a:extLst>
        </xdr:cNvPr>
        <xdr:cNvSpPr txBox="1"/>
      </xdr:nvSpPr>
      <xdr:spPr>
        <a:xfrm>
          <a:off x="12611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140225</xdr:rowOff>
    </xdr:from>
    <xdr:ext cx="405111" cy="259045"/>
    <xdr:sp macro="" textlink="">
      <xdr:nvSpPr>
        <xdr:cNvPr id="562" name="n_1mainValue【学校施設】&#10;有形固定資産減価償却率">
          <a:extLst>
            <a:ext uri="{FF2B5EF4-FFF2-40B4-BE49-F238E27FC236}">
              <a16:creationId xmlns:a16="http://schemas.microsoft.com/office/drawing/2014/main" id="{D1021E78-A2CD-49A2-B078-5D150A66F2A7}"/>
            </a:ext>
          </a:extLst>
        </xdr:cNvPr>
        <xdr:cNvSpPr txBox="1"/>
      </xdr:nvSpPr>
      <xdr:spPr>
        <a:xfrm>
          <a:off x="15266044" y="1042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105935</xdr:rowOff>
    </xdr:from>
    <xdr:ext cx="405111" cy="259045"/>
    <xdr:sp macro="" textlink="">
      <xdr:nvSpPr>
        <xdr:cNvPr id="563" name="n_2mainValue【学校施設】&#10;有形固定資産減価償却率">
          <a:extLst>
            <a:ext uri="{FF2B5EF4-FFF2-40B4-BE49-F238E27FC236}">
              <a16:creationId xmlns:a16="http://schemas.microsoft.com/office/drawing/2014/main" id="{D7A7DD2E-1A05-45ED-AF5C-7AE315970918}"/>
            </a:ext>
          </a:extLst>
        </xdr:cNvPr>
        <xdr:cNvSpPr txBox="1"/>
      </xdr:nvSpPr>
      <xdr:spPr>
        <a:xfrm>
          <a:off x="14389744"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137939</xdr:rowOff>
    </xdr:from>
    <xdr:ext cx="405111" cy="259045"/>
    <xdr:sp macro="" textlink="">
      <xdr:nvSpPr>
        <xdr:cNvPr id="564" name="n_3mainValue【学校施設】&#10;有形固定資産減価償却率">
          <a:extLst>
            <a:ext uri="{FF2B5EF4-FFF2-40B4-BE49-F238E27FC236}">
              <a16:creationId xmlns:a16="http://schemas.microsoft.com/office/drawing/2014/main" id="{32D22681-3B14-4F56-B8DD-3C1E183C5158}"/>
            </a:ext>
          </a:extLst>
        </xdr:cNvPr>
        <xdr:cNvSpPr txBox="1"/>
      </xdr:nvSpPr>
      <xdr:spPr>
        <a:xfrm>
          <a:off x="135007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53611</xdr:rowOff>
    </xdr:from>
    <xdr:ext cx="405111" cy="259045"/>
    <xdr:sp macro="" textlink="">
      <xdr:nvSpPr>
        <xdr:cNvPr id="565" name="n_4mainValue【学校施設】&#10;有形固定資産減価償却率">
          <a:extLst>
            <a:ext uri="{FF2B5EF4-FFF2-40B4-BE49-F238E27FC236}">
              <a16:creationId xmlns:a16="http://schemas.microsoft.com/office/drawing/2014/main" id="{E0A5BAF8-7032-4EE9-AA44-43CF1765D4A1}"/>
            </a:ext>
          </a:extLst>
        </xdr:cNvPr>
        <xdr:cNvSpPr txBox="1"/>
      </xdr:nvSpPr>
      <xdr:spPr>
        <a:xfrm>
          <a:off x="12611744" y="948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B942AB10-03CF-4D7B-9C88-595DB77D2E5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3EE0945F-D90C-4FEB-92E6-3C1E5C90A7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38E5A2FC-CB03-4DF5-A4C4-5D19698791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B1B2AF32-0AAA-43F1-8F2F-FD3E3279D8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CB5E1B1-DD6C-4B7B-A920-AFA7262B0A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F6E95DA4-CCE9-4759-B88D-45E0246B03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F52DEC6-E1BF-4ED5-BCB9-A8016DED819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EB3EF0A8-167A-4025-B8DE-081FE205FA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25B77D5F-B0E1-4B6C-83EE-AA583D1D4F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6643BD-7911-451A-9C47-DAD82ED7557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1BD6D5E7-21CB-4D6D-B53D-BD535BFB486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71F4ABFD-AEC3-47AA-8891-D311BB9BDA9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E974E119-7295-44D4-9FD5-793BE9B32B9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AC356237-7667-4312-9E77-35CBB91D1B9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D95533A-8016-4B9D-B0C1-AC7EE3BE06F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D5815400-4A66-4674-9145-577B1F55C72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CF8A6CF6-A674-44FC-86DD-B672D7B807B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166A5308-5510-4AE1-BC59-22845397790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6F5994EA-9950-4FB8-8E90-E302A9CC923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26919A8A-0F72-437B-9395-1909C89A156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C43EE46-F3FB-4119-A1B7-A81FF2F424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94169B8D-A336-4FD4-89F7-02D6EC54066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13875AE2-4139-40D0-B590-53D9698D2E5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a:extLst>
            <a:ext uri="{FF2B5EF4-FFF2-40B4-BE49-F238E27FC236}">
              <a16:creationId xmlns:a16="http://schemas.microsoft.com/office/drawing/2014/main" id="{2A625682-2FB4-499F-A675-858B89EE050F}"/>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a:extLst>
            <a:ext uri="{FF2B5EF4-FFF2-40B4-BE49-F238E27FC236}">
              <a16:creationId xmlns:a16="http://schemas.microsoft.com/office/drawing/2014/main" id="{0490DA86-1DAA-418E-A05E-EA7DD800BE8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a:extLst>
            <a:ext uri="{FF2B5EF4-FFF2-40B4-BE49-F238E27FC236}">
              <a16:creationId xmlns:a16="http://schemas.microsoft.com/office/drawing/2014/main" id="{E0F85B25-4BE1-4FE5-ABB7-F4313D371074}"/>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a:extLst>
            <a:ext uri="{FF2B5EF4-FFF2-40B4-BE49-F238E27FC236}">
              <a16:creationId xmlns:a16="http://schemas.microsoft.com/office/drawing/2014/main" id="{4D955F80-B12C-460D-97B5-E6DB0B532BF7}"/>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a:extLst>
            <a:ext uri="{FF2B5EF4-FFF2-40B4-BE49-F238E27FC236}">
              <a16:creationId xmlns:a16="http://schemas.microsoft.com/office/drawing/2014/main" id="{EFB63D0E-5049-4C01-A8A1-DA1AEB990A4C}"/>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a:extLst>
            <a:ext uri="{FF2B5EF4-FFF2-40B4-BE49-F238E27FC236}">
              <a16:creationId xmlns:a16="http://schemas.microsoft.com/office/drawing/2014/main" id="{D446A361-9C6C-44DC-88F6-8108D376ABF4}"/>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a:extLst>
            <a:ext uri="{FF2B5EF4-FFF2-40B4-BE49-F238E27FC236}">
              <a16:creationId xmlns:a16="http://schemas.microsoft.com/office/drawing/2014/main" id="{87991AEC-9EF6-471C-8B90-5C716E71E97C}"/>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a:extLst>
            <a:ext uri="{FF2B5EF4-FFF2-40B4-BE49-F238E27FC236}">
              <a16:creationId xmlns:a16="http://schemas.microsoft.com/office/drawing/2014/main" id="{C2E62CE8-4980-4D2E-953F-06002EC7B4BB}"/>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a:extLst>
            <a:ext uri="{FF2B5EF4-FFF2-40B4-BE49-F238E27FC236}">
              <a16:creationId xmlns:a16="http://schemas.microsoft.com/office/drawing/2014/main" id="{2B2CCA88-2830-4283-AE13-BD5DA5003191}"/>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a:extLst>
            <a:ext uri="{FF2B5EF4-FFF2-40B4-BE49-F238E27FC236}">
              <a16:creationId xmlns:a16="http://schemas.microsoft.com/office/drawing/2014/main" id="{8FBDC0A7-C018-4709-897E-4737FB9A90CA}"/>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a:extLst>
            <a:ext uri="{FF2B5EF4-FFF2-40B4-BE49-F238E27FC236}">
              <a16:creationId xmlns:a16="http://schemas.microsoft.com/office/drawing/2014/main" id="{09D3964B-B623-4388-A833-4A89ECE5F884}"/>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7090D52A-DCFB-4973-9D8F-7CE49A89A9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DE122AE-3936-4F4E-B58B-84852FB4D0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3655F28-A5AA-4B2E-BF10-11D18D2CC1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7A33903-2376-4E10-B7CD-F2FF9B84DD6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9A66330-5965-49F8-A76E-F5B5BB1D731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114364</xdr:rowOff>
    </xdr:from>
    <xdr:to>
      <xdr:col>116</xdr:col>
      <xdr:colOff>114300</xdr:colOff>
      <xdr:row>63</xdr:row>
      <xdr:rowOff>44514</xdr:rowOff>
    </xdr:to>
    <xdr:sp macro="" textlink="">
      <xdr:nvSpPr>
        <xdr:cNvPr id="605" name="楕円 604">
          <a:extLst>
            <a:ext uri="{FF2B5EF4-FFF2-40B4-BE49-F238E27FC236}">
              <a16:creationId xmlns:a16="http://schemas.microsoft.com/office/drawing/2014/main" id="{3B45027C-8EDD-4336-ACBA-5FCEA8E6B12A}"/>
            </a:ext>
          </a:extLst>
        </xdr:cNvPr>
        <xdr:cNvSpPr/>
      </xdr:nvSpPr>
      <xdr:spPr>
        <a:xfrm>
          <a:off x="22110700" y="10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56787</xdr:rowOff>
    </xdr:from>
    <xdr:ext cx="469744" cy="259045"/>
    <xdr:sp macro="" textlink="">
      <xdr:nvSpPr>
        <xdr:cNvPr id="606" name="【学校施設】&#10;一人当たり面積該当値テキスト">
          <a:extLst>
            <a:ext uri="{FF2B5EF4-FFF2-40B4-BE49-F238E27FC236}">
              <a16:creationId xmlns:a16="http://schemas.microsoft.com/office/drawing/2014/main" id="{7348E61F-BDE8-425D-ACDB-93965828B20C}"/>
            </a:ext>
          </a:extLst>
        </xdr:cNvPr>
        <xdr:cNvSpPr txBox="1"/>
      </xdr:nvSpPr>
      <xdr:spPr>
        <a:xfrm>
          <a:off x="22199600" y="106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116269</xdr:rowOff>
    </xdr:from>
    <xdr:to>
      <xdr:col>112</xdr:col>
      <xdr:colOff>38100</xdr:colOff>
      <xdr:row>63</xdr:row>
      <xdr:rowOff>46419</xdr:rowOff>
    </xdr:to>
    <xdr:sp macro="" textlink="">
      <xdr:nvSpPr>
        <xdr:cNvPr id="607" name="楕円 606">
          <a:extLst>
            <a:ext uri="{FF2B5EF4-FFF2-40B4-BE49-F238E27FC236}">
              <a16:creationId xmlns:a16="http://schemas.microsoft.com/office/drawing/2014/main" id="{4A60F202-E31F-4F50-B984-A09537FA695C}"/>
            </a:ext>
          </a:extLst>
        </xdr:cNvPr>
        <xdr:cNvSpPr/>
      </xdr:nvSpPr>
      <xdr:spPr>
        <a:xfrm>
          <a:off x="21272500" y="107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165164</xdr:rowOff>
    </xdr:from>
    <xdr:to>
      <xdr:col>116</xdr:col>
      <xdr:colOff>63500</xdr:colOff>
      <xdr:row>62</xdr:row>
      <xdr:rowOff>167069</xdr:rowOff>
    </xdr:to>
    <xdr:cxnSp macro="">
      <xdr:nvCxnSpPr>
        <xdr:cNvPr id="608" name="直線コネクタ 607">
          <a:extLst>
            <a:ext uri="{FF2B5EF4-FFF2-40B4-BE49-F238E27FC236}">
              <a16:creationId xmlns:a16="http://schemas.microsoft.com/office/drawing/2014/main" id="{B8B2573D-9E11-40CC-8AE9-3C18BB580300}"/>
            </a:ext>
          </a:extLst>
        </xdr:cNvPr>
        <xdr:cNvCxnSpPr/>
      </xdr:nvCxnSpPr>
      <xdr:spPr>
        <a:xfrm flipV="1">
          <a:off x="21323300" y="1079506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118173</xdr:rowOff>
    </xdr:from>
    <xdr:to>
      <xdr:col>107</xdr:col>
      <xdr:colOff>101600</xdr:colOff>
      <xdr:row>63</xdr:row>
      <xdr:rowOff>48323</xdr:rowOff>
    </xdr:to>
    <xdr:sp macro="" textlink="">
      <xdr:nvSpPr>
        <xdr:cNvPr id="609" name="楕円 608">
          <a:extLst>
            <a:ext uri="{FF2B5EF4-FFF2-40B4-BE49-F238E27FC236}">
              <a16:creationId xmlns:a16="http://schemas.microsoft.com/office/drawing/2014/main" id="{3DE90AD8-FA61-4CBA-A5CA-C9574E38FBB6}"/>
            </a:ext>
          </a:extLst>
        </xdr:cNvPr>
        <xdr:cNvSpPr/>
      </xdr:nvSpPr>
      <xdr:spPr>
        <a:xfrm>
          <a:off x="203835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167069</xdr:rowOff>
    </xdr:from>
    <xdr:to>
      <xdr:col>111</xdr:col>
      <xdr:colOff>177800</xdr:colOff>
      <xdr:row>62</xdr:row>
      <xdr:rowOff>168973</xdr:rowOff>
    </xdr:to>
    <xdr:cxnSp macro="">
      <xdr:nvCxnSpPr>
        <xdr:cNvPr id="610" name="直線コネクタ 609">
          <a:extLst>
            <a:ext uri="{FF2B5EF4-FFF2-40B4-BE49-F238E27FC236}">
              <a16:creationId xmlns:a16="http://schemas.microsoft.com/office/drawing/2014/main" id="{B1890922-7881-4DE8-B152-74B7535EA19B}"/>
            </a:ext>
          </a:extLst>
        </xdr:cNvPr>
        <xdr:cNvCxnSpPr/>
      </xdr:nvCxnSpPr>
      <xdr:spPr>
        <a:xfrm flipV="1">
          <a:off x="20434300" y="10796969"/>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119888</xdr:rowOff>
    </xdr:from>
    <xdr:to>
      <xdr:col>102</xdr:col>
      <xdr:colOff>165100</xdr:colOff>
      <xdr:row>63</xdr:row>
      <xdr:rowOff>50038</xdr:rowOff>
    </xdr:to>
    <xdr:sp macro="" textlink="">
      <xdr:nvSpPr>
        <xdr:cNvPr id="611" name="楕円 610">
          <a:extLst>
            <a:ext uri="{FF2B5EF4-FFF2-40B4-BE49-F238E27FC236}">
              <a16:creationId xmlns:a16="http://schemas.microsoft.com/office/drawing/2014/main" id="{6AD4C77C-7867-44E9-9DB4-69A64FCE6CA1}"/>
            </a:ext>
          </a:extLst>
        </xdr:cNvPr>
        <xdr:cNvSpPr/>
      </xdr:nvSpPr>
      <xdr:spPr>
        <a:xfrm>
          <a:off x="194945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168973</xdr:rowOff>
    </xdr:from>
    <xdr:to>
      <xdr:col>107</xdr:col>
      <xdr:colOff>50800</xdr:colOff>
      <xdr:row>62</xdr:row>
      <xdr:rowOff>170688</xdr:rowOff>
    </xdr:to>
    <xdr:cxnSp macro="">
      <xdr:nvCxnSpPr>
        <xdr:cNvPr id="612" name="直線コネクタ 611">
          <a:extLst>
            <a:ext uri="{FF2B5EF4-FFF2-40B4-BE49-F238E27FC236}">
              <a16:creationId xmlns:a16="http://schemas.microsoft.com/office/drawing/2014/main" id="{C60CF6B9-B735-49F5-A1F4-195F6783032E}"/>
            </a:ext>
          </a:extLst>
        </xdr:cNvPr>
        <xdr:cNvCxnSpPr/>
      </xdr:nvCxnSpPr>
      <xdr:spPr>
        <a:xfrm flipV="1">
          <a:off x="19545300" y="1079887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118364</xdr:rowOff>
    </xdr:from>
    <xdr:to>
      <xdr:col>98</xdr:col>
      <xdr:colOff>38100</xdr:colOff>
      <xdr:row>63</xdr:row>
      <xdr:rowOff>48514</xdr:rowOff>
    </xdr:to>
    <xdr:sp macro="" textlink="">
      <xdr:nvSpPr>
        <xdr:cNvPr id="613" name="楕円 612">
          <a:extLst>
            <a:ext uri="{FF2B5EF4-FFF2-40B4-BE49-F238E27FC236}">
              <a16:creationId xmlns:a16="http://schemas.microsoft.com/office/drawing/2014/main" id="{B51ED1F8-2964-4897-BD1D-00F0870D2DF9}"/>
            </a:ext>
          </a:extLst>
        </xdr:cNvPr>
        <xdr:cNvSpPr/>
      </xdr:nvSpPr>
      <xdr:spPr>
        <a:xfrm>
          <a:off x="18605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169164</xdr:rowOff>
    </xdr:from>
    <xdr:to>
      <xdr:col>102</xdr:col>
      <xdr:colOff>114300</xdr:colOff>
      <xdr:row>62</xdr:row>
      <xdr:rowOff>170688</xdr:rowOff>
    </xdr:to>
    <xdr:cxnSp macro="">
      <xdr:nvCxnSpPr>
        <xdr:cNvPr id="614" name="直線コネクタ 613">
          <a:extLst>
            <a:ext uri="{FF2B5EF4-FFF2-40B4-BE49-F238E27FC236}">
              <a16:creationId xmlns:a16="http://schemas.microsoft.com/office/drawing/2014/main" id="{3D231758-1F7F-414F-A843-8E185665E874}"/>
            </a:ext>
          </a:extLst>
        </xdr:cNvPr>
        <xdr:cNvCxnSpPr/>
      </xdr:nvCxnSpPr>
      <xdr:spPr>
        <a:xfrm>
          <a:off x="18656300" y="107990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a:extLst>
            <a:ext uri="{FF2B5EF4-FFF2-40B4-BE49-F238E27FC236}">
              <a16:creationId xmlns:a16="http://schemas.microsoft.com/office/drawing/2014/main" id="{12146BCB-5BB0-43CC-9873-C7F3A7DAB1A1}"/>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a:extLst>
            <a:ext uri="{FF2B5EF4-FFF2-40B4-BE49-F238E27FC236}">
              <a16:creationId xmlns:a16="http://schemas.microsoft.com/office/drawing/2014/main" id="{DE069C6C-238C-4E42-8AA4-EA728E4086AA}"/>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a:extLst>
            <a:ext uri="{FF2B5EF4-FFF2-40B4-BE49-F238E27FC236}">
              <a16:creationId xmlns:a16="http://schemas.microsoft.com/office/drawing/2014/main" id="{2EB70C97-38CF-41F3-AA09-E16BC495F7C7}"/>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618" name="n_4aveValue【学校施設】&#10;一人当たり面積">
          <a:extLst>
            <a:ext uri="{FF2B5EF4-FFF2-40B4-BE49-F238E27FC236}">
              <a16:creationId xmlns:a16="http://schemas.microsoft.com/office/drawing/2014/main" id="{B3362190-87F7-47AC-AF04-BC7A0303AA1B}"/>
            </a:ext>
          </a:extLst>
        </xdr:cNvPr>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37546</xdr:rowOff>
    </xdr:from>
    <xdr:ext cx="469744" cy="259045"/>
    <xdr:sp macro="" textlink="">
      <xdr:nvSpPr>
        <xdr:cNvPr id="619" name="n_1mainValue【学校施設】&#10;一人当たり面積">
          <a:extLst>
            <a:ext uri="{FF2B5EF4-FFF2-40B4-BE49-F238E27FC236}">
              <a16:creationId xmlns:a16="http://schemas.microsoft.com/office/drawing/2014/main" id="{67027C83-2774-4D71-8E58-9F25A61E08A6}"/>
            </a:ext>
          </a:extLst>
        </xdr:cNvPr>
        <xdr:cNvSpPr txBox="1"/>
      </xdr:nvSpPr>
      <xdr:spPr>
        <a:xfrm>
          <a:off x="21075727" y="1083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39450</xdr:rowOff>
    </xdr:from>
    <xdr:ext cx="469744" cy="259045"/>
    <xdr:sp macro="" textlink="">
      <xdr:nvSpPr>
        <xdr:cNvPr id="620" name="n_2mainValue【学校施設】&#10;一人当たり面積">
          <a:extLst>
            <a:ext uri="{FF2B5EF4-FFF2-40B4-BE49-F238E27FC236}">
              <a16:creationId xmlns:a16="http://schemas.microsoft.com/office/drawing/2014/main" id="{755EE19D-7682-4856-A327-2E70EA8F1257}"/>
            </a:ext>
          </a:extLst>
        </xdr:cNvPr>
        <xdr:cNvSpPr txBox="1"/>
      </xdr:nvSpPr>
      <xdr:spPr>
        <a:xfrm>
          <a:off x="20199427"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41165</xdr:rowOff>
    </xdr:from>
    <xdr:ext cx="469744" cy="259045"/>
    <xdr:sp macro="" textlink="">
      <xdr:nvSpPr>
        <xdr:cNvPr id="621" name="n_3mainValue【学校施設】&#10;一人当たり面積">
          <a:extLst>
            <a:ext uri="{FF2B5EF4-FFF2-40B4-BE49-F238E27FC236}">
              <a16:creationId xmlns:a16="http://schemas.microsoft.com/office/drawing/2014/main" id="{A05544E3-D8E3-48AC-823B-0326A39FD858}"/>
            </a:ext>
          </a:extLst>
        </xdr:cNvPr>
        <xdr:cNvSpPr txBox="1"/>
      </xdr:nvSpPr>
      <xdr:spPr>
        <a:xfrm>
          <a:off x="19310427" y="108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39641</xdr:rowOff>
    </xdr:from>
    <xdr:ext cx="469744" cy="259045"/>
    <xdr:sp macro="" textlink="">
      <xdr:nvSpPr>
        <xdr:cNvPr id="622" name="n_4mainValue【学校施設】&#10;一人当たり面積">
          <a:extLst>
            <a:ext uri="{FF2B5EF4-FFF2-40B4-BE49-F238E27FC236}">
              <a16:creationId xmlns:a16="http://schemas.microsoft.com/office/drawing/2014/main" id="{5CBEF678-B9F8-44CF-882E-0ECD03BE5863}"/>
            </a:ext>
          </a:extLst>
        </xdr:cNvPr>
        <xdr:cNvSpPr txBox="1"/>
      </xdr:nvSpPr>
      <xdr:spPr>
        <a:xfrm>
          <a:off x="18421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C0413CC2-EE52-4E3F-9505-AC83E4F44B8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372AC7CA-D3D7-4844-987C-666436A7BC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52B8F7C4-E9FC-4CEE-8183-FA3520D06F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B1FB2708-AB91-49D1-8FFA-271C875CCD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7957AFB4-E0C5-4480-9044-3DDF4FAC15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A62A40E5-8C4D-4B05-B7C0-44AE076401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21CC3F88-73E8-47DC-BC60-C7F40AAE2B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56DA0FA3-9DF3-4C36-AF2F-BA859E8EF4E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958EE01C-8A04-471A-9222-AAFE835C50F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34BC5106-C412-4D3A-9AC6-3CA61014A56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DC3FF2F1-0329-4B92-9539-817B8226070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1FF7BDF0-4ACB-4ABD-81D2-34906FB3592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2CCC794-F32E-47A9-AF8C-70F02DB9149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292C2E10-D9B2-4CBC-8656-23693BF205A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16F1E100-3146-4D68-AFB5-E7EDCFCA543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52706205-F94A-4374-929F-CCA81D3DEE6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69560769-5939-4E5A-A83F-0A4B807C76A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8AD55F31-B7FE-466A-B2F1-DDBAB6D8320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9AF12540-40BA-41FB-9ADB-73F4929D7FB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AE48FE7C-AE86-48E8-940C-804E025E0E8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7D66E710-61D9-4927-AA84-6BE08A64A91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BC6365A2-0ED1-4CE4-8B58-658C03979BA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A1099A2C-7BFF-46C6-BF3C-717902940ED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FF1069D-2483-437A-BDCC-EDAFF299B3E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6C255222-6237-46EB-BDA4-944CC59B70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a:extLst>
            <a:ext uri="{FF2B5EF4-FFF2-40B4-BE49-F238E27FC236}">
              <a16:creationId xmlns:a16="http://schemas.microsoft.com/office/drawing/2014/main" id="{A675BBE8-F3A8-478C-9DCD-E48EEF7B3CBA}"/>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a:extLst>
            <a:ext uri="{FF2B5EF4-FFF2-40B4-BE49-F238E27FC236}">
              <a16:creationId xmlns:a16="http://schemas.microsoft.com/office/drawing/2014/main" id="{61A32CE1-E917-4478-B28C-92541409B980}"/>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a:extLst>
            <a:ext uri="{FF2B5EF4-FFF2-40B4-BE49-F238E27FC236}">
              <a16:creationId xmlns:a16="http://schemas.microsoft.com/office/drawing/2014/main" id="{3C9C772C-9855-41EE-A4D3-EB2155B0B43B}"/>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a:extLst>
            <a:ext uri="{FF2B5EF4-FFF2-40B4-BE49-F238E27FC236}">
              <a16:creationId xmlns:a16="http://schemas.microsoft.com/office/drawing/2014/main" id="{A9C694E5-4759-4CC3-8323-F64620B245ED}"/>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a:extLst>
            <a:ext uri="{FF2B5EF4-FFF2-40B4-BE49-F238E27FC236}">
              <a16:creationId xmlns:a16="http://schemas.microsoft.com/office/drawing/2014/main" id="{73924065-0E29-4CC7-9D8D-E9FC1FA6E31F}"/>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53" name="【児童館】&#10;有形固定資産減価償却率平均値テキスト">
          <a:extLst>
            <a:ext uri="{FF2B5EF4-FFF2-40B4-BE49-F238E27FC236}">
              <a16:creationId xmlns:a16="http://schemas.microsoft.com/office/drawing/2014/main" id="{5B522E20-0DD5-4A2A-8B53-C18786142416}"/>
            </a:ext>
          </a:extLst>
        </xdr:cNvPr>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a:extLst>
            <a:ext uri="{FF2B5EF4-FFF2-40B4-BE49-F238E27FC236}">
              <a16:creationId xmlns:a16="http://schemas.microsoft.com/office/drawing/2014/main" id="{6EAA9BB5-CD75-4893-9347-3D2643E39F6D}"/>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a:extLst>
            <a:ext uri="{FF2B5EF4-FFF2-40B4-BE49-F238E27FC236}">
              <a16:creationId xmlns:a16="http://schemas.microsoft.com/office/drawing/2014/main" id="{ABEEB32F-6457-4E41-BB9F-DF6C803F492F}"/>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a:extLst>
            <a:ext uri="{FF2B5EF4-FFF2-40B4-BE49-F238E27FC236}">
              <a16:creationId xmlns:a16="http://schemas.microsoft.com/office/drawing/2014/main" id="{5F87B3E9-6F24-4116-826D-FBCF37D126E6}"/>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a:extLst>
            <a:ext uri="{FF2B5EF4-FFF2-40B4-BE49-F238E27FC236}">
              <a16:creationId xmlns:a16="http://schemas.microsoft.com/office/drawing/2014/main" id="{1636C67E-BA3A-4F43-A23F-669518E0DAF1}"/>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8" name="フローチャート: 判断 657">
          <a:extLst>
            <a:ext uri="{FF2B5EF4-FFF2-40B4-BE49-F238E27FC236}">
              <a16:creationId xmlns:a16="http://schemas.microsoft.com/office/drawing/2014/main" id="{13E73555-20F4-4B8A-A535-3F331265007A}"/>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8AF2C7E-2BE3-4F6B-82E2-67240AC078F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65B7E46-44A2-48FB-A395-0F9B0B0851E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944C24F-737E-4843-B046-20412EE5F3C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3A30E3D-AA8A-42D9-937F-1F8365EA99F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20BEF35-BADA-477F-8693-6099C9707E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134257</xdr:rowOff>
    </xdr:from>
    <xdr:to>
      <xdr:col>85</xdr:col>
      <xdr:colOff>177800</xdr:colOff>
      <xdr:row>85</xdr:row>
      <xdr:rowOff>64407</xdr:rowOff>
    </xdr:to>
    <xdr:sp macro="" textlink="">
      <xdr:nvSpPr>
        <xdr:cNvPr id="664" name="楕円 663">
          <a:extLst>
            <a:ext uri="{FF2B5EF4-FFF2-40B4-BE49-F238E27FC236}">
              <a16:creationId xmlns:a16="http://schemas.microsoft.com/office/drawing/2014/main" id="{FFD2F645-E566-4C3F-ACE3-234BF3CFBC40}"/>
            </a:ext>
          </a:extLst>
        </xdr:cNvPr>
        <xdr:cNvSpPr/>
      </xdr:nvSpPr>
      <xdr:spPr>
        <a:xfrm>
          <a:off x="16268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112684</xdr:rowOff>
    </xdr:from>
    <xdr:ext cx="405111" cy="259045"/>
    <xdr:sp macro="" textlink="">
      <xdr:nvSpPr>
        <xdr:cNvPr id="665" name="【児童館】&#10;有形固定資産減価償却率該当値テキスト">
          <a:extLst>
            <a:ext uri="{FF2B5EF4-FFF2-40B4-BE49-F238E27FC236}">
              <a16:creationId xmlns:a16="http://schemas.microsoft.com/office/drawing/2014/main" id="{B589DC21-F2B2-4F91-8667-8E1B3D22CEA4}"/>
            </a:ext>
          </a:extLst>
        </xdr:cNvPr>
        <xdr:cNvSpPr txBox="1"/>
      </xdr:nvSpPr>
      <xdr:spPr>
        <a:xfrm>
          <a:off x="16357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666" name="楕円 665">
          <a:extLst>
            <a:ext uri="{FF2B5EF4-FFF2-40B4-BE49-F238E27FC236}">
              <a16:creationId xmlns:a16="http://schemas.microsoft.com/office/drawing/2014/main" id="{1A392475-C53C-410A-AE2B-4F6F323B508A}"/>
            </a:ext>
          </a:extLst>
        </xdr:cNvPr>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13607</xdr:rowOff>
    </xdr:to>
    <xdr:cxnSp macro="">
      <xdr:nvCxnSpPr>
        <xdr:cNvPr id="667" name="直線コネクタ 666">
          <a:extLst>
            <a:ext uri="{FF2B5EF4-FFF2-40B4-BE49-F238E27FC236}">
              <a16:creationId xmlns:a16="http://schemas.microsoft.com/office/drawing/2014/main" id="{AB073A64-926A-4D14-BACF-EF0E01AA1BD2}"/>
            </a:ext>
          </a:extLst>
        </xdr:cNvPr>
        <xdr:cNvCxnSpPr/>
      </xdr:nvCxnSpPr>
      <xdr:spPr>
        <a:xfrm>
          <a:off x="15481300" y="1455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68943</xdr:rowOff>
    </xdr:from>
    <xdr:to>
      <xdr:col>76</xdr:col>
      <xdr:colOff>165100</xdr:colOff>
      <xdr:row>84</xdr:row>
      <xdr:rowOff>170543</xdr:rowOff>
    </xdr:to>
    <xdr:sp macro="" textlink="">
      <xdr:nvSpPr>
        <xdr:cNvPr id="668" name="楕円 667">
          <a:extLst>
            <a:ext uri="{FF2B5EF4-FFF2-40B4-BE49-F238E27FC236}">
              <a16:creationId xmlns:a16="http://schemas.microsoft.com/office/drawing/2014/main" id="{3232E6A1-3400-419F-B677-65C26CBDDA68}"/>
            </a:ext>
          </a:extLst>
        </xdr:cNvPr>
        <xdr:cNvSpPr/>
      </xdr:nvSpPr>
      <xdr:spPr>
        <a:xfrm>
          <a:off x="14541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119743</xdr:rowOff>
    </xdr:from>
    <xdr:to>
      <xdr:col>81</xdr:col>
      <xdr:colOff>50800</xdr:colOff>
      <xdr:row>84</xdr:row>
      <xdr:rowOff>152400</xdr:rowOff>
    </xdr:to>
    <xdr:cxnSp macro="">
      <xdr:nvCxnSpPr>
        <xdr:cNvPr id="669" name="直線コネクタ 668">
          <a:extLst>
            <a:ext uri="{FF2B5EF4-FFF2-40B4-BE49-F238E27FC236}">
              <a16:creationId xmlns:a16="http://schemas.microsoft.com/office/drawing/2014/main" id="{7DE83A39-7DA0-48D9-8C32-A0A2812AD50C}"/>
            </a:ext>
          </a:extLst>
        </xdr:cNvPr>
        <xdr:cNvCxnSpPr/>
      </xdr:nvCxnSpPr>
      <xdr:spPr>
        <a:xfrm>
          <a:off x="14592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29755</xdr:rowOff>
    </xdr:from>
    <xdr:to>
      <xdr:col>72</xdr:col>
      <xdr:colOff>38100</xdr:colOff>
      <xdr:row>85</xdr:row>
      <xdr:rowOff>131355</xdr:rowOff>
    </xdr:to>
    <xdr:sp macro="" textlink="">
      <xdr:nvSpPr>
        <xdr:cNvPr id="670" name="楕円 669">
          <a:extLst>
            <a:ext uri="{FF2B5EF4-FFF2-40B4-BE49-F238E27FC236}">
              <a16:creationId xmlns:a16="http://schemas.microsoft.com/office/drawing/2014/main" id="{74C7EC23-F296-4BB6-ACB6-5C3786C090B4}"/>
            </a:ext>
          </a:extLst>
        </xdr:cNvPr>
        <xdr:cNvSpPr/>
      </xdr:nvSpPr>
      <xdr:spPr>
        <a:xfrm>
          <a:off x="13652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119743</xdr:rowOff>
    </xdr:from>
    <xdr:to>
      <xdr:col>76</xdr:col>
      <xdr:colOff>114300</xdr:colOff>
      <xdr:row>85</xdr:row>
      <xdr:rowOff>80555</xdr:rowOff>
    </xdr:to>
    <xdr:cxnSp macro="">
      <xdr:nvCxnSpPr>
        <xdr:cNvPr id="671" name="直線コネクタ 670">
          <a:extLst>
            <a:ext uri="{FF2B5EF4-FFF2-40B4-BE49-F238E27FC236}">
              <a16:creationId xmlns:a16="http://schemas.microsoft.com/office/drawing/2014/main" id="{2E59B3D1-9EE7-445D-8698-F00D87174BEF}"/>
            </a:ext>
          </a:extLst>
        </xdr:cNvPr>
        <xdr:cNvCxnSpPr/>
      </xdr:nvCxnSpPr>
      <xdr:spPr>
        <a:xfrm flipV="1">
          <a:off x="13703300" y="14521543"/>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29755</xdr:rowOff>
    </xdr:from>
    <xdr:to>
      <xdr:col>67</xdr:col>
      <xdr:colOff>101600</xdr:colOff>
      <xdr:row>85</xdr:row>
      <xdr:rowOff>131355</xdr:rowOff>
    </xdr:to>
    <xdr:sp macro="" textlink="">
      <xdr:nvSpPr>
        <xdr:cNvPr id="672" name="楕円 671">
          <a:extLst>
            <a:ext uri="{FF2B5EF4-FFF2-40B4-BE49-F238E27FC236}">
              <a16:creationId xmlns:a16="http://schemas.microsoft.com/office/drawing/2014/main" id="{4707C3DC-97D9-41EC-8FB1-A0CEFE5DD8CE}"/>
            </a:ext>
          </a:extLst>
        </xdr:cNvPr>
        <xdr:cNvSpPr/>
      </xdr:nvSpPr>
      <xdr:spPr>
        <a:xfrm>
          <a:off x="12763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80555</xdr:rowOff>
    </xdr:from>
    <xdr:to>
      <xdr:col>71</xdr:col>
      <xdr:colOff>177800</xdr:colOff>
      <xdr:row>85</xdr:row>
      <xdr:rowOff>80555</xdr:rowOff>
    </xdr:to>
    <xdr:cxnSp macro="">
      <xdr:nvCxnSpPr>
        <xdr:cNvPr id="673" name="直線コネクタ 672">
          <a:extLst>
            <a:ext uri="{FF2B5EF4-FFF2-40B4-BE49-F238E27FC236}">
              <a16:creationId xmlns:a16="http://schemas.microsoft.com/office/drawing/2014/main" id="{E94ED8B1-5659-4357-A20C-7DC41E8537DC}"/>
            </a:ext>
          </a:extLst>
        </xdr:cNvPr>
        <xdr:cNvCxnSpPr/>
      </xdr:nvCxnSpPr>
      <xdr:spPr>
        <a:xfrm>
          <a:off x="12814300" y="14653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74" name="n_1aveValue【児童館】&#10;有形固定資産減価償却率">
          <a:extLst>
            <a:ext uri="{FF2B5EF4-FFF2-40B4-BE49-F238E27FC236}">
              <a16:creationId xmlns:a16="http://schemas.microsoft.com/office/drawing/2014/main" id="{3096D3AF-2E84-44C2-A3AB-3BC76EE5BCE6}"/>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75" name="n_2aveValue【児童館】&#10;有形固定資産減価償却率">
          <a:extLst>
            <a:ext uri="{FF2B5EF4-FFF2-40B4-BE49-F238E27FC236}">
              <a16:creationId xmlns:a16="http://schemas.microsoft.com/office/drawing/2014/main" id="{0082FC98-929A-433F-B411-A257D6608FB6}"/>
            </a:ext>
          </a:extLst>
        </xdr:cNvPr>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76" name="n_3aveValue【児童館】&#10;有形固定資産減価償却率">
          <a:extLst>
            <a:ext uri="{FF2B5EF4-FFF2-40B4-BE49-F238E27FC236}">
              <a16:creationId xmlns:a16="http://schemas.microsoft.com/office/drawing/2014/main" id="{DA60C515-38CC-48F1-85D6-CAE4EF92F519}"/>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77" name="n_4aveValue【児童館】&#10;有形固定資産減価償却率">
          <a:extLst>
            <a:ext uri="{FF2B5EF4-FFF2-40B4-BE49-F238E27FC236}">
              <a16:creationId xmlns:a16="http://schemas.microsoft.com/office/drawing/2014/main" id="{9E0D4E03-1A4C-4C4C-92DD-39A7D6830C1F}"/>
            </a:ext>
          </a:extLst>
        </xdr:cNvPr>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678" name="n_1mainValue【児童館】&#10;有形固定資産減価償却率">
          <a:extLst>
            <a:ext uri="{FF2B5EF4-FFF2-40B4-BE49-F238E27FC236}">
              <a16:creationId xmlns:a16="http://schemas.microsoft.com/office/drawing/2014/main" id="{76467FB6-F082-4BB0-9763-A80318157AA3}"/>
            </a:ext>
          </a:extLst>
        </xdr:cNvPr>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161670</xdr:rowOff>
    </xdr:from>
    <xdr:ext cx="405111" cy="259045"/>
    <xdr:sp macro="" textlink="">
      <xdr:nvSpPr>
        <xdr:cNvPr id="679" name="n_2mainValue【児童館】&#10;有形固定資産減価償却率">
          <a:extLst>
            <a:ext uri="{FF2B5EF4-FFF2-40B4-BE49-F238E27FC236}">
              <a16:creationId xmlns:a16="http://schemas.microsoft.com/office/drawing/2014/main" id="{7264845D-3868-4FC3-A24D-42D8BDB5B2D0}"/>
            </a:ext>
          </a:extLst>
        </xdr:cNvPr>
        <xdr:cNvSpPr txBox="1"/>
      </xdr:nvSpPr>
      <xdr:spPr>
        <a:xfrm>
          <a:off x="14389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122482</xdr:rowOff>
    </xdr:from>
    <xdr:ext cx="405111" cy="259045"/>
    <xdr:sp macro="" textlink="">
      <xdr:nvSpPr>
        <xdr:cNvPr id="680" name="n_3mainValue【児童館】&#10;有形固定資産減価償却率">
          <a:extLst>
            <a:ext uri="{FF2B5EF4-FFF2-40B4-BE49-F238E27FC236}">
              <a16:creationId xmlns:a16="http://schemas.microsoft.com/office/drawing/2014/main" id="{242E9667-244F-4372-91C5-7BC222F6F0CE}"/>
            </a:ext>
          </a:extLst>
        </xdr:cNvPr>
        <xdr:cNvSpPr txBox="1"/>
      </xdr:nvSpPr>
      <xdr:spPr>
        <a:xfrm>
          <a:off x="135007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122482</xdr:rowOff>
    </xdr:from>
    <xdr:ext cx="405111" cy="259045"/>
    <xdr:sp macro="" textlink="">
      <xdr:nvSpPr>
        <xdr:cNvPr id="681" name="n_4mainValue【児童館】&#10;有形固定資産減価償却率">
          <a:extLst>
            <a:ext uri="{FF2B5EF4-FFF2-40B4-BE49-F238E27FC236}">
              <a16:creationId xmlns:a16="http://schemas.microsoft.com/office/drawing/2014/main" id="{FB83FF7F-6A02-424D-9842-6FCB9D35D2CE}"/>
            </a:ext>
          </a:extLst>
        </xdr:cNvPr>
        <xdr:cNvSpPr txBox="1"/>
      </xdr:nvSpPr>
      <xdr:spPr>
        <a:xfrm>
          <a:off x="126117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395E538D-4653-46F4-B99C-FF4D299990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2F2D0BD4-74EE-4F68-B2CD-43B506BAB0F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EC449D85-CBEC-4384-8199-3871107E1C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59DD3064-7377-4671-B7C2-12765F1FEDC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5E196A7C-6805-4154-8083-8B1EFFE419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46252DDB-1A78-4EF8-8CF5-9D3BD99F43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3D5566E4-0940-48D7-96B6-1E8E7CE7C70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EA705B14-4AC1-4864-B0BB-C6FFB3885FD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D3D62C4-DFD2-4319-8D7C-2B1D38F3EEE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9A2B0960-3F47-406B-B05D-B34CACC628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EFB249BD-857F-45FB-A80C-8595DDCA35A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F1973935-1979-48ED-8992-3D74CDD2BAC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83940832-84CE-4DAB-91F3-CD9CFC7DF31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28F6BD6F-40BA-4DFD-8893-2DD70065A6C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40081E56-C770-4B1D-A6D0-40CDF84431D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C934F8DA-FBE4-4B82-A0EE-43B6EB9E68D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63DD26EA-6C91-4E6F-83C4-B8445A260F7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D7F0CD20-F145-4563-99F5-A48C2AD141D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F3AECF54-78BB-434D-8B06-35261BE1648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84CE7365-35CB-4846-8DF1-7509051A0B8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A26B6D63-6777-4225-8A2B-B403BF537E3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a:extLst>
            <a:ext uri="{FF2B5EF4-FFF2-40B4-BE49-F238E27FC236}">
              <a16:creationId xmlns:a16="http://schemas.microsoft.com/office/drawing/2014/main" id="{5291ED13-4F76-4F2F-9458-9D3638FEB6B7}"/>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a:extLst>
            <a:ext uri="{FF2B5EF4-FFF2-40B4-BE49-F238E27FC236}">
              <a16:creationId xmlns:a16="http://schemas.microsoft.com/office/drawing/2014/main" id="{4FC778BB-290C-4595-BDF9-ABF9FF0BC58C}"/>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a:extLst>
            <a:ext uri="{FF2B5EF4-FFF2-40B4-BE49-F238E27FC236}">
              <a16:creationId xmlns:a16="http://schemas.microsoft.com/office/drawing/2014/main" id="{6562E17B-840B-455A-A1D6-32D48831D4D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a:extLst>
            <a:ext uri="{FF2B5EF4-FFF2-40B4-BE49-F238E27FC236}">
              <a16:creationId xmlns:a16="http://schemas.microsoft.com/office/drawing/2014/main" id="{7080E6C4-7F18-4E48-9AAA-17016C214BA3}"/>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a:extLst>
            <a:ext uri="{FF2B5EF4-FFF2-40B4-BE49-F238E27FC236}">
              <a16:creationId xmlns:a16="http://schemas.microsoft.com/office/drawing/2014/main" id="{3FB5B62C-A31D-4E11-BADC-E3A74D198DAE}"/>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8" name="【児童館】&#10;一人当たり面積平均値テキスト">
          <a:extLst>
            <a:ext uri="{FF2B5EF4-FFF2-40B4-BE49-F238E27FC236}">
              <a16:creationId xmlns:a16="http://schemas.microsoft.com/office/drawing/2014/main" id="{80023817-6368-43E8-AC2C-D3BE77AE0B2E}"/>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a:extLst>
            <a:ext uri="{FF2B5EF4-FFF2-40B4-BE49-F238E27FC236}">
              <a16:creationId xmlns:a16="http://schemas.microsoft.com/office/drawing/2014/main" id="{65B36A08-0869-4B37-A46E-010E83052108}"/>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a:extLst>
            <a:ext uri="{FF2B5EF4-FFF2-40B4-BE49-F238E27FC236}">
              <a16:creationId xmlns:a16="http://schemas.microsoft.com/office/drawing/2014/main" id="{FF217FFD-1F05-43A8-B61F-35C1B3785009}"/>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a:extLst>
            <a:ext uri="{FF2B5EF4-FFF2-40B4-BE49-F238E27FC236}">
              <a16:creationId xmlns:a16="http://schemas.microsoft.com/office/drawing/2014/main" id="{F0ABB5B9-F8A2-41EA-B345-CE1FE1E96E11}"/>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a:extLst>
            <a:ext uri="{FF2B5EF4-FFF2-40B4-BE49-F238E27FC236}">
              <a16:creationId xmlns:a16="http://schemas.microsoft.com/office/drawing/2014/main" id="{164151DE-DBA0-4670-BD91-17DF80E1D2F5}"/>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13" name="フローチャート: 判断 712">
          <a:extLst>
            <a:ext uri="{FF2B5EF4-FFF2-40B4-BE49-F238E27FC236}">
              <a16:creationId xmlns:a16="http://schemas.microsoft.com/office/drawing/2014/main" id="{C75579BB-B0D3-4FB3-B5FD-2DCD75C15BFC}"/>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D9809206-BAAA-4C47-9511-34F3E39277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18876CC-1754-4833-872C-AA2C22F620E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C580374-6F21-4674-AC97-E27E9D97D42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76EBED1-2E3C-4AE5-A0D0-7FA8A1994B4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3D84FB0F-EEB3-48B1-BD8D-A06D6C448F5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719" name="楕円 718">
          <a:extLst>
            <a:ext uri="{FF2B5EF4-FFF2-40B4-BE49-F238E27FC236}">
              <a16:creationId xmlns:a16="http://schemas.microsoft.com/office/drawing/2014/main" id="{A810028D-E8CA-42C3-9C60-A2F0D5EA1728}"/>
            </a:ext>
          </a:extLst>
        </xdr:cNvPr>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720" name="【児童館】&#10;一人当たり面積該当値テキスト">
          <a:extLst>
            <a:ext uri="{FF2B5EF4-FFF2-40B4-BE49-F238E27FC236}">
              <a16:creationId xmlns:a16="http://schemas.microsoft.com/office/drawing/2014/main" id="{87890123-4A43-425D-ADF9-E5DA7C8B6F82}"/>
            </a:ext>
          </a:extLst>
        </xdr:cNvPr>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721" name="楕円 720">
          <a:extLst>
            <a:ext uri="{FF2B5EF4-FFF2-40B4-BE49-F238E27FC236}">
              <a16:creationId xmlns:a16="http://schemas.microsoft.com/office/drawing/2014/main" id="{355EA1EE-D422-4D50-AE96-00963C4F0ADA}"/>
            </a:ext>
          </a:extLst>
        </xdr:cNvPr>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722" name="直線コネクタ 721">
          <a:extLst>
            <a:ext uri="{FF2B5EF4-FFF2-40B4-BE49-F238E27FC236}">
              <a16:creationId xmlns:a16="http://schemas.microsoft.com/office/drawing/2014/main" id="{C7A92EE9-27CF-4800-93AD-D68AC0387417}"/>
            </a:ext>
          </a:extLst>
        </xdr:cNvPr>
        <xdr:cNvCxnSpPr/>
      </xdr:nvCxnSpPr>
      <xdr:spPr>
        <a:xfrm>
          <a:off x="21323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723" name="楕円 722">
          <a:extLst>
            <a:ext uri="{FF2B5EF4-FFF2-40B4-BE49-F238E27FC236}">
              <a16:creationId xmlns:a16="http://schemas.microsoft.com/office/drawing/2014/main" id="{FD73174C-25D3-491E-9E59-FA8067B83FA3}"/>
            </a:ext>
          </a:extLst>
        </xdr:cNvPr>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106680</xdr:rowOff>
    </xdr:to>
    <xdr:cxnSp macro="">
      <xdr:nvCxnSpPr>
        <xdr:cNvPr id="724" name="直線コネクタ 723">
          <a:extLst>
            <a:ext uri="{FF2B5EF4-FFF2-40B4-BE49-F238E27FC236}">
              <a16:creationId xmlns:a16="http://schemas.microsoft.com/office/drawing/2014/main" id="{07EBDDDA-3EC2-4A4A-A0A8-931D3A7206CC}"/>
            </a:ext>
          </a:extLst>
        </xdr:cNvPr>
        <xdr:cNvCxnSpPr/>
      </xdr:nvCxnSpPr>
      <xdr:spPr>
        <a:xfrm>
          <a:off x="20434300" y="1416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25" name="楕円 724">
          <a:extLst>
            <a:ext uri="{FF2B5EF4-FFF2-40B4-BE49-F238E27FC236}">
              <a16:creationId xmlns:a16="http://schemas.microsoft.com/office/drawing/2014/main" id="{F4951F4F-782F-4A59-A60B-5093BB13D665}"/>
            </a:ext>
          </a:extLst>
        </xdr:cNvPr>
        <xdr:cNvSpPr/>
      </xdr:nvSpPr>
      <xdr:spPr>
        <a:xfrm>
          <a:off x="19494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106680</xdr:rowOff>
    </xdr:to>
    <xdr:cxnSp macro="">
      <xdr:nvCxnSpPr>
        <xdr:cNvPr id="726" name="直線コネクタ 725">
          <a:extLst>
            <a:ext uri="{FF2B5EF4-FFF2-40B4-BE49-F238E27FC236}">
              <a16:creationId xmlns:a16="http://schemas.microsoft.com/office/drawing/2014/main" id="{7D7EA67E-5165-44D8-A1A4-608FCD86EFD1}"/>
            </a:ext>
          </a:extLst>
        </xdr:cNvPr>
        <xdr:cNvCxnSpPr/>
      </xdr:nvCxnSpPr>
      <xdr:spPr>
        <a:xfrm>
          <a:off x="19545300" y="1416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27" name="楕円 726">
          <a:extLst>
            <a:ext uri="{FF2B5EF4-FFF2-40B4-BE49-F238E27FC236}">
              <a16:creationId xmlns:a16="http://schemas.microsoft.com/office/drawing/2014/main" id="{3A35D11D-EF4D-4C47-9EB6-AF6A63BCA725}"/>
            </a:ext>
          </a:extLst>
        </xdr:cNvPr>
        <xdr:cNvSpPr/>
      </xdr:nvSpPr>
      <xdr:spPr>
        <a:xfrm>
          <a:off x="18605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106680</xdr:rowOff>
    </xdr:from>
    <xdr:to>
      <xdr:col>102</xdr:col>
      <xdr:colOff>114300</xdr:colOff>
      <xdr:row>83</xdr:row>
      <xdr:rowOff>118111</xdr:rowOff>
    </xdr:to>
    <xdr:cxnSp macro="">
      <xdr:nvCxnSpPr>
        <xdr:cNvPr id="728" name="直線コネクタ 727">
          <a:extLst>
            <a:ext uri="{FF2B5EF4-FFF2-40B4-BE49-F238E27FC236}">
              <a16:creationId xmlns:a16="http://schemas.microsoft.com/office/drawing/2014/main" id="{2C05001B-D3E7-432B-980C-DE51DA06A04A}"/>
            </a:ext>
          </a:extLst>
        </xdr:cNvPr>
        <xdr:cNvCxnSpPr/>
      </xdr:nvCxnSpPr>
      <xdr:spPr>
        <a:xfrm flipV="1">
          <a:off x="18656300" y="141655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729" name="n_1aveValue【児童館】&#10;一人当たり面積">
          <a:extLst>
            <a:ext uri="{FF2B5EF4-FFF2-40B4-BE49-F238E27FC236}">
              <a16:creationId xmlns:a16="http://schemas.microsoft.com/office/drawing/2014/main" id="{9DD3E54D-B8E9-46E0-AD5A-EBDCD8D847AD}"/>
            </a:ext>
          </a:extLst>
        </xdr:cNvPr>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30" name="n_2aveValue【児童館】&#10;一人当たり面積">
          <a:extLst>
            <a:ext uri="{FF2B5EF4-FFF2-40B4-BE49-F238E27FC236}">
              <a16:creationId xmlns:a16="http://schemas.microsoft.com/office/drawing/2014/main" id="{21FEF68D-BAD3-41F6-AB20-62E4C30EAAAC}"/>
            </a:ext>
          </a:extLst>
        </xdr:cNvPr>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31" name="n_3aveValue【児童館】&#10;一人当たり面積">
          <a:extLst>
            <a:ext uri="{FF2B5EF4-FFF2-40B4-BE49-F238E27FC236}">
              <a16:creationId xmlns:a16="http://schemas.microsoft.com/office/drawing/2014/main" id="{BE953165-8391-44B9-A195-564993FB7AE1}"/>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32" name="n_4aveValue【児童館】&#10;一人当たり面積">
          <a:extLst>
            <a:ext uri="{FF2B5EF4-FFF2-40B4-BE49-F238E27FC236}">
              <a16:creationId xmlns:a16="http://schemas.microsoft.com/office/drawing/2014/main" id="{FCCF3A73-562A-4C95-9067-5BF78548D06E}"/>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733" name="n_1mainValue【児童館】&#10;一人当たり面積">
          <a:extLst>
            <a:ext uri="{FF2B5EF4-FFF2-40B4-BE49-F238E27FC236}">
              <a16:creationId xmlns:a16="http://schemas.microsoft.com/office/drawing/2014/main" id="{20994BC4-7ADC-499D-B8E3-9D2C72C59C17}"/>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34" name="n_2mainValue【児童館】&#10;一人当たり面積">
          <a:extLst>
            <a:ext uri="{FF2B5EF4-FFF2-40B4-BE49-F238E27FC236}">
              <a16:creationId xmlns:a16="http://schemas.microsoft.com/office/drawing/2014/main" id="{E638FFCE-D815-4DAD-AD7B-0BC6E24A31BB}"/>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35" name="n_3mainValue【児童館】&#10;一人当たり面積">
          <a:extLst>
            <a:ext uri="{FF2B5EF4-FFF2-40B4-BE49-F238E27FC236}">
              <a16:creationId xmlns:a16="http://schemas.microsoft.com/office/drawing/2014/main" id="{BC6A3DD8-03C5-4083-ADB9-A7E9F405BD8F}"/>
            </a:ext>
          </a:extLst>
        </xdr:cNvPr>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736" name="n_4mainValue【児童館】&#10;一人当たり面積">
          <a:extLst>
            <a:ext uri="{FF2B5EF4-FFF2-40B4-BE49-F238E27FC236}">
              <a16:creationId xmlns:a16="http://schemas.microsoft.com/office/drawing/2014/main" id="{7E88DD7C-2BF3-439A-A839-6F10E22D28BA}"/>
            </a:ext>
          </a:extLst>
        </xdr:cNvPr>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BD38563D-FACF-4ED3-8112-D0F02F1219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A860F263-F67C-4B7C-A310-132F148F16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6C46F31F-B9EC-4F08-B863-598A8C8ADD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B5BE7687-6D8B-41AD-A978-E5A5E8636C6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9DE0E581-B669-4748-BE6F-9B31C11E03C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ABFE6F35-2A7A-4C3A-9264-8A5F87EDE5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F67CCF6A-5CFF-4F94-8996-9B1B96F357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4987FF07-EA7B-4AB5-8842-0442CDF6B9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BCE52624-089F-4EDD-B4F8-80A44A3D2A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E8DA6A90-B812-4537-8FDF-17E35F29DCF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82241907-0BAE-4D21-B4C6-072677AE884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D46850DF-3D3B-4E61-956E-23E6D3B0583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6323BBFD-DF17-4640-A291-744A97C65EB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8BE5A576-B03C-4BB7-BECE-28D355E444C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2A13C9D0-EA18-41B5-854A-C39B8AABFB3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79A6836D-B901-42BB-8B96-037E2D71E86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5451FE58-8539-4FFE-AD5F-5C02D8AF202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89DBECFD-0BC2-4EF1-BBD5-EE8E93F611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F4BCF7FE-0B04-4805-B66D-D180C3E22FB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9A4597C8-563C-4187-912D-52019653E04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55564199-B891-4B95-99CD-C9A3BA1CAC2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379353E0-FFFC-4CC3-83E7-05DD6107A14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BDF66C78-D4C6-4171-A7E7-922AFC1611B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F0AFDED5-0CE2-40B8-83FD-844612F106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379A28F4-2338-44CD-B877-E17EE8BD7A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355C6F07-DDEC-41FE-A181-9C7F726A3A03}"/>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a:extLst>
            <a:ext uri="{FF2B5EF4-FFF2-40B4-BE49-F238E27FC236}">
              <a16:creationId xmlns:a16="http://schemas.microsoft.com/office/drawing/2014/main" id="{8F8F525D-3FEE-4DA9-A44A-D41528E566C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A3B17EC9-5081-40D7-9C50-F81D88E3406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1F479272-67CD-4D1E-AAD5-2A7680492883}"/>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DDE46A26-61EC-4458-AF53-4394E52E19D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767" name="【公民館】&#10;有形固定資産減価償却率平均値テキスト">
          <a:extLst>
            <a:ext uri="{FF2B5EF4-FFF2-40B4-BE49-F238E27FC236}">
              <a16:creationId xmlns:a16="http://schemas.microsoft.com/office/drawing/2014/main" id="{3D608BAA-3AA2-4BA5-90F3-536D534A9F5C}"/>
            </a:ext>
          </a:extLst>
        </xdr:cNvPr>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8" name="フローチャート: 判断 767">
          <a:extLst>
            <a:ext uri="{FF2B5EF4-FFF2-40B4-BE49-F238E27FC236}">
              <a16:creationId xmlns:a16="http://schemas.microsoft.com/office/drawing/2014/main" id="{8D5CDAB8-C4EF-4F29-B840-9ED485359EC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9" name="フローチャート: 判断 768">
          <a:extLst>
            <a:ext uri="{FF2B5EF4-FFF2-40B4-BE49-F238E27FC236}">
              <a16:creationId xmlns:a16="http://schemas.microsoft.com/office/drawing/2014/main" id="{9F611D60-538B-4E1B-8ED7-168D324708C2}"/>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0" name="フローチャート: 判断 769">
          <a:extLst>
            <a:ext uri="{FF2B5EF4-FFF2-40B4-BE49-F238E27FC236}">
              <a16:creationId xmlns:a16="http://schemas.microsoft.com/office/drawing/2014/main" id="{38EF9E8B-B017-41F6-9947-6739DD4516D6}"/>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a:extLst>
            <a:ext uri="{FF2B5EF4-FFF2-40B4-BE49-F238E27FC236}">
              <a16:creationId xmlns:a16="http://schemas.microsoft.com/office/drawing/2014/main" id="{275E34F7-B62E-400B-B260-C7FBF51C4F92}"/>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72" name="フローチャート: 判断 771">
          <a:extLst>
            <a:ext uri="{FF2B5EF4-FFF2-40B4-BE49-F238E27FC236}">
              <a16:creationId xmlns:a16="http://schemas.microsoft.com/office/drawing/2014/main" id="{F41C4841-6CFB-44E6-AFF6-E421CDFE5C56}"/>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12B81A9-10C7-4D85-AB0B-6BADDEAC9F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C2EDB80-DA17-4D3C-949C-277F184237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3809C94-987C-412D-B3AF-27B0359B91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B1BF1CC-FF21-43B3-BF08-61354275BA3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82B034F-1D46-44C8-B8F9-ED5369A92E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90714</xdr:rowOff>
    </xdr:from>
    <xdr:to>
      <xdr:col>81</xdr:col>
      <xdr:colOff>101600</xdr:colOff>
      <xdr:row>109</xdr:row>
      <xdr:rowOff>20864</xdr:rowOff>
    </xdr:to>
    <xdr:sp macro="" textlink="">
      <xdr:nvSpPr>
        <xdr:cNvPr id="778" name="楕円 777">
          <a:extLst>
            <a:ext uri="{FF2B5EF4-FFF2-40B4-BE49-F238E27FC236}">
              <a16:creationId xmlns:a16="http://schemas.microsoft.com/office/drawing/2014/main" id="{08C95640-403E-4EF6-A67D-D5F6D445B5B2}"/>
            </a:ext>
          </a:extLst>
        </xdr:cNvPr>
        <xdr:cNvSpPr/>
      </xdr:nvSpPr>
      <xdr:spPr>
        <a:xfrm>
          <a:off x="15430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58057</xdr:rowOff>
    </xdr:from>
    <xdr:to>
      <xdr:col>76</xdr:col>
      <xdr:colOff>165100</xdr:colOff>
      <xdr:row>108</xdr:row>
      <xdr:rowOff>159657</xdr:rowOff>
    </xdr:to>
    <xdr:sp macro="" textlink="">
      <xdr:nvSpPr>
        <xdr:cNvPr id="779" name="楕円 778">
          <a:extLst>
            <a:ext uri="{FF2B5EF4-FFF2-40B4-BE49-F238E27FC236}">
              <a16:creationId xmlns:a16="http://schemas.microsoft.com/office/drawing/2014/main" id="{34DF6E6D-E770-4972-88A9-FC4BF91F06D0}"/>
            </a:ext>
          </a:extLst>
        </xdr:cNvPr>
        <xdr:cNvSpPr/>
      </xdr:nvSpPr>
      <xdr:spPr>
        <a:xfrm>
          <a:off x="14541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108857</xdr:rowOff>
    </xdr:from>
    <xdr:to>
      <xdr:col>81</xdr:col>
      <xdr:colOff>50800</xdr:colOff>
      <xdr:row>108</xdr:row>
      <xdr:rowOff>141514</xdr:rowOff>
    </xdr:to>
    <xdr:cxnSp macro="">
      <xdr:nvCxnSpPr>
        <xdr:cNvPr id="780" name="直線コネクタ 779">
          <a:extLst>
            <a:ext uri="{FF2B5EF4-FFF2-40B4-BE49-F238E27FC236}">
              <a16:creationId xmlns:a16="http://schemas.microsoft.com/office/drawing/2014/main" id="{D90FFD55-B7CE-4D9B-9FC3-8E0DD3827622}"/>
            </a:ext>
          </a:extLst>
        </xdr:cNvPr>
        <xdr:cNvCxnSpPr/>
      </xdr:nvCxnSpPr>
      <xdr:spPr>
        <a:xfrm>
          <a:off x="14592300" y="1862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781" name="楕円 780">
          <a:extLst>
            <a:ext uri="{FF2B5EF4-FFF2-40B4-BE49-F238E27FC236}">
              <a16:creationId xmlns:a16="http://schemas.microsoft.com/office/drawing/2014/main" id="{FA378E95-5544-494D-841C-C651EBCE2272}"/>
            </a:ext>
          </a:extLst>
        </xdr:cNvPr>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108857</xdr:rowOff>
    </xdr:to>
    <xdr:cxnSp macro="">
      <xdr:nvCxnSpPr>
        <xdr:cNvPr id="782" name="直線コネクタ 781">
          <a:extLst>
            <a:ext uri="{FF2B5EF4-FFF2-40B4-BE49-F238E27FC236}">
              <a16:creationId xmlns:a16="http://schemas.microsoft.com/office/drawing/2014/main" id="{1FD37DF4-C688-4ACB-B5E2-F26F57E2EA71}"/>
            </a:ext>
          </a:extLst>
        </xdr:cNvPr>
        <xdr:cNvCxnSpPr/>
      </xdr:nvCxnSpPr>
      <xdr:spPr>
        <a:xfrm>
          <a:off x="13703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58057</xdr:rowOff>
    </xdr:from>
    <xdr:to>
      <xdr:col>67</xdr:col>
      <xdr:colOff>101600</xdr:colOff>
      <xdr:row>108</xdr:row>
      <xdr:rowOff>159657</xdr:rowOff>
    </xdr:to>
    <xdr:sp macro="" textlink="">
      <xdr:nvSpPr>
        <xdr:cNvPr id="783" name="楕円 782">
          <a:extLst>
            <a:ext uri="{FF2B5EF4-FFF2-40B4-BE49-F238E27FC236}">
              <a16:creationId xmlns:a16="http://schemas.microsoft.com/office/drawing/2014/main" id="{A4DB42C8-3C30-441C-BA7B-91AD3AD9186A}"/>
            </a:ext>
          </a:extLst>
        </xdr:cNvPr>
        <xdr:cNvSpPr/>
      </xdr:nvSpPr>
      <xdr:spPr>
        <a:xfrm>
          <a:off x="1276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76200</xdr:rowOff>
    </xdr:from>
    <xdr:to>
      <xdr:col>71</xdr:col>
      <xdr:colOff>177800</xdr:colOff>
      <xdr:row>108</xdr:row>
      <xdr:rowOff>108857</xdr:rowOff>
    </xdr:to>
    <xdr:cxnSp macro="">
      <xdr:nvCxnSpPr>
        <xdr:cNvPr id="784" name="直線コネクタ 783">
          <a:extLst>
            <a:ext uri="{FF2B5EF4-FFF2-40B4-BE49-F238E27FC236}">
              <a16:creationId xmlns:a16="http://schemas.microsoft.com/office/drawing/2014/main" id="{E0832AD1-620A-48D3-AE06-F6C1EEDE1E3B}"/>
            </a:ext>
          </a:extLst>
        </xdr:cNvPr>
        <xdr:cNvCxnSpPr/>
      </xdr:nvCxnSpPr>
      <xdr:spPr>
        <a:xfrm flipV="1">
          <a:off x="12814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5" name="n_1aveValue【公民館】&#10;有形固定資産減価償却率">
          <a:extLst>
            <a:ext uri="{FF2B5EF4-FFF2-40B4-BE49-F238E27FC236}">
              <a16:creationId xmlns:a16="http://schemas.microsoft.com/office/drawing/2014/main" id="{F7DC02F2-A0E8-4F77-AE6D-A8D3BD996471}"/>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86" name="n_2aveValue【公民館】&#10;有形固定資産減価償却率">
          <a:extLst>
            <a:ext uri="{FF2B5EF4-FFF2-40B4-BE49-F238E27FC236}">
              <a16:creationId xmlns:a16="http://schemas.microsoft.com/office/drawing/2014/main" id="{674C665B-7D64-4CBE-A6C4-F280DE7E1B9D}"/>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87" name="n_3aveValue【公民館】&#10;有形固定資産減価償却率">
          <a:extLst>
            <a:ext uri="{FF2B5EF4-FFF2-40B4-BE49-F238E27FC236}">
              <a16:creationId xmlns:a16="http://schemas.microsoft.com/office/drawing/2014/main" id="{A094048A-498B-451C-A7A6-CF0CEC36CFDE}"/>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88" name="n_4aveValue【公民館】&#10;有形固定資産減価償却率">
          <a:extLst>
            <a:ext uri="{FF2B5EF4-FFF2-40B4-BE49-F238E27FC236}">
              <a16:creationId xmlns:a16="http://schemas.microsoft.com/office/drawing/2014/main" id="{DCBF6D6D-728C-481E-AF36-5CD404047451}"/>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11991</xdr:rowOff>
    </xdr:from>
    <xdr:ext cx="405111" cy="259045"/>
    <xdr:sp macro="" textlink="">
      <xdr:nvSpPr>
        <xdr:cNvPr id="789" name="n_1mainValue【公民館】&#10;有形固定資産減価償却率">
          <a:extLst>
            <a:ext uri="{FF2B5EF4-FFF2-40B4-BE49-F238E27FC236}">
              <a16:creationId xmlns:a16="http://schemas.microsoft.com/office/drawing/2014/main" id="{18F556B6-C1EB-4496-B1B0-FBED047D9BCB}"/>
            </a:ext>
          </a:extLst>
        </xdr:cNvPr>
        <xdr:cNvSpPr txBox="1"/>
      </xdr:nvSpPr>
      <xdr:spPr>
        <a:xfrm>
          <a:off x="152660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150784</xdr:rowOff>
    </xdr:from>
    <xdr:ext cx="405111" cy="259045"/>
    <xdr:sp macro="" textlink="">
      <xdr:nvSpPr>
        <xdr:cNvPr id="790" name="n_2mainValue【公民館】&#10;有形固定資産減価償却率">
          <a:extLst>
            <a:ext uri="{FF2B5EF4-FFF2-40B4-BE49-F238E27FC236}">
              <a16:creationId xmlns:a16="http://schemas.microsoft.com/office/drawing/2014/main" id="{3A14A064-9D21-4C03-8B0C-ADBC0ACF1BE9}"/>
            </a:ext>
          </a:extLst>
        </xdr:cNvPr>
        <xdr:cNvSpPr txBox="1"/>
      </xdr:nvSpPr>
      <xdr:spPr>
        <a:xfrm>
          <a:off x="14389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791" name="n_3mainValue【公民館】&#10;有形固定資産減価償却率">
          <a:extLst>
            <a:ext uri="{FF2B5EF4-FFF2-40B4-BE49-F238E27FC236}">
              <a16:creationId xmlns:a16="http://schemas.microsoft.com/office/drawing/2014/main" id="{2FEEB769-F14D-41AB-8F77-958E1050E83E}"/>
            </a:ext>
          </a:extLst>
        </xdr:cNvPr>
        <xdr:cNvSpPr txBox="1"/>
      </xdr:nvSpPr>
      <xdr:spPr>
        <a:xfrm>
          <a:off x="13500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150784</xdr:rowOff>
    </xdr:from>
    <xdr:ext cx="405111" cy="259045"/>
    <xdr:sp macro="" textlink="">
      <xdr:nvSpPr>
        <xdr:cNvPr id="792" name="n_4mainValue【公民館】&#10;有形固定資産減価償却率">
          <a:extLst>
            <a:ext uri="{FF2B5EF4-FFF2-40B4-BE49-F238E27FC236}">
              <a16:creationId xmlns:a16="http://schemas.microsoft.com/office/drawing/2014/main" id="{6959477C-EFEF-489F-8C2D-2A5D80BDD17D}"/>
            </a:ext>
          </a:extLst>
        </xdr:cNvPr>
        <xdr:cNvSpPr txBox="1"/>
      </xdr:nvSpPr>
      <xdr:spPr>
        <a:xfrm>
          <a:off x="12611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560F287B-E2BF-46C8-A502-FB0317B9ED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DAA207E-D4C4-4712-A3DD-2302A0B0BB1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6291668-3532-4CB4-ACEB-6D300D3DC6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48E1141A-1564-4083-A0B0-1380CFA6711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9DCACAFC-E0D3-4140-8A40-0367350B595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29B55A37-F4B0-45CA-8B10-18CE45EADE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1ACE1A94-A439-459B-9126-F47C3877B9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C79562B0-243D-4978-B576-6A646DBE9BC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C7BD4C8-F708-4C7C-9815-9F5B97EA49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14A66F49-1DAF-4A9A-A648-EE0051A91C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409B6C14-4D8A-42BF-A1DB-01D105F3033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8A2F2413-94E6-4912-A8AD-5F834C026F9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A9C51E36-6F2C-4C16-82F6-42710FFC7D9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72706A83-7C9C-4E60-98AD-9D2B4217BF3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9BD13BC8-907A-481E-B564-1ABA46BA35F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BFA1BFF6-4F0C-488D-86B8-FB0AF69528D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B5572E89-3C5E-43BD-A492-FABAC066702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6490F0DC-E872-4696-ABBA-A1296267919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3F17FC86-B106-4845-98B1-598AF269CC9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A2B8C023-1F3E-45BA-BF84-992CA2CEEAF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9FB9A508-6D6C-492D-B468-D91F08A3CDB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140C93C1-742A-4B8D-B6BE-D403B9A9E7D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29E451EC-4C9A-4177-98BF-6CE32AC770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7036111B-D178-4CA2-BCFF-8EEC7C22F7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C1683296-F291-4F96-8EE1-D3FAF75C004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18" name="直線コネクタ 817">
          <a:extLst>
            <a:ext uri="{FF2B5EF4-FFF2-40B4-BE49-F238E27FC236}">
              <a16:creationId xmlns:a16="http://schemas.microsoft.com/office/drawing/2014/main" id="{7FA5167D-DF1A-494F-8F5B-E85DCBC75954}"/>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19" name="【公民館】&#10;一人当たり面積最小値テキスト">
          <a:extLst>
            <a:ext uri="{FF2B5EF4-FFF2-40B4-BE49-F238E27FC236}">
              <a16:creationId xmlns:a16="http://schemas.microsoft.com/office/drawing/2014/main" id="{3DE696A0-FED5-4666-AD39-009001EE93E7}"/>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0" name="直線コネクタ 819">
          <a:extLst>
            <a:ext uri="{FF2B5EF4-FFF2-40B4-BE49-F238E27FC236}">
              <a16:creationId xmlns:a16="http://schemas.microsoft.com/office/drawing/2014/main" id="{CAC6CCCB-2AB1-4605-90AD-B2CDE32AB332}"/>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1" name="【公民館】&#10;一人当たり面積最大値テキスト">
          <a:extLst>
            <a:ext uri="{FF2B5EF4-FFF2-40B4-BE49-F238E27FC236}">
              <a16:creationId xmlns:a16="http://schemas.microsoft.com/office/drawing/2014/main" id="{B547C056-05E3-4E4E-9CC4-FBEA84EF90F5}"/>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2" name="直線コネクタ 821">
          <a:extLst>
            <a:ext uri="{FF2B5EF4-FFF2-40B4-BE49-F238E27FC236}">
              <a16:creationId xmlns:a16="http://schemas.microsoft.com/office/drawing/2014/main" id="{67370EFE-F51F-4F2B-B4ED-C1B3F1F937B6}"/>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823" name="【公民館】&#10;一人当たり面積平均値テキスト">
          <a:extLst>
            <a:ext uri="{FF2B5EF4-FFF2-40B4-BE49-F238E27FC236}">
              <a16:creationId xmlns:a16="http://schemas.microsoft.com/office/drawing/2014/main" id="{EB0DA91E-E518-4BF1-BC83-F4676A5F87FF}"/>
            </a:ext>
          </a:extLst>
        </xdr:cNvPr>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4" name="フローチャート: 判断 823">
          <a:extLst>
            <a:ext uri="{FF2B5EF4-FFF2-40B4-BE49-F238E27FC236}">
              <a16:creationId xmlns:a16="http://schemas.microsoft.com/office/drawing/2014/main" id="{D60CD5CB-D29E-4218-B685-AFAB86C1EC73}"/>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5" name="フローチャート: 判断 824">
          <a:extLst>
            <a:ext uri="{FF2B5EF4-FFF2-40B4-BE49-F238E27FC236}">
              <a16:creationId xmlns:a16="http://schemas.microsoft.com/office/drawing/2014/main" id="{DCFE7911-6541-4B4B-B5F1-1BFFD9FB7AD9}"/>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6" name="フローチャート: 判断 825">
          <a:extLst>
            <a:ext uri="{FF2B5EF4-FFF2-40B4-BE49-F238E27FC236}">
              <a16:creationId xmlns:a16="http://schemas.microsoft.com/office/drawing/2014/main" id="{D68D80F4-A54F-432C-9CA4-EF4012079B7F}"/>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27" name="フローチャート: 判断 826">
          <a:extLst>
            <a:ext uri="{FF2B5EF4-FFF2-40B4-BE49-F238E27FC236}">
              <a16:creationId xmlns:a16="http://schemas.microsoft.com/office/drawing/2014/main" id="{ABF97D3A-5F6C-47B2-B79B-E13E4B58505A}"/>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828" name="フローチャート: 判断 827">
          <a:extLst>
            <a:ext uri="{FF2B5EF4-FFF2-40B4-BE49-F238E27FC236}">
              <a16:creationId xmlns:a16="http://schemas.microsoft.com/office/drawing/2014/main" id="{3B9F6F20-69D0-40D6-988E-5E2C805D31C1}"/>
            </a:ext>
          </a:extLst>
        </xdr:cNvPr>
        <xdr:cNvSpPr/>
      </xdr:nvSpPr>
      <xdr:spPr>
        <a:xfrm>
          <a:off x="18605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59BE6A1C-6764-4B26-9E70-A0A0C259E2B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38A987C-8897-4879-B6C4-3CD6A033DF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69B5FB4-3297-47C8-A3B6-41749F6E4BE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5FF7E2B-2FC9-4B37-A536-5719E516B2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CACD5BC6-58E0-450F-99CD-99C7BA9D006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123371</xdr:rowOff>
    </xdr:from>
    <xdr:to>
      <xdr:col>112</xdr:col>
      <xdr:colOff>38100</xdr:colOff>
      <xdr:row>109</xdr:row>
      <xdr:rowOff>53521</xdr:rowOff>
    </xdr:to>
    <xdr:sp macro="" textlink="">
      <xdr:nvSpPr>
        <xdr:cNvPr id="834" name="楕円 833">
          <a:extLst>
            <a:ext uri="{FF2B5EF4-FFF2-40B4-BE49-F238E27FC236}">
              <a16:creationId xmlns:a16="http://schemas.microsoft.com/office/drawing/2014/main" id="{D13EAE3F-2DF0-48B4-ABFA-1C041F84C558}"/>
            </a:ext>
          </a:extLst>
        </xdr:cNvPr>
        <xdr:cNvSpPr/>
      </xdr:nvSpPr>
      <xdr:spPr>
        <a:xfrm>
          <a:off x="2127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80918</xdr:rowOff>
    </xdr:from>
    <xdr:to>
      <xdr:col>107</xdr:col>
      <xdr:colOff>101600</xdr:colOff>
      <xdr:row>109</xdr:row>
      <xdr:rowOff>11068</xdr:rowOff>
    </xdr:to>
    <xdr:sp macro="" textlink="">
      <xdr:nvSpPr>
        <xdr:cNvPr id="835" name="楕円 834">
          <a:extLst>
            <a:ext uri="{FF2B5EF4-FFF2-40B4-BE49-F238E27FC236}">
              <a16:creationId xmlns:a16="http://schemas.microsoft.com/office/drawing/2014/main" id="{352774E4-673E-4163-8C31-311DF3B59B8D}"/>
            </a:ext>
          </a:extLst>
        </xdr:cNvPr>
        <xdr:cNvSpPr/>
      </xdr:nvSpPr>
      <xdr:spPr>
        <a:xfrm>
          <a:off x="20383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131718</xdr:rowOff>
    </xdr:from>
    <xdr:to>
      <xdr:col>111</xdr:col>
      <xdr:colOff>177800</xdr:colOff>
      <xdr:row>109</xdr:row>
      <xdr:rowOff>2721</xdr:rowOff>
    </xdr:to>
    <xdr:cxnSp macro="">
      <xdr:nvCxnSpPr>
        <xdr:cNvPr id="836" name="直線コネクタ 835">
          <a:extLst>
            <a:ext uri="{FF2B5EF4-FFF2-40B4-BE49-F238E27FC236}">
              <a16:creationId xmlns:a16="http://schemas.microsoft.com/office/drawing/2014/main" id="{36FAA3A0-B6E2-441C-8A1B-A189EE2BE1C0}"/>
            </a:ext>
          </a:extLst>
        </xdr:cNvPr>
        <xdr:cNvCxnSpPr/>
      </xdr:nvCxnSpPr>
      <xdr:spPr>
        <a:xfrm>
          <a:off x="20434300" y="1864831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84182</xdr:rowOff>
    </xdr:from>
    <xdr:to>
      <xdr:col>102</xdr:col>
      <xdr:colOff>165100</xdr:colOff>
      <xdr:row>109</xdr:row>
      <xdr:rowOff>14332</xdr:rowOff>
    </xdr:to>
    <xdr:sp macro="" textlink="">
      <xdr:nvSpPr>
        <xdr:cNvPr id="837" name="楕円 836">
          <a:extLst>
            <a:ext uri="{FF2B5EF4-FFF2-40B4-BE49-F238E27FC236}">
              <a16:creationId xmlns:a16="http://schemas.microsoft.com/office/drawing/2014/main" id="{7ACFB1CC-7D66-490C-A746-1B607521EE8A}"/>
            </a:ext>
          </a:extLst>
        </xdr:cNvPr>
        <xdr:cNvSpPr/>
      </xdr:nvSpPr>
      <xdr:spPr>
        <a:xfrm>
          <a:off x="19494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131718</xdr:rowOff>
    </xdr:from>
    <xdr:to>
      <xdr:col>107</xdr:col>
      <xdr:colOff>50800</xdr:colOff>
      <xdr:row>108</xdr:row>
      <xdr:rowOff>134982</xdr:rowOff>
    </xdr:to>
    <xdr:cxnSp macro="">
      <xdr:nvCxnSpPr>
        <xdr:cNvPr id="838" name="直線コネクタ 837">
          <a:extLst>
            <a:ext uri="{FF2B5EF4-FFF2-40B4-BE49-F238E27FC236}">
              <a16:creationId xmlns:a16="http://schemas.microsoft.com/office/drawing/2014/main" id="{ACFC3918-D1BA-4B29-8FD3-DF0933C827BE}"/>
            </a:ext>
          </a:extLst>
        </xdr:cNvPr>
        <xdr:cNvCxnSpPr/>
      </xdr:nvCxnSpPr>
      <xdr:spPr>
        <a:xfrm flipV="1">
          <a:off x="19545300" y="186483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116839</xdr:rowOff>
    </xdr:from>
    <xdr:to>
      <xdr:col>98</xdr:col>
      <xdr:colOff>38100</xdr:colOff>
      <xdr:row>109</xdr:row>
      <xdr:rowOff>46989</xdr:rowOff>
    </xdr:to>
    <xdr:sp macro="" textlink="">
      <xdr:nvSpPr>
        <xdr:cNvPr id="839" name="楕円 838">
          <a:extLst>
            <a:ext uri="{FF2B5EF4-FFF2-40B4-BE49-F238E27FC236}">
              <a16:creationId xmlns:a16="http://schemas.microsoft.com/office/drawing/2014/main" id="{1A263287-2E25-4D78-BE2D-FCD8748D1EDB}"/>
            </a:ext>
          </a:extLst>
        </xdr:cNvPr>
        <xdr:cNvSpPr/>
      </xdr:nvSpPr>
      <xdr:spPr>
        <a:xfrm>
          <a:off x="18605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134982</xdr:rowOff>
    </xdr:from>
    <xdr:to>
      <xdr:col>102</xdr:col>
      <xdr:colOff>114300</xdr:colOff>
      <xdr:row>108</xdr:row>
      <xdr:rowOff>167639</xdr:rowOff>
    </xdr:to>
    <xdr:cxnSp macro="">
      <xdr:nvCxnSpPr>
        <xdr:cNvPr id="840" name="直線コネクタ 839">
          <a:extLst>
            <a:ext uri="{FF2B5EF4-FFF2-40B4-BE49-F238E27FC236}">
              <a16:creationId xmlns:a16="http://schemas.microsoft.com/office/drawing/2014/main" id="{1A3F88A0-7DC1-465D-921F-CDABE84AB393}"/>
            </a:ext>
          </a:extLst>
        </xdr:cNvPr>
        <xdr:cNvCxnSpPr/>
      </xdr:nvCxnSpPr>
      <xdr:spPr>
        <a:xfrm flipV="1">
          <a:off x="18656300" y="186515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41" name="n_1aveValue【公民館】&#10;一人当たり面積">
          <a:extLst>
            <a:ext uri="{FF2B5EF4-FFF2-40B4-BE49-F238E27FC236}">
              <a16:creationId xmlns:a16="http://schemas.microsoft.com/office/drawing/2014/main" id="{16F9E910-91BE-4FC9-B2F9-4141A4DE3A1A}"/>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42" name="n_2aveValue【公民館】&#10;一人当たり面積">
          <a:extLst>
            <a:ext uri="{FF2B5EF4-FFF2-40B4-BE49-F238E27FC236}">
              <a16:creationId xmlns:a16="http://schemas.microsoft.com/office/drawing/2014/main" id="{68BB5794-95BC-4EF0-81A4-AE5C685EE214}"/>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43" name="n_3aveValue【公民館】&#10;一人当たり面積">
          <a:extLst>
            <a:ext uri="{FF2B5EF4-FFF2-40B4-BE49-F238E27FC236}">
              <a16:creationId xmlns:a16="http://schemas.microsoft.com/office/drawing/2014/main" id="{381FF90C-C3E1-4318-9FE5-AC552704598A}"/>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27595</xdr:rowOff>
    </xdr:from>
    <xdr:ext cx="469744" cy="259045"/>
    <xdr:sp macro="" textlink="">
      <xdr:nvSpPr>
        <xdr:cNvPr id="844" name="n_4aveValue【公民館】&#10;一人当たり面積">
          <a:extLst>
            <a:ext uri="{FF2B5EF4-FFF2-40B4-BE49-F238E27FC236}">
              <a16:creationId xmlns:a16="http://schemas.microsoft.com/office/drawing/2014/main" id="{D3B47C6E-36B9-4E47-8634-8CD4E5D2241A}"/>
            </a:ext>
          </a:extLst>
        </xdr:cNvPr>
        <xdr:cNvSpPr txBox="1"/>
      </xdr:nvSpPr>
      <xdr:spPr>
        <a:xfrm>
          <a:off x="18421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44648</xdr:rowOff>
    </xdr:from>
    <xdr:ext cx="469744" cy="259045"/>
    <xdr:sp macro="" textlink="">
      <xdr:nvSpPr>
        <xdr:cNvPr id="845" name="n_1mainValue【公民館】&#10;一人当たり面積">
          <a:extLst>
            <a:ext uri="{FF2B5EF4-FFF2-40B4-BE49-F238E27FC236}">
              <a16:creationId xmlns:a16="http://schemas.microsoft.com/office/drawing/2014/main" id="{A534B142-2853-4308-A8B4-5C2113350375}"/>
            </a:ext>
          </a:extLst>
        </xdr:cNvPr>
        <xdr:cNvSpPr txBox="1"/>
      </xdr:nvSpPr>
      <xdr:spPr>
        <a:xfrm>
          <a:off x="21075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2195</xdr:rowOff>
    </xdr:from>
    <xdr:ext cx="469744" cy="259045"/>
    <xdr:sp macro="" textlink="">
      <xdr:nvSpPr>
        <xdr:cNvPr id="846" name="n_2mainValue【公民館】&#10;一人当たり面積">
          <a:extLst>
            <a:ext uri="{FF2B5EF4-FFF2-40B4-BE49-F238E27FC236}">
              <a16:creationId xmlns:a16="http://schemas.microsoft.com/office/drawing/2014/main" id="{824AC6B2-6B0D-4563-93BE-DD2BE06AA472}"/>
            </a:ext>
          </a:extLst>
        </xdr:cNvPr>
        <xdr:cNvSpPr txBox="1"/>
      </xdr:nvSpPr>
      <xdr:spPr>
        <a:xfrm>
          <a:off x="201994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5459</xdr:rowOff>
    </xdr:from>
    <xdr:ext cx="469744" cy="259045"/>
    <xdr:sp macro="" textlink="">
      <xdr:nvSpPr>
        <xdr:cNvPr id="847" name="n_3mainValue【公民館】&#10;一人当たり面積">
          <a:extLst>
            <a:ext uri="{FF2B5EF4-FFF2-40B4-BE49-F238E27FC236}">
              <a16:creationId xmlns:a16="http://schemas.microsoft.com/office/drawing/2014/main" id="{DC8721D7-2BC7-42F2-B5BD-4801B39D7C4A}"/>
            </a:ext>
          </a:extLst>
        </xdr:cNvPr>
        <xdr:cNvSpPr txBox="1"/>
      </xdr:nvSpPr>
      <xdr:spPr>
        <a:xfrm>
          <a:off x="19310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38116</xdr:rowOff>
    </xdr:from>
    <xdr:ext cx="469744" cy="259045"/>
    <xdr:sp macro="" textlink="">
      <xdr:nvSpPr>
        <xdr:cNvPr id="848" name="n_4mainValue【公民館】&#10;一人当たり面積">
          <a:extLst>
            <a:ext uri="{FF2B5EF4-FFF2-40B4-BE49-F238E27FC236}">
              <a16:creationId xmlns:a16="http://schemas.microsoft.com/office/drawing/2014/main" id="{FDC66586-F888-42A4-A765-69F2EDA772FA}"/>
            </a:ext>
          </a:extLst>
        </xdr:cNvPr>
        <xdr:cNvSpPr txBox="1"/>
      </xdr:nvSpPr>
      <xdr:spPr>
        <a:xfrm>
          <a:off x="18421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993D58C9-6976-401A-B05C-68FDFE8FA3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B0C4E222-3BD1-4CF4-AFC6-C5D6C0CFD3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A9262A2E-915D-4ED5-AC9D-C9E17F260E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と比較して有形固定資産減価償却率が高くなっている施設は、学校施設、公民館、児童館であり、低くなっている施設は、公営住宅、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ほとんどの施設において、築後４０年を経過しており老朽化が進行しているとともに、少子化により、利用者が減少していくことが見込まれることから、施設のあり方について検討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除却、長寿命化を図る改修等を行っており、効果的・効率的な施設運営を図っている。幼稚園は公立幼稚園としての役割を十分に踏まえ、就学前児童の充実を図ることとして施設の継続的な維持を目指す。保育所は「亀岡市保育所再編整備検討会議報告書」を踏まえた施設のあり方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E9C26E-C989-41E9-A57E-20E46ADAEF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DF00A9-2FAD-4A21-834E-59E76A79A6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48A4FC4-39F0-44A3-B843-6CEE892572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0F6521-422D-452A-9892-D82D5865F6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956CEB6-3B11-4684-B388-B78450F7D0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BEE242-2DD9-4002-A1ED-CAC2CD8ED0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78CEBD-DBD5-4DEF-8909-CDB9DD9068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BC5618-8BFB-47B8-83FC-5460265DA04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A21E44-2E5C-4521-A2A7-AC9DBD48BD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8385BF-5725-4D2B-BD69-0D77E122B8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88,462
87,366
224.80
36,831,701
36,075,363
665,461
18,683,963
42,121,332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F81D15-3328-48B7-97CA-86D9ED369C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8C1DA7-1632-4015-9067-95134BE1DE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7A12D7-F9CC-4866-800B-AC9CA27A9F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A2FEF6-BC42-47C9-A1F7-338239D2FF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2EAB81-0EC5-44E4-9B84-2691B08DE5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E1FB2AA-C935-4424-A835-21D47221ED6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E14D4FC-6706-42B5-B776-17FA9AAFFD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D82EE8-9928-4D92-88A1-F7DB2ECF08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210979-F267-4559-A0C6-CDAACD504FF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D5D8BA-46F2-4B74-86D4-F12E8D4E5A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3418E8-D04E-400E-9502-90E5E280C2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41DFBB-92D8-4F66-A128-DFAEF93685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EC1E6D0-7EA9-421C-933B-0AE4978406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D426B2-00CE-419D-A336-40DD7CDA55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C65E69-B070-4FB5-B487-15596FA3DE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EB8335-B070-439A-853D-915F0890162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581E97-D09E-4AEB-8BFB-15A87B3375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12F85C-DB4F-4E10-98D5-1F4F30B52A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9425D0-17FB-482A-AE6D-F2447ABEFB6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964217B-73FD-42E1-A360-58B78932FA6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D9070F-836B-4A98-9657-62F8414372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6FD2BF5-214E-4CE2-A12E-03AFF86FAFA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20B5D6-830D-430E-A599-C82C8437393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2C1FB6F-B6F6-4023-BB01-8D8B1D1EC7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0FB41F8-278A-4ACC-A53C-E2B6A1103FD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13D90F5-BE80-4491-8A06-52CBACCE96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11E042A-74ED-49D4-AD8B-A9C06D83CE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164D4EB-82B6-4147-8241-A3F4FD8519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0252B88-A98C-44A8-8B5D-571383BE7D0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3361FE-B068-4798-A297-41A308E6D3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B03109C-BB47-4595-9448-155C7B20D8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E1215A3-BA56-4F33-93C8-DF4E8A358D8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1BA8DF8-5566-4213-B5FF-D093827FEE9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DDEA632-491B-497B-888B-1AE44126545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1A23210-87BB-41CA-92D3-2C3D8AB59AC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495FE44-E481-4975-A389-5856DA05DDF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59EA20B-F7D8-45CC-A11F-9B2C7AEC08D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AB62549-D415-41CB-B858-FF789ED4425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0485BF2-AFF9-4733-A03E-6D886C638B8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860CC00-505B-47F0-BB88-A320F3D5155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2458AE7-FC4C-46B6-AEA3-405E4173FA1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83F124E-0D23-419B-8BBA-10D22CDC768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B0678F9-DC54-4766-9094-82DEE73248B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8DCE15E-ECD8-477E-90CD-C1AD0227626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B64C1D0-3811-4405-8B3A-61DB4E90F5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A0AB5BB-494A-4745-859F-4D1A875F318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5CB680F6-F946-464F-848C-4CA838E5FDC1}"/>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9C6E3D75-F09A-46A9-901E-9F64ECC77C6F}"/>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216B137C-8C23-4332-88FE-B84FCF54079A}"/>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4F50E981-BC1C-40F2-912C-CD04E4EE6947}"/>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50E2AF9F-6474-4B3E-8C2C-4EBA449C1B42}"/>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476AE456-9095-479A-9745-F0DACA565754}"/>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C0CDCDDB-9C10-4572-8197-C93D75AC71A0}"/>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EA78F62D-5FB9-4103-8A63-73A9439EBF31}"/>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DF191A88-1DC6-4ABB-9B9D-4415517956E4}"/>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FA5BFED0-0C8D-454A-AEBD-0EBB12125141}"/>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4075515F-4038-4EA9-934C-8E8BE5B9A70C}"/>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55082B5-A36F-43F9-B610-62CF2DC75F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1FD78DE-4795-4EF8-AD86-4E74F12F85F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F1AA86-6402-49EF-85CB-C3CEAFACDF2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AE89D26-3361-4733-B781-6F502BA203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FA3EF5B-BE51-4D49-B8AA-897BCBD5C6A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74" name="楕円 73">
          <a:extLst>
            <a:ext uri="{FF2B5EF4-FFF2-40B4-BE49-F238E27FC236}">
              <a16:creationId xmlns:a16="http://schemas.microsoft.com/office/drawing/2014/main" id="{4311F431-6426-43E1-90AF-16B9D679FCB5}"/>
            </a:ext>
          </a:extLst>
        </xdr:cNvPr>
        <xdr:cNvSpPr/>
      </xdr:nvSpPr>
      <xdr:spPr>
        <a:xfrm>
          <a:off x="4584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147518</xdr:rowOff>
    </xdr:from>
    <xdr:ext cx="405111" cy="259045"/>
    <xdr:sp macro="" textlink="">
      <xdr:nvSpPr>
        <xdr:cNvPr id="75" name="【図書館】&#10;有形固定資産減価償却率該当値テキスト">
          <a:extLst>
            <a:ext uri="{FF2B5EF4-FFF2-40B4-BE49-F238E27FC236}">
              <a16:creationId xmlns:a16="http://schemas.microsoft.com/office/drawing/2014/main" id="{480D1253-2547-497B-BE64-4D16B278757B}"/>
            </a:ext>
          </a:extLst>
        </xdr:cNvPr>
        <xdr:cNvSpPr txBox="1"/>
      </xdr:nvSpPr>
      <xdr:spPr>
        <a:xfrm>
          <a:off x="4673600"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136434</xdr:rowOff>
    </xdr:from>
    <xdr:to>
      <xdr:col>20</xdr:col>
      <xdr:colOff>38100</xdr:colOff>
      <xdr:row>38</xdr:row>
      <xdr:rowOff>66584</xdr:rowOff>
    </xdr:to>
    <xdr:sp macro="" textlink="">
      <xdr:nvSpPr>
        <xdr:cNvPr id="76" name="楕円 75">
          <a:extLst>
            <a:ext uri="{FF2B5EF4-FFF2-40B4-BE49-F238E27FC236}">
              <a16:creationId xmlns:a16="http://schemas.microsoft.com/office/drawing/2014/main" id="{977DCE23-3D58-4733-A344-6552AA9623EF}"/>
            </a:ext>
          </a:extLst>
        </xdr:cNvPr>
        <xdr:cNvSpPr/>
      </xdr:nvSpPr>
      <xdr:spPr>
        <a:xfrm>
          <a:off x="3746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48441</xdr:rowOff>
    </xdr:to>
    <xdr:cxnSp macro="">
      <xdr:nvCxnSpPr>
        <xdr:cNvPr id="77" name="直線コネクタ 76">
          <a:extLst>
            <a:ext uri="{FF2B5EF4-FFF2-40B4-BE49-F238E27FC236}">
              <a16:creationId xmlns:a16="http://schemas.microsoft.com/office/drawing/2014/main" id="{C3ECB134-E638-433F-87CF-F80961894C8E}"/>
            </a:ext>
          </a:extLst>
        </xdr:cNvPr>
        <xdr:cNvCxnSpPr/>
      </xdr:nvCxnSpPr>
      <xdr:spPr>
        <a:xfrm>
          <a:off x="3797300" y="65308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102144</xdr:rowOff>
    </xdr:from>
    <xdr:to>
      <xdr:col>15</xdr:col>
      <xdr:colOff>101600</xdr:colOff>
      <xdr:row>38</xdr:row>
      <xdr:rowOff>32294</xdr:rowOff>
    </xdr:to>
    <xdr:sp macro="" textlink="">
      <xdr:nvSpPr>
        <xdr:cNvPr id="78" name="楕円 77">
          <a:extLst>
            <a:ext uri="{FF2B5EF4-FFF2-40B4-BE49-F238E27FC236}">
              <a16:creationId xmlns:a16="http://schemas.microsoft.com/office/drawing/2014/main" id="{31FA7898-083D-4CBA-92D6-0F573FD4F2ED}"/>
            </a:ext>
          </a:extLst>
        </xdr:cNvPr>
        <xdr:cNvSpPr/>
      </xdr:nvSpPr>
      <xdr:spPr>
        <a:xfrm>
          <a:off x="2857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152944</xdr:rowOff>
    </xdr:from>
    <xdr:to>
      <xdr:col>19</xdr:col>
      <xdr:colOff>177800</xdr:colOff>
      <xdr:row>38</xdr:row>
      <xdr:rowOff>15784</xdr:rowOff>
    </xdr:to>
    <xdr:cxnSp macro="">
      <xdr:nvCxnSpPr>
        <xdr:cNvPr id="79" name="直線コネクタ 78">
          <a:extLst>
            <a:ext uri="{FF2B5EF4-FFF2-40B4-BE49-F238E27FC236}">
              <a16:creationId xmlns:a16="http://schemas.microsoft.com/office/drawing/2014/main" id="{47D7B73E-08EE-4EA6-BD95-09AF65EACD53}"/>
            </a:ext>
          </a:extLst>
        </xdr:cNvPr>
        <xdr:cNvCxnSpPr/>
      </xdr:nvCxnSpPr>
      <xdr:spPr>
        <a:xfrm>
          <a:off x="2908300" y="64965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69487</xdr:rowOff>
    </xdr:from>
    <xdr:to>
      <xdr:col>10</xdr:col>
      <xdr:colOff>165100</xdr:colOff>
      <xdr:row>37</xdr:row>
      <xdr:rowOff>171087</xdr:rowOff>
    </xdr:to>
    <xdr:sp macro="" textlink="">
      <xdr:nvSpPr>
        <xdr:cNvPr id="80" name="楕円 79">
          <a:extLst>
            <a:ext uri="{FF2B5EF4-FFF2-40B4-BE49-F238E27FC236}">
              <a16:creationId xmlns:a16="http://schemas.microsoft.com/office/drawing/2014/main" id="{69DE9A8F-6D3F-4F26-956B-259EFF11D9A4}"/>
            </a:ext>
          </a:extLst>
        </xdr:cNvPr>
        <xdr:cNvSpPr/>
      </xdr:nvSpPr>
      <xdr:spPr>
        <a:xfrm>
          <a:off x="1968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120287</xdr:rowOff>
    </xdr:from>
    <xdr:to>
      <xdr:col>15</xdr:col>
      <xdr:colOff>50800</xdr:colOff>
      <xdr:row>37</xdr:row>
      <xdr:rowOff>152944</xdr:rowOff>
    </xdr:to>
    <xdr:cxnSp macro="">
      <xdr:nvCxnSpPr>
        <xdr:cNvPr id="81" name="直線コネクタ 80">
          <a:extLst>
            <a:ext uri="{FF2B5EF4-FFF2-40B4-BE49-F238E27FC236}">
              <a16:creationId xmlns:a16="http://schemas.microsoft.com/office/drawing/2014/main" id="{6FEB6ECB-FE20-4D80-B139-E41BBBB3C1BB}"/>
            </a:ext>
          </a:extLst>
        </xdr:cNvPr>
        <xdr:cNvCxnSpPr/>
      </xdr:nvCxnSpPr>
      <xdr:spPr>
        <a:xfrm>
          <a:off x="2019300" y="6463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69487</xdr:rowOff>
    </xdr:from>
    <xdr:to>
      <xdr:col>6</xdr:col>
      <xdr:colOff>38100</xdr:colOff>
      <xdr:row>37</xdr:row>
      <xdr:rowOff>171087</xdr:rowOff>
    </xdr:to>
    <xdr:sp macro="" textlink="">
      <xdr:nvSpPr>
        <xdr:cNvPr id="82" name="楕円 81">
          <a:extLst>
            <a:ext uri="{FF2B5EF4-FFF2-40B4-BE49-F238E27FC236}">
              <a16:creationId xmlns:a16="http://schemas.microsoft.com/office/drawing/2014/main" id="{A28AD1D8-C4AD-4C87-B007-AECBB008368B}"/>
            </a:ext>
          </a:extLst>
        </xdr:cNvPr>
        <xdr:cNvSpPr/>
      </xdr:nvSpPr>
      <xdr:spPr>
        <a:xfrm>
          <a:off x="1079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120287</xdr:rowOff>
    </xdr:from>
    <xdr:to>
      <xdr:col>10</xdr:col>
      <xdr:colOff>114300</xdr:colOff>
      <xdr:row>37</xdr:row>
      <xdr:rowOff>120287</xdr:rowOff>
    </xdr:to>
    <xdr:cxnSp macro="">
      <xdr:nvCxnSpPr>
        <xdr:cNvPr id="83" name="直線コネクタ 82">
          <a:extLst>
            <a:ext uri="{FF2B5EF4-FFF2-40B4-BE49-F238E27FC236}">
              <a16:creationId xmlns:a16="http://schemas.microsoft.com/office/drawing/2014/main" id="{E645FAAE-A9D7-4995-A0CD-2605264C1F61}"/>
            </a:ext>
          </a:extLst>
        </xdr:cNvPr>
        <xdr:cNvCxnSpPr/>
      </xdr:nvCxnSpPr>
      <xdr:spPr>
        <a:xfrm>
          <a:off x="1130300" y="646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a:extLst>
            <a:ext uri="{FF2B5EF4-FFF2-40B4-BE49-F238E27FC236}">
              <a16:creationId xmlns:a16="http://schemas.microsoft.com/office/drawing/2014/main" id="{590D2E53-7A00-45FA-AB15-C3630D855C47}"/>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a:extLst>
            <a:ext uri="{FF2B5EF4-FFF2-40B4-BE49-F238E27FC236}">
              <a16:creationId xmlns:a16="http://schemas.microsoft.com/office/drawing/2014/main" id="{4213C414-ACAD-4091-AD7C-5E2217B4C853}"/>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a:extLst>
            <a:ext uri="{FF2B5EF4-FFF2-40B4-BE49-F238E27FC236}">
              <a16:creationId xmlns:a16="http://schemas.microsoft.com/office/drawing/2014/main" id="{578C49AB-474D-4374-8265-0EECF3B728C2}"/>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477FA7FE-523C-4655-BE3B-EAC046A88FE4}"/>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57711</xdr:rowOff>
    </xdr:from>
    <xdr:ext cx="405111" cy="259045"/>
    <xdr:sp macro="" textlink="">
      <xdr:nvSpPr>
        <xdr:cNvPr id="88" name="n_1mainValue【図書館】&#10;有形固定資産減価償却率">
          <a:extLst>
            <a:ext uri="{FF2B5EF4-FFF2-40B4-BE49-F238E27FC236}">
              <a16:creationId xmlns:a16="http://schemas.microsoft.com/office/drawing/2014/main" id="{989EEE55-6AC3-460C-B46C-C6C570145253}"/>
            </a:ext>
          </a:extLst>
        </xdr:cNvPr>
        <xdr:cNvSpPr txBox="1"/>
      </xdr:nvSpPr>
      <xdr:spPr>
        <a:xfrm>
          <a:off x="3582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23421</xdr:rowOff>
    </xdr:from>
    <xdr:ext cx="405111" cy="259045"/>
    <xdr:sp macro="" textlink="">
      <xdr:nvSpPr>
        <xdr:cNvPr id="89" name="n_2mainValue【図書館】&#10;有形固定資産減価償却率">
          <a:extLst>
            <a:ext uri="{FF2B5EF4-FFF2-40B4-BE49-F238E27FC236}">
              <a16:creationId xmlns:a16="http://schemas.microsoft.com/office/drawing/2014/main" id="{FF90789F-6EF1-4675-8A87-6858E68576BE}"/>
            </a:ext>
          </a:extLst>
        </xdr:cNvPr>
        <xdr:cNvSpPr txBox="1"/>
      </xdr:nvSpPr>
      <xdr:spPr>
        <a:xfrm>
          <a:off x="2705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162214</xdr:rowOff>
    </xdr:from>
    <xdr:ext cx="405111" cy="259045"/>
    <xdr:sp macro="" textlink="">
      <xdr:nvSpPr>
        <xdr:cNvPr id="90" name="n_3mainValue【図書館】&#10;有形固定資産減価償却率">
          <a:extLst>
            <a:ext uri="{FF2B5EF4-FFF2-40B4-BE49-F238E27FC236}">
              <a16:creationId xmlns:a16="http://schemas.microsoft.com/office/drawing/2014/main" id="{7B4BBAB9-3C78-4841-9DD0-9FA5663693DA}"/>
            </a:ext>
          </a:extLst>
        </xdr:cNvPr>
        <xdr:cNvSpPr txBox="1"/>
      </xdr:nvSpPr>
      <xdr:spPr>
        <a:xfrm>
          <a:off x="1816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162214</xdr:rowOff>
    </xdr:from>
    <xdr:ext cx="405111" cy="259045"/>
    <xdr:sp macro="" textlink="">
      <xdr:nvSpPr>
        <xdr:cNvPr id="91" name="n_4mainValue【図書館】&#10;有形固定資産減価償却率">
          <a:extLst>
            <a:ext uri="{FF2B5EF4-FFF2-40B4-BE49-F238E27FC236}">
              <a16:creationId xmlns:a16="http://schemas.microsoft.com/office/drawing/2014/main" id="{A5ECCF6A-8390-484D-B4FB-80B6DDC5CE5E}"/>
            </a:ext>
          </a:extLst>
        </xdr:cNvPr>
        <xdr:cNvSpPr txBox="1"/>
      </xdr:nvSpPr>
      <xdr:spPr>
        <a:xfrm>
          <a:off x="927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315FE3B-EB82-4C18-8838-764BC9344A3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CFCDA20-3248-4935-8F64-A9097EC6C8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29816F8-0E72-4DB4-8721-FAB3B9C86C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FFAFB3F-590D-43A9-BE31-00B0799241A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17AB4B8-BFB4-43B1-ADD1-05F4867DB16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92F60FD-9C4A-4814-B8E5-34CC4C121E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9B7C632-4310-4B58-AC43-8031C3BE77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9B1B504-48D6-4A0C-87C1-08CE38CFF4D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7A1FCBC-BE11-42D1-AC19-D6901644F3A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D533B07-B8AC-428F-BDA1-B5B758EA1B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9C8BA92D-5FA6-4A85-B281-13FAD36D302D}"/>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C091B803-C958-4658-924E-23ED21195AC4}"/>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351BB65C-AE08-490B-BFA7-BBEADBCCE91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C9FF6E05-C177-4960-948B-4BECAC68C2C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307569B9-C6F1-480B-948D-CE363C65233E}"/>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E90998C0-91CD-427E-B8E3-E15D9D9AE8E1}"/>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51BCD35-A42F-40B5-8E68-A7397794186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3A367158-A690-4B6D-9175-C581009BE34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1D569A04-A989-4A04-8600-B067E29D07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89E4EAC9-D39F-494D-93D7-3C0CCF4FDAE7}"/>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E9BD3AE-909B-4931-9679-6E8CA6C3B4FF}"/>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C6C354FA-0E9F-4650-A0CA-2AD727B5960F}"/>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a:extLst>
            <a:ext uri="{FF2B5EF4-FFF2-40B4-BE49-F238E27FC236}">
              <a16:creationId xmlns:a16="http://schemas.microsoft.com/office/drawing/2014/main" id="{68F1FC33-622E-472C-A7F8-B5441421D2A3}"/>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a:extLst>
            <a:ext uri="{FF2B5EF4-FFF2-40B4-BE49-F238E27FC236}">
              <a16:creationId xmlns:a16="http://schemas.microsoft.com/office/drawing/2014/main" id="{D07F145C-7E2C-4CC5-ABD8-69E06028B6DF}"/>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a:extLst>
            <a:ext uri="{FF2B5EF4-FFF2-40B4-BE49-F238E27FC236}">
              <a16:creationId xmlns:a16="http://schemas.microsoft.com/office/drawing/2014/main" id="{72ABCE54-38E4-4957-BC7B-87FDC75BABF7}"/>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a:extLst>
            <a:ext uri="{FF2B5EF4-FFF2-40B4-BE49-F238E27FC236}">
              <a16:creationId xmlns:a16="http://schemas.microsoft.com/office/drawing/2014/main" id="{81CFFB31-8E8C-41E3-9941-1F5EAF33ECC4}"/>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14C24CE9-3FF8-4CC7-B964-A958176AC2DE}"/>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DA3321AA-4F0D-4B4F-8AF0-CA061F3B7D4F}"/>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a:extLst>
            <a:ext uri="{FF2B5EF4-FFF2-40B4-BE49-F238E27FC236}">
              <a16:creationId xmlns:a16="http://schemas.microsoft.com/office/drawing/2014/main" id="{5E98F057-06E9-458F-AEB0-7A46DED1D79A}"/>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1" name="フローチャート: 判断 120">
          <a:extLst>
            <a:ext uri="{FF2B5EF4-FFF2-40B4-BE49-F238E27FC236}">
              <a16:creationId xmlns:a16="http://schemas.microsoft.com/office/drawing/2014/main" id="{CEFDD32B-A790-4A6D-9FFE-ED124DCED226}"/>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BB5C405-9DE5-4F4F-A2A8-92EC6474BC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A827006-B580-4DC1-8173-56018AB882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23CA621-62B2-4B5A-84C2-FA008A58F39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5E912E0-4B84-4D06-AA32-811F07791D5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2B9226C-A1F7-43FB-BEEF-1ACD7C65C4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7" name="楕円 126">
          <a:extLst>
            <a:ext uri="{FF2B5EF4-FFF2-40B4-BE49-F238E27FC236}">
              <a16:creationId xmlns:a16="http://schemas.microsoft.com/office/drawing/2014/main" id="{6DC1BA81-CFA6-4CE9-B3C5-F091BF162872}"/>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8" name="【図書館】&#10;一人当たり面積該当値テキスト">
          <a:extLst>
            <a:ext uri="{FF2B5EF4-FFF2-40B4-BE49-F238E27FC236}">
              <a16:creationId xmlns:a16="http://schemas.microsoft.com/office/drawing/2014/main" id="{9CE6712C-C482-44F9-BCF8-8381D88274AC}"/>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88265</xdr:rowOff>
    </xdr:from>
    <xdr:to>
      <xdr:col>50</xdr:col>
      <xdr:colOff>165100</xdr:colOff>
      <xdr:row>40</xdr:row>
      <xdr:rowOff>18415</xdr:rowOff>
    </xdr:to>
    <xdr:sp macro="" textlink="">
      <xdr:nvSpPr>
        <xdr:cNvPr id="129" name="楕円 128">
          <a:extLst>
            <a:ext uri="{FF2B5EF4-FFF2-40B4-BE49-F238E27FC236}">
              <a16:creationId xmlns:a16="http://schemas.microsoft.com/office/drawing/2014/main" id="{CDBC45C2-F0A4-480D-A543-9234A56F89EE}"/>
            </a:ext>
          </a:extLst>
        </xdr:cNvPr>
        <xdr:cNvSpPr/>
      </xdr:nvSpPr>
      <xdr:spPr>
        <a:xfrm>
          <a:off x="9588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139065</xdr:rowOff>
    </xdr:to>
    <xdr:cxnSp macro="">
      <xdr:nvCxnSpPr>
        <xdr:cNvPr id="130" name="直線コネクタ 129">
          <a:extLst>
            <a:ext uri="{FF2B5EF4-FFF2-40B4-BE49-F238E27FC236}">
              <a16:creationId xmlns:a16="http://schemas.microsoft.com/office/drawing/2014/main" id="{1BF86A79-F064-4643-9721-E686CD101174}"/>
            </a:ext>
          </a:extLst>
        </xdr:cNvPr>
        <xdr:cNvCxnSpPr/>
      </xdr:nvCxnSpPr>
      <xdr:spPr>
        <a:xfrm flipV="1">
          <a:off x="9639300" y="68199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88265</xdr:rowOff>
    </xdr:from>
    <xdr:to>
      <xdr:col>46</xdr:col>
      <xdr:colOff>38100</xdr:colOff>
      <xdr:row>40</xdr:row>
      <xdr:rowOff>18415</xdr:rowOff>
    </xdr:to>
    <xdr:sp macro="" textlink="">
      <xdr:nvSpPr>
        <xdr:cNvPr id="131" name="楕円 130">
          <a:extLst>
            <a:ext uri="{FF2B5EF4-FFF2-40B4-BE49-F238E27FC236}">
              <a16:creationId xmlns:a16="http://schemas.microsoft.com/office/drawing/2014/main" id="{91CDB1C3-E614-4A4D-A595-21C8B6902BE0}"/>
            </a:ext>
          </a:extLst>
        </xdr:cNvPr>
        <xdr:cNvSpPr/>
      </xdr:nvSpPr>
      <xdr:spPr>
        <a:xfrm>
          <a:off x="8699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139065</xdr:rowOff>
    </xdr:from>
    <xdr:to>
      <xdr:col>50</xdr:col>
      <xdr:colOff>114300</xdr:colOff>
      <xdr:row>39</xdr:row>
      <xdr:rowOff>139065</xdr:rowOff>
    </xdr:to>
    <xdr:cxnSp macro="">
      <xdr:nvCxnSpPr>
        <xdr:cNvPr id="132" name="直線コネクタ 131">
          <a:extLst>
            <a:ext uri="{FF2B5EF4-FFF2-40B4-BE49-F238E27FC236}">
              <a16:creationId xmlns:a16="http://schemas.microsoft.com/office/drawing/2014/main" id="{243A158C-9B66-4092-B5FE-291E5D032ADF}"/>
            </a:ext>
          </a:extLst>
        </xdr:cNvPr>
        <xdr:cNvCxnSpPr/>
      </xdr:nvCxnSpPr>
      <xdr:spPr>
        <a:xfrm>
          <a:off x="8750300" y="6825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93980</xdr:rowOff>
    </xdr:from>
    <xdr:to>
      <xdr:col>41</xdr:col>
      <xdr:colOff>101600</xdr:colOff>
      <xdr:row>40</xdr:row>
      <xdr:rowOff>24130</xdr:rowOff>
    </xdr:to>
    <xdr:sp macro="" textlink="">
      <xdr:nvSpPr>
        <xdr:cNvPr id="133" name="楕円 132">
          <a:extLst>
            <a:ext uri="{FF2B5EF4-FFF2-40B4-BE49-F238E27FC236}">
              <a16:creationId xmlns:a16="http://schemas.microsoft.com/office/drawing/2014/main" id="{09CB2ACC-A268-425A-B19A-D56A151D9916}"/>
            </a:ext>
          </a:extLst>
        </xdr:cNvPr>
        <xdr:cNvSpPr/>
      </xdr:nvSpPr>
      <xdr:spPr>
        <a:xfrm>
          <a:off x="781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139065</xdr:rowOff>
    </xdr:from>
    <xdr:to>
      <xdr:col>45</xdr:col>
      <xdr:colOff>177800</xdr:colOff>
      <xdr:row>39</xdr:row>
      <xdr:rowOff>144780</xdr:rowOff>
    </xdr:to>
    <xdr:cxnSp macro="">
      <xdr:nvCxnSpPr>
        <xdr:cNvPr id="134" name="直線コネクタ 133">
          <a:extLst>
            <a:ext uri="{FF2B5EF4-FFF2-40B4-BE49-F238E27FC236}">
              <a16:creationId xmlns:a16="http://schemas.microsoft.com/office/drawing/2014/main" id="{CDBDD4F6-9E63-4EAB-8327-6C333D0FFB85}"/>
            </a:ext>
          </a:extLst>
        </xdr:cNvPr>
        <xdr:cNvCxnSpPr/>
      </xdr:nvCxnSpPr>
      <xdr:spPr>
        <a:xfrm flipV="1">
          <a:off x="7861300" y="68256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53975</xdr:rowOff>
    </xdr:from>
    <xdr:to>
      <xdr:col>36</xdr:col>
      <xdr:colOff>165100</xdr:colOff>
      <xdr:row>39</xdr:row>
      <xdr:rowOff>155575</xdr:rowOff>
    </xdr:to>
    <xdr:sp macro="" textlink="">
      <xdr:nvSpPr>
        <xdr:cNvPr id="135" name="楕円 134">
          <a:extLst>
            <a:ext uri="{FF2B5EF4-FFF2-40B4-BE49-F238E27FC236}">
              <a16:creationId xmlns:a16="http://schemas.microsoft.com/office/drawing/2014/main" id="{90B0C034-C43B-4905-8D40-53FB63D84BB6}"/>
            </a:ext>
          </a:extLst>
        </xdr:cNvPr>
        <xdr:cNvSpPr/>
      </xdr:nvSpPr>
      <xdr:spPr>
        <a:xfrm>
          <a:off x="6921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104775</xdr:rowOff>
    </xdr:from>
    <xdr:to>
      <xdr:col>41</xdr:col>
      <xdr:colOff>50800</xdr:colOff>
      <xdr:row>39</xdr:row>
      <xdr:rowOff>144780</xdr:rowOff>
    </xdr:to>
    <xdr:cxnSp macro="">
      <xdr:nvCxnSpPr>
        <xdr:cNvPr id="136" name="直線コネクタ 135">
          <a:extLst>
            <a:ext uri="{FF2B5EF4-FFF2-40B4-BE49-F238E27FC236}">
              <a16:creationId xmlns:a16="http://schemas.microsoft.com/office/drawing/2014/main" id="{F5DB5428-04B4-4FC0-B890-059D4DE7E94C}"/>
            </a:ext>
          </a:extLst>
        </xdr:cNvPr>
        <xdr:cNvCxnSpPr/>
      </xdr:nvCxnSpPr>
      <xdr:spPr>
        <a:xfrm>
          <a:off x="6972300" y="6791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67025451-7572-42C1-B6FD-D5FE674BC575}"/>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6820F527-4368-41A8-8B81-476D5ADC39A7}"/>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a:extLst>
            <a:ext uri="{FF2B5EF4-FFF2-40B4-BE49-F238E27FC236}">
              <a16:creationId xmlns:a16="http://schemas.microsoft.com/office/drawing/2014/main" id="{D717062C-33DD-4914-8FA4-75AED8FD5484}"/>
            </a:ext>
          </a:extLst>
        </xdr:cNvPr>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0" name="n_4aveValue【図書館】&#10;一人当たり面積">
          <a:extLst>
            <a:ext uri="{FF2B5EF4-FFF2-40B4-BE49-F238E27FC236}">
              <a16:creationId xmlns:a16="http://schemas.microsoft.com/office/drawing/2014/main" id="{1811E760-9F2A-406E-B4BA-317649CCBB80}"/>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9542</xdr:rowOff>
    </xdr:from>
    <xdr:ext cx="469744" cy="259045"/>
    <xdr:sp macro="" textlink="">
      <xdr:nvSpPr>
        <xdr:cNvPr id="141" name="n_1mainValue【図書館】&#10;一人当たり面積">
          <a:extLst>
            <a:ext uri="{FF2B5EF4-FFF2-40B4-BE49-F238E27FC236}">
              <a16:creationId xmlns:a16="http://schemas.microsoft.com/office/drawing/2014/main" id="{09AC4284-6147-4D66-B218-DCA880C28455}"/>
            </a:ext>
          </a:extLst>
        </xdr:cNvPr>
        <xdr:cNvSpPr txBox="1"/>
      </xdr:nvSpPr>
      <xdr:spPr>
        <a:xfrm>
          <a:off x="93917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9542</xdr:rowOff>
    </xdr:from>
    <xdr:ext cx="469744" cy="259045"/>
    <xdr:sp macro="" textlink="">
      <xdr:nvSpPr>
        <xdr:cNvPr id="142" name="n_2mainValue【図書館】&#10;一人当たり面積">
          <a:extLst>
            <a:ext uri="{FF2B5EF4-FFF2-40B4-BE49-F238E27FC236}">
              <a16:creationId xmlns:a16="http://schemas.microsoft.com/office/drawing/2014/main" id="{E2D0C97E-4B78-44D9-AFBB-D5FFE180010C}"/>
            </a:ext>
          </a:extLst>
        </xdr:cNvPr>
        <xdr:cNvSpPr txBox="1"/>
      </xdr:nvSpPr>
      <xdr:spPr>
        <a:xfrm>
          <a:off x="85154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43" name="n_3mainValue【図書館】&#10;一人当たり面積">
          <a:extLst>
            <a:ext uri="{FF2B5EF4-FFF2-40B4-BE49-F238E27FC236}">
              <a16:creationId xmlns:a16="http://schemas.microsoft.com/office/drawing/2014/main" id="{414DFC74-B52C-4718-88F6-0C83C6F19620}"/>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652</xdr:rowOff>
    </xdr:from>
    <xdr:ext cx="469744" cy="259045"/>
    <xdr:sp macro="" textlink="">
      <xdr:nvSpPr>
        <xdr:cNvPr id="144" name="n_4mainValue【図書館】&#10;一人当たり面積">
          <a:extLst>
            <a:ext uri="{FF2B5EF4-FFF2-40B4-BE49-F238E27FC236}">
              <a16:creationId xmlns:a16="http://schemas.microsoft.com/office/drawing/2014/main" id="{2DDB0535-7F14-457A-A57F-BFE4499B4361}"/>
            </a:ext>
          </a:extLst>
        </xdr:cNvPr>
        <xdr:cNvSpPr txBox="1"/>
      </xdr:nvSpPr>
      <xdr:spPr>
        <a:xfrm>
          <a:off x="6737427" y="65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BC4DC67-9DC7-491F-9F72-08FBD95A5F8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11834AFE-EB58-4944-8E17-F84C67BBFE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F63E142F-D4C4-479F-A920-64BEA65CA3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255EA641-386D-46FC-B5C8-6CD5975C466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A06A8EB9-8103-412E-B9B9-6BF64921D78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B2652FA7-CC10-4D6F-A206-6EC02A7690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859EDA01-6122-4E36-9083-AA60A99665F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7D38A097-2982-40F8-A622-40B1A36C41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335F00C3-7545-4A70-933D-4EFC06C1250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B161B6B8-916E-4261-A4EB-2D5909C796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70EA04E7-8125-4EBE-BD73-99A9EC1961B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B7DCA960-2A4C-4B26-B254-E8AC643A026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8260EFD3-7F9A-4F21-B64A-29AB1CA15C4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FC273590-ADE1-4D18-BBC5-E0768468FBE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B70C22FE-9879-41DA-98FD-D66916BDCF8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372BBF2A-0A5F-4A4D-A7BD-E4F6BAC57D8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6C5F3644-B841-40E3-938E-C7B3274E4CF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BE46B30C-B69B-4976-AE9B-CFC39A6B5E8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9C035D9D-BADF-4DD3-BBB2-A15368C4CF4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7787C3E0-DD99-418C-867A-9F1DD40E8E0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75D26E0A-DE5D-4ECA-A15B-7B6A27FB6AF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FFE2E918-155E-48B5-8AC5-4FF7D00EAA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2A451B1D-2BC7-4219-900C-FFAAC4C6CE1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F4218310-32BC-41DD-BADD-8A0A6E8078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a:extLst>
            <a:ext uri="{FF2B5EF4-FFF2-40B4-BE49-F238E27FC236}">
              <a16:creationId xmlns:a16="http://schemas.microsoft.com/office/drawing/2014/main" id="{D828B22E-7DC1-44AE-AE6C-69EDAD1BE18F}"/>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2EB1468F-9141-42FD-8550-5DC7827D1649}"/>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a:extLst>
            <a:ext uri="{FF2B5EF4-FFF2-40B4-BE49-F238E27FC236}">
              <a16:creationId xmlns:a16="http://schemas.microsoft.com/office/drawing/2014/main" id="{643792BC-101A-4710-BA95-D2734C408CB1}"/>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80B2C961-D0B7-4A1B-8ADB-EA43B687A57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a:extLst>
            <a:ext uri="{FF2B5EF4-FFF2-40B4-BE49-F238E27FC236}">
              <a16:creationId xmlns:a16="http://schemas.microsoft.com/office/drawing/2014/main" id="{DF36098E-716F-4E32-B39C-0D17F8DF2225}"/>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BF587196-571D-4758-A794-5305EA743B46}"/>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25848295-DF2F-4072-B38C-9638B762FE33}"/>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a:extLst>
            <a:ext uri="{FF2B5EF4-FFF2-40B4-BE49-F238E27FC236}">
              <a16:creationId xmlns:a16="http://schemas.microsoft.com/office/drawing/2014/main" id="{86E62BD0-3C0F-4D74-8933-C8007E64FFEA}"/>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a:extLst>
            <a:ext uri="{FF2B5EF4-FFF2-40B4-BE49-F238E27FC236}">
              <a16:creationId xmlns:a16="http://schemas.microsoft.com/office/drawing/2014/main" id="{C3931C8B-C74D-49E8-BFB5-0F4FC890D5BE}"/>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a:extLst>
            <a:ext uri="{FF2B5EF4-FFF2-40B4-BE49-F238E27FC236}">
              <a16:creationId xmlns:a16="http://schemas.microsoft.com/office/drawing/2014/main" id="{EA99AE15-8597-4531-8BFA-00B52F2DD66E}"/>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9" name="フローチャート: 判断 178">
          <a:extLst>
            <a:ext uri="{FF2B5EF4-FFF2-40B4-BE49-F238E27FC236}">
              <a16:creationId xmlns:a16="http://schemas.microsoft.com/office/drawing/2014/main" id="{7C188E55-3E5A-4A26-B695-5EC35AE31532}"/>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4529F70-BBE0-426D-843F-A966F6993B5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434A039-BBB8-4E40-A066-77996883A55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2C7E5B4-A583-437B-AFC8-698EDC36A0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9C650C6-1A94-4B11-957E-6045527656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E13B242-70DB-4C87-B1B3-3009AB4E9A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19685</xdr:rowOff>
    </xdr:from>
    <xdr:to>
      <xdr:col>24</xdr:col>
      <xdr:colOff>114300</xdr:colOff>
      <xdr:row>61</xdr:row>
      <xdr:rowOff>121285</xdr:rowOff>
    </xdr:to>
    <xdr:sp macro="" textlink="">
      <xdr:nvSpPr>
        <xdr:cNvPr id="185" name="楕円 184">
          <a:extLst>
            <a:ext uri="{FF2B5EF4-FFF2-40B4-BE49-F238E27FC236}">
              <a16:creationId xmlns:a16="http://schemas.microsoft.com/office/drawing/2014/main" id="{3CC4CBB3-38F6-4B80-A445-079B3D0E3B37}"/>
            </a:ext>
          </a:extLst>
        </xdr:cNvPr>
        <xdr:cNvSpPr/>
      </xdr:nvSpPr>
      <xdr:spPr>
        <a:xfrm>
          <a:off x="4584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169562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3A63D223-8DDB-4EFA-B7A3-348F7C35C9CC}"/>
            </a:ext>
          </a:extLst>
        </xdr:cNvPr>
        <xdr:cNvSpPr txBox="1"/>
      </xdr:nvSpPr>
      <xdr:spPr>
        <a:xfrm>
          <a:off x="46736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149225</xdr:rowOff>
    </xdr:from>
    <xdr:to>
      <xdr:col>20</xdr:col>
      <xdr:colOff>38100</xdr:colOff>
      <xdr:row>61</xdr:row>
      <xdr:rowOff>79375</xdr:rowOff>
    </xdr:to>
    <xdr:sp macro="" textlink="">
      <xdr:nvSpPr>
        <xdr:cNvPr id="187" name="楕円 186">
          <a:extLst>
            <a:ext uri="{FF2B5EF4-FFF2-40B4-BE49-F238E27FC236}">
              <a16:creationId xmlns:a16="http://schemas.microsoft.com/office/drawing/2014/main" id="{756E21F1-A5EF-4B12-BCCD-9ED414CC8C46}"/>
            </a:ext>
          </a:extLst>
        </xdr:cNvPr>
        <xdr:cNvSpPr/>
      </xdr:nvSpPr>
      <xdr:spPr>
        <a:xfrm>
          <a:off x="3746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28575</xdr:rowOff>
    </xdr:from>
    <xdr:to>
      <xdr:col>24</xdr:col>
      <xdr:colOff>63500</xdr:colOff>
      <xdr:row>61</xdr:row>
      <xdr:rowOff>70485</xdr:rowOff>
    </xdr:to>
    <xdr:cxnSp macro="">
      <xdr:nvCxnSpPr>
        <xdr:cNvPr id="188" name="直線コネクタ 187">
          <a:extLst>
            <a:ext uri="{FF2B5EF4-FFF2-40B4-BE49-F238E27FC236}">
              <a16:creationId xmlns:a16="http://schemas.microsoft.com/office/drawing/2014/main" id="{5B91D340-4490-46D8-BCA4-8FBD1D60C992}"/>
            </a:ext>
          </a:extLst>
        </xdr:cNvPr>
        <xdr:cNvCxnSpPr/>
      </xdr:nvCxnSpPr>
      <xdr:spPr>
        <a:xfrm>
          <a:off x="3797300" y="104870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89" name="楕円 188">
          <a:extLst>
            <a:ext uri="{FF2B5EF4-FFF2-40B4-BE49-F238E27FC236}">
              <a16:creationId xmlns:a16="http://schemas.microsoft.com/office/drawing/2014/main" id="{8519A164-9D81-443A-85E9-5B042AEA0971}"/>
            </a:ext>
          </a:extLst>
        </xdr:cNvPr>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158115</xdr:rowOff>
    </xdr:from>
    <xdr:to>
      <xdr:col>19</xdr:col>
      <xdr:colOff>177800</xdr:colOff>
      <xdr:row>61</xdr:row>
      <xdr:rowOff>28575</xdr:rowOff>
    </xdr:to>
    <xdr:cxnSp macro="">
      <xdr:nvCxnSpPr>
        <xdr:cNvPr id="190" name="直線コネクタ 189">
          <a:extLst>
            <a:ext uri="{FF2B5EF4-FFF2-40B4-BE49-F238E27FC236}">
              <a16:creationId xmlns:a16="http://schemas.microsoft.com/office/drawing/2014/main" id="{18721F1B-6450-46BB-9F5A-08671EDB5845}"/>
            </a:ext>
          </a:extLst>
        </xdr:cNvPr>
        <xdr:cNvCxnSpPr/>
      </xdr:nvCxnSpPr>
      <xdr:spPr>
        <a:xfrm>
          <a:off x="2908300" y="10445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91" name="楕円 190">
          <a:extLst>
            <a:ext uri="{FF2B5EF4-FFF2-40B4-BE49-F238E27FC236}">
              <a16:creationId xmlns:a16="http://schemas.microsoft.com/office/drawing/2014/main" id="{DF2B6BB4-B76D-4F5C-854B-EBD67C703C1C}"/>
            </a:ext>
          </a:extLst>
        </xdr:cNvPr>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116205</xdr:rowOff>
    </xdr:from>
    <xdr:to>
      <xdr:col>15</xdr:col>
      <xdr:colOff>50800</xdr:colOff>
      <xdr:row>60</xdr:row>
      <xdr:rowOff>158115</xdr:rowOff>
    </xdr:to>
    <xdr:cxnSp macro="">
      <xdr:nvCxnSpPr>
        <xdr:cNvPr id="192" name="直線コネクタ 191">
          <a:extLst>
            <a:ext uri="{FF2B5EF4-FFF2-40B4-BE49-F238E27FC236}">
              <a16:creationId xmlns:a16="http://schemas.microsoft.com/office/drawing/2014/main" id="{7BDAC2EB-B9AA-4380-B3EF-74ED81908EDC}"/>
            </a:ext>
          </a:extLst>
        </xdr:cNvPr>
        <xdr:cNvCxnSpPr/>
      </xdr:nvCxnSpPr>
      <xdr:spPr>
        <a:xfrm>
          <a:off x="2019300" y="104032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158750</xdr:rowOff>
    </xdr:from>
    <xdr:to>
      <xdr:col>6</xdr:col>
      <xdr:colOff>38100</xdr:colOff>
      <xdr:row>60</xdr:row>
      <xdr:rowOff>88900</xdr:rowOff>
    </xdr:to>
    <xdr:sp macro="" textlink="">
      <xdr:nvSpPr>
        <xdr:cNvPr id="193" name="楕円 192">
          <a:extLst>
            <a:ext uri="{FF2B5EF4-FFF2-40B4-BE49-F238E27FC236}">
              <a16:creationId xmlns:a16="http://schemas.microsoft.com/office/drawing/2014/main" id="{B4D34CCC-B2C5-4827-8D0F-22F2639E3E7C}"/>
            </a:ext>
          </a:extLst>
        </xdr:cNvPr>
        <xdr:cNvSpPr/>
      </xdr:nvSpPr>
      <xdr:spPr>
        <a:xfrm>
          <a:off x="1079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38100</xdr:rowOff>
    </xdr:from>
    <xdr:to>
      <xdr:col>10</xdr:col>
      <xdr:colOff>114300</xdr:colOff>
      <xdr:row>60</xdr:row>
      <xdr:rowOff>116205</xdr:rowOff>
    </xdr:to>
    <xdr:cxnSp macro="">
      <xdr:nvCxnSpPr>
        <xdr:cNvPr id="194" name="直線コネクタ 193">
          <a:extLst>
            <a:ext uri="{FF2B5EF4-FFF2-40B4-BE49-F238E27FC236}">
              <a16:creationId xmlns:a16="http://schemas.microsoft.com/office/drawing/2014/main" id="{A553FD07-9A4A-4FF5-8293-531F31E2DD0D}"/>
            </a:ext>
          </a:extLst>
        </xdr:cNvPr>
        <xdr:cNvCxnSpPr/>
      </xdr:nvCxnSpPr>
      <xdr:spPr>
        <a:xfrm>
          <a:off x="1130300" y="103251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a:extLst>
            <a:ext uri="{FF2B5EF4-FFF2-40B4-BE49-F238E27FC236}">
              <a16:creationId xmlns:a16="http://schemas.microsoft.com/office/drawing/2014/main" id="{1BF6D460-F1AA-4CDD-A576-DF9953D046D8}"/>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a:extLst>
            <a:ext uri="{FF2B5EF4-FFF2-40B4-BE49-F238E27FC236}">
              <a16:creationId xmlns:a16="http://schemas.microsoft.com/office/drawing/2014/main" id="{3BABD807-9289-4442-872D-E05C8A53FFB0}"/>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a:extLst>
            <a:ext uri="{FF2B5EF4-FFF2-40B4-BE49-F238E27FC236}">
              <a16:creationId xmlns:a16="http://schemas.microsoft.com/office/drawing/2014/main" id="{128DE4E6-F12A-4C99-857F-EF1632E17674}"/>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8" name="n_4aveValue【体育館・プール】&#10;有形固定資産減価償却率">
          <a:extLst>
            <a:ext uri="{FF2B5EF4-FFF2-40B4-BE49-F238E27FC236}">
              <a16:creationId xmlns:a16="http://schemas.microsoft.com/office/drawing/2014/main" id="{D1E46C1D-7B7C-4EDE-AAA7-19ACC25E7CC8}"/>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70502</xdr:rowOff>
    </xdr:from>
    <xdr:ext cx="405111" cy="259045"/>
    <xdr:sp macro="" textlink="">
      <xdr:nvSpPr>
        <xdr:cNvPr id="199" name="n_1mainValue【体育館・プール】&#10;有形固定資産減価償却率">
          <a:extLst>
            <a:ext uri="{FF2B5EF4-FFF2-40B4-BE49-F238E27FC236}">
              <a16:creationId xmlns:a16="http://schemas.microsoft.com/office/drawing/2014/main" id="{061C8CBA-4B47-445E-AFE1-519F44126DC1}"/>
            </a:ext>
          </a:extLst>
        </xdr:cNvPr>
        <xdr:cNvSpPr txBox="1"/>
      </xdr:nvSpPr>
      <xdr:spPr>
        <a:xfrm>
          <a:off x="3582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200" name="n_2mainValue【体育館・プール】&#10;有形固定資産減価償却率">
          <a:extLst>
            <a:ext uri="{FF2B5EF4-FFF2-40B4-BE49-F238E27FC236}">
              <a16:creationId xmlns:a16="http://schemas.microsoft.com/office/drawing/2014/main" id="{4CC02E26-3946-4D36-A18B-979CE48266E6}"/>
            </a:ext>
          </a:extLst>
        </xdr:cNvPr>
        <xdr:cNvSpPr txBox="1"/>
      </xdr:nvSpPr>
      <xdr:spPr>
        <a:xfrm>
          <a:off x="2705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201" name="n_3mainValue【体育館・プール】&#10;有形固定資産減価償却率">
          <a:extLst>
            <a:ext uri="{FF2B5EF4-FFF2-40B4-BE49-F238E27FC236}">
              <a16:creationId xmlns:a16="http://schemas.microsoft.com/office/drawing/2014/main" id="{C1795B95-3DE3-4EC8-8BBF-7A60218C2244}"/>
            </a:ext>
          </a:extLst>
        </xdr:cNvPr>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80027</xdr:rowOff>
    </xdr:from>
    <xdr:ext cx="405111" cy="259045"/>
    <xdr:sp macro="" textlink="">
      <xdr:nvSpPr>
        <xdr:cNvPr id="202" name="n_4mainValue【体育館・プール】&#10;有形固定資産減価償却率">
          <a:extLst>
            <a:ext uri="{FF2B5EF4-FFF2-40B4-BE49-F238E27FC236}">
              <a16:creationId xmlns:a16="http://schemas.microsoft.com/office/drawing/2014/main" id="{9ADE1564-A56F-4408-A70C-CBDF8337E4AC}"/>
            </a:ext>
          </a:extLst>
        </xdr:cNvPr>
        <xdr:cNvSpPr txBox="1"/>
      </xdr:nvSpPr>
      <xdr:spPr>
        <a:xfrm>
          <a:off x="927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FC092D1B-7F0C-4C24-87CF-33E4DC2735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B2CD3C32-A9C5-488E-8666-F9D11678995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C80D5499-2348-4A62-9337-6B4A76EEB4E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FE242821-72AC-4F00-A245-D96CA9C74A8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5CF2DED-F833-464A-B37E-6D890815F1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34941974-4112-4974-8DB5-E8617A392A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5891734E-4490-492E-84C1-F693996F3BA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8D11711A-D57E-474B-925D-DD3FE46E285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14F64CD1-2E8A-4652-9585-BB6495A75B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FAC1365B-D8F1-484F-BC5F-D4F0A08E805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BBE2CEDC-3B3D-48F0-ADE0-8E363E007E8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7689DCFB-D1AB-44D2-9BD2-D53C533E76E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C81427C1-5560-4984-8E6F-EE97866825D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5AD6864B-10A2-4A52-8BC8-4DF2F1B1051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6D588A8A-655E-4088-AF85-7FAFAEF259B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24BAF11F-7AE0-48B3-B065-D03D301BA66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169A7822-032C-409F-962B-9D264FDF901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EA5E57C1-2708-4071-87F7-2ABFBBE4322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57905609-5FD1-46E3-9126-3D7483F7186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F366EF13-C01C-4101-88AB-A7CDC65CCAD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A8F7B04A-219E-41B0-905F-510B3F5BDF3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C9BF9054-DA42-49AB-801C-C631C546D5B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FB1DE1F-D253-4FBA-8E15-777C5B61B0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C3797DBE-BFD1-4EFF-8CFC-95186CBE1E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64CC8C9A-2A69-48E5-86E7-190A3E7737C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C7E067CA-1124-44DA-8888-1610174BFA62}"/>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D53BACC1-84D6-4296-A19E-E8A0074F56B4}"/>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98C92AA1-0FDC-42A6-BCD3-DE65B65FFDEB}"/>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a:extLst>
            <a:ext uri="{FF2B5EF4-FFF2-40B4-BE49-F238E27FC236}">
              <a16:creationId xmlns:a16="http://schemas.microsoft.com/office/drawing/2014/main" id="{131D1790-051B-4252-B0E0-C49660616D60}"/>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a:extLst>
            <a:ext uri="{FF2B5EF4-FFF2-40B4-BE49-F238E27FC236}">
              <a16:creationId xmlns:a16="http://schemas.microsoft.com/office/drawing/2014/main" id="{5B2199C9-D17B-4653-B6E3-9CDFDCAC1A59}"/>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a:extLst>
            <a:ext uri="{FF2B5EF4-FFF2-40B4-BE49-F238E27FC236}">
              <a16:creationId xmlns:a16="http://schemas.microsoft.com/office/drawing/2014/main" id="{B1C1526F-1FFA-446A-95EA-7E3353EF4142}"/>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a:extLst>
            <a:ext uri="{FF2B5EF4-FFF2-40B4-BE49-F238E27FC236}">
              <a16:creationId xmlns:a16="http://schemas.microsoft.com/office/drawing/2014/main" id="{39B97247-D7CE-41DB-A44A-06198D8C0F9F}"/>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52E6411B-167E-42D5-8120-C37C28BD4702}"/>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a:extLst>
            <a:ext uri="{FF2B5EF4-FFF2-40B4-BE49-F238E27FC236}">
              <a16:creationId xmlns:a16="http://schemas.microsoft.com/office/drawing/2014/main" id="{EBD24DC8-582C-43F3-8EE1-7C378B989996}"/>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a:extLst>
            <a:ext uri="{FF2B5EF4-FFF2-40B4-BE49-F238E27FC236}">
              <a16:creationId xmlns:a16="http://schemas.microsoft.com/office/drawing/2014/main" id="{3CBE9E9C-23A8-40D7-95A8-C3ED1D8D48DC}"/>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110853</xdr:rowOff>
    </xdr:from>
    <xdr:to>
      <xdr:col>36</xdr:col>
      <xdr:colOff>165100</xdr:colOff>
      <xdr:row>63</xdr:row>
      <xdr:rowOff>41003</xdr:rowOff>
    </xdr:to>
    <xdr:sp macro="" textlink="">
      <xdr:nvSpPr>
        <xdr:cNvPr id="238" name="フローチャート: 判断 237">
          <a:extLst>
            <a:ext uri="{FF2B5EF4-FFF2-40B4-BE49-F238E27FC236}">
              <a16:creationId xmlns:a16="http://schemas.microsoft.com/office/drawing/2014/main" id="{31DF9FBD-1B20-49CE-A86D-05433544885F}"/>
            </a:ext>
          </a:extLst>
        </xdr:cNvPr>
        <xdr:cNvSpPr/>
      </xdr:nvSpPr>
      <xdr:spPr>
        <a:xfrm>
          <a:off x="69215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CCE8E9A-CCD4-4BA6-8FCC-1AD5598B5C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83382CF-879B-4626-916E-4C058CE65A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C62583F-DFB3-46B4-B899-6C5453FE26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F0EB540-67D9-4A50-B9B7-54061A83FB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057926F-B0E3-421B-B5BF-5A76E075254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7983</xdr:rowOff>
    </xdr:from>
    <xdr:to>
      <xdr:col>55</xdr:col>
      <xdr:colOff>50800</xdr:colOff>
      <xdr:row>63</xdr:row>
      <xdr:rowOff>109583</xdr:rowOff>
    </xdr:to>
    <xdr:sp macro="" textlink="">
      <xdr:nvSpPr>
        <xdr:cNvPr id="244" name="楕円 243">
          <a:extLst>
            <a:ext uri="{FF2B5EF4-FFF2-40B4-BE49-F238E27FC236}">
              <a16:creationId xmlns:a16="http://schemas.microsoft.com/office/drawing/2014/main" id="{285153ED-DB7F-44BD-BE11-B72B73DBB979}"/>
            </a:ext>
          </a:extLst>
        </xdr:cNvPr>
        <xdr:cNvSpPr/>
      </xdr:nvSpPr>
      <xdr:spPr>
        <a:xfrm>
          <a:off x="104267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157860</xdr:rowOff>
    </xdr:from>
    <xdr:ext cx="469744" cy="259045"/>
    <xdr:sp macro="" textlink="">
      <xdr:nvSpPr>
        <xdr:cNvPr id="245" name="【体育館・プール】&#10;一人当たり面積該当値テキスト">
          <a:extLst>
            <a:ext uri="{FF2B5EF4-FFF2-40B4-BE49-F238E27FC236}">
              <a16:creationId xmlns:a16="http://schemas.microsoft.com/office/drawing/2014/main" id="{AF84DC4B-7F18-4438-BACB-9B9BC7707D3C}"/>
            </a:ext>
          </a:extLst>
        </xdr:cNvPr>
        <xdr:cNvSpPr txBox="1"/>
      </xdr:nvSpPr>
      <xdr:spPr>
        <a:xfrm>
          <a:off x="10515600" y="107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9616</xdr:rowOff>
    </xdr:from>
    <xdr:to>
      <xdr:col>50</xdr:col>
      <xdr:colOff>165100</xdr:colOff>
      <xdr:row>63</xdr:row>
      <xdr:rowOff>111216</xdr:rowOff>
    </xdr:to>
    <xdr:sp macro="" textlink="">
      <xdr:nvSpPr>
        <xdr:cNvPr id="246" name="楕円 245">
          <a:extLst>
            <a:ext uri="{FF2B5EF4-FFF2-40B4-BE49-F238E27FC236}">
              <a16:creationId xmlns:a16="http://schemas.microsoft.com/office/drawing/2014/main" id="{3017C522-531A-4F43-B794-062200435C0E}"/>
            </a:ext>
          </a:extLst>
        </xdr:cNvPr>
        <xdr:cNvSpPr/>
      </xdr:nvSpPr>
      <xdr:spPr>
        <a:xfrm>
          <a:off x="9588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58783</xdr:rowOff>
    </xdr:from>
    <xdr:to>
      <xdr:col>55</xdr:col>
      <xdr:colOff>0</xdr:colOff>
      <xdr:row>63</xdr:row>
      <xdr:rowOff>60416</xdr:rowOff>
    </xdr:to>
    <xdr:cxnSp macro="">
      <xdr:nvCxnSpPr>
        <xdr:cNvPr id="247" name="直線コネクタ 246">
          <a:extLst>
            <a:ext uri="{FF2B5EF4-FFF2-40B4-BE49-F238E27FC236}">
              <a16:creationId xmlns:a16="http://schemas.microsoft.com/office/drawing/2014/main" id="{8BCF40DD-DFF4-4F38-A67D-99F72ACEB192}"/>
            </a:ext>
          </a:extLst>
        </xdr:cNvPr>
        <xdr:cNvCxnSpPr/>
      </xdr:nvCxnSpPr>
      <xdr:spPr>
        <a:xfrm flipV="1">
          <a:off x="9639300" y="1086013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11249</xdr:rowOff>
    </xdr:from>
    <xdr:to>
      <xdr:col>46</xdr:col>
      <xdr:colOff>38100</xdr:colOff>
      <xdr:row>63</xdr:row>
      <xdr:rowOff>112849</xdr:rowOff>
    </xdr:to>
    <xdr:sp macro="" textlink="">
      <xdr:nvSpPr>
        <xdr:cNvPr id="248" name="楕円 247">
          <a:extLst>
            <a:ext uri="{FF2B5EF4-FFF2-40B4-BE49-F238E27FC236}">
              <a16:creationId xmlns:a16="http://schemas.microsoft.com/office/drawing/2014/main" id="{ABA75FF0-26E1-49A5-8871-A91BE95F865C}"/>
            </a:ext>
          </a:extLst>
        </xdr:cNvPr>
        <xdr:cNvSpPr/>
      </xdr:nvSpPr>
      <xdr:spPr>
        <a:xfrm>
          <a:off x="8699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60416</xdr:rowOff>
    </xdr:from>
    <xdr:to>
      <xdr:col>50</xdr:col>
      <xdr:colOff>114300</xdr:colOff>
      <xdr:row>63</xdr:row>
      <xdr:rowOff>62049</xdr:rowOff>
    </xdr:to>
    <xdr:cxnSp macro="">
      <xdr:nvCxnSpPr>
        <xdr:cNvPr id="249" name="直線コネクタ 248">
          <a:extLst>
            <a:ext uri="{FF2B5EF4-FFF2-40B4-BE49-F238E27FC236}">
              <a16:creationId xmlns:a16="http://schemas.microsoft.com/office/drawing/2014/main" id="{1C081766-4C47-4426-9E7B-7BE4925D1292}"/>
            </a:ext>
          </a:extLst>
        </xdr:cNvPr>
        <xdr:cNvCxnSpPr/>
      </xdr:nvCxnSpPr>
      <xdr:spPr>
        <a:xfrm flipV="1">
          <a:off x="8750300" y="108617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xdr:rowOff>
    </xdr:from>
    <xdr:to>
      <xdr:col>41</xdr:col>
      <xdr:colOff>101600</xdr:colOff>
      <xdr:row>63</xdr:row>
      <xdr:rowOff>114481</xdr:rowOff>
    </xdr:to>
    <xdr:sp macro="" textlink="">
      <xdr:nvSpPr>
        <xdr:cNvPr id="250" name="楕円 249">
          <a:extLst>
            <a:ext uri="{FF2B5EF4-FFF2-40B4-BE49-F238E27FC236}">
              <a16:creationId xmlns:a16="http://schemas.microsoft.com/office/drawing/2014/main" id="{AF05B3CB-4ED5-4369-9D83-BD9DD9155C76}"/>
            </a:ext>
          </a:extLst>
        </xdr:cNvPr>
        <xdr:cNvSpPr/>
      </xdr:nvSpPr>
      <xdr:spPr>
        <a:xfrm>
          <a:off x="7810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62049</xdr:rowOff>
    </xdr:from>
    <xdr:to>
      <xdr:col>45</xdr:col>
      <xdr:colOff>177800</xdr:colOff>
      <xdr:row>63</xdr:row>
      <xdr:rowOff>63681</xdr:rowOff>
    </xdr:to>
    <xdr:cxnSp macro="">
      <xdr:nvCxnSpPr>
        <xdr:cNvPr id="251" name="直線コネクタ 250">
          <a:extLst>
            <a:ext uri="{FF2B5EF4-FFF2-40B4-BE49-F238E27FC236}">
              <a16:creationId xmlns:a16="http://schemas.microsoft.com/office/drawing/2014/main" id="{985C77EF-3DD9-4DC7-BCF9-AD700DA94EC0}"/>
            </a:ext>
          </a:extLst>
        </xdr:cNvPr>
        <xdr:cNvCxnSpPr/>
      </xdr:nvCxnSpPr>
      <xdr:spPr>
        <a:xfrm flipV="1">
          <a:off x="7861300" y="108633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94524</xdr:rowOff>
    </xdr:from>
    <xdr:to>
      <xdr:col>36</xdr:col>
      <xdr:colOff>165100</xdr:colOff>
      <xdr:row>64</xdr:row>
      <xdr:rowOff>24674</xdr:rowOff>
    </xdr:to>
    <xdr:sp macro="" textlink="">
      <xdr:nvSpPr>
        <xdr:cNvPr id="252" name="楕円 251">
          <a:extLst>
            <a:ext uri="{FF2B5EF4-FFF2-40B4-BE49-F238E27FC236}">
              <a16:creationId xmlns:a16="http://schemas.microsoft.com/office/drawing/2014/main" id="{2388635E-9FD3-411E-9010-773308169EED}"/>
            </a:ext>
          </a:extLst>
        </xdr:cNvPr>
        <xdr:cNvSpPr/>
      </xdr:nvSpPr>
      <xdr:spPr>
        <a:xfrm>
          <a:off x="6921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63681</xdr:rowOff>
    </xdr:from>
    <xdr:to>
      <xdr:col>41</xdr:col>
      <xdr:colOff>50800</xdr:colOff>
      <xdr:row>63</xdr:row>
      <xdr:rowOff>145324</xdr:rowOff>
    </xdr:to>
    <xdr:cxnSp macro="">
      <xdr:nvCxnSpPr>
        <xdr:cNvPr id="253" name="直線コネクタ 252">
          <a:extLst>
            <a:ext uri="{FF2B5EF4-FFF2-40B4-BE49-F238E27FC236}">
              <a16:creationId xmlns:a16="http://schemas.microsoft.com/office/drawing/2014/main" id="{B84FA183-F5E9-434F-850B-48413BAF3ACA}"/>
            </a:ext>
          </a:extLst>
        </xdr:cNvPr>
        <xdr:cNvCxnSpPr/>
      </xdr:nvCxnSpPr>
      <xdr:spPr>
        <a:xfrm flipV="1">
          <a:off x="6972300" y="1086503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2ED354E3-0B68-44A4-BF6C-197B357CED66}"/>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a:extLst>
            <a:ext uri="{FF2B5EF4-FFF2-40B4-BE49-F238E27FC236}">
              <a16:creationId xmlns:a16="http://schemas.microsoft.com/office/drawing/2014/main" id="{EBA78879-B53C-4363-BA33-EC0614E53C6B}"/>
            </a:ext>
          </a:extLst>
        </xdr:cNvPr>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a:extLst>
            <a:ext uri="{FF2B5EF4-FFF2-40B4-BE49-F238E27FC236}">
              <a16:creationId xmlns:a16="http://schemas.microsoft.com/office/drawing/2014/main" id="{2C59E84F-DF4E-4E5C-8B69-855CCE0A646A}"/>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57530</xdr:rowOff>
    </xdr:from>
    <xdr:ext cx="469744" cy="259045"/>
    <xdr:sp macro="" textlink="">
      <xdr:nvSpPr>
        <xdr:cNvPr id="257" name="n_4aveValue【体育館・プール】&#10;一人当たり面積">
          <a:extLst>
            <a:ext uri="{FF2B5EF4-FFF2-40B4-BE49-F238E27FC236}">
              <a16:creationId xmlns:a16="http://schemas.microsoft.com/office/drawing/2014/main" id="{43233E9F-B7F3-4EB2-B42F-D620E8A9E6C6}"/>
            </a:ext>
          </a:extLst>
        </xdr:cNvPr>
        <xdr:cNvSpPr txBox="1"/>
      </xdr:nvSpPr>
      <xdr:spPr>
        <a:xfrm>
          <a:off x="67374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102343</xdr:rowOff>
    </xdr:from>
    <xdr:ext cx="469744" cy="259045"/>
    <xdr:sp macro="" textlink="">
      <xdr:nvSpPr>
        <xdr:cNvPr id="258" name="n_1mainValue【体育館・プール】&#10;一人当たり面積">
          <a:extLst>
            <a:ext uri="{FF2B5EF4-FFF2-40B4-BE49-F238E27FC236}">
              <a16:creationId xmlns:a16="http://schemas.microsoft.com/office/drawing/2014/main" id="{C75F2262-1F91-4E63-9AA9-AFBCBFFB9197}"/>
            </a:ext>
          </a:extLst>
        </xdr:cNvPr>
        <xdr:cNvSpPr txBox="1"/>
      </xdr:nvSpPr>
      <xdr:spPr>
        <a:xfrm>
          <a:off x="93917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129376</xdr:rowOff>
    </xdr:from>
    <xdr:ext cx="469744" cy="259045"/>
    <xdr:sp macro="" textlink="">
      <xdr:nvSpPr>
        <xdr:cNvPr id="259" name="n_2mainValue【体育館・プール】&#10;一人当たり面積">
          <a:extLst>
            <a:ext uri="{FF2B5EF4-FFF2-40B4-BE49-F238E27FC236}">
              <a16:creationId xmlns:a16="http://schemas.microsoft.com/office/drawing/2014/main" id="{7CDB36FB-0289-4218-BA60-B3D0DCBD0C61}"/>
            </a:ext>
          </a:extLst>
        </xdr:cNvPr>
        <xdr:cNvSpPr txBox="1"/>
      </xdr:nvSpPr>
      <xdr:spPr>
        <a:xfrm>
          <a:off x="8515427" y="1058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60" name="n_3mainValue【体育館・プール】&#10;一人当たり面積">
          <a:extLst>
            <a:ext uri="{FF2B5EF4-FFF2-40B4-BE49-F238E27FC236}">
              <a16:creationId xmlns:a16="http://schemas.microsoft.com/office/drawing/2014/main" id="{EA4065E8-EB4E-4EE3-9720-A0F673580EBA}"/>
            </a:ext>
          </a:extLst>
        </xdr:cNvPr>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15801</xdr:rowOff>
    </xdr:from>
    <xdr:ext cx="469744" cy="259045"/>
    <xdr:sp macro="" textlink="">
      <xdr:nvSpPr>
        <xdr:cNvPr id="261" name="n_4mainValue【体育館・プール】&#10;一人当たり面積">
          <a:extLst>
            <a:ext uri="{FF2B5EF4-FFF2-40B4-BE49-F238E27FC236}">
              <a16:creationId xmlns:a16="http://schemas.microsoft.com/office/drawing/2014/main" id="{1BB59EFB-96B7-46A2-84DD-7F23E88F1FA3}"/>
            </a:ext>
          </a:extLst>
        </xdr:cNvPr>
        <xdr:cNvSpPr txBox="1"/>
      </xdr:nvSpPr>
      <xdr:spPr>
        <a:xfrm>
          <a:off x="6737427" y="109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FBC6971-E45D-40DF-B264-5AC099BCEE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14C8AD7-4699-4AFD-9236-EC14985DB5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B6DC0A4-B52E-4FA1-AF83-5EAF79E0CB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F133E06-6232-40EE-B192-851CCF8BA6F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EED75BD-9F58-46C4-AA3B-F69B4D4133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B6E4E81-D042-40B0-8B14-14F71B67B1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F55129A-0911-4AD6-B516-B6BFBE4EEC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6F31C43-CB29-45AA-9111-71E8D6D317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6F850DF-88DA-4EB3-90A6-BA79E783FCB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6A8AB42-9902-420B-A7D8-615974DF47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7C14F57-0F69-4536-8A3D-4DEA5D20092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ACBCF11E-1E63-4506-B6B6-F88EEA8F592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5F2E4EE1-F444-4AF9-BB15-8492A5D3EAA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5BB7FFD-7B87-43C4-9A3F-0C4C750B623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8790D8CA-0B91-4814-A800-32F318B4E59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2C02593E-006A-4856-AB60-B7A05EF0C16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1FE06C73-1B52-49A0-BFCD-EFEB108CD4C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78FE4919-4131-4981-8982-F76CD1EE990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D3AC8D0A-64FF-4C9C-8E30-E0E43A733B5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8C2FBD57-909D-4B16-AF2B-6B9C5F8B3F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B3BDE147-4711-4519-B0FB-C4AC10BB1BC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51A0AB8B-46F1-4719-865C-F62856AC0A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470D7899-D9EE-41CD-BC43-97DD18075AAF}"/>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480F9E6A-D61A-4726-B69E-97545DB0F14D}"/>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6635DD3B-63C2-41C2-9E18-9239EE199AE6}"/>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223C6719-2E80-416B-8F04-9BA579B7C2AC}"/>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a:extLst>
            <a:ext uri="{FF2B5EF4-FFF2-40B4-BE49-F238E27FC236}">
              <a16:creationId xmlns:a16="http://schemas.microsoft.com/office/drawing/2014/main" id="{E711FA75-C13E-497E-B5A5-68ACC04327D7}"/>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DD55D998-49F9-4133-A6FC-5DE11DAC25C7}"/>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a:extLst>
            <a:ext uri="{FF2B5EF4-FFF2-40B4-BE49-F238E27FC236}">
              <a16:creationId xmlns:a16="http://schemas.microsoft.com/office/drawing/2014/main" id="{96D461A3-AA08-46EB-9BF1-7574C7FE117C}"/>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a:extLst>
            <a:ext uri="{FF2B5EF4-FFF2-40B4-BE49-F238E27FC236}">
              <a16:creationId xmlns:a16="http://schemas.microsoft.com/office/drawing/2014/main" id="{F0D41867-22B2-49B0-A199-2130F6FC6626}"/>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a:extLst>
            <a:ext uri="{FF2B5EF4-FFF2-40B4-BE49-F238E27FC236}">
              <a16:creationId xmlns:a16="http://schemas.microsoft.com/office/drawing/2014/main" id="{46A525ED-FC1F-4A6A-BEA1-FE1B8942AD2E}"/>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a:extLst>
            <a:ext uri="{FF2B5EF4-FFF2-40B4-BE49-F238E27FC236}">
              <a16:creationId xmlns:a16="http://schemas.microsoft.com/office/drawing/2014/main" id="{66E7273E-68DA-4AEC-B666-AA38E5CED7C5}"/>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90170</xdr:rowOff>
    </xdr:from>
    <xdr:to>
      <xdr:col>6</xdr:col>
      <xdr:colOff>38100</xdr:colOff>
      <xdr:row>79</xdr:row>
      <xdr:rowOff>20320</xdr:rowOff>
    </xdr:to>
    <xdr:sp macro="" textlink="">
      <xdr:nvSpPr>
        <xdr:cNvPr id="294" name="フローチャート: 判断 293">
          <a:extLst>
            <a:ext uri="{FF2B5EF4-FFF2-40B4-BE49-F238E27FC236}">
              <a16:creationId xmlns:a16="http://schemas.microsoft.com/office/drawing/2014/main" id="{6C38C816-82ED-46E9-91F6-31B26C170310}"/>
            </a:ext>
          </a:extLst>
        </xdr:cNvPr>
        <xdr:cNvSpPr/>
      </xdr:nvSpPr>
      <xdr:spPr>
        <a:xfrm>
          <a:off x="1079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3EC5CD8-6F57-455D-BE4B-E5B9C742E31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F527827-94B7-4C78-B6AD-CD5A32D08F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55C58E7-020B-4D88-83E3-39E117EECCE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52DC511-A35E-4EED-8CEF-8723C9553F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3CCF65E-5150-40A2-AE59-2B8A1A870A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300" name="楕円 299">
          <a:extLst>
            <a:ext uri="{FF2B5EF4-FFF2-40B4-BE49-F238E27FC236}">
              <a16:creationId xmlns:a16="http://schemas.microsoft.com/office/drawing/2014/main" id="{16E47E5E-5F4A-4DF2-B27D-68C8063966F0}"/>
            </a:ext>
          </a:extLst>
        </xdr:cNvPr>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45738</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629B6C75-7AE4-434F-85A2-ED500A9BA5DD}"/>
            </a:ext>
          </a:extLst>
        </xdr:cNvPr>
        <xdr:cNvSpPr txBox="1"/>
      </xdr:nvSpPr>
      <xdr:spPr>
        <a:xfrm>
          <a:off x="4673600" y="1376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302" name="楕円 301">
          <a:extLst>
            <a:ext uri="{FF2B5EF4-FFF2-40B4-BE49-F238E27FC236}">
              <a16:creationId xmlns:a16="http://schemas.microsoft.com/office/drawing/2014/main" id="{B61148AB-9F13-4E3A-AA2A-96D17B75C910}"/>
            </a:ext>
          </a:extLst>
        </xdr:cNvPr>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118111</xdr:rowOff>
    </xdr:to>
    <xdr:cxnSp macro="">
      <xdr:nvCxnSpPr>
        <xdr:cNvPr id="303" name="直線コネクタ 302">
          <a:extLst>
            <a:ext uri="{FF2B5EF4-FFF2-40B4-BE49-F238E27FC236}">
              <a16:creationId xmlns:a16="http://schemas.microsoft.com/office/drawing/2014/main" id="{6DDE9C69-B84D-48C4-93E6-AE46F5CD1478}"/>
            </a:ext>
          </a:extLst>
        </xdr:cNvPr>
        <xdr:cNvCxnSpPr/>
      </xdr:nvCxnSpPr>
      <xdr:spPr>
        <a:xfrm>
          <a:off x="3797300" y="137883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304" name="楕円 303">
          <a:extLst>
            <a:ext uri="{FF2B5EF4-FFF2-40B4-BE49-F238E27FC236}">
              <a16:creationId xmlns:a16="http://schemas.microsoft.com/office/drawing/2014/main" id="{BE56FBBC-7B99-45E3-8EFE-FF0351B95551}"/>
            </a:ext>
          </a:extLst>
        </xdr:cNvPr>
        <xdr:cNvSpPr/>
      </xdr:nvSpPr>
      <xdr:spPr>
        <a:xfrm>
          <a:off x="2857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80</xdr:row>
      <xdr:rowOff>72389</xdr:rowOff>
    </xdr:to>
    <xdr:cxnSp macro="">
      <xdr:nvCxnSpPr>
        <xdr:cNvPr id="305" name="直線コネクタ 304">
          <a:extLst>
            <a:ext uri="{FF2B5EF4-FFF2-40B4-BE49-F238E27FC236}">
              <a16:creationId xmlns:a16="http://schemas.microsoft.com/office/drawing/2014/main" id="{AC8F067C-E26D-4C5A-875D-BA35C8CF46D6}"/>
            </a:ext>
          </a:extLst>
        </xdr:cNvPr>
        <xdr:cNvCxnSpPr/>
      </xdr:nvCxnSpPr>
      <xdr:spPr>
        <a:xfrm>
          <a:off x="2908300" y="13742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76454</xdr:rowOff>
    </xdr:from>
    <xdr:to>
      <xdr:col>10</xdr:col>
      <xdr:colOff>165100</xdr:colOff>
      <xdr:row>82</xdr:row>
      <xdr:rowOff>6604</xdr:rowOff>
    </xdr:to>
    <xdr:sp macro="" textlink="">
      <xdr:nvSpPr>
        <xdr:cNvPr id="306" name="楕円 305">
          <a:extLst>
            <a:ext uri="{FF2B5EF4-FFF2-40B4-BE49-F238E27FC236}">
              <a16:creationId xmlns:a16="http://schemas.microsoft.com/office/drawing/2014/main" id="{192252A3-9A4E-4457-92D6-C875C6F0F430}"/>
            </a:ext>
          </a:extLst>
        </xdr:cNvPr>
        <xdr:cNvSpPr/>
      </xdr:nvSpPr>
      <xdr:spPr>
        <a:xfrm>
          <a:off x="1968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81</xdr:row>
      <xdr:rowOff>127254</xdr:rowOff>
    </xdr:to>
    <xdr:cxnSp macro="">
      <xdr:nvCxnSpPr>
        <xdr:cNvPr id="307" name="直線コネクタ 306">
          <a:extLst>
            <a:ext uri="{FF2B5EF4-FFF2-40B4-BE49-F238E27FC236}">
              <a16:creationId xmlns:a16="http://schemas.microsoft.com/office/drawing/2014/main" id="{73114F5A-69C5-46BE-AE21-9649FD4E4ED1}"/>
            </a:ext>
          </a:extLst>
        </xdr:cNvPr>
        <xdr:cNvCxnSpPr/>
      </xdr:nvCxnSpPr>
      <xdr:spPr>
        <a:xfrm flipV="1">
          <a:off x="2019300" y="13742670"/>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65024</xdr:rowOff>
    </xdr:from>
    <xdr:to>
      <xdr:col>6</xdr:col>
      <xdr:colOff>38100</xdr:colOff>
      <xdr:row>80</xdr:row>
      <xdr:rowOff>166624</xdr:rowOff>
    </xdr:to>
    <xdr:sp macro="" textlink="">
      <xdr:nvSpPr>
        <xdr:cNvPr id="308" name="楕円 307">
          <a:extLst>
            <a:ext uri="{FF2B5EF4-FFF2-40B4-BE49-F238E27FC236}">
              <a16:creationId xmlns:a16="http://schemas.microsoft.com/office/drawing/2014/main" id="{7EB961DC-31AF-48C4-9AAA-B4CE61CA6E90}"/>
            </a:ext>
          </a:extLst>
        </xdr:cNvPr>
        <xdr:cNvSpPr/>
      </xdr:nvSpPr>
      <xdr:spPr>
        <a:xfrm>
          <a:off x="1079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115824</xdr:rowOff>
    </xdr:from>
    <xdr:to>
      <xdr:col>10</xdr:col>
      <xdr:colOff>114300</xdr:colOff>
      <xdr:row>81</xdr:row>
      <xdr:rowOff>127254</xdr:rowOff>
    </xdr:to>
    <xdr:cxnSp macro="">
      <xdr:nvCxnSpPr>
        <xdr:cNvPr id="309" name="直線コネクタ 308">
          <a:extLst>
            <a:ext uri="{FF2B5EF4-FFF2-40B4-BE49-F238E27FC236}">
              <a16:creationId xmlns:a16="http://schemas.microsoft.com/office/drawing/2014/main" id="{6D26B3D0-9213-4EDE-81EC-D6320C1DDD66}"/>
            </a:ext>
          </a:extLst>
        </xdr:cNvPr>
        <xdr:cNvCxnSpPr/>
      </xdr:nvCxnSpPr>
      <xdr:spPr>
        <a:xfrm>
          <a:off x="1130300" y="138318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310" name="n_1aveValue【福祉施設】&#10;有形固定資産減価償却率">
          <a:extLst>
            <a:ext uri="{FF2B5EF4-FFF2-40B4-BE49-F238E27FC236}">
              <a16:creationId xmlns:a16="http://schemas.microsoft.com/office/drawing/2014/main" id="{CF4D7E26-1C43-49FC-9528-39941CE77BC0}"/>
            </a:ext>
          </a:extLst>
        </xdr:cNvPr>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311" name="n_2aveValue【福祉施設】&#10;有形固定資産減価償却率">
          <a:extLst>
            <a:ext uri="{FF2B5EF4-FFF2-40B4-BE49-F238E27FC236}">
              <a16:creationId xmlns:a16="http://schemas.microsoft.com/office/drawing/2014/main" id="{0E06E8B2-86A3-493F-8FE1-5560C5DFDD61}"/>
            </a:ext>
          </a:extLst>
        </xdr:cNvPr>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a:extLst>
            <a:ext uri="{FF2B5EF4-FFF2-40B4-BE49-F238E27FC236}">
              <a16:creationId xmlns:a16="http://schemas.microsoft.com/office/drawing/2014/main" id="{39F0B880-97D4-4998-BE45-365D29BB2D6A}"/>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36847</xdr:rowOff>
    </xdr:from>
    <xdr:ext cx="405111" cy="259045"/>
    <xdr:sp macro="" textlink="">
      <xdr:nvSpPr>
        <xdr:cNvPr id="313" name="n_4aveValue【福祉施設】&#10;有形固定資産減価償却率">
          <a:extLst>
            <a:ext uri="{FF2B5EF4-FFF2-40B4-BE49-F238E27FC236}">
              <a16:creationId xmlns:a16="http://schemas.microsoft.com/office/drawing/2014/main" id="{A18BA60E-1ADB-4EE4-AC62-89EE0352A6D7}"/>
            </a:ext>
          </a:extLst>
        </xdr:cNvPr>
        <xdr:cNvSpPr txBox="1"/>
      </xdr:nvSpPr>
      <xdr:spPr>
        <a:xfrm>
          <a:off x="927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314" name="n_1mainValue【福祉施設】&#10;有形固定資産減価償却率">
          <a:extLst>
            <a:ext uri="{FF2B5EF4-FFF2-40B4-BE49-F238E27FC236}">
              <a16:creationId xmlns:a16="http://schemas.microsoft.com/office/drawing/2014/main" id="{4F1D9751-7108-4E34-8D77-6CC3BA3363E7}"/>
            </a:ext>
          </a:extLst>
        </xdr:cNvPr>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315" name="n_2mainValue【福祉施設】&#10;有形固定資産減価償却率">
          <a:extLst>
            <a:ext uri="{FF2B5EF4-FFF2-40B4-BE49-F238E27FC236}">
              <a16:creationId xmlns:a16="http://schemas.microsoft.com/office/drawing/2014/main" id="{7CC719DA-FCFE-43B8-B85E-58D1B99DABAB}"/>
            </a:ext>
          </a:extLst>
        </xdr:cNvPr>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169181</xdr:rowOff>
    </xdr:from>
    <xdr:ext cx="405111" cy="259045"/>
    <xdr:sp macro="" textlink="">
      <xdr:nvSpPr>
        <xdr:cNvPr id="316" name="n_3mainValue【福祉施設】&#10;有形固定資産減価償却率">
          <a:extLst>
            <a:ext uri="{FF2B5EF4-FFF2-40B4-BE49-F238E27FC236}">
              <a16:creationId xmlns:a16="http://schemas.microsoft.com/office/drawing/2014/main" id="{050334CE-99DD-4419-9EA6-9231902F96DC}"/>
            </a:ext>
          </a:extLst>
        </xdr:cNvPr>
        <xdr:cNvSpPr txBox="1"/>
      </xdr:nvSpPr>
      <xdr:spPr>
        <a:xfrm>
          <a:off x="18167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157751</xdr:rowOff>
    </xdr:from>
    <xdr:ext cx="405111" cy="259045"/>
    <xdr:sp macro="" textlink="">
      <xdr:nvSpPr>
        <xdr:cNvPr id="317" name="n_4mainValue【福祉施設】&#10;有形固定資産減価償却率">
          <a:extLst>
            <a:ext uri="{FF2B5EF4-FFF2-40B4-BE49-F238E27FC236}">
              <a16:creationId xmlns:a16="http://schemas.microsoft.com/office/drawing/2014/main" id="{E0391ECF-5763-4442-83B1-3BE5EEF6878F}"/>
            </a:ext>
          </a:extLst>
        </xdr:cNvPr>
        <xdr:cNvSpPr txBox="1"/>
      </xdr:nvSpPr>
      <xdr:spPr>
        <a:xfrm>
          <a:off x="927744" y="138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4E942C28-FCB4-4BE8-9393-83401A3C79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EBF62C14-A4DB-4F95-905C-7450CAEEE5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70048BC9-26AB-4701-AB47-365D9C6E89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57742D4E-AEF0-45C8-803B-F13145B859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FF6A7A6C-FD1A-41FB-A41E-D340D0A6C2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C73C8323-98C1-4724-A91E-04DA728BE06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7C7B449B-442E-4157-850C-077665181B5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F47F2B0A-A849-487F-954F-E798F32BB5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B5DF6601-455C-4243-A233-900CB6C844D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BCDD746F-BD46-4365-ADF9-040B09D8E4F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55D0E4E7-1DD3-4958-ADD2-92526C59A37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C88881AA-02D8-4FD1-A671-112689B102C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BCFEC0DA-EB86-4036-959C-59299AD71D9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CB75545D-680A-4BB7-99CA-D61C8937F36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98307701-2661-4708-88CC-8DA7C9BF1C6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645AA0D4-A10F-4DE6-9EFD-3B6D0BF0AF0B}"/>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3E29BE5D-B64E-42C6-90DB-90B4A8E720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D10B60B3-9C25-4A20-A16B-F5A409B0507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1F50C7-7705-44DD-874B-507644115C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6790CB15-D0CE-4540-BBE8-A5A79EBDA56B}"/>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ED58A7AC-DDF5-414A-99D5-874954BCD261}"/>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A5542CE9-3EAD-45E1-80C2-A3888E7F6613}"/>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a:extLst>
            <a:ext uri="{FF2B5EF4-FFF2-40B4-BE49-F238E27FC236}">
              <a16:creationId xmlns:a16="http://schemas.microsoft.com/office/drawing/2014/main" id="{D4EA358B-2465-4CF2-8DE8-2A1D4ECA2621}"/>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a:extLst>
            <a:ext uri="{FF2B5EF4-FFF2-40B4-BE49-F238E27FC236}">
              <a16:creationId xmlns:a16="http://schemas.microsoft.com/office/drawing/2014/main" id="{0FDE4BFD-6F19-43FD-86CD-2A53015C5DF4}"/>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a:extLst>
            <a:ext uri="{FF2B5EF4-FFF2-40B4-BE49-F238E27FC236}">
              <a16:creationId xmlns:a16="http://schemas.microsoft.com/office/drawing/2014/main" id="{E7DFF9E1-5D58-483C-AC80-11067334B23B}"/>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a:extLst>
            <a:ext uri="{FF2B5EF4-FFF2-40B4-BE49-F238E27FC236}">
              <a16:creationId xmlns:a16="http://schemas.microsoft.com/office/drawing/2014/main" id="{65710AC4-7851-4D21-AE61-AED01BD904CE}"/>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D6EE7463-1A61-46E9-A3E4-EF4CE42633D2}"/>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8F7D27E5-25C2-4427-B9C6-CC88B9A8AC11}"/>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a:extLst>
            <a:ext uri="{FF2B5EF4-FFF2-40B4-BE49-F238E27FC236}">
              <a16:creationId xmlns:a16="http://schemas.microsoft.com/office/drawing/2014/main" id="{79BDB457-DD73-4BEB-ACFD-81EF0C596819}"/>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47" name="フローチャート: 判断 346">
          <a:extLst>
            <a:ext uri="{FF2B5EF4-FFF2-40B4-BE49-F238E27FC236}">
              <a16:creationId xmlns:a16="http://schemas.microsoft.com/office/drawing/2014/main" id="{20022DDD-2CDB-40D4-866F-9F0B4FBEFCBA}"/>
            </a:ext>
          </a:extLst>
        </xdr:cNvPr>
        <xdr:cNvSpPr/>
      </xdr:nvSpPr>
      <xdr:spPr>
        <a:xfrm>
          <a:off x="6921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D19FE5F1-8204-41CE-B18C-D6117B6727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601A3CC8-7F7D-448B-90B6-E71BEC2227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C5DBD49F-76AC-4FEB-8B12-A73BE8F79F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DCF1395-6CCF-4E76-A0A0-1001732D5F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676C3A9-5BA0-40B0-90F1-192F881B5F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130175</xdr:rowOff>
    </xdr:from>
    <xdr:to>
      <xdr:col>55</xdr:col>
      <xdr:colOff>50800</xdr:colOff>
      <xdr:row>84</xdr:row>
      <xdr:rowOff>60325</xdr:rowOff>
    </xdr:to>
    <xdr:sp macro="" textlink="">
      <xdr:nvSpPr>
        <xdr:cNvPr id="353" name="楕円 352">
          <a:extLst>
            <a:ext uri="{FF2B5EF4-FFF2-40B4-BE49-F238E27FC236}">
              <a16:creationId xmlns:a16="http://schemas.microsoft.com/office/drawing/2014/main" id="{9DC99692-CCBF-48AD-B618-708B12EAE2CD}"/>
            </a:ext>
          </a:extLst>
        </xdr:cNvPr>
        <xdr:cNvSpPr/>
      </xdr:nvSpPr>
      <xdr:spPr>
        <a:xfrm>
          <a:off x="10426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108602</xdr:rowOff>
    </xdr:from>
    <xdr:ext cx="469744" cy="259045"/>
    <xdr:sp macro="" textlink="">
      <xdr:nvSpPr>
        <xdr:cNvPr id="354" name="【福祉施設】&#10;一人当たり面積該当値テキスト">
          <a:extLst>
            <a:ext uri="{FF2B5EF4-FFF2-40B4-BE49-F238E27FC236}">
              <a16:creationId xmlns:a16="http://schemas.microsoft.com/office/drawing/2014/main" id="{6E14652C-21A3-4BE8-B312-3D28FA3FC62E}"/>
            </a:ext>
          </a:extLst>
        </xdr:cNvPr>
        <xdr:cNvSpPr txBox="1"/>
      </xdr:nvSpPr>
      <xdr:spPr>
        <a:xfrm>
          <a:off x="10515600"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130175</xdr:rowOff>
    </xdr:from>
    <xdr:to>
      <xdr:col>50</xdr:col>
      <xdr:colOff>165100</xdr:colOff>
      <xdr:row>84</xdr:row>
      <xdr:rowOff>60325</xdr:rowOff>
    </xdr:to>
    <xdr:sp macro="" textlink="">
      <xdr:nvSpPr>
        <xdr:cNvPr id="355" name="楕円 354">
          <a:extLst>
            <a:ext uri="{FF2B5EF4-FFF2-40B4-BE49-F238E27FC236}">
              <a16:creationId xmlns:a16="http://schemas.microsoft.com/office/drawing/2014/main" id="{C65BDAD4-056A-48CB-BA58-DD2E01DF524A}"/>
            </a:ext>
          </a:extLst>
        </xdr:cNvPr>
        <xdr:cNvSpPr/>
      </xdr:nvSpPr>
      <xdr:spPr>
        <a:xfrm>
          <a:off x="958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xdr:rowOff>
    </xdr:from>
    <xdr:to>
      <xdr:col>55</xdr:col>
      <xdr:colOff>0</xdr:colOff>
      <xdr:row>84</xdr:row>
      <xdr:rowOff>9525</xdr:rowOff>
    </xdr:to>
    <xdr:cxnSp macro="">
      <xdr:nvCxnSpPr>
        <xdr:cNvPr id="356" name="直線コネクタ 355">
          <a:extLst>
            <a:ext uri="{FF2B5EF4-FFF2-40B4-BE49-F238E27FC236}">
              <a16:creationId xmlns:a16="http://schemas.microsoft.com/office/drawing/2014/main" id="{5D0C582B-64EF-4A4E-8398-9EC37C7541BE}"/>
            </a:ext>
          </a:extLst>
        </xdr:cNvPr>
        <xdr:cNvCxnSpPr/>
      </xdr:nvCxnSpPr>
      <xdr:spPr>
        <a:xfrm>
          <a:off x="9639300" y="14411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130175</xdr:rowOff>
    </xdr:from>
    <xdr:to>
      <xdr:col>46</xdr:col>
      <xdr:colOff>38100</xdr:colOff>
      <xdr:row>84</xdr:row>
      <xdr:rowOff>60325</xdr:rowOff>
    </xdr:to>
    <xdr:sp macro="" textlink="">
      <xdr:nvSpPr>
        <xdr:cNvPr id="357" name="楕円 356">
          <a:extLst>
            <a:ext uri="{FF2B5EF4-FFF2-40B4-BE49-F238E27FC236}">
              <a16:creationId xmlns:a16="http://schemas.microsoft.com/office/drawing/2014/main" id="{F5B9BBC8-F1CE-41F0-884C-1AC5BC0508B7}"/>
            </a:ext>
          </a:extLst>
        </xdr:cNvPr>
        <xdr:cNvSpPr/>
      </xdr:nvSpPr>
      <xdr:spPr>
        <a:xfrm>
          <a:off x="8699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xdr:rowOff>
    </xdr:from>
    <xdr:to>
      <xdr:col>50</xdr:col>
      <xdr:colOff>114300</xdr:colOff>
      <xdr:row>84</xdr:row>
      <xdr:rowOff>9525</xdr:rowOff>
    </xdr:to>
    <xdr:cxnSp macro="">
      <xdr:nvCxnSpPr>
        <xdr:cNvPr id="358" name="直線コネクタ 357">
          <a:extLst>
            <a:ext uri="{FF2B5EF4-FFF2-40B4-BE49-F238E27FC236}">
              <a16:creationId xmlns:a16="http://schemas.microsoft.com/office/drawing/2014/main" id="{1ECE543E-C071-41C5-BD7A-CA3B573CE2E4}"/>
            </a:ext>
          </a:extLst>
        </xdr:cNvPr>
        <xdr:cNvCxnSpPr/>
      </xdr:nvCxnSpPr>
      <xdr:spPr>
        <a:xfrm>
          <a:off x="8750300" y="1441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359" name="楕円 358">
          <a:extLst>
            <a:ext uri="{FF2B5EF4-FFF2-40B4-BE49-F238E27FC236}">
              <a16:creationId xmlns:a16="http://schemas.microsoft.com/office/drawing/2014/main" id="{AC5F0BAE-A19E-4285-B34D-7F661254FAD9}"/>
            </a:ext>
          </a:extLst>
        </xdr:cNvPr>
        <xdr:cNvSpPr/>
      </xdr:nvSpPr>
      <xdr:spPr>
        <a:xfrm>
          <a:off x="781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xdr:rowOff>
    </xdr:from>
    <xdr:to>
      <xdr:col>45</xdr:col>
      <xdr:colOff>177800</xdr:colOff>
      <xdr:row>84</xdr:row>
      <xdr:rowOff>15239</xdr:rowOff>
    </xdr:to>
    <xdr:cxnSp macro="">
      <xdr:nvCxnSpPr>
        <xdr:cNvPr id="360" name="直線コネクタ 359">
          <a:extLst>
            <a:ext uri="{FF2B5EF4-FFF2-40B4-BE49-F238E27FC236}">
              <a16:creationId xmlns:a16="http://schemas.microsoft.com/office/drawing/2014/main" id="{1A0DB237-333A-4E04-828B-A6DB9BD9CDFB}"/>
            </a:ext>
          </a:extLst>
        </xdr:cNvPr>
        <xdr:cNvCxnSpPr/>
      </xdr:nvCxnSpPr>
      <xdr:spPr>
        <a:xfrm flipV="1">
          <a:off x="7861300" y="144113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61" name="楕円 360">
          <a:extLst>
            <a:ext uri="{FF2B5EF4-FFF2-40B4-BE49-F238E27FC236}">
              <a16:creationId xmlns:a16="http://schemas.microsoft.com/office/drawing/2014/main" id="{FCC03D61-71A7-4C61-BCA0-A3F2E773BC69}"/>
            </a:ext>
          </a:extLst>
        </xdr:cNvPr>
        <xdr:cNvSpPr/>
      </xdr:nvSpPr>
      <xdr:spPr>
        <a:xfrm>
          <a:off x="692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15239</xdr:rowOff>
    </xdr:from>
    <xdr:to>
      <xdr:col>41</xdr:col>
      <xdr:colOff>50800</xdr:colOff>
      <xdr:row>84</xdr:row>
      <xdr:rowOff>15239</xdr:rowOff>
    </xdr:to>
    <xdr:cxnSp macro="">
      <xdr:nvCxnSpPr>
        <xdr:cNvPr id="362" name="直線コネクタ 361">
          <a:extLst>
            <a:ext uri="{FF2B5EF4-FFF2-40B4-BE49-F238E27FC236}">
              <a16:creationId xmlns:a16="http://schemas.microsoft.com/office/drawing/2014/main" id="{D0AC4220-CCC2-431D-82AB-07019BCF054D}"/>
            </a:ext>
          </a:extLst>
        </xdr:cNvPr>
        <xdr:cNvCxnSpPr/>
      </xdr:nvCxnSpPr>
      <xdr:spPr>
        <a:xfrm>
          <a:off x="6972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9EEEB159-EE3D-40C5-8D64-ECBAADF35437}"/>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F6A469B9-4356-49B9-AD68-654BAF2A624D}"/>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a:extLst>
            <a:ext uri="{FF2B5EF4-FFF2-40B4-BE49-F238E27FC236}">
              <a16:creationId xmlns:a16="http://schemas.microsoft.com/office/drawing/2014/main" id="{E0DB2CC3-F461-4FBD-8599-0DDD34D30E4F}"/>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2557</xdr:rowOff>
    </xdr:from>
    <xdr:ext cx="469744" cy="259045"/>
    <xdr:sp macro="" textlink="">
      <xdr:nvSpPr>
        <xdr:cNvPr id="366" name="n_4aveValue【福祉施設】&#10;一人当たり面積">
          <a:extLst>
            <a:ext uri="{FF2B5EF4-FFF2-40B4-BE49-F238E27FC236}">
              <a16:creationId xmlns:a16="http://schemas.microsoft.com/office/drawing/2014/main" id="{5281AF09-975F-4CEA-B934-961843AD6584}"/>
            </a:ext>
          </a:extLst>
        </xdr:cNvPr>
        <xdr:cNvSpPr txBox="1"/>
      </xdr:nvSpPr>
      <xdr:spPr>
        <a:xfrm>
          <a:off x="6737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51452</xdr:rowOff>
    </xdr:from>
    <xdr:ext cx="469744" cy="259045"/>
    <xdr:sp macro="" textlink="">
      <xdr:nvSpPr>
        <xdr:cNvPr id="367" name="n_1mainValue【福祉施設】&#10;一人当たり面積">
          <a:extLst>
            <a:ext uri="{FF2B5EF4-FFF2-40B4-BE49-F238E27FC236}">
              <a16:creationId xmlns:a16="http://schemas.microsoft.com/office/drawing/2014/main" id="{1DD670F6-07C2-4BD9-BE1E-DA72F06713F0}"/>
            </a:ext>
          </a:extLst>
        </xdr:cNvPr>
        <xdr:cNvSpPr txBox="1"/>
      </xdr:nvSpPr>
      <xdr:spPr>
        <a:xfrm>
          <a:off x="93917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51452</xdr:rowOff>
    </xdr:from>
    <xdr:ext cx="469744" cy="259045"/>
    <xdr:sp macro="" textlink="">
      <xdr:nvSpPr>
        <xdr:cNvPr id="368" name="n_2mainValue【福祉施設】&#10;一人当たり面積">
          <a:extLst>
            <a:ext uri="{FF2B5EF4-FFF2-40B4-BE49-F238E27FC236}">
              <a16:creationId xmlns:a16="http://schemas.microsoft.com/office/drawing/2014/main" id="{C8AB6150-0CDF-44FB-8E0E-961E8194FA3A}"/>
            </a:ext>
          </a:extLst>
        </xdr:cNvPr>
        <xdr:cNvSpPr txBox="1"/>
      </xdr:nvSpPr>
      <xdr:spPr>
        <a:xfrm>
          <a:off x="8515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69" name="n_3mainValue【福祉施設】&#10;一人当たり面積">
          <a:extLst>
            <a:ext uri="{FF2B5EF4-FFF2-40B4-BE49-F238E27FC236}">
              <a16:creationId xmlns:a16="http://schemas.microsoft.com/office/drawing/2014/main" id="{CE0AF97F-FEBD-4F14-A7AB-A7B1098FAE50}"/>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0" name="n_4mainValue【福祉施設】&#10;一人当たり面積">
          <a:extLst>
            <a:ext uri="{FF2B5EF4-FFF2-40B4-BE49-F238E27FC236}">
              <a16:creationId xmlns:a16="http://schemas.microsoft.com/office/drawing/2014/main" id="{64DCF78F-923A-422E-8039-C08DC27E0847}"/>
            </a:ext>
          </a:extLst>
        </xdr:cNvPr>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520B6700-7213-45F2-9A72-C1F7E3C416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CFC2A515-F2EC-4231-8C60-87FD69FA11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85C81DF8-C91C-426B-A6B9-0870F52D5BE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56DEE04F-43E5-4D80-BFF5-812038B4A8B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DAD3CFE9-0ABC-4F55-9273-565C6E28622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13B1CD8B-F730-4D39-B18E-B631FBE234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F549D565-75E4-4632-A6C7-BCA6E4442C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B20C983B-AC26-4704-975E-5D7EB9D980C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A816ED88-121C-4143-9A1E-983E084C4EE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A3565D09-7C68-4959-8E63-9BB90FD2A50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655DC29F-FF2D-4E48-8F58-8B994AFD3B6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A58AA8CD-E879-482B-8285-91547ED1958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FBC00859-9D1D-4A6F-A3B5-E399A39EBF0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3300CC2D-EE8D-4E13-918E-60EE917F286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D0DA261C-7079-41CC-93E2-FF24DCE6091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99B2873E-95FA-439F-9358-1C3A241CE12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E4F040EB-27E9-4523-9D45-A8945B21796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5FEC63B2-1B50-4213-9C9A-7F55BF43056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ED3A2505-6E7C-4B9C-8136-47DC035DB91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7092A7F0-990E-4994-86DC-45C14318571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D787E4D4-5E7E-4754-9AFC-25CC526C4FA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71590D9A-0A93-45CD-B156-FC3C4B5E2F9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AB718B81-7627-4E8D-80FD-43E3C46AD0B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62DAE6D4-9840-420E-A16D-23FC445B41D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3E573653-1B2B-4905-908E-F5BAFFC3154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a:extLst>
            <a:ext uri="{FF2B5EF4-FFF2-40B4-BE49-F238E27FC236}">
              <a16:creationId xmlns:a16="http://schemas.microsoft.com/office/drawing/2014/main" id="{A11F52EA-45F9-472A-9BF4-24C24D30DA9D}"/>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E180B5F5-F6D1-4D28-9205-0C348D4213B1}"/>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a:extLst>
            <a:ext uri="{FF2B5EF4-FFF2-40B4-BE49-F238E27FC236}">
              <a16:creationId xmlns:a16="http://schemas.microsoft.com/office/drawing/2014/main" id="{71CCBE59-BDF4-4EE8-ADDE-85FFC68AB1FD}"/>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7C3DE2AD-4EC2-4B0A-ABAA-882ECA0877BC}"/>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a:extLst>
            <a:ext uri="{FF2B5EF4-FFF2-40B4-BE49-F238E27FC236}">
              <a16:creationId xmlns:a16="http://schemas.microsoft.com/office/drawing/2014/main" id="{2FA589F1-EB70-481A-ADE1-90FAFA8D1168}"/>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562C8BEA-0268-4E0C-AB64-5490893894EB}"/>
            </a:ext>
          </a:extLst>
        </xdr:cNvPr>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a:extLst>
            <a:ext uri="{FF2B5EF4-FFF2-40B4-BE49-F238E27FC236}">
              <a16:creationId xmlns:a16="http://schemas.microsoft.com/office/drawing/2014/main" id="{5576DDEE-B65A-4E9B-A957-A29A24DE951E}"/>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a:extLst>
            <a:ext uri="{FF2B5EF4-FFF2-40B4-BE49-F238E27FC236}">
              <a16:creationId xmlns:a16="http://schemas.microsoft.com/office/drawing/2014/main" id="{AED303F1-5CB1-4966-9D4F-75DD6F8AA0EF}"/>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a:extLst>
            <a:ext uri="{FF2B5EF4-FFF2-40B4-BE49-F238E27FC236}">
              <a16:creationId xmlns:a16="http://schemas.microsoft.com/office/drawing/2014/main" id="{15F834FF-732F-4D63-9BCA-6888C86519BE}"/>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a:extLst>
            <a:ext uri="{FF2B5EF4-FFF2-40B4-BE49-F238E27FC236}">
              <a16:creationId xmlns:a16="http://schemas.microsoft.com/office/drawing/2014/main" id="{E568D825-0BAD-416D-9178-626A728689FD}"/>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06" name="フローチャート: 判断 405">
          <a:extLst>
            <a:ext uri="{FF2B5EF4-FFF2-40B4-BE49-F238E27FC236}">
              <a16:creationId xmlns:a16="http://schemas.microsoft.com/office/drawing/2014/main" id="{87064FE7-20D8-4E47-A5B5-FFE8C74E297D}"/>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BE724D52-1B6D-413B-A375-7A23474EE40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1363572-52DA-44B8-B75C-1E2DC686959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309D006-53E6-4B5D-99A3-FCC33F2FEBA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3783E03B-1DA5-4BCA-A71A-51B45FAF9FE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607888D-C5AE-4B7C-8DAE-458E47F4B90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120106</xdr:rowOff>
    </xdr:from>
    <xdr:to>
      <xdr:col>24</xdr:col>
      <xdr:colOff>114300</xdr:colOff>
      <xdr:row>105</xdr:row>
      <xdr:rowOff>50256</xdr:rowOff>
    </xdr:to>
    <xdr:sp macro="" textlink="">
      <xdr:nvSpPr>
        <xdr:cNvPr id="412" name="楕円 411">
          <a:extLst>
            <a:ext uri="{FF2B5EF4-FFF2-40B4-BE49-F238E27FC236}">
              <a16:creationId xmlns:a16="http://schemas.microsoft.com/office/drawing/2014/main" id="{85F3A76D-349E-4F20-B547-DB07450EC888}"/>
            </a:ext>
          </a:extLst>
        </xdr:cNvPr>
        <xdr:cNvSpPr/>
      </xdr:nvSpPr>
      <xdr:spPr>
        <a:xfrm>
          <a:off x="4584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142983</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F459D090-BAB1-424E-BF9B-91EA25CE1286}"/>
            </a:ext>
          </a:extLst>
        </xdr:cNvPr>
        <xdr:cNvSpPr txBox="1"/>
      </xdr:nvSpPr>
      <xdr:spPr>
        <a:xfrm>
          <a:off x="4673600" y="1780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414" name="楕円 413">
          <a:extLst>
            <a:ext uri="{FF2B5EF4-FFF2-40B4-BE49-F238E27FC236}">
              <a16:creationId xmlns:a16="http://schemas.microsoft.com/office/drawing/2014/main" id="{20BD5F37-0597-4B87-A0A0-EDFE2B13AA65}"/>
            </a:ext>
          </a:extLst>
        </xdr:cNvPr>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130084</xdr:rowOff>
    </xdr:from>
    <xdr:to>
      <xdr:col>24</xdr:col>
      <xdr:colOff>63500</xdr:colOff>
      <xdr:row>104</xdr:row>
      <xdr:rowOff>170906</xdr:rowOff>
    </xdr:to>
    <xdr:cxnSp macro="">
      <xdr:nvCxnSpPr>
        <xdr:cNvPr id="415" name="直線コネクタ 414">
          <a:extLst>
            <a:ext uri="{FF2B5EF4-FFF2-40B4-BE49-F238E27FC236}">
              <a16:creationId xmlns:a16="http://schemas.microsoft.com/office/drawing/2014/main" id="{E9D00B3F-F055-4B5A-AE42-766C824DB241}"/>
            </a:ext>
          </a:extLst>
        </xdr:cNvPr>
        <xdr:cNvCxnSpPr/>
      </xdr:nvCxnSpPr>
      <xdr:spPr>
        <a:xfrm>
          <a:off x="3797300" y="1796088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51526</xdr:rowOff>
    </xdr:from>
    <xdr:to>
      <xdr:col>15</xdr:col>
      <xdr:colOff>101600</xdr:colOff>
      <xdr:row>104</xdr:row>
      <xdr:rowOff>153126</xdr:rowOff>
    </xdr:to>
    <xdr:sp macro="" textlink="">
      <xdr:nvSpPr>
        <xdr:cNvPr id="416" name="楕円 415">
          <a:extLst>
            <a:ext uri="{FF2B5EF4-FFF2-40B4-BE49-F238E27FC236}">
              <a16:creationId xmlns:a16="http://schemas.microsoft.com/office/drawing/2014/main" id="{12CFC529-8554-4E12-968A-B05E05C13BA9}"/>
            </a:ext>
          </a:extLst>
        </xdr:cNvPr>
        <xdr:cNvSpPr/>
      </xdr:nvSpPr>
      <xdr:spPr>
        <a:xfrm>
          <a:off x="2857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104</xdr:row>
      <xdr:rowOff>130084</xdr:rowOff>
    </xdr:to>
    <xdr:cxnSp macro="">
      <xdr:nvCxnSpPr>
        <xdr:cNvPr id="417" name="直線コネクタ 416">
          <a:extLst>
            <a:ext uri="{FF2B5EF4-FFF2-40B4-BE49-F238E27FC236}">
              <a16:creationId xmlns:a16="http://schemas.microsoft.com/office/drawing/2014/main" id="{CD19E2F9-1F8F-479C-9384-90D2352E80D1}"/>
            </a:ext>
          </a:extLst>
        </xdr:cNvPr>
        <xdr:cNvCxnSpPr/>
      </xdr:nvCxnSpPr>
      <xdr:spPr>
        <a:xfrm>
          <a:off x="2908300" y="179331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418" name="楕円 417">
          <a:extLst>
            <a:ext uri="{FF2B5EF4-FFF2-40B4-BE49-F238E27FC236}">
              <a16:creationId xmlns:a16="http://schemas.microsoft.com/office/drawing/2014/main" id="{4BAED879-F4BB-4BB5-98B8-6769E59027CC}"/>
            </a:ext>
          </a:extLst>
        </xdr:cNvPr>
        <xdr:cNvSpPr/>
      </xdr:nvSpPr>
      <xdr:spPr>
        <a:xfrm>
          <a:off x="1968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68036</xdr:rowOff>
    </xdr:from>
    <xdr:to>
      <xdr:col>15</xdr:col>
      <xdr:colOff>50800</xdr:colOff>
      <xdr:row>104</xdr:row>
      <xdr:rowOff>102326</xdr:rowOff>
    </xdr:to>
    <xdr:cxnSp macro="">
      <xdr:nvCxnSpPr>
        <xdr:cNvPr id="419" name="直線コネクタ 418">
          <a:extLst>
            <a:ext uri="{FF2B5EF4-FFF2-40B4-BE49-F238E27FC236}">
              <a16:creationId xmlns:a16="http://schemas.microsoft.com/office/drawing/2014/main" id="{54E78DA0-2D8F-4D6A-822E-22B525682EE5}"/>
            </a:ext>
          </a:extLst>
        </xdr:cNvPr>
        <xdr:cNvCxnSpPr/>
      </xdr:nvCxnSpPr>
      <xdr:spPr>
        <a:xfrm>
          <a:off x="2019300" y="178988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20" name="楕円 419">
          <a:extLst>
            <a:ext uri="{FF2B5EF4-FFF2-40B4-BE49-F238E27FC236}">
              <a16:creationId xmlns:a16="http://schemas.microsoft.com/office/drawing/2014/main" id="{C4082AE1-77DC-4302-8350-F2E7E8EC6133}"/>
            </a:ext>
          </a:extLst>
        </xdr:cNvPr>
        <xdr:cNvSpPr/>
      </xdr:nvSpPr>
      <xdr:spPr>
        <a:xfrm>
          <a:off x="1079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68036</xdr:rowOff>
    </xdr:from>
    <xdr:to>
      <xdr:col>10</xdr:col>
      <xdr:colOff>114300</xdr:colOff>
      <xdr:row>104</xdr:row>
      <xdr:rowOff>105592</xdr:rowOff>
    </xdr:to>
    <xdr:cxnSp macro="">
      <xdr:nvCxnSpPr>
        <xdr:cNvPr id="421" name="直線コネクタ 420">
          <a:extLst>
            <a:ext uri="{FF2B5EF4-FFF2-40B4-BE49-F238E27FC236}">
              <a16:creationId xmlns:a16="http://schemas.microsoft.com/office/drawing/2014/main" id="{999AAB4A-5784-42D0-8E1A-A4C11F652F28}"/>
            </a:ext>
          </a:extLst>
        </xdr:cNvPr>
        <xdr:cNvCxnSpPr/>
      </xdr:nvCxnSpPr>
      <xdr:spPr>
        <a:xfrm flipV="1">
          <a:off x="1130300" y="178988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a:extLst>
            <a:ext uri="{FF2B5EF4-FFF2-40B4-BE49-F238E27FC236}">
              <a16:creationId xmlns:a16="http://schemas.microsoft.com/office/drawing/2014/main" id="{DF9B36C5-EFF4-4AD0-ABF7-164799C09A10}"/>
            </a:ext>
          </a:extLst>
        </xdr:cNvPr>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23" name="n_2aveValue【市民会館】&#10;有形固定資産減価償却率">
          <a:extLst>
            <a:ext uri="{FF2B5EF4-FFF2-40B4-BE49-F238E27FC236}">
              <a16:creationId xmlns:a16="http://schemas.microsoft.com/office/drawing/2014/main" id="{1AE776E6-B667-4FE7-B143-AD5C28C5409C}"/>
            </a:ext>
          </a:extLst>
        </xdr:cNvPr>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4" name="n_3aveValue【市民会館】&#10;有形固定資産減価償却率">
          <a:extLst>
            <a:ext uri="{FF2B5EF4-FFF2-40B4-BE49-F238E27FC236}">
              <a16:creationId xmlns:a16="http://schemas.microsoft.com/office/drawing/2014/main" id="{99296F2B-6B38-4DD4-9858-874BBE4A92F1}"/>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25" name="n_4aveValue【市民会館】&#10;有形固定資産減価償却率">
          <a:extLst>
            <a:ext uri="{FF2B5EF4-FFF2-40B4-BE49-F238E27FC236}">
              <a16:creationId xmlns:a16="http://schemas.microsoft.com/office/drawing/2014/main" id="{088D5B5E-76F3-4246-A848-A811003CC8EB}"/>
            </a:ext>
          </a:extLst>
        </xdr:cNvPr>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25961</xdr:rowOff>
    </xdr:from>
    <xdr:ext cx="405111" cy="259045"/>
    <xdr:sp macro="" textlink="">
      <xdr:nvSpPr>
        <xdr:cNvPr id="426" name="n_1mainValue【市民会館】&#10;有形固定資産減価償却率">
          <a:extLst>
            <a:ext uri="{FF2B5EF4-FFF2-40B4-BE49-F238E27FC236}">
              <a16:creationId xmlns:a16="http://schemas.microsoft.com/office/drawing/2014/main" id="{DCA86307-A8D8-49A0-AE6C-565448DF7615}"/>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169653</xdr:rowOff>
    </xdr:from>
    <xdr:ext cx="405111" cy="259045"/>
    <xdr:sp macro="" textlink="">
      <xdr:nvSpPr>
        <xdr:cNvPr id="427" name="n_2mainValue【市民会館】&#10;有形固定資産減価償却率">
          <a:extLst>
            <a:ext uri="{FF2B5EF4-FFF2-40B4-BE49-F238E27FC236}">
              <a16:creationId xmlns:a16="http://schemas.microsoft.com/office/drawing/2014/main" id="{1F9006BB-C2C6-4F78-90D3-D071A906E5D7}"/>
            </a:ext>
          </a:extLst>
        </xdr:cNvPr>
        <xdr:cNvSpPr txBox="1"/>
      </xdr:nvSpPr>
      <xdr:spPr>
        <a:xfrm>
          <a:off x="2705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428" name="n_3mainValue【市民会館】&#10;有形固定資産減価償却率">
          <a:extLst>
            <a:ext uri="{FF2B5EF4-FFF2-40B4-BE49-F238E27FC236}">
              <a16:creationId xmlns:a16="http://schemas.microsoft.com/office/drawing/2014/main" id="{9CEFAA73-F29D-4EC2-A033-71422023A036}"/>
            </a:ext>
          </a:extLst>
        </xdr:cNvPr>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429" name="n_4mainValue【市民会館】&#10;有形固定資産減価償却率">
          <a:extLst>
            <a:ext uri="{FF2B5EF4-FFF2-40B4-BE49-F238E27FC236}">
              <a16:creationId xmlns:a16="http://schemas.microsoft.com/office/drawing/2014/main" id="{9716E892-F139-4DE4-B692-467A3677113E}"/>
            </a:ext>
          </a:extLst>
        </xdr:cNvPr>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ABA6AF2D-5BA0-40BE-A065-6EFB1D6CC7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5D007EFF-7B02-4ABA-BB49-7F12A1DBF3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C5C9C29C-9FDB-4398-A34C-77C6F9AD4B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607B68D7-F593-4D2E-9301-C98D72E710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33C535F6-F1DB-4017-AAE8-16F5C66AFB0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D0C1863B-6C43-4D1E-9384-B5C8E4B7A98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FB2AF76-ECD0-4C3D-A8B2-A75ECA7FF0C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10274662-DE18-40A3-B0C7-C8D8D5224B0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50AA62D4-0293-4688-B270-6A3B7E6CCF9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FD94AD01-B99B-4391-843D-6B216649037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0EC095EA-01DD-471C-A865-499B9F916FF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AE9ABBD6-2EC1-4A3A-B0FB-3F7356812B2D}"/>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47268F7F-EAE3-47EA-B3AD-25B5B35C54C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BF36347B-AE5A-4DAC-856F-4F2D885A7414}"/>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8237A1FF-87A9-4D79-8030-355EA0A8E7F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2682268E-9ED9-4799-8FC4-38459C411CD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C1D9298E-4E23-464D-B256-7C8170B2FC5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55BB10E9-169F-4B8C-80F9-ECCB609E7F51}"/>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E810AAB7-2735-4C01-B28E-63245F8C03A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1F82882E-F593-49A9-8389-9F6A4E9871D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370C95F6-207F-41F1-B723-BA9E2C128C1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4D0B66B6-6447-4D93-A583-5A6374B807F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552D75B6-90F8-467C-957C-4E43CBB4C8E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61356DB6-9690-4C46-B32F-6C5823E22D1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6D704DB3-E09B-4A1A-8AB1-7A6B5A0BD74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a:extLst>
            <a:ext uri="{FF2B5EF4-FFF2-40B4-BE49-F238E27FC236}">
              <a16:creationId xmlns:a16="http://schemas.microsoft.com/office/drawing/2014/main" id="{B9D04A6B-AA44-41FF-88DF-194B659BEBAF}"/>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a:extLst>
            <a:ext uri="{FF2B5EF4-FFF2-40B4-BE49-F238E27FC236}">
              <a16:creationId xmlns:a16="http://schemas.microsoft.com/office/drawing/2014/main" id="{B81BD3F2-482F-40A4-BB89-D584BA0331B4}"/>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a:extLst>
            <a:ext uri="{FF2B5EF4-FFF2-40B4-BE49-F238E27FC236}">
              <a16:creationId xmlns:a16="http://schemas.microsoft.com/office/drawing/2014/main" id="{568D9573-9355-4BE6-957D-893EB8848E4E}"/>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a:extLst>
            <a:ext uri="{FF2B5EF4-FFF2-40B4-BE49-F238E27FC236}">
              <a16:creationId xmlns:a16="http://schemas.microsoft.com/office/drawing/2014/main" id="{857B39EE-9CE4-4140-8009-A5906C5C2514}"/>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a:extLst>
            <a:ext uri="{FF2B5EF4-FFF2-40B4-BE49-F238E27FC236}">
              <a16:creationId xmlns:a16="http://schemas.microsoft.com/office/drawing/2014/main" id="{14941B06-D06A-4F89-92A6-41828E84C05E}"/>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60" name="【市民会館】&#10;一人当たり面積平均値テキスト">
          <a:extLst>
            <a:ext uri="{FF2B5EF4-FFF2-40B4-BE49-F238E27FC236}">
              <a16:creationId xmlns:a16="http://schemas.microsoft.com/office/drawing/2014/main" id="{702A2970-1D85-4A20-A73A-D43B37AD7E6F}"/>
            </a:ext>
          </a:extLst>
        </xdr:cNvPr>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a:extLst>
            <a:ext uri="{FF2B5EF4-FFF2-40B4-BE49-F238E27FC236}">
              <a16:creationId xmlns:a16="http://schemas.microsoft.com/office/drawing/2014/main" id="{F162BB42-CC1A-4A9D-83B6-B08BB64FCDF1}"/>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a:extLst>
            <a:ext uri="{FF2B5EF4-FFF2-40B4-BE49-F238E27FC236}">
              <a16:creationId xmlns:a16="http://schemas.microsoft.com/office/drawing/2014/main" id="{6DA7D230-C993-4338-8921-569C1B1F2CFD}"/>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a:extLst>
            <a:ext uri="{FF2B5EF4-FFF2-40B4-BE49-F238E27FC236}">
              <a16:creationId xmlns:a16="http://schemas.microsoft.com/office/drawing/2014/main" id="{3735C1ED-06ED-4EAA-93CA-7B96EEE28885}"/>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a:extLst>
            <a:ext uri="{FF2B5EF4-FFF2-40B4-BE49-F238E27FC236}">
              <a16:creationId xmlns:a16="http://schemas.microsoft.com/office/drawing/2014/main" id="{80E30A2D-FEE7-498C-AF43-5E4DD79C8E66}"/>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65" name="フローチャート: 判断 464">
          <a:extLst>
            <a:ext uri="{FF2B5EF4-FFF2-40B4-BE49-F238E27FC236}">
              <a16:creationId xmlns:a16="http://schemas.microsoft.com/office/drawing/2014/main" id="{C367B9E3-2759-455C-A3C4-319770FEAA94}"/>
            </a:ext>
          </a:extLst>
        </xdr:cNvPr>
        <xdr:cNvSpPr/>
      </xdr:nvSpPr>
      <xdr:spPr>
        <a:xfrm>
          <a:off x="6921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51FC3E3F-4284-417F-AC40-6CAEDD917EC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8A6535B-65CC-4ADB-8C28-0A28BF76E28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4A53CC6-6E2F-463C-B58E-6AE91F2ED59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BACAE4F0-C440-4B89-AB65-25EC20E7DC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53437D9-0027-4124-B3F4-82EBB4FBDEF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67855</xdr:rowOff>
    </xdr:from>
    <xdr:to>
      <xdr:col>55</xdr:col>
      <xdr:colOff>50800</xdr:colOff>
      <xdr:row>102</xdr:row>
      <xdr:rowOff>169455</xdr:rowOff>
    </xdr:to>
    <xdr:sp macro="" textlink="">
      <xdr:nvSpPr>
        <xdr:cNvPr id="471" name="楕円 470">
          <a:extLst>
            <a:ext uri="{FF2B5EF4-FFF2-40B4-BE49-F238E27FC236}">
              <a16:creationId xmlns:a16="http://schemas.microsoft.com/office/drawing/2014/main" id="{5315090F-84CB-48D3-9E7D-A36393F66AC4}"/>
            </a:ext>
          </a:extLst>
        </xdr:cNvPr>
        <xdr:cNvSpPr/>
      </xdr:nvSpPr>
      <xdr:spPr>
        <a:xfrm>
          <a:off x="10426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90732</xdr:rowOff>
    </xdr:from>
    <xdr:ext cx="469744" cy="259045"/>
    <xdr:sp macro="" textlink="">
      <xdr:nvSpPr>
        <xdr:cNvPr id="472" name="【市民会館】&#10;一人当たり面積該当値テキスト">
          <a:extLst>
            <a:ext uri="{FF2B5EF4-FFF2-40B4-BE49-F238E27FC236}">
              <a16:creationId xmlns:a16="http://schemas.microsoft.com/office/drawing/2014/main" id="{D7A77600-73F3-4BF3-B3A9-EEDAB9D9D77E}"/>
            </a:ext>
          </a:extLst>
        </xdr:cNvPr>
        <xdr:cNvSpPr txBox="1"/>
      </xdr:nvSpPr>
      <xdr:spPr>
        <a:xfrm>
          <a:off x="10515600" y="1740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74386</xdr:rowOff>
    </xdr:from>
    <xdr:to>
      <xdr:col>50</xdr:col>
      <xdr:colOff>165100</xdr:colOff>
      <xdr:row>103</xdr:row>
      <xdr:rowOff>4536</xdr:rowOff>
    </xdr:to>
    <xdr:sp macro="" textlink="">
      <xdr:nvSpPr>
        <xdr:cNvPr id="473" name="楕円 472">
          <a:extLst>
            <a:ext uri="{FF2B5EF4-FFF2-40B4-BE49-F238E27FC236}">
              <a16:creationId xmlns:a16="http://schemas.microsoft.com/office/drawing/2014/main" id="{2201B6E7-B377-4127-880A-EE7FDA48B19C}"/>
            </a:ext>
          </a:extLst>
        </xdr:cNvPr>
        <xdr:cNvSpPr/>
      </xdr:nvSpPr>
      <xdr:spPr>
        <a:xfrm>
          <a:off x="9588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118655</xdr:rowOff>
    </xdr:from>
    <xdr:to>
      <xdr:col>55</xdr:col>
      <xdr:colOff>0</xdr:colOff>
      <xdr:row>102</xdr:row>
      <xdr:rowOff>125186</xdr:rowOff>
    </xdr:to>
    <xdr:cxnSp macro="">
      <xdr:nvCxnSpPr>
        <xdr:cNvPr id="474" name="直線コネクタ 473">
          <a:extLst>
            <a:ext uri="{FF2B5EF4-FFF2-40B4-BE49-F238E27FC236}">
              <a16:creationId xmlns:a16="http://schemas.microsoft.com/office/drawing/2014/main" id="{C30127D4-8633-48CE-B610-1EB634A65197}"/>
            </a:ext>
          </a:extLst>
        </xdr:cNvPr>
        <xdr:cNvCxnSpPr/>
      </xdr:nvCxnSpPr>
      <xdr:spPr>
        <a:xfrm flipV="1">
          <a:off x="9639300" y="176065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36830</xdr:rowOff>
    </xdr:from>
    <xdr:to>
      <xdr:col>46</xdr:col>
      <xdr:colOff>38100</xdr:colOff>
      <xdr:row>101</xdr:row>
      <xdr:rowOff>138430</xdr:rowOff>
    </xdr:to>
    <xdr:sp macro="" textlink="">
      <xdr:nvSpPr>
        <xdr:cNvPr id="475" name="楕円 474">
          <a:extLst>
            <a:ext uri="{FF2B5EF4-FFF2-40B4-BE49-F238E27FC236}">
              <a16:creationId xmlns:a16="http://schemas.microsoft.com/office/drawing/2014/main" id="{79860CCD-3644-4D09-9F75-214425E38A65}"/>
            </a:ext>
          </a:extLst>
        </xdr:cNvPr>
        <xdr:cNvSpPr/>
      </xdr:nvSpPr>
      <xdr:spPr>
        <a:xfrm>
          <a:off x="8699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87630</xdr:rowOff>
    </xdr:from>
    <xdr:to>
      <xdr:col>50</xdr:col>
      <xdr:colOff>114300</xdr:colOff>
      <xdr:row>102</xdr:row>
      <xdr:rowOff>125186</xdr:rowOff>
    </xdr:to>
    <xdr:cxnSp macro="">
      <xdr:nvCxnSpPr>
        <xdr:cNvPr id="476" name="直線コネクタ 475">
          <a:extLst>
            <a:ext uri="{FF2B5EF4-FFF2-40B4-BE49-F238E27FC236}">
              <a16:creationId xmlns:a16="http://schemas.microsoft.com/office/drawing/2014/main" id="{50A06819-4FD4-495F-9F5F-A43ACE7661B7}"/>
            </a:ext>
          </a:extLst>
        </xdr:cNvPr>
        <xdr:cNvCxnSpPr/>
      </xdr:nvCxnSpPr>
      <xdr:spPr>
        <a:xfrm>
          <a:off x="8750300" y="1740408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46627</xdr:rowOff>
    </xdr:from>
    <xdr:to>
      <xdr:col>41</xdr:col>
      <xdr:colOff>101600</xdr:colOff>
      <xdr:row>101</xdr:row>
      <xdr:rowOff>148227</xdr:rowOff>
    </xdr:to>
    <xdr:sp macro="" textlink="">
      <xdr:nvSpPr>
        <xdr:cNvPr id="477" name="楕円 476">
          <a:extLst>
            <a:ext uri="{FF2B5EF4-FFF2-40B4-BE49-F238E27FC236}">
              <a16:creationId xmlns:a16="http://schemas.microsoft.com/office/drawing/2014/main" id="{E10E4203-5449-4964-A248-FBB551B62D59}"/>
            </a:ext>
          </a:extLst>
        </xdr:cNvPr>
        <xdr:cNvSpPr/>
      </xdr:nvSpPr>
      <xdr:spPr>
        <a:xfrm>
          <a:off x="7810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87630</xdr:rowOff>
    </xdr:from>
    <xdr:to>
      <xdr:col>45</xdr:col>
      <xdr:colOff>177800</xdr:colOff>
      <xdr:row>101</xdr:row>
      <xdr:rowOff>97427</xdr:rowOff>
    </xdr:to>
    <xdr:cxnSp macro="">
      <xdr:nvCxnSpPr>
        <xdr:cNvPr id="478" name="直線コネクタ 477">
          <a:extLst>
            <a:ext uri="{FF2B5EF4-FFF2-40B4-BE49-F238E27FC236}">
              <a16:creationId xmlns:a16="http://schemas.microsoft.com/office/drawing/2014/main" id="{9DFD3BF7-90D9-4799-8FF4-A5C9EFDA1625}"/>
            </a:ext>
          </a:extLst>
        </xdr:cNvPr>
        <xdr:cNvCxnSpPr/>
      </xdr:nvCxnSpPr>
      <xdr:spPr>
        <a:xfrm flipV="1">
          <a:off x="7861300" y="17404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164193</xdr:rowOff>
    </xdr:from>
    <xdr:to>
      <xdr:col>36</xdr:col>
      <xdr:colOff>165100</xdr:colOff>
      <xdr:row>102</xdr:row>
      <xdr:rowOff>94343</xdr:rowOff>
    </xdr:to>
    <xdr:sp macro="" textlink="">
      <xdr:nvSpPr>
        <xdr:cNvPr id="479" name="楕円 478">
          <a:extLst>
            <a:ext uri="{FF2B5EF4-FFF2-40B4-BE49-F238E27FC236}">
              <a16:creationId xmlns:a16="http://schemas.microsoft.com/office/drawing/2014/main" id="{650D96F8-CEE5-4F7B-AF2F-023C3F0EEF63}"/>
            </a:ext>
          </a:extLst>
        </xdr:cNvPr>
        <xdr:cNvSpPr/>
      </xdr:nvSpPr>
      <xdr:spPr>
        <a:xfrm>
          <a:off x="6921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97427</xdr:rowOff>
    </xdr:from>
    <xdr:to>
      <xdr:col>41</xdr:col>
      <xdr:colOff>50800</xdr:colOff>
      <xdr:row>102</xdr:row>
      <xdr:rowOff>43543</xdr:rowOff>
    </xdr:to>
    <xdr:cxnSp macro="">
      <xdr:nvCxnSpPr>
        <xdr:cNvPr id="480" name="直線コネクタ 479">
          <a:extLst>
            <a:ext uri="{FF2B5EF4-FFF2-40B4-BE49-F238E27FC236}">
              <a16:creationId xmlns:a16="http://schemas.microsoft.com/office/drawing/2014/main" id="{14F9B5F6-E885-4512-A83E-D36E2EDF0811}"/>
            </a:ext>
          </a:extLst>
        </xdr:cNvPr>
        <xdr:cNvCxnSpPr/>
      </xdr:nvCxnSpPr>
      <xdr:spPr>
        <a:xfrm flipV="1">
          <a:off x="6972300" y="1741387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81" name="n_1aveValue【市民会館】&#10;一人当たり面積">
          <a:extLst>
            <a:ext uri="{FF2B5EF4-FFF2-40B4-BE49-F238E27FC236}">
              <a16:creationId xmlns:a16="http://schemas.microsoft.com/office/drawing/2014/main" id="{BA0F0E30-6B6E-4EBD-AE13-C39B899B1B0E}"/>
            </a:ext>
          </a:extLst>
        </xdr:cNvPr>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2" name="n_2aveValue【市民会館】&#10;一人当たり面積">
          <a:extLst>
            <a:ext uri="{FF2B5EF4-FFF2-40B4-BE49-F238E27FC236}">
              <a16:creationId xmlns:a16="http://schemas.microsoft.com/office/drawing/2014/main" id="{0EC14622-C06A-4A89-ADFB-B504B30BF150}"/>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83" name="n_3aveValue【市民会館】&#10;一人当たり面積">
          <a:extLst>
            <a:ext uri="{FF2B5EF4-FFF2-40B4-BE49-F238E27FC236}">
              <a16:creationId xmlns:a16="http://schemas.microsoft.com/office/drawing/2014/main" id="{2A7E3F63-C145-4483-A676-96D4A0F0934A}"/>
            </a:ext>
          </a:extLst>
        </xdr:cNvPr>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67508</xdr:rowOff>
    </xdr:from>
    <xdr:ext cx="469744" cy="259045"/>
    <xdr:sp macro="" textlink="">
      <xdr:nvSpPr>
        <xdr:cNvPr id="484" name="n_4aveValue【市民会館】&#10;一人当たり面積">
          <a:extLst>
            <a:ext uri="{FF2B5EF4-FFF2-40B4-BE49-F238E27FC236}">
              <a16:creationId xmlns:a16="http://schemas.microsoft.com/office/drawing/2014/main" id="{2968A206-CA8A-4FA3-829F-4B095A324DEA}"/>
            </a:ext>
          </a:extLst>
        </xdr:cNvPr>
        <xdr:cNvSpPr txBox="1"/>
      </xdr:nvSpPr>
      <xdr:spPr>
        <a:xfrm>
          <a:off x="6737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21063</xdr:rowOff>
    </xdr:from>
    <xdr:ext cx="469744" cy="259045"/>
    <xdr:sp macro="" textlink="">
      <xdr:nvSpPr>
        <xdr:cNvPr id="485" name="n_1mainValue【市民会館】&#10;一人当たり面積">
          <a:extLst>
            <a:ext uri="{FF2B5EF4-FFF2-40B4-BE49-F238E27FC236}">
              <a16:creationId xmlns:a16="http://schemas.microsoft.com/office/drawing/2014/main" id="{EAAB5E5C-F06D-4976-8E48-3A6C17F7C7FC}"/>
            </a:ext>
          </a:extLst>
        </xdr:cNvPr>
        <xdr:cNvSpPr txBox="1"/>
      </xdr:nvSpPr>
      <xdr:spPr>
        <a:xfrm>
          <a:off x="93917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154957</xdr:rowOff>
    </xdr:from>
    <xdr:ext cx="469744" cy="259045"/>
    <xdr:sp macro="" textlink="">
      <xdr:nvSpPr>
        <xdr:cNvPr id="486" name="n_2mainValue【市民会館】&#10;一人当たり面積">
          <a:extLst>
            <a:ext uri="{FF2B5EF4-FFF2-40B4-BE49-F238E27FC236}">
              <a16:creationId xmlns:a16="http://schemas.microsoft.com/office/drawing/2014/main" id="{EA4F9576-0435-4CCF-8E1B-C2F4D06895CD}"/>
            </a:ext>
          </a:extLst>
        </xdr:cNvPr>
        <xdr:cNvSpPr txBox="1"/>
      </xdr:nvSpPr>
      <xdr:spPr>
        <a:xfrm>
          <a:off x="8515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164754</xdr:rowOff>
    </xdr:from>
    <xdr:ext cx="469744" cy="259045"/>
    <xdr:sp macro="" textlink="">
      <xdr:nvSpPr>
        <xdr:cNvPr id="487" name="n_3mainValue【市民会館】&#10;一人当たり面積">
          <a:extLst>
            <a:ext uri="{FF2B5EF4-FFF2-40B4-BE49-F238E27FC236}">
              <a16:creationId xmlns:a16="http://schemas.microsoft.com/office/drawing/2014/main" id="{7CAF5A21-E551-488E-9A63-194BD74820B8}"/>
            </a:ext>
          </a:extLst>
        </xdr:cNvPr>
        <xdr:cNvSpPr txBox="1"/>
      </xdr:nvSpPr>
      <xdr:spPr>
        <a:xfrm>
          <a:off x="7626427" y="1713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110870</xdr:rowOff>
    </xdr:from>
    <xdr:ext cx="469744" cy="259045"/>
    <xdr:sp macro="" textlink="">
      <xdr:nvSpPr>
        <xdr:cNvPr id="488" name="n_4mainValue【市民会館】&#10;一人当たり面積">
          <a:extLst>
            <a:ext uri="{FF2B5EF4-FFF2-40B4-BE49-F238E27FC236}">
              <a16:creationId xmlns:a16="http://schemas.microsoft.com/office/drawing/2014/main" id="{53C8AFAA-D079-40EC-B1E7-E6EDB05BFBFF}"/>
            </a:ext>
          </a:extLst>
        </xdr:cNvPr>
        <xdr:cNvSpPr txBox="1"/>
      </xdr:nvSpPr>
      <xdr:spPr>
        <a:xfrm>
          <a:off x="6737427" y="1725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57AE2D37-73A0-4CAE-9D6F-6D18D7E594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473E1798-9682-47F7-B55E-7E8FF1125C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C742B426-3BFD-4A72-9792-E34CEC0E23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BFE0645E-627F-471B-9566-E99697342C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E688BB02-EDF8-4EA1-B71F-6D7442C6DCC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A911C660-3A1D-44B1-A1C8-0877B334E3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CD3793B7-D7FC-42A6-92E1-316D577221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BEEC04BB-4A02-48CE-A0AE-63E5C166D5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35AED78A-9741-4806-91C2-FF7B374DFE2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4C962907-8A6C-4A4C-B052-4AC066F4F26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4EFF91E-87C3-48C4-9C52-25F6670FDE9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24E0C8F9-6DD4-4B5F-8721-97F55B1B86D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7DDE4753-CE6A-4FA5-902F-3D944AE8AC2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D1EE1AA6-9949-4A96-A0F0-58639A50764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1095CBCF-1ADD-4DEE-83F6-981A1FF318F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297D939F-C40F-4030-94A1-88CB5D306A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323BCE02-7224-4A86-8321-00AB561372C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B4710A3C-01FC-4887-B9F7-0172EA833A4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FD55C037-1F15-425C-8042-E9CC3C094F2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9B7C8B6B-7553-4CEF-A417-3FE57C5578D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32FA8A13-7007-4BA1-AB61-6EFA8190E19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7872A5FD-3088-436A-80A1-7A3C3C3502F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94AD9D74-A0BF-4277-9CD0-7D19227690F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D835FC00-715D-4082-894C-77A3290036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920A53FC-2989-419F-9D1F-2082E579E07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a:extLst>
            <a:ext uri="{FF2B5EF4-FFF2-40B4-BE49-F238E27FC236}">
              <a16:creationId xmlns:a16="http://schemas.microsoft.com/office/drawing/2014/main" id="{EE3D6955-1CC5-46B5-A9DA-9005A1BC26E1}"/>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B3F84289-419E-4832-BD88-2342D714C809}"/>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a:extLst>
            <a:ext uri="{FF2B5EF4-FFF2-40B4-BE49-F238E27FC236}">
              <a16:creationId xmlns:a16="http://schemas.microsoft.com/office/drawing/2014/main" id="{50AD56B7-73FE-452C-801F-0AAF4E060AB2}"/>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DB852D92-F055-4C57-B62A-6277CA52BA97}"/>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a:extLst>
            <a:ext uri="{FF2B5EF4-FFF2-40B4-BE49-F238E27FC236}">
              <a16:creationId xmlns:a16="http://schemas.microsoft.com/office/drawing/2014/main" id="{89952190-C2D0-43E2-AE6F-236E4389E4C3}"/>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53AC3BE4-B078-4773-AD4B-AD7292C771AF}"/>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a:extLst>
            <a:ext uri="{FF2B5EF4-FFF2-40B4-BE49-F238E27FC236}">
              <a16:creationId xmlns:a16="http://schemas.microsoft.com/office/drawing/2014/main" id="{01B4A143-EBAA-4937-AB3D-7600C57DF89D}"/>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a:extLst>
            <a:ext uri="{FF2B5EF4-FFF2-40B4-BE49-F238E27FC236}">
              <a16:creationId xmlns:a16="http://schemas.microsoft.com/office/drawing/2014/main" id="{604C9B9E-591A-4587-9911-A43CA36F838E}"/>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a:extLst>
            <a:ext uri="{FF2B5EF4-FFF2-40B4-BE49-F238E27FC236}">
              <a16:creationId xmlns:a16="http://schemas.microsoft.com/office/drawing/2014/main" id="{F3367D0B-9030-4A2A-8910-1F2954752066}"/>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a:extLst>
            <a:ext uri="{FF2B5EF4-FFF2-40B4-BE49-F238E27FC236}">
              <a16:creationId xmlns:a16="http://schemas.microsoft.com/office/drawing/2014/main" id="{C5FC7498-29C0-44CE-BA6F-FF270AAA3E1A}"/>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4" name="フローチャート: 判断 523">
          <a:extLst>
            <a:ext uri="{FF2B5EF4-FFF2-40B4-BE49-F238E27FC236}">
              <a16:creationId xmlns:a16="http://schemas.microsoft.com/office/drawing/2014/main" id="{87695738-FD59-4A6F-9EC8-4C6B5ECBB1CC}"/>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DE753DFD-333C-4046-993A-A903336A8D6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DE5DDBD-9747-4B82-86E1-5C402A87E15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396A25CE-BC18-4EFF-840A-512F103AB21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09416B6-1A1D-4191-867F-F252142F12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E205A49-F2B3-480A-B8B6-1B19DC301E1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44994</xdr:rowOff>
    </xdr:from>
    <xdr:to>
      <xdr:col>85</xdr:col>
      <xdr:colOff>177800</xdr:colOff>
      <xdr:row>39</xdr:row>
      <xdr:rowOff>146594</xdr:rowOff>
    </xdr:to>
    <xdr:sp macro="" textlink="">
      <xdr:nvSpPr>
        <xdr:cNvPr id="530" name="楕円 529">
          <a:extLst>
            <a:ext uri="{FF2B5EF4-FFF2-40B4-BE49-F238E27FC236}">
              <a16:creationId xmlns:a16="http://schemas.microsoft.com/office/drawing/2014/main" id="{721167DC-DBEF-45AC-B04D-3CDF19A3CD59}"/>
            </a:ext>
          </a:extLst>
        </xdr:cNvPr>
        <xdr:cNvSpPr/>
      </xdr:nvSpPr>
      <xdr:spPr>
        <a:xfrm>
          <a:off x="16268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23421</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56F964D7-B1D6-4989-B203-2BA4CBB66AB8}"/>
            </a:ext>
          </a:extLst>
        </xdr:cNvPr>
        <xdr:cNvSpPr txBox="1"/>
      </xdr:nvSpPr>
      <xdr:spPr>
        <a:xfrm>
          <a:off x="16357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xdr:rowOff>
    </xdr:from>
    <xdr:to>
      <xdr:col>81</xdr:col>
      <xdr:colOff>101600</xdr:colOff>
      <xdr:row>39</xdr:row>
      <xdr:rowOff>112304</xdr:rowOff>
    </xdr:to>
    <xdr:sp macro="" textlink="">
      <xdr:nvSpPr>
        <xdr:cNvPr id="532" name="楕円 531">
          <a:extLst>
            <a:ext uri="{FF2B5EF4-FFF2-40B4-BE49-F238E27FC236}">
              <a16:creationId xmlns:a16="http://schemas.microsoft.com/office/drawing/2014/main" id="{51F3F325-BC5F-4510-8705-0084EDA224DF}"/>
            </a:ext>
          </a:extLst>
        </xdr:cNvPr>
        <xdr:cNvSpPr/>
      </xdr:nvSpPr>
      <xdr:spPr>
        <a:xfrm>
          <a:off x="1543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61504</xdr:rowOff>
    </xdr:from>
    <xdr:to>
      <xdr:col>85</xdr:col>
      <xdr:colOff>127000</xdr:colOff>
      <xdr:row>39</xdr:row>
      <xdr:rowOff>95794</xdr:rowOff>
    </xdr:to>
    <xdr:cxnSp macro="">
      <xdr:nvCxnSpPr>
        <xdr:cNvPr id="533" name="直線コネクタ 532">
          <a:extLst>
            <a:ext uri="{FF2B5EF4-FFF2-40B4-BE49-F238E27FC236}">
              <a16:creationId xmlns:a16="http://schemas.microsoft.com/office/drawing/2014/main" id="{9247FA70-1A92-425F-BA4C-BFE2DB991C91}"/>
            </a:ext>
          </a:extLst>
        </xdr:cNvPr>
        <xdr:cNvCxnSpPr/>
      </xdr:nvCxnSpPr>
      <xdr:spPr>
        <a:xfrm>
          <a:off x="15481300" y="67480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136434</xdr:rowOff>
    </xdr:from>
    <xdr:to>
      <xdr:col>76</xdr:col>
      <xdr:colOff>165100</xdr:colOff>
      <xdr:row>39</xdr:row>
      <xdr:rowOff>66584</xdr:rowOff>
    </xdr:to>
    <xdr:sp macro="" textlink="">
      <xdr:nvSpPr>
        <xdr:cNvPr id="534" name="楕円 533">
          <a:extLst>
            <a:ext uri="{FF2B5EF4-FFF2-40B4-BE49-F238E27FC236}">
              <a16:creationId xmlns:a16="http://schemas.microsoft.com/office/drawing/2014/main" id="{E2733632-3EC2-4D04-9D0C-1C2C0364FDB0}"/>
            </a:ext>
          </a:extLst>
        </xdr:cNvPr>
        <xdr:cNvSpPr/>
      </xdr:nvSpPr>
      <xdr:spPr>
        <a:xfrm>
          <a:off x="14541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15784</xdr:rowOff>
    </xdr:from>
    <xdr:to>
      <xdr:col>81</xdr:col>
      <xdr:colOff>50800</xdr:colOff>
      <xdr:row>39</xdr:row>
      <xdr:rowOff>61504</xdr:rowOff>
    </xdr:to>
    <xdr:cxnSp macro="">
      <xdr:nvCxnSpPr>
        <xdr:cNvPr id="535" name="直線コネクタ 534">
          <a:extLst>
            <a:ext uri="{FF2B5EF4-FFF2-40B4-BE49-F238E27FC236}">
              <a16:creationId xmlns:a16="http://schemas.microsoft.com/office/drawing/2014/main" id="{CD28D3D9-F6A7-4CC5-B215-34198D5791CB}"/>
            </a:ext>
          </a:extLst>
        </xdr:cNvPr>
        <xdr:cNvCxnSpPr/>
      </xdr:nvCxnSpPr>
      <xdr:spPr>
        <a:xfrm>
          <a:off x="14592300" y="6702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92347</xdr:rowOff>
    </xdr:from>
    <xdr:to>
      <xdr:col>72</xdr:col>
      <xdr:colOff>38100</xdr:colOff>
      <xdr:row>39</xdr:row>
      <xdr:rowOff>22497</xdr:rowOff>
    </xdr:to>
    <xdr:sp macro="" textlink="">
      <xdr:nvSpPr>
        <xdr:cNvPr id="536" name="楕円 535">
          <a:extLst>
            <a:ext uri="{FF2B5EF4-FFF2-40B4-BE49-F238E27FC236}">
              <a16:creationId xmlns:a16="http://schemas.microsoft.com/office/drawing/2014/main" id="{A417F611-A02A-46B3-803E-7E03DA94F2A5}"/>
            </a:ext>
          </a:extLst>
        </xdr:cNvPr>
        <xdr:cNvSpPr/>
      </xdr:nvSpPr>
      <xdr:spPr>
        <a:xfrm>
          <a:off x="13652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143147</xdr:rowOff>
    </xdr:from>
    <xdr:to>
      <xdr:col>76</xdr:col>
      <xdr:colOff>114300</xdr:colOff>
      <xdr:row>39</xdr:row>
      <xdr:rowOff>15784</xdr:rowOff>
    </xdr:to>
    <xdr:cxnSp macro="">
      <xdr:nvCxnSpPr>
        <xdr:cNvPr id="537" name="直線コネクタ 536">
          <a:extLst>
            <a:ext uri="{FF2B5EF4-FFF2-40B4-BE49-F238E27FC236}">
              <a16:creationId xmlns:a16="http://schemas.microsoft.com/office/drawing/2014/main" id="{5C93DE87-1612-4D3F-9DB9-D5C32DB511A2}"/>
            </a:ext>
          </a:extLst>
        </xdr:cNvPr>
        <xdr:cNvCxnSpPr/>
      </xdr:nvCxnSpPr>
      <xdr:spPr>
        <a:xfrm>
          <a:off x="13703300" y="66582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92347</xdr:rowOff>
    </xdr:from>
    <xdr:to>
      <xdr:col>67</xdr:col>
      <xdr:colOff>101600</xdr:colOff>
      <xdr:row>39</xdr:row>
      <xdr:rowOff>22497</xdr:rowOff>
    </xdr:to>
    <xdr:sp macro="" textlink="">
      <xdr:nvSpPr>
        <xdr:cNvPr id="538" name="楕円 537">
          <a:extLst>
            <a:ext uri="{FF2B5EF4-FFF2-40B4-BE49-F238E27FC236}">
              <a16:creationId xmlns:a16="http://schemas.microsoft.com/office/drawing/2014/main" id="{D2B69F32-F76F-48BF-828F-64674645791B}"/>
            </a:ext>
          </a:extLst>
        </xdr:cNvPr>
        <xdr:cNvSpPr/>
      </xdr:nvSpPr>
      <xdr:spPr>
        <a:xfrm>
          <a:off x="12763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143147</xdr:rowOff>
    </xdr:from>
    <xdr:to>
      <xdr:col>71</xdr:col>
      <xdr:colOff>177800</xdr:colOff>
      <xdr:row>38</xdr:row>
      <xdr:rowOff>143147</xdr:rowOff>
    </xdr:to>
    <xdr:cxnSp macro="">
      <xdr:nvCxnSpPr>
        <xdr:cNvPr id="539" name="直線コネクタ 538">
          <a:extLst>
            <a:ext uri="{FF2B5EF4-FFF2-40B4-BE49-F238E27FC236}">
              <a16:creationId xmlns:a16="http://schemas.microsoft.com/office/drawing/2014/main" id="{2C0A2C78-0A0D-430F-993D-CEB23E2DAE97}"/>
            </a:ext>
          </a:extLst>
        </xdr:cNvPr>
        <xdr:cNvCxnSpPr/>
      </xdr:nvCxnSpPr>
      <xdr:spPr>
        <a:xfrm>
          <a:off x="12814300" y="6658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72B6DD53-3566-4FA3-BBC7-385F7C37AAFF}"/>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5E78958A-36CD-4C99-AEAD-55D49E3F75D0}"/>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FE9B9887-BD33-4E96-BC85-B9257677F1DE}"/>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66BE76D2-7B4C-4ED3-9F53-595019F5F922}"/>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103431</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70AE15E0-1654-45A4-8FC3-586E4C85691C}"/>
            </a:ext>
          </a:extLst>
        </xdr:cNvPr>
        <xdr:cNvSpPr txBox="1"/>
      </xdr:nvSpPr>
      <xdr:spPr>
        <a:xfrm>
          <a:off x="152660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57711</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62497D2C-4452-4BA8-A47A-1A2E58699628}"/>
            </a:ext>
          </a:extLst>
        </xdr:cNvPr>
        <xdr:cNvSpPr txBox="1"/>
      </xdr:nvSpPr>
      <xdr:spPr>
        <a:xfrm>
          <a:off x="14389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13624</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792F0270-C929-422E-8FCA-C8A4637A3AD5}"/>
            </a:ext>
          </a:extLst>
        </xdr:cNvPr>
        <xdr:cNvSpPr txBox="1"/>
      </xdr:nvSpPr>
      <xdr:spPr>
        <a:xfrm>
          <a:off x="13500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13624</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8A49140D-16BF-4509-8992-48EBD3A64895}"/>
            </a:ext>
          </a:extLst>
        </xdr:cNvPr>
        <xdr:cNvSpPr txBox="1"/>
      </xdr:nvSpPr>
      <xdr:spPr>
        <a:xfrm>
          <a:off x="12611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4C018C12-1B46-42FF-BABB-297CD786A5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105D797F-18E6-4970-87D8-49DB98D80C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D99ACE9-E253-4304-B6AC-3E7A5C73CD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ED78816-D9A3-4940-ACFB-72FBB6279E9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33CE2D96-0BEF-424E-8F9A-CB1ECA5B3A6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858D8CF3-89A3-4B2D-91D6-9273836368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7CA8E291-06CE-4753-B235-B76483D758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4849DBBB-FC29-4222-9E27-2A5B6FB5BA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704550C2-59AD-442D-BBC1-40E50B1A1EC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4ED4C3A6-8AAB-4CC0-814D-302FC4148ED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FC0B3A3D-6B6A-4242-AE2F-9C38662D1A5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8F6ADFF0-AD93-4715-BC83-600663A8D93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29968F5D-80F3-416B-B803-148545ACA06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7E335CBA-E456-4961-B4E8-E92D1A8A0FE5}"/>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2F370346-D0BA-4A6F-9694-ADC7FA4B4FD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E348153C-F416-4A5C-8F87-AFB18628695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E2143061-FCA1-42C5-ADB5-A8D79C00567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6D5B0FCD-D8FE-46F6-94A3-13CDA2664A3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7C765A5-C81A-4153-8B74-FEA7315963F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64DB32F0-1DAD-4289-8C8E-13EE682001A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629B3462-37D1-4C05-AFF1-63C8113BCA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2BF5C116-00CF-4FBA-9B5A-D16E3007F0B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B90D4C46-C6C4-4D36-89B5-57F88B738DA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a:extLst>
            <a:ext uri="{FF2B5EF4-FFF2-40B4-BE49-F238E27FC236}">
              <a16:creationId xmlns:a16="http://schemas.microsoft.com/office/drawing/2014/main" id="{5B935F65-32EB-48A1-B7CB-5CA483FCD1AA}"/>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54612AA9-0786-4DD6-AA24-873640A56ED4}"/>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a:extLst>
            <a:ext uri="{FF2B5EF4-FFF2-40B4-BE49-F238E27FC236}">
              <a16:creationId xmlns:a16="http://schemas.microsoft.com/office/drawing/2014/main" id="{D6FFCB29-E396-4424-ADE5-6BAB8FE37A85}"/>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7A701C4F-5C28-4D30-9E00-1587041F900F}"/>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a:extLst>
            <a:ext uri="{FF2B5EF4-FFF2-40B4-BE49-F238E27FC236}">
              <a16:creationId xmlns:a16="http://schemas.microsoft.com/office/drawing/2014/main" id="{52143362-134D-4E12-8799-E649A1BD75E1}"/>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897D5B30-769F-4650-A085-771671D9E106}"/>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a:extLst>
            <a:ext uri="{FF2B5EF4-FFF2-40B4-BE49-F238E27FC236}">
              <a16:creationId xmlns:a16="http://schemas.microsoft.com/office/drawing/2014/main" id="{EAB99E3F-B0FD-4DF1-8031-DDC88013CB8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a:extLst>
            <a:ext uri="{FF2B5EF4-FFF2-40B4-BE49-F238E27FC236}">
              <a16:creationId xmlns:a16="http://schemas.microsoft.com/office/drawing/2014/main" id="{1F32B48E-C7B4-44D1-8ED9-F9601B0AE401}"/>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a:extLst>
            <a:ext uri="{FF2B5EF4-FFF2-40B4-BE49-F238E27FC236}">
              <a16:creationId xmlns:a16="http://schemas.microsoft.com/office/drawing/2014/main" id="{99C98D27-BC56-4BE6-BC7B-305038C27C0D}"/>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a:extLst>
            <a:ext uri="{FF2B5EF4-FFF2-40B4-BE49-F238E27FC236}">
              <a16:creationId xmlns:a16="http://schemas.microsoft.com/office/drawing/2014/main" id="{A52C9F03-032A-4CEA-A8F0-955165B0A3E3}"/>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26154</xdr:rowOff>
    </xdr:from>
    <xdr:to>
      <xdr:col>98</xdr:col>
      <xdr:colOff>38100</xdr:colOff>
      <xdr:row>39</xdr:row>
      <xdr:rowOff>127754</xdr:rowOff>
    </xdr:to>
    <xdr:sp macro="" textlink="">
      <xdr:nvSpPr>
        <xdr:cNvPr id="581" name="フローチャート: 判断 580">
          <a:extLst>
            <a:ext uri="{FF2B5EF4-FFF2-40B4-BE49-F238E27FC236}">
              <a16:creationId xmlns:a16="http://schemas.microsoft.com/office/drawing/2014/main" id="{C1F2D764-5F34-4D21-B74C-562486DE8418}"/>
            </a:ext>
          </a:extLst>
        </xdr:cNvPr>
        <xdr:cNvSpPr/>
      </xdr:nvSpPr>
      <xdr:spPr>
        <a:xfrm>
          <a:off x="18605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7A4435DC-AC92-441B-BF2B-C8936AD843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C1A5F029-254B-483C-AE2F-1ED9618281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6FD6AA3D-DC72-4301-9CCE-4DD7D4F9D0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416D07E-6F19-4CDE-8310-92C79A372E1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6702555-4A7F-4E71-AEBF-F343BCC0E97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67805</xdr:rowOff>
    </xdr:from>
    <xdr:to>
      <xdr:col>116</xdr:col>
      <xdr:colOff>114300</xdr:colOff>
      <xdr:row>40</xdr:row>
      <xdr:rowOff>169405</xdr:rowOff>
    </xdr:to>
    <xdr:sp macro="" textlink="">
      <xdr:nvSpPr>
        <xdr:cNvPr id="587" name="楕円 586">
          <a:extLst>
            <a:ext uri="{FF2B5EF4-FFF2-40B4-BE49-F238E27FC236}">
              <a16:creationId xmlns:a16="http://schemas.microsoft.com/office/drawing/2014/main" id="{89B23F95-6C95-404A-8376-1CFBE1A58E74}"/>
            </a:ext>
          </a:extLst>
        </xdr:cNvPr>
        <xdr:cNvSpPr/>
      </xdr:nvSpPr>
      <xdr:spPr>
        <a:xfrm>
          <a:off x="22110700" y="69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46232</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6C202913-E8C5-4D94-8222-AB08996953A8}"/>
            </a:ext>
          </a:extLst>
        </xdr:cNvPr>
        <xdr:cNvSpPr txBox="1"/>
      </xdr:nvSpPr>
      <xdr:spPr>
        <a:xfrm>
          <a:off x="22199600" y="69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69665</xdr:rowOff>
    </xdr:from>
    <xdr:to>
      <xdr:col>112</xdr:col>
      <xdr:colOff>38100</xdr:colOff>
      <xdr:row>40</xdr:row>
      <xdr:rowOff>171265</xdr:rowOff>
    </xdr:to>
    <xdr:sp macro="" textlink="">
      <xdr:nvSpPr>
        <xdr:cNvPr id="589" name="楕円 588">
          <a:extLst>
            <a:ext uri="{FF2B5EF4-FFF2-40B4-BE49-F238E27FC236}">
              <a16:creationId xmlns:a16="http://schemas.microsoft.com/office/drawing/2014/main" id="{65EF94ED-BF23-4F0C-9D49-69364504C99C}"/>
            </a:ext>
          </a:extLst>
        </xdr:cNvPr>
        <xdr:cNvSpPr/>
      </xdr:nvSpPr>
      <xdr:spPr>
        <a:xfrm>
          <a:off x="21272500" y="69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118605</xdr:rowOff>
    </xdr:from>
    <xdr:to>
      <xdr:col>116</xdr:col>
      <xdr:colOff>63500</xdr:colOff>
      <xdr:row>40</xdr:row>
      <xdr:rowOff>120465</xdr:rowOff>
    </xdr:to>
    <xdr:cxnSp macro="">
      <xdr:nvCxnSpPr>
        <xdr:cNvPr id="590" name="直線コネクタ 589">
          <a:extLst>
            <a:ext uri="{FF2B5EF4-FFF2-40B4-BE49-F238E27FC236}">
              <a16:creationId xmlns:a16="http://schemas.microsoft.com/office/drawing/2014/main" id="{726B3F41-5A23-4559-898A-4A80A68E45DB}"/>
            </a:ext>
          </a:extLst>
        </xdr:cNvPr>
        <xdr:cNvCxnSpPr/>
      </xdr:nvCxnSpPr>
      <xdr:spPr>
        <a:xfrm flipV="1">
          <a:off x="21323300" y="6976605"/>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71668</xdr:rowOff>
    </xdr:from>
    <xdr:to>
      <xdr:col>107</xdr:col>
      <xdr:colOff>101600</xdr:colOff>
      <xdr:row>41</xdr:row>
      <xdr:rowOff>1818</xdr:rowOff>
    </xdr:to>
    <xdr:sp macro="" textlink="">
      <xdr:nvSpPr>
        <xdr:cNvPr id="591" name="楕円 590">
          <a:extLst>
            <a:ext uri="{FF2B5EF4-FFF2-40B4-BE49-F238E27FC236}">
              <a16:creationId xmlns:a16="http://schemas.microsoft.com/office/drawing/2014/main" id="{7DCA721A-B66F-4E99-9375-029D625BF609}"/>
            </a:ext>
          </a:extLst>
        </xdr:cNvPr>
        <xdr:cNvSpPr/>
      </xdr:nvSpPr>
      <xdr:spPr>
        <a:xfrm>
          <a:off x="20383500" y="692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120465</xdr:rowOff>
    </xdr:from>
    <xdr:to>
      <xdr:col>111</xdr:col>
      <xdr:colOff>177800</xdr:colOff>
      <xdr:row>40</xdr:row>
      <xdr:rowOff>122468</xdr:rowOff>
    </xdr:to>
    <xdr:cxnSp macro="">
      <xdr:nvCxnSpPr>
        <xdr:cNvPr id="592" name="直線コネクタ 591">
          <a:extLst>
            <a:ext uri="{FF2B5EF4-FFF2-40B4-BE49-F238E27FC236}">
              <a16:creationId xmlns:a16="http://schemas.microsoft.com/office/drawing/2014/main" id="{05090200-545F-48EF-B8C2-9EF045F52762}"/>
            </a:ext>
          </a:extLst>
        </xdr:cNvPr>
        <xdr:cNvCxnSpPr/>
      </xdr:nvCxnSpPr>
      <xdr:spPr>
        <a:xfrm flipV="1">
          <a:off x="20434300" y="6978465"/>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73383</xdr:rowOff>
    </xdr:from>
    <xdr:to>
      <xdr:col>102</xdr:col>
      <xdr:colOff>165100</xdr:colOff>
      <xdr:row>41</xdr:row>
      <xdr:rowOff>3533</xdr:rowOff>
    </xdr:to>
    <xdr:sp macro="" textlink="">
      <xdr:nvSpPr>
        <xdr:cNvPr id="593" name="楕円 592">
          <a:extLst>
            <a:ext uri="{FF2B5EF4-FFF2-40B4-BE49-F238E27FC236}">
              <a16:creationId xmlns:a16="http://schemas.microsoft.com/office/drawing/2014/main" id="{500B945F-43CC-4307-A03C-89D58556D149}"/>
            </a:ext>
          </a:extLst>
        </xdr:cNvPr>
        <xdr:cNvSpPr/>
      </xdr:nvSpPr>
      <xdr:spPr>
        <a:xfrm>
          <a:off x="19494500" y="69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122468</xdr:rowOff>
    </xdr:from>
    <xdr:to>
      <xdr:col>107</xdr:col>
      <xdr:colOff>50800</xdr:colOff>
      <xdr:row>40</xdr:row>
      <xdr:rowOff>124183</xdr:rowOff>
    </xdr:to>
    <xdr:cxnSp macro="">
      <xdr:nvCxnSpPr>
        <xdr:cNvPr id="594" name="直線コネクタ 593">
          <a:extLst>
            <a:ext uri="{FF2B5EF4-FFF2-40B4-BE49-F238E27FC236}">
              <a16:creationId xmlns:a16="http://schemas.microsoft.com/office/drawing/2014/main" id="{C12929C2-3E29-4AE6-A490-72D6A7A16320}"/>
            </a:ext>
          </a:extLst>
        </xdr:cNvPr>
        <xdr:cNvCxnSpPr/>
      </xdr:nvCxnSpPr>
      <xdr:spPr>
        <a:xfrm flipV="1">
          <a:off x="19545300" y="698046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74930</xdr:rowOff>
    </xdr:from>
    <xdr:to>
      <xdr:col>98</xdr:col>
      <xdr:colOff>38100</xdr:colOff>
      <xdr:row>41</xdr:row>
      <xdr:rowOff>5080</xdr:rowOff>
    </xdr:to>
    <xdr:sp macro="" textlink="">
      <xdr:nvSpPr>
        <xdr:cNvPr id="595" name="楕円 594">
          <a:extLst>
            <a:ext uri="{FF2B5EF4-FFF2-40B4-BE49-F238E27FC236}">
              <a16:creationId xmlns:a16="http://schemas.microsoft.com/office/drawing/2014/main" id="{6925E76A-0510-449F-ABCF-8617824A4FEB}"/>
            </a:ext>
          </a:extLst>
        </xdr:cNvPr>
        <xdr:cNvSpPr/>
      </xdr:nvSpPr>
      <xdr:spPr>
        <a:xfrm>
          <a:off x="18605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124183</xdr:rowOff>
    </xdr:from>
    <xdr:to>
      <xdr:col>102</xdr:col>
      <xdr:colOff>114300</xdr:colOff>
      <xdr:row>40</xdr:row>
      <xdr:rowOff>125730</xdr:rowOff>
    </xdr:to>
    <xdr:cxnSp macro="">
      <xdr:nvCxnSpPr>
        <xdr:cNvPr id="596" name="直線コネクタ 595">
          <a:extLst>
            <a:ext uri="{FF2B5EF4-FFF2-40B4-BE49-F238E27FC236}">
              <a16:creationId xmlns:a16="http://schemas.microsoft.com/office/drawing/2014/main" id="{F78B8CE2-1F48-4E69-ACDB-B4A029AF57F1}"/>
            </a:ext>
          </a:extLst>
        </xdr:cNvPr>
        <xdr:cNvCxnSpPr/>
      </xdr:nvCxnSpPr>
      <xdr:spPr>
        <a:xfrm flipV="1">
          <a:off x="18656300" y="6982183"/>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EE0B87-B903-4C6D-A999-63B7BB8DDCDF}"/>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96CE9D0B-40A2-4772-B842-7A90890BEDDD}"/>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72C45AA9-D4E3-42FF-9C0C-0651E3125555}"/>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144281</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E0EEC64-8C14-4689-9C44-3FCE1193D0DD}"/>
            </a:ext>
          </a:extLst>
        </xdr:cNvPr>
        <xdr:cNvSpPr txBox="1"/>
      </xdr:nvSpPr>
      <xdr:spPr>
        <a:xfrm>
          <a:off x="183891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162392</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B2F27FEE-18D0-48FA-A4E9-CFBE077BC944}"/>
            </a:ext>
          </a:extLst>
        </xdr:cNvPr>
        <xdr:cNvSpPr txBox="1"/>
      </xdr:nvSpPr>
      <xdr:spPr>
        <a:xfrm>
          <a:off x="21043411" y="70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164395</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F3C63494-6A23-4BA5-81DF-92C79C09B9B5}"/>
            </a:ext>
          </a:extLst>
        </xdr:cNvPr>
        <xdr:cNvSpPr txBox="1"/>
      </xdr:nvSpPr>
      <xdr:spPr>
        <a:xfrm>
          <a:off x="20167111" y="70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166110</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1ADAF883-C670-48AB-81CE-CA21C904EA84}"/>
            </a:ext>
          </a:extLst>
        </xdr:cNvPr>
        <xdr:cNvSpPr txBox="1"/>
      </xdr:nvSpPr>
      <xdr:spPr>
        <a:xfrm>
          <a:off x="19278111" y="70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167657</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C59BE317-4580-4BFF-B46C-10213FF1BA87}"/>
            </a:ext>
          </a:extLst>
        </xdr:cNvPr>
        <xdr:cNvSpPr txBox="1"/>
      </xdr:nvSpPr>
      <xdr:spPr>
        <a:xfrm>
          <a:off x="18389111" y="702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2CDCDADC-7B9C-4E5F-AB3D-2ABA0458E5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AF86F62B-48C3-48E1-B955-E15AB72FBA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5B330BC3-69E5-4F76-A4C9-8FE8682FB2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C262FF94-C5EF-417F-80D2-085FFF2AFCE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84689F57-F28B-4FBC-A325-D927A1EC3A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605D304D-C0AC-4D5F-A735-D963CD3834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4094DAB3-2835-4730-B016-40EB1DF567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46ADE323-E357-4C6E-BA89-87CFBD0422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2E7442B5-E954-432A-BBF4-602DA59C3D1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E4B53A78-0018-4660-9A43-10E329D2B9B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FAE71BCD-0E02-49CD-96A7-0DAEEDF4B7C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176FBDA6-A14E-4A7E-BBF4-C748F0D4DB2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1C083F88-14AF-4D00-B011-2ACEB4D99D9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9E03044C-6EA3-4569-BD32-326C592920E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859F1BF8-9075-4AFD-844C-B9D95211513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ED93F48A-D990-4F5A-BBD1-EAC74E8DECE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0723465D-300F-4996-9451-6FB00EE9B37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6EC4237A-A51F-47EE-B7A7-DAF9CB5B2F3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DC14B793-3494-4F7D-9F2C-E999BC34C22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FF80F921-BEAC-4714-8C68-00AB62AC2F2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9EA99114-FA8F-42EF-9349-0DDAAF36493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51C298C5-F7D4-49E8-AD49-E54B85FFF78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18AC2826-95C7-47D5-A46C-59647C8F299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189F91BE-0891-49AF-AFA3-07BF5C92EB1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2FE7FD46-2C89-454B-984E-DBE824EEE7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a:extLst>
            <a:ext uri="{FF2B5EF4-FFF2-40B4-BE49-F238E27FC236}">
              <a16:creationId xmlns:a16="http://schemas.microsoft.com/office/drawing/2014/main" id="{3AC2F8B9-4C70-423D-927C-804A8F69C1B6}"/>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3B1C28D2-E225-4589-97AA-514FA12C70AA}"/>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a:extLst>
            <a:ext uri="{FF2B5EF4-FFF2-40B4-BE49-F238E27FC236}">
              <a16:creationId xmlns:a16="http://schemas.microsoft.com/office/drawing/2014/main" id="{8D5CABF6-B4C2-4804-BF8B-C48270707168}"/>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0F748CEE-191B-4B8E-9F7E-1664A116D6F4}"/>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a:extLst>
            <a:ext uri="{FF2B5EF4-FFF2-40B4-BE49-F238E27FC236}">
              <a16:creationId xmlns:a16="http://schemas.microsoft.com/office/drawing/2014/main" id="{E4E89871-3C74-4A86-889C-8449B5B209BE}"/>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5BC169C5-E138-430A-858B-33795650B526}"/>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a:extLst>
            <a:ext uri="{FF2B5EF4-FFF2-40B4-BE49-F238E27FC236}">
              <a16:creationId xmlns:a16="http://schemas.microsoft.com/office/drawing/2014/main" id="{36A5E224-A585-4B0A-AB7C-8B31C4065B5E}"/>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a:extLst>
            <a:ext uri="{FF2B5EF4-FFF2-40B4-BE49-F238E27FC236}">
              <a16:creationId xmlns:a16="http://schemas.microsoft.com/office/drawing/2014/main" id="{E47DCC76-E81C-4A53-A535-596B1975C417}"/>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a:extLst>
            <a:ext uri="{FF2B5EF4-FFF2-40B4-BE49-F238E27FC236}">
              <a16:creationId xmlns:a16="http://schemas.microsoft.com/office/drawing/2014/main" id="{69F4956D-5B52-4E0D-99C0-E0109C0FD363}"/>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a:extLst>
            <a:ext uri="{FF2B5EF4-FFF2-40B4-BE49-F238E27FC236}">
              <a16:creationId xmlns:a16="http://schemas.microsoft.com/office/drawing/2014/main" id="{015C22FD-DF1C-4B9D-888F-4A269D0ECBD2}"/>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0" name="フローチャート: 判断 639">
          <a:extLst>
            <a:ext uri="{FF2B5EF4-FFF2-40B4-BE49-F238E27FC236}">
              <a16:creationId xmlns:a16="http://schemas.microsoft.com/office/drawing/2014/main" id="{B3277E49-C14C-480C-8614-304F73A5DF91}"/>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16E659CF-7E21-4625-99B0-A2370C890A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59D6885-0CD2-4467-B765-5266C0FBE6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9F57D3E-C65B-49E4-97BE-C2F71B6F5D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8E3CE62-2CCC-4A00-8FF5-652F017B38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EB178F7F-2A9C-4D71-985A-8CC70456BB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14515</xdr:rowOff>
    </xdr:from>
    <xdr:to>
      <xdr:col>85</xdr:col>
      <xdr:colOff>177800</xdr:colOff>
      <xdr:row>61</xdr:row>
      <xdr:rowOff>116115</xdr:rowOff>
    </xdr:to>
    <xdr:sp macro="" textlink="">
      <xdr:nvSpPr>
        <xdr:cNvPr id="646" name="楕円 645">
          <a:extLst>
            <a:ext uri="{FF2B5EF4-FFF2-40B4-BE49-F238E27FC236}">
              <a16:creationId xmlns:a16="http://schemas.microsoft.com/office/drawing/2014/main" id="{3D9ED8E5-EBA8-40A0-9F92-7FDE46D96D9D}"/>
            </a:ext>
          </a:extLst>
        </xdr:cNvPr>
        <xdr:cNvSpPr/>
      </xdr:nvSpPr>
      <xdr:spPr>
        <a:xfrm>
          <a:off x="16268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164392</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198CCC4D-0F6C-4D50-AB0D-B9BBA3821F56}"/>
            </a:ext>
          </a:extLst>
        </xdr:cNvPr>
        <xdr:cNvSpPr txBox="1"/>
      </xdr:nvSpPr>
      <xdr:spPr>
        <a:xfrm>
          <a:off x="16357600"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153307</xdr:rowOff>
    </xdr:from>
    <xdr:to>
      <xdr:col>81</xdr:col>
      <xdr:colOff>101600</xdr:colOff>
      <xdr:row>61</xdr:row>
      <xdr:rowOff>83457</xdr:rowOff>
    </xdr:to>
    <xdr:sp macro="" textlink="">
      <xdr:nvSpPr>
        <xdr:cNvPr id="648" name="楕円 647">
          <a:extLst>
            <a:ext uri="{FF2B5EF4-FFF2-40B4-BE49-F238E27FC236}">
              <a16:creationId xmlns:a16="http://schemas.microsoft.com/office/drawing/2014/main" id="{A84308E6-6208-4BC6-A7BF-DF425C57F02D}"/>
            </a:ext>
          </a:extLst>
        </xdr:cNvPr>
        <xdr:cNvSpPr/>
      </xdr:nvSpPr>
      <xdr:spPr>
        <a:xfrm>
          <a:off x="15430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32657</xdr:rowOff>
    </xdr:from>
    <xdr:to>
      <xdr:col>85</xdr:col>
      <xdr:colOff>127000</xdr:colOff>
      <xdr:row>61</xdr:row>
      <xdr:rowOff>65315</xdr:rowOff>
    </xdr:to>
    <xdr:cxnSp macro="">
      <xdr:nvCxnSpPr>
        <xdr:cNvPr id="649" name="直線コネクタ 648">
          <a:extLst>
            <a:ext uri="{FF2B5EF4-FFF2-40B4-BE49-F238E27FC236}">
              <a16:creationId xmlns:a16="http://schemas.microsoft.com/office/drawing/2014/main" id="{42278D17-2EE8-45CD-AE75-D51819838F9F}"/>
            </a:ext>
          </a:extLst>
        </xdr:cNvPr>
        <xdr:cNvCxnSpPr/>
      </xdr:nvCxnSpPr>
      <xdr:spPr>
        <a:xfrm>
          <a:off x="15481300" y="104911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650" name="楕円 649">
          <a:extLst>
            <a:ext uri="{FF2B5EF4-FFF2-40B4-BE49-F238E27FC236}">
              <a16:creationId xmlns:a16="http://schemas.microsoft.com/office/drawing/2014/main" id="{CC247864-C68B-4930-BB1B-6328E87D28A5}"/>
            </a:ext>
          </a:extLst>
        </xdr:cNvPr>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32657</xdr:rowOff>
    </xdr:to>
    <xdr:cxnSp macro="">
      <xdr:nvCxnSpPr>
        <xdr:cNvPr id="651" name="直線コネクタ 650">
          <a:extLst>
            <a:ext uri="{FF2B5EF4-FFF2-40B4-BE49-F238E27FC236}">
              <a16:creationId xmlns:a16="http://schemas.microsoft.com/office/drawing/2014/main" id="{5F3C928F-7455-46F1-B775-B0EF99BBA072}"/>
            </a:ext>
          </a:extLst>
        </xdr:cNvPr>
        <xdr:cNvCxnSpPr/>
      </xdr:nvCxnSpPr>
      <xdr:spPr>
        <a:xfrm>
          <a:off x="14592300" y="104584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2" name="楕円 651">
          <a:extLst>
            <a:ext uri="{FF2B5EF4-FFF2-40B4-BE49-F238E27FC236}">
              <a16:creationId xmlns:a16="http://schemas.microsoft.com/office/drawing/2014/main" id="{6BBDC562-1ADC-4F9E-8FC8-8D0D92B29537}"/>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57150</xdr:rowOff>
    </xdr:to>
    <xdr:cxnSp macro="">
      <xdr:nvCxnSpPr>
        <xdr:cNvPr id="653" name="直線コネクタ 652">
          <a:extLst>
            <a:ext uri="{FF2B5EF4-FFF2-40B4-BE49-F238E27FC236}">
              <a16:creationId xmlns:a16="http://schemas.microsoft.com/office/drawing/2014/main" id="{BBE801AA-64EB-43C6-8DD5-E785E09C026B}"/>
            </a:ext>
          </a:extLst>
        </xdr:cNvPr>
        <xdr:cNvCxnSpPr/>
      </xdr:nvCxnSpPr>
      <xdr:spPr>
        <a:xfrm flipV="1">
          <a:off x="13703300" y="1045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54" name="楕円 653">
          <a:extLst>
            <a:ext uri="{FF2B5EF4-FFF2-40B4-BE49-F238E27FC236}">
              <a16:creationId xmlns:a16="http://schemas.microsoft.com/office/drawing/2014/main" id="{60E7B8B3-A1A3-49D3-BF3D-4F5414AF5DC8}"/>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57150</xdr:rowOff>
    </xdr:to>
    <xdr:cxnSp macro="">
      <xdr:nvCxnSpPr>
        <xdr:cNvPr id="655" name="直線コネクタ 654">
          <a:extLst>
            <a:ext uri="{FF2B5EF4-FFF2-40B4-BE49-F238E27FC236}">
              <a16:creationId xmlns:a16="http://schemas.microsoft.com/office/drawing/2014/main" id="{3B1524B0-70E5-484F-BDE5-8D06A6214984}"/>
            </a:ext>
          </a:extLst>
        </xdr:cNvPr>
        <xdr:cNvCxnSpPr/>
      </xdr:nvCxnSpPr>
      <xdr:spPr>
        <a:xfrm>
          <a:off x="1281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C4F33C0B-930E-46C9-9FEF-3AEF0DE5A688}"/>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E43124D-A3B7-4450-9758-C721554A58A1}"/>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D660293F-D6D9-48B0-AB8B-3B4524FEBF8C}"/>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AC578F95-60CB-4BCD-95E8-FC2140178B5E}"/>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74584</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390D1DA5-2BE6-48ED-89F1-2DC7E928C3AE}"/>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E3426BC4-B7E8-40A5-9890-D520C18711C2}"/>
            </a:ext>
          </a:extLst>
        </xdr:cNvPr>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9404B879-938C-46C6-A1C9-439F059CA83A}"/>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4920735C-0881-447D-BC40-750F3DF23477}"/>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209A1C8D-FC97-4A05-A622-DC640B895B4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8B3E7160-AF3C-4476-8BFA-A8A06E73ED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CFAEF578-9ABA-488A-9295-A10940EDA8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4AF440B8-1D4D-4171-9ABE-0C07D92B8BA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A1705FCE-2666-49AA-8937-B47E3FB0579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E715776C-C4F7-459D-904B-3E7E96401E2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FD010753-4ACC-4988-841C-E42A0EF45A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CB762562-3EA7-4E0D-B0D5-9FF4EA11A5B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536B14C1-CF85-4009-92F8-42A96C8FF6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A73EC75B-865A-406D-A984-0A3E45B42CC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a:extLst>
            <a:ext uri="{FF2B5EF4-FFF2-40B4-BE49-F238E27FC236}">
              <a16:creationId xmlns:a16="http://schemas.microsoft.com/office/drawing/2014/main" id="{65DF9484-220E-400F-85CC-5257AC5162F5}"/>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a:extLst>
            <a:ext uri="{FF2B5EF4-FFF2-40B4-BE49-F238E27FC236}">
              <a16:creationId xmlns:a16="http://schemas.microsoft.com/office/drawing/2014/main" id="{B2DEDE56-213A-4D06-8584-AF678C8F5709}"/>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B6DFA11-8D03-4519-B497-15390257AB7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6D233536-3BDE-47EC-9CF9-F2CDEBAA9A2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a:extLst>
            <a:ext uri="{FF2B5EF4-FFF2-40B4-BE49-F238E27FC236}">
              <a16:creationId xmlns:a16="http://schemas.microsoft.com/office/drawing/2014/main" id="{EBD0D06E-D50F-4CE0-AB74-B673ECB35EAF}"/>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a:extLst>
            <a:ext uri="{FF2B5EF4-FFF2-40B4-BE49-F238E27FC236}">
              <a16:creationId xmlns:a16="http://schemas.microsoft.com/office/drawing/2014/main" id="{B68BD133-8234-4FA0-9C84-6D68FDF5AB1A}"/>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B6AD3BB4-3D53-4AEF-8D24-1349A0E110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DD895352-E81A-4F02-BBF0-42155D5DE72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B94B3800-F0E7-4881-951F-ED48F3772C5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a:extLst>
            <a:ext uri="{FF2B5EF4-FFF2-40B4-BE49-F238E27FC236}">
              <a16:creationId xmlns:a16="http://schemas.microsoft.com/office/drawing/2014/main" id="{61DB300C-681F-4F64-93C2-C3ECCE7734E0}"/>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D7194821-C901-4C83-9D1B-8E1547E39A1A}"/>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a:extLst>
            <a:ext uri="{FF2B5EF4-FFF2-40B4-BE49-F238E27FC236}">
              <a16:creationId xmlns:a16="http://schemas.microsoft.com/office/drawing/2014/main" id="{FFEA3FE3-D0E6-48E7-85D5-5FE8EA59799B}"/>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42D3CDA4-E5E2-4AD1-B42A-8AC417D1F267}"/>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a:extLst>
            <a:ext uri="{FF2B5EF4-FFF2-40B4-BE49-F238E27FC236}">
              <a16:creationId xmlns:a16="http://schemas.microsoft.com/office/drawing/2014/main" id="{3D54D93D-8925-4F25-B735-09BC367A36A7}"/>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F7414920-C832-4176-BA7A-930293B9E2F5}"/>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a:extLst>
            <a:ext uri="{FF2B5EF4-FFF2-40B4-BE49-F238E27FC236}">
              <a16:creationId xmlns:a16="http://schemas.microsoft.com/office/drawing/2014/main" id="{49E5C3FD-E553-4D8C-93A5-2D753499CA73}"/>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a:extLst>
            <a:ext uri="{FF2B5EF4-FFF2-40B4-BE49-F238E27FC236}">
              <a16:creationId xmlns:a16="http://schemas.microsoft.com/office/drawing/2014/main" id="{DD0ACD02-1E84-498C-AD6C-A34BA84C4783}"/>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a:extLst>
            <a:ext uri="{FF2B5EF4-FFF2-40B4-BE49-F238E27FC236}">
              <a16:creationId xmlns:a16="http://schemas.microsoft.com/office/drawing/2014/main" id="{F7D89F90-480A-48E2-AB3E-E50E6E135A26}"/>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a:extLst>
            <a:ext uri="{FF2B5EF4-FFF2-40B4-BE49-F238E27FC236}">
              <a16:creationId xmlns:a16="http://schemas.microsoft.com/office/drawing/2014/main" id="{C9D35EBF-AEBF-4119-9465-8AE790FE0ED7}"/>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34925</xdr:rowOff>
    </xdr:from>
    <xdr:to>
      <xdr:col>98</xdr:col>
      <xdr:colOff>38100</xdr:colOff>
      <xdr:row>61</xdr:row>
      <xdr:rowOff>136525</xdr:rowOff>
    </xdr:to>
    <xdr:sp macro="" textlink="">
      <xdr:nvSpPr>
        <xdr:cNvPr id="693" name="フローチャート: 判断 692">
          <a:extLst>
            <a:ext uri="{FF2B5EF4-FFF2-40B4-BE49-F238E27FC236}">
              <a16:creationId xmlns:a16="http://schemas.microsoft.com/office/drawing/2014/main" id="{70B7BFA1-CCDB-405E-8C11-0DAC43EA23B9}"/>
            </a:ext>
          </a:extLst>
        </xdr:cNvPr>
        <xdr:cNvSpPr/>
      </xdr:nvSpPr>
      <xdr:spPr>
        <a:xfrm>
          <a:off x="18605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12A4FB84-0B6D-45DE-BA6E-29AC052D462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AF26E230-413F-404A-8EAD-177C9A1215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BF87CE50-1CA7-411C-9223-FBEF85CFB5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D74DD75-913D-45C3-B723-67C4ECE9E6E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0C52D85-5E71-4BDD-BBE1-8A8B212FEF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99" name="楕円 698">
          <a:extLst>
            <a:ext uri="{FF2B5EF4-FFF2-40B4-BE49-F238E27FC236}">
              <a16:creationId xmlns:a16="http://schemas.microsoft.com/office/drawing/2014/main" id="{430FD0A3-CDBC-4090-BAC0-E58DA14D247C}"/>
            </a:ext>
          </a:extLst>
        </xdr:cNvPr>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24147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3DE2AF2A-5E24-4143-AFB6-EEA6B812815D}"/>
            </a:ext>
          </a:extLst>
        </xdr:cNvPr>
        <xdr:cNvSpPr txBox="1"/>
      </xdr:nvSpPr>
      <xdr:spPr>
        <a:xfrm>
          <a:off x="22199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701" name="楕円 700">
          <a:extLst>
            <a:ext uri="{FF2B5EF4-FFF2-40B4-BE49-F238E27FC236}">
              <a16:creationId xmlns:a16="http://schemas.microsoft.com/office/drawing/2014/main" id="{DDFC95BF-1606-47C0-BA9E-F5C8B5411290}"/>
            </a:ext>
          </a:extLst>
        </xdr:cNvPr>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702" name="直線コネクタ 701">
          <a:extLst>
            <a:ext uri="{FF2B5EF4-FFF2-40B4-BE49-F238E27FC236}">
              <a16:creationId xmlns:a16="http://schemas.microsoft.com/office/drawing/2014/main" id="{0746C65F-52F5-400D-8E96-1A37CC45210E}"/>
            </a:ext>
          </a:extLst>
        </xdr:cNvPr>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92075</xdr:rowOff>
    </xdr:from>
    <xdr:to>
      <xdr:col>107</xdr:col>
      <xdr:colOff>101600</xdr:colOff>
      <xdr:row>63</xdr:row>
      <xdr:rowOff>22225</xdr:rowOff>
    </xdr:to>
    <xdr:sp macro="" textlink="">
      <xdr:nvSpPr>
        <xdr:cNvPr id="703" name="楕円 702">
          <a:extLst>
            <a:ext uri="{FF2B5EF4-FFF2-40B4-BE49-F238E27FC236}">
              <a16:creationId xmlns:a16="http://schemas.microsoft.com/office/drawing/2014/main" id="{B6D7EBD4-552E-4727-9C01-81C6556265F4}"/>
            </a:ext>
          </a:extLst>
        </xdr:cNvPr>
        <xdr:cNvSpPr/>
      </xdr:nvSpPr>
      <xdr:spPr>
        <a:xfrm>
          <a:off x="20383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142875</xdr:rowOff>
    </xdr:from>
    <xdr:to>
      <xdr:col>111</xdr:col>
      <xdr:colOff>177800</xdr:colOff>
      <xdr:row>62</xdr:row>
      <xdr:rowOff>160020</xdr:rowOff>
    </xdr:to>
    <xdr:cxnSp macro="">
      <xdr:nvCxnSpPr>
        <xdr:cNvPr id="704" name="直線コネクタ 703">
          <a:extLst>
            <a:ext uri="{FF2B5EF4-FFF2-40B4-BE49-F238E27FC236}">
              <a16:creationId xmlns:a16="http://schemas.microsoft.com/office/drawing/2014/main" id="{FCB026E0-DF66-4629-A872-1291F19B9591}"/>
            </a:ext>
          </a:extLst>
        </xdr:cNvPr>
        <xdr:cNvCxnSpPr/>
      </xdr:nvCxnSpPr>
      <xdr:spPr>
        <a:xfrm>
          <a:off x="20434300" y="10772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92075</xdr:rowOff>
    </xdr:from>
    <xdr:to>
      <xdr:col>102</xdr:col>
      <xdr:colOff>165100</xdr:colOff>
      <xdr:row>63</xdr:row>
      <xdr:rowOff>22225</xdr:rowOff>
    </xdr:to>
    <xdr:sp macro="" textlink="">
      <xdr:nvSpPr>
        <xdr:cNvPr id="705" name="楕円 704">
          <a:extLst>
            <a:ext uri="{FF2B5EF4-FFF2-40B4-BE49-F238E27FC236}">
              <a16:creationId xmlns:a16="http://schemas.microsoft.com/office/drawing/2014/main" id="{C2E69D6F-2E12-4E7D-B1F4-E038E5D79AFD}"/>
            </a:ext>
          </a:extLst>
        </xdr:cNvPr>
        <xdr:cNvSpPr/>
      </xdr:nvSpPr>
      <xdr:spPr>
        <a:xfrm>
          <a:off x="19494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142875</xdr:rowOff>
    </xdr:from>
    <xdr:to>
      <xdr:col>107</xdr:col>
      <xdr:colOff>50800</xdr:colOff>
      <xdr:row>62</xdr:row>
      <xdr:rowOff>142875</xdr:rowOff>
    </xdr:to>
    <xdr:cxnSp macro="">
      <xdr:nvCxnSpPr>
        <xdr:cNvPr id="706" name="直線コネクタ 705">
          <a:extLst>
            <a:ext uri="{FF2B5EF4-FFF2-40B4-BE49-F238E27FC236}">
              <a16:creationId xmlns:a16="http://schemas.microsoft.com/office/drawing/2014/main" id="{B7B2C4D9-A3C1-458F-8238-BFF66653025E}"/>
            </a:ext>
          </a:extLst>
        </xdr:cNvPr>
        <xdr:cNvCxnSpPr/>
      </xdr:nvCxnSpPr>
      <xdr:spPr>
        <a:xfrm>
          <a:off x="19545300" y="1077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92075</xdr:rowOff>
    </xdr:from>
    <xdr:to>
      <xdr:col>98</xdr:col>
      <xdr:colOff>38100</xdr:colOff>
      <xdr:row>63</xdr:row>
      <xdr:rowOff>22225</xdr:rowOff>
    </xdr:to>
    <xdr:sp macro="" textlink="">
      <xdr:nvSpPr>
        <xdr:cNvPr id="707" name="楕円 706">
          <a:extLst>
            <a:ext uri="{FF2B5EF4-FFF2-40B4-BE49-F238E27FC236}">
              <a16:creationId xmlns:a16="http://schemas.microsoft.com/office/drawing/2014/main" id="{D61E6D25-E5C8-4FE1-A452-E072ED8D80FF}"/>
            </a:ext>
          </a:extLst>
        </xdr:cNvPr>
        <xdr:cNvSpPr/>
      </xdr:nvSpPr>
      <xdr:spPr>
        <a:xfrm>
          <a:off x="18605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142875</xdr:rowOff>
    </xdr:from>
    <xdr:to>
      <xdr:col>102</xdr:col>
      <xdr:colOff>114300</xdr:colOff>
      <xdr:row>62</xdr:row>
      <xdr:rowOff>142875</xdr:rowOff>
    </xdr:to>
    <xdr:cxnSp macro="">
      <xdr:nvCxnSpPr>
        <xdr:cNvPr id="708" name="直線コネクタ 707">
          <a:extLst>
            <a:ext uri="{FF2B5EF4-FFF2-40B4-BE49-F238E27FC236}">
              <a16:creationId xmlns:a16="http://schemas.microsoft.com/office/drawing/2014/main" id="{D6FB7200-09F9-491F-9D94-4BC9AA8BFB63}"/>
            </a:ext>
          </a:extLst>
        </xdr:cNvPr>
        <xdr:cNvCxnSpPr/>
      </xdr:nvCxnSpPr>
      <xdr:spPr>
        <a:xfrm>
          <a:off x="18656300" y="1077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a:extLst>
            <a:ext uri="{FF2B5EF4-FFF2-40B4-BE49-F238E27FC236}">
              <a16:creationId xmlns:a16="http://schemas.microsoft.com/office/drawing/2014/main" id="{E8511171-1B78-48F0-88E4-E00F848C2205}"/>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a:extLst>
            <a:ext uri="{FF2B5EF4-FFF2-40B4-BE49-F238E27FC236}">
              <a16:creationId xmlns:a16="http://schemas.microsoft.com/office/drawing/2014/main" id="{08F6DE81-F447-44F3-82E1-E59AD906E8D5}"/>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a:extLst>
            <a:ext uri="{FF2B5EF4-FFF2-40B4-BE49-F238E27FC236}">
              <a16:creationId xmlns:a16="http://schemas.microsoft.com/office/drawing/2014/main" id="{1B7EF5AC-8387-48F3-B5B6-92257FBD0B41}"/>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153052</xdr:rowOff>
    </xdr:from>
    <xdr:ext cx="469744" cy="259045"/>
    <xdr:sp macro="" textlink="">
      <xdr:nvSpPr>
        <xdr:cNvPr id="712" name="n_4aveValue【保健センター・保健所】&#10;一人当たり面積">
          <a:extLst>
            <a:ext uri="{FF2B5EF4-FFF2-40B4-BE49-F238E27FC236}">
              <a16:creationId xmlns:a16="http://schemas.microsoft.com/office/drawing/2014/main" id="{36E8908B-5B40-42D1-973E-CC506B230869}"/>
            </a:ext>
          </a:extLst>
        </xdr:cNvPr>
        <xdr:cNvSpPr txBox="1"/>
      </xdr:nvSpPr>
      <xdr:spPr>
        <a:xfrm>
          <a:off x="18421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713" name="n_1mainValue【保健センター・保健所】&#10;一人当たり面積">
          <a:extLst>
            <a:ext uri="{FF2B5EF4-FFF2-40B4-BE49-F238E27FC236}">
              <a16:creationId xmlns:a16="http://schemas.microsoft.com/office/drawing/2014/main" id="{3820DDF0-031E-458D-8CA0-52408791D68E}"/>
            </a:ext>
          </a:extLst>
        </xdr:cNvPr>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13352</xdr:rowOff>
    </xdr:from>
    <xdr:ext cx="469744" cy="259045"/>
    <xdr:sp macro="" textlink="">
      <xdr:nvSpPr>
        <xdr:cNvPr id="714" name="n_2mainValue【保健センター・保健所】&#10;一人当たり面積">
          <a:extLst>
            <a:ext uri="{FF2B5EF4-FFF2-40B4-BE49-F238E27FC236}">
              <a16:creationId xmlns:a16="http://schemas.microsoft.com/office/drawing/2014/main" id="{C1E91808-3922-4047-8027-E74E04AE4B30}"/>
            </a:ext>
          </a:extLst>
        </xdr:cNvPr>
        <xdr:cNvSpPr txBox="1"/>
      </xdr:nvSpPr>
      <xdr:spPr>
        <a:xfrm>
          <a:off x="20199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13352</xdr:rowOff>
    </xdr:from>
    <xdr:ext cx="469744" cy="259045"/>
    <xdr:sp macro="" textlink="">
      <xdr:nvSpPr>
        <xdr:cNvPr id="715" name="n_3mainValue【保健センター・保健所】&#10;一人当たり面積">
          <a:extLst>
            <a:ext uri="{FF2B5EF4-FFF2-40B4-BE49-F238E27FC236}">
              <a16:creationId xmlns:a16="http://schemas.microsoft.com/office/drawing/2014/main" id="{F5C0EB44-E2FA-40FB-B83E-CACAA9DC38ED}"/>
            </a:ext>
          </a:extLst>
        </xdr:cNvPr>
        <xdr:cNvSpPr txBox="1"/>
      </xdr:nvSpPr>
      <xdr:spPr>
        <a:xfrm>
          <a:off x="19310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13352</xdr:rowOff>
    </xdr:from>
    <xdr:ext cx="469744" cy="259045"/>
    <xdr:sp macro="" textlink="">
      <xdr:nvSpPr>
        <xdr:cNvPr id="716" name="n_4mainValue【保健センター・保健所】&#10;一人当たり面積">
          <a:extLst>
            <a:ext uri="{FF2B5EF4-FFF2-40B4-BE49-F238E27FC236}">
              <a16:creationId xmlns:a16="http://schemas.microsoft.com/office/drawing/2014/main" id="{10814B68-6DA1-4AB8-B261-97E89587274F}"/>
            </a:ext>
          </a:extLst>
        </xdr:cNvPr>
        <xdr:cNvSpPr txBox="1"/>
      </xdr:nvSpPr>
      <xdr:spPr>
        <a:xfrm>
          <a:off x="18421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2B10CC52-3ED9-49BF-A374-B00D79FD5E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6BFD2898-D2A0-4673-A3AE-7C118994CB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DBCD9923-8CA3-4CA7-BF04-CA1061B048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E5E036C0-6F1F-4B86-9387-4443E92F12F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9300425B-1B48-4B01-A7F6-2C2CED6F9A4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0BA2B75E-BF34-41AF-891B-881C45DD1D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A5D11F48-46D0-473E-A367-103DA6D41F1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AE3BF2D9-040C-4CE8-8D47-B251ABC5633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EF0325BA-38DD-49EA-AA93-D2B958BBC04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ECAE6212-ED05-4425-B98A-1257BCCFA6D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6788C245-B698-44DB-A4FF-B6622DFB5DC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065881F1-D1AA-48B3-8391-55D2D949C3D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6C6FFFC0-CB49-40FC-839F-7BC47B6CAC9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2C05F670-8B9C-4D96-9D53-E0EBEB4F7B4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EA02ADAC-8078-476E-920E-CFE161C6F4E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0860FCE3-B9FE-494E-9769-7463E18E522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3DD91E93-DD42-4187-A6EB-46407B61FD6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DBBA05B4-B720-4F2C-9B2F-F671B255EC7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817967CD-EEDF-496D-A95C-30E266027D6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76011FB9-F842-44BA-8603-90F5CD4AFB3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83395861-499B-4A9B-B108-4A6EE678EDC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3721F56A-648E-486E-9047-54DAB4B3C80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C6EDF35A-CF4C-4D7E-8035-3230E3DDD03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E85DC2CF-2D2F-458D-94E5-D7B0283915C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7ADF7D07-5CF4-4618-8031-D739810F714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a:extLst>
            <a:ext uri="{FF2B5EF4-FFF2-40B4-BE49-F238E27FC236}">
              <a16:creationId xmlns:a16="http://schemas.microsoft.com/office/drawing/2014/main" id="{40AC1BA6-C605-4F99-A9B2-806636EEE369}"/>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a:extLst>
            <a:ext uri="{FF2B5EF4-FFF2-40B4-BE49-F238E27FC236}">
              <a16:creationId xmlns:a16="http://schemas.microsoft.com/office/drawing/2014/main" id="{77C8A4EB-3274-4042-9C93-1AB615D3CDBE}"/>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a:extLst>
            <a:ext uri="{FF2B5EF4-FFF2-40B4-BE49-F238E27FC236}">
              <a16:creationId xmlns:a16="http://schemas.microsoft.com/office/drawing/2014/main" id="{5FD3ADDA-CD4B-4130-9152-CAC8D78C9F2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a:extLst>
            <a:ext uri="{FF2B5EF4-FFF2-40B4-BE49-F238E27FC236}">
              <a16:creationId xmlns:a16="http://schemas.microsoft.com/office/drawing/2014/main" id="{5DE98CF5-2DE3-4EA3-8B48-E4575E2C215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a:extLst>
            <a:ext uri="{FF2B5EF4-FFF2-40B4-BE49-F238E27FC236}">
              <a16:creationId xmlns:a16="http://schemas.microsoft.com/office/drawing/2014/main" id="{8ACAE1FF-05B8-4111-BFA3-21F815EFE674}"/>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BCF99633-C44C-4124-AADF-D2E5DB089895}"/>
            </a:ext>
          </a:extLst>
        </xdr:cNvPr>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a:extLst>
            <a:ext uri="{FF2B5EF4-FFF2-40B4-BE49-F238E27FC236}">
              <a16:creationId xmlns:a16="http://schemas.microsoft.com/office/drawing/2014/main" id="{136C528B-7800-4737-911B-B9E7C0BA72B2}"/>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a:extLst>
            <a:ext uri="{FF2B5EF4-FFF2-40B4-BE49-F238E27FC236}">
              <a16:creationId xmlns:a16="http://schemas.microsoft.com/office/drawing/2014/main" id="{E6BE5177-ED45-4802-8D64-F2F4CAE89D2A}"/>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a:extLst>
            <a:ext uri="{FF2B5EF4-FFF2-40B4-BE49-F238E27FC236}">
              <a16:creationId xmlns:a16="http://schemas.microsoft.com/office/drawing/2014/main" id="{5109BE5B-2E54-47E9-B507-2A706BE184AC}"/>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a:extLst>
            <a:ext uri="{FF2B5EF4-FFF2-40B4-BE49-F238E27FC236}">
              <a16:creationId xmlns:a16="http://schemas.microsoft.com/office/drawing/2014/main" id="{BA84827D-1AA1-45CB-B989-DAFFC2958E7F}"/>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2" name="フローチャート: 判断 751">
          <a:extLst>
            <a:ext uri="{FF2B5EF4-FFF2-40B4-BE49-F238E27FC236}">
              <a16:creationId xmlns:a16="http://schemas.microsoft.com/office/drawing/2014/main" id="{65A8B532-56E6-4B35-B274-613760417751}"/>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755B25DD-7A8B-474E-BF89-ECB41F3B839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5DD6818D-7CE5-4CCD-8D0F-98EDA3B8C2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694B6E6B-AF00-4744-B5EF-713B3C95735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E2D53AF-3279-4C39-8933-DAC8339C0AB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478EA406-9B17-49BD-892F-4BFD99CEE3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137523</xdr:rowOff>
    </xdr:from>
    <xdr:to>
      <xdr:col>85</xdr:col>
      <xdr:colOff>177800</xdr:colOff>
      <xdr:row>84</xdr:row>
      <xdr:rowOff>67673</xdr:rowOff>
    </xdr:to>
    <xdr:sp macro="" textlink="">
      <xdr:nvSpPr>
        <xdr:cNvPr id="758" name="楕円 757">
          <a:extLst>
            <a:ext uri="{FF2B5EF4-FFF2-40B4-BE49-F238E27FC236}">
              <a16:creationId xmlns:a16="http://schemas.microsoft.com/office/drawing/2014/main" id="{D19BF873-02C4-4A2D-8D80-41F823591B1B}"/>
            </a:ext>
          </a:extLst>
        </xdr:cNvPr>
        <xdr:cNvSpPr/>
      </xdr:nvSpPr>
      <xdr:spPr>
        <a:xfrm>
          <a:off x="162687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115950</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614DD021-5034-4BAD-A54D-BD26C7625363}"/>
            </a:ext>
          </a:extLst>
        </xdr:cNvPr>
        <xdr:cNvSpPr txBox="1"/>
      </xdr:nvSpPr>
      <xdr:spPr>
        <a:xfrm>
          <a:off x="16357600"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106499</xdr:rowOff>
    </xdr:from>
    <xdr:to>
      <xdr:col>81</xdr:col>
      <xdr:colOff>101600</xdr:colOff>
      <xdr:row>84</xdr:row>
      <xdr:rowOff>36649</xdr:rowOff>
    </xdr:to>
    <xdr:sp macro="" textlink="">
      <xdr:nvSpPr>
        <xdr:cNvPr id="760" name="楕円 759">
          <a:extLst>
            <a:ext uri="{FF2B5EF4-FFF2-40B4-BE49-F238E27FC236}">
              <a16:creationId xmlns:a16="http://schemas.microsoft.com/office/drawing/2014/main" id="{6D67BDE0-CDA3-43DC-85B2-3F697DBA36DD}"/>
            </a:ext>
          </a:extLst>
        </xdr:cNvPr>
        <xdr:cNvSpPr/>
      </xdr:nvSpPr>
      <xdr:spPr>
        <a:xfrm>
          <a:off x="15430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157299</xdr:rowOff>
    </xdr:from>
    <xdr:to>
      <xdr:col>85</xdr:col>
      <xdr:colOff>127000</xdr:colOff>
      <xdr:row>84</xdr:row>
      <xdr:rowOff>16873</xdr:rowOff>
    </xdr:to>
    <xdr:cxnSp macro="">
      <xdr:nvCxnSpPr>
        <xdr:cNvPr id="761" name="直線コネクタ 760">
          <a:extLst>
            <a:ext uri="{FF2B5EF4-FFF2-40B4-BE49-F238E27FC236}">
              <a16:creationId xmlns:a16="http://schemas.microsoft.com/office/drawing/2014/main" id="{CFA32338-CDE6-4BD8-8259-F1ACDAA6BC23}"/>
            </a:ext>
          </a:extLst>
        </xdr:cNvPr>
        <xdr:cNvCxnSpPr/>
      </xdr:nvCxnSpPr>
      <xdr:spPr>
        <a:xfrm>
          <a:off x="15481300" y="143876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75474</xdr:rowOff>
    </xdr:from>
    <xdr:to>
      <xdr:col>76</xdr:col>
      <xdr:colOff>165100</xdr:colOff>
      <xdr:row>84</xdr:row>
      <xdr:rowOff>5624</xdr:rowOff>
    </xdr:to>
    <xdr:sp macro="" textlink="">
      <xdr:nvSpPr>
        <xdr:cNvPr id="762" name="楕円 761">
          <a:extLst>
            <a:ext uri="{FF2B5EF4-FFF2-40B4-BE49-F238E27FC236}">
              <a16:creationId xmlns:a16="http://schemas.microsoft.com/office/drawing/2014/main" id="{9FB3C412-2B66-453E-9900-26D93EEE79B5}"/>
            </a:ext>
          </a:extLst>
        </xdr:cNvPr>
        <xdr:cNvSpPr/>
      </xdr:nvSpPr>
      <xdr:spPr>
        <a:xfrm>
          <a:off x="14541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126274</xdr:rowOff>
    </xdr:from>
    <xdr:to>
      <xdr:col>81</xdr:col>
      <xdr:colOff>50800</xdr:colOff>
      <xdr:row>83</xdr:row>
      <xdr:rowOff>157299</xdr:rowOff>
    </xdr:to>
    <xdr:cxnSp macro="">
      <xdr:nvCxnSpPr>
        <xdr:cNvPr id="763" name="直線コネクタ 762">
          <a:extLst>
            <a:ext uri="{FF2B5EF4-FFF2-40B4-BE49-F238E27FC236}">
              <a16:creationId xmlns:a16="http://schemas.microsoft.com/office/drawing/2014/main" id="{D91C0F15-D53E-4215-95D1-2E9FE24EFCA7}"/>
            </a:ext>
          </a:extLst>
        </xdr:cNvPr>
        <xdr:cNvCxnSpPr/>
      </xdr:nvCxnSpPr>
      <xdr:spPr>
        <a:xfrm>
          <a:off x="14592300" y="143566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41184</xdr:rowOff>
    </xdr:from>
    <xdr:to>
      <xdr:col>72</xdr:col>
      <xdr:colOff>38100</xdr:colOff>
      <xdr:row>83</xdr:row>
      <xdr:rowOff>142784</xdr:rowOff>
    </xdr:to>
    <xdr:sp macro="" textlink="">
      <xdr:nvSpPr>
        <xdr:cNvPr id="764" name="楕円 763">
          <a:extLst>
            <a:ext uri="{FF2B5EF4-FFF2-40B4-BE49-F238E27FC236}">
              <a16:creationId xmlns:a16="http://schemas.microsoft.com/office/drawing/2014/main" id="{B8B155BC-62F3-4CC7-82E3-EA4D86923E4D}"/>
            </a:ext>
          </a:extLst>
        </xdr:cNvPr>
        <xdr:cNvSpPr/>
      </xdr:nvSpPr>
      <xdr:spPr>
        <a:xfrm>
          <a:off x="13652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91984</xdr:rowOff>
    </xdr:from>
    <xdr:to>
      <xdr:col>76</xdr:col>
      <xdr:colOff>114300</xdr:colOff>
      <xdr:row>83</xdr:row>
      <xdr:rowOff>126274</xdr:rowOff>
    </xdr:to>
    <xdr:cxnSp macro="">
      <xdr:nvCxnSpPr>
        <xdr:cNvPr id="765" name="直線コネクタ 764">
          <a:extLst>
            <a:ext uri="{FF2B5EF4-FFF2-40B4-BE49-F238E27FC236}">
              <a16:creationId xmlns:a16="http://schemas.microsoft.com/office/drawing/2014/main" id="{E7283917-6FF4-4D9F-A21C-D4A2B457E755}"/>
            </a:ext>
          </a:extLst>
        </xdr:cNvPr>
        <xdr:cNvCxnSpPr/>
      </xdr:nvCxnSpPr>
      <xdr:spPr>
        <a:xfrm>
          <a:off x="13703300" y="1432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66" name="n_1aveValue【消防施設】&#10;有形固定資産減価償却率">
          <a:extLst>
            <a:ext uri="{FF2B5EF4-FFF2-40B4-BE49-F238E27FC236}">
              <a16:creationId xmlns:a16="http://schemas.microsoft.com/office/drawing/2014/main" id="{2FE929D2-955A-432E-A1EE-C24C326C4ED5}"/>
            </a:ext>
          </a:extLst>
        </xdr:cNvPr>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67" name="n_2aveValue【消防施設】&#10;有形固定資産減価償却率">
          <a:extLst>
            <a:ext uri="{FF2B5EF4-FFF2-40B4-BE49-F238E27FC236}">
              <a16:creationId xmlns:a16="http://schemas.microsoft.com/office/drawing/2014/main" id="{7ACC316F-163C-48B6-B23F-AC3A4BD34F41}"/>
            </a:ext>
          </a:extLst>
        </xdr:cNvPr>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68" name="n_3aveValue【消防施設】&#10;有形固定資産減価償却率">
          <a:extLst>
            <a:ext uri="{FF2B5EF4-FFF2-40B4-BE49-F238E27FC236}">
              <a16:creationId xmlns:a16="http://schemas.microsoft.com/office/drawing/2014/main" id="{B32CECA4-83C4-4EBE-AE66-82B2C4ED39DC}"/>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69" name="n_4aveValue【消防施設】&#10;有形固定資産減価償却率">
          <a:extLst>
            <a:ext uri="{FF2B5EF4-FFF2-40B4-BE49-F238E27FC236}">
              <a16:creationId xmlns:a16="http://schemas.microsoft.com/office/drawing/2014/main" id="{3B076BD1-8936-4B65-B356-284F469C1E0D}"/>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27776</xdr:rowOff>
    </xdr:from>
    <xdr:ext cx="405111" cy="259045"/>
    <xdr:sp macro="" textlink="">
      <xdr:nvSpPr>
        <xdr:cNvPr id="770" name="n_1mainValue【消防施設】&#10;有形固定資産減価償却率">
          <a:extLst>
            <a:ext uri="{FF2B5EF4-FFF2-40B4-BE49-F238E27FC236}">
              <a16:creationId xmlns:a16="http://schemas.microsoft.com/office/drawing/2014/main" id="{044211AD-DE65-4434-B5A4-869B50495540}"/>
            </a:ext>
          </a:extLst>
        </xdr:cNvPr>
        <xdr:cNvSpPr txBox="1"/>
      </xdr:nvSpPr>
      <xdr:spPr>
        <a:xfrm>
          <a:off x="152660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168201</xdr:rowOff>
    </xdr:from>
    <xdr:ext cx="405111" cy="259045"/>
    <xdr:sp macro="" textlink="">
      <xdr:nvSpPr>
        <xdr:cNvPr id="771" name="n_2mainValue【消防施設】&#10;有形固定資産減価償却率">
          <a:extLst>
            <a:ext uri="{FF2B5EF4-FFF2-40B4-BE49-F238E27FC236}">
              <a16:creationId xmlns:a16="http://schemas.microsoft.com/office/drawing/2014/main" id="{B08DB8CA-B346-4E7A-9C60-76AD2F5D1B71}"/>
            </a:ext>
          </a:extLst>
        </xdr:cNvPr>
        <xdr:cNvSpPr txBox="1"/>
      </xdr:nvSpPr>
      <xdr:spPr>
        <a:xfrm>
          <a:off x="14389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159311</xdr:rowOff>
    </xdr:from>
    <xdr:ext cx="405111" cy="259045"/>
    <xdr:sp macro="" textlink="">
      <xdr:nvSpPr>
        <xdr:cNvPr id="772" name="n_3mainValue【消防施設】&#10;有形固定資産減価償却率">
          <a:extLst>
            <a:ext uri="{FF2B5EF4-FFF2-40B4-BE49-F238E27FC236}">
              <a16:creationId xmlns:a16="http://schemas.microsoft.com/office/drawing/2014/main" id="{FC9606AE-0D90-451C-BF47-6B4416A46980}"/>
            </a:ext>
          </a:extLst>
        </xdr:cNvPr>
        <xdr:cNvSpPr txBox="1"/>
      </xdr:nvSpPr>
      <xdr:spPr>
        <a:xfrm>
          <a:off x="135007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BCB7FC1D-1AEC-400A-8162-78BFBB1948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8C333DAF-5F44-48F3-8E65-56F3ABDB72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2CC84541-1F5A-415E-B76C-FE60AAC0489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65860FE5-1BDE-4CD5-B250-36D0FF98BD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75F1095D-EEE0-4A8F-928E-DE34532995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F55F87E8-F732-4622-8A30-D6CD0112BD2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45A5F155-8DC0-4467-8D50-F6B0C33D72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870F8815-4292-47F8-81E2-980D0046423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98B3537F-49DF-42EE-81CB-89EDF667A6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BA3F5182-867E-4624-8345-7A8A896696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a:extLst>
            <a:ext uri="{FF2B5EF4-FFF2-40B4-BE49-F238E27FC236}">
              <a16:creationId xmlns:a16="http://schemas.microsoft.com/office/drawing/2014/main" id="{8EB716D8-7DF1-41E7-9A70-3E07610CAA7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a:extLst>
            <a:ext uri="{FF2B5EF4-FFF2-40B4-BE49-F238E27FC236}">
              <a16:creationId xmlns:a16="http://schemas.microsoft.com/office/drawing/2014/main" id="{6CAFD44B-445E-44CD-BB1C-2D340CD2940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a:extLst>
            <a:ext uri="{FF2B5EF4-FFF2-40B4-BE49-F238E27FC236}">
              <a16:creationId xmlns:a16="http://schemas.microsoft.com/office/drawing/2014/main" id="{63AC2853-AAFA-44D3-9C04-CF5D746D845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a:extLst>
            <a:ext uri="{FF2B5EF4-FFF2-40B4-BE49-F238E27FC236}">
              <a16:creationId xmlns:a16="http://schemas.microsoft.com/office/drawing/2014/main" id="{222B0AD3-A73B-4461-AC6F-20D40225695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a:extLst>
            <a:ext uri="{FF2B5EF4-FFF2-40B4-BE49-F238E27FC236}">
              <a16:creationId xmlns:a16="http://schemas.microsoft.com/office/drawing/2014/main" id="{73E0E5A2-E1FF-43C5-9065-B2B2F5929E8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a:extLst>
            <a:ext uri="{FF2B5EF4-FFF2-40B4-BE49-F238E27FC236}">
              <a16:creationId xmlns:a16="http://schemas.microsoft.com/office/drawing/2014/main" id="{2632B8E2-BE38-4708-8F52-05BCB500114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a:extLst>
            <a:ext uri="{FF2B5EF4-FFF2-40B4-BE49-F238E27FC236}">
              <a16:creationId xmlns:a16="http://schemas.microsoft.com/office/drawing/2014/main" id="{9FE5F524-AC70-498B-9E7B-A5CD509DA72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a:extLst>
            <a:ext uri="{FF2B5EF4-FFF2-40B4-BE49-F238E27FC236}">
              <a16:creationId xmlns:a16="http://schemas.microsoft.com/office/drawing/2014/main" id="{AAB14EC1-D105-4111-BCFD-86E3F76633D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C0BCE78A-E8C2-4BA7-8228-DEA9A37F464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18527A32-54D2-4BDA-B459-B00AC9577D8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A6C42672-6A11-4E5C-862C-29E3485B48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4" name="直線コネクタ 793">
          <a:extLst>
            <a:ext uri="{FF2B5EF4-FFF2-40B4-BE49-F238E27FC236}">
              <a16:creationId xmlns:a16="http://schemas.microsoft.com/office/drawing/2014/main" id="{DFDEC09C-5F0B-4F35-AD1C-099543EBC387}"/>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5" name="【消防施設】&#10;一人当たり面積最小値テキスト">
          <a:extLst>
            <a:ext uri="{FF2B5EF4-FFF2-40B4-BE49-F238E27FC236}">
              <a16:creationId xmlns:a16="http://schemas.microsoft.com/office/drawing/2014/main" id="{434EE6F0-3F8A-441C-BA6E-8800A8AA1121}"/>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6" name="直線コネクタ 795">
          <a:extLst>
            <a:ext uri="{FF2B5EF4-FFF2-40B4-BE49-F238E27FC236}">
              <a16:creationId xmlns:a16="http://schemas.microsoft.com/office/drawing/2014/main" id="{80CD97D7-732D-4D76-9D7B-D1710312FBA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97" name="【消防施設】&#10;一人当たり面積最大値テキスト">
          <a:extLst>
            <a:ext uri="{FF2B5EF4-FFF2-40B4-BE49-F238E27FC236}">
              <a16:creationId xmlns:a16="http://schemas.microsoft.com/office/drawing/2014/main" id="{104BB60B-E537-4A5F-A95E-25DB0D8BC3BB}"/>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98" name="直線コネクタ 797">
          <a:extLst>
            <a:ext uri="{FF2B5EF4-FFF2-40B4-BE49-F238E27FC236}">
              <a16:creationId xmlns:a16="http://schemas.microsoft.com/office/drawing/2014/main" id="{655ED95C-13F5-4195-A3A0-D1011D70E296}"/>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99" name="【消防施設】&#10;一人当たり面積平均値テキスト">
          <a:extLst>
            <a:ext uri="{FF2B5EF4-FFF2-40B4-BE49-F238E27FC236}">
              <a16:creationId xmlns:a16="http://schemas.microsoft.com/office/drawing/2014/main" id="{0D41C300-730E-4D59-896B-B4FF8DEEC3D5}"/>
            </a:ext>
          </a:extLst>
        </xdr:cNvPr>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0" name="フローチャート: 判断 799">
          <a:extLst>
            <a:ext uri="{FF2B5EF4-FFF2-40B4-BE49-F238E27FC236}">
              <a16:creationId xmlns:a16="http://schemas.microsoft.com/office/drawing/2014/main" id="{02B92FBF-F67E-4785-9DC5-3E141D8611B8}"/>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1" name="フローチャート: 判断 800">
          <a:extLst>
            <a:ext uri="{FF2B5EF4-FFF2-40B4-BE49-F238E27FC236}">
              <a16:creationId xmlns:a16="http://schemas.microsoft.com/office/drawing/2014/main" id="{1DFEC29F-01D8-479C-8104-47118DC25237}"/>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2" name="フローチャート: 判断 801">
          <a:extLst>
            <a:ext uri="{FF2B5EF4-FFF2-40B4-BE49-F238E27FC236}">
              <a16:creationId xmlns:a16="http://schemas.microsoft.com/office/drawing/2014/main" id="{618FBFC7-8386-46C4-A098-1BBBFA7CB59E}"/>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3" name="フローチャート: 判断 802">
          <a:extLst>
            <a:ext uri="{FF2B5EF4-FFF2-40B4-BE49-F238E27FC236}">
              <a16:creationId xmlns:a16="http://schemas.microsoft.com/office/drawing/2014/main" id="{18867872-D8C5-4DF2-976B-0FC113ECCD7F}"/>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4" name="フローチャート: 判断 803">
          <a:extLst>
            <a:ext uri="{FF2B5EF4-FFF2-40B4-BE49-F238E27FC236}">
              <a16:creationId xmlns:a16="http://schemas.microsoft.com/office/drawing/2014/main" id="{582B6046-2DB5-4431-881B-70F605703E67}"/>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4DB85563-144A-4B5A-A0ED-88BF1E924C7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D6235FAD-ED2B-4131-A30C-AC18888CC9E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9492CEF3-9B32-4864-B24B-673537D18F0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2D654EDC-9B57-405F-B9D5-6DDB75CB0E4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EBED1734-52A7-41BB-84DA-3762AD8EC6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810" name="楕円 809">
          <a:extLst>
            <a:ext uri="{FF2B5EF4-FFF2-40B4-BE49-F238E27FC236}">
              <a16:creationId xmlns:a16="http://schemas.microsoft.com/office/drawing/2014/main" id="{B4181F0D-195B-45CC-B643-D1A0A7D8E598}"/>
            </a:ext>
          </a:extLst>
        </xdr:cNvPr>
        <xdr:cNvSpPr/>
      </xdr:nvSpPr>
      <xdr:spPr>
        <a:xfrm>
          <a:off x="22110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811" name="【消防施設】&#10;一人当たり面積該当値テキスト">
          <a:extLst>
            <a:ext uri="{FF2B5EF4-FFF2-40B4-BE49-F238E27FC236}">
              <a16:creationId xmlns:a16="http://schemas.microsoft.com/office/drawing/2014/main" id="{514A1E9D-8C87-42DE-955D-CD732BD414CA}"/>
            </a:ext>
          </a:extLst>
        </xdr:cNvPr>
        <xdr:cNvSpPr txBox="1"/>
      </xdr:nvSpPr>
      <xdr:spPr>
        <a:xfrm>
          <a:off x="22199600"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812" name="楕円 811">
          <a:extLst>
            <a:ext uri="{FF2B5EF4-FFF2-40B4-BE49-F238E27FC236}">
              <a16:creationId xmlns:a16="http://schemas.microsoft.com/office/drawing/2014/main" id="{9468797A-5846-473B-AF24-C883525FA0CD}"/>
            </a:ext>
          </a:extLst>
        </xdr:cNvPr>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131826</xdr:rowOff>
    </xdr:to>
    <xdr:cxnSp macro="">
      <xdr:nvCxnSpPr>
        <xdr:cNvPr id="813" name="直線コネクタ 812">
          <a:extLst>
            <a:ext uri="{FF2B5EF4-FFF2-40B4-BE49-F238E27FC236}">
              <a16:creationId xmlns:a16="http://schemas.microsoft.com/office/drawing/2014/main" id="{54B31859-E5B1-4C12-A25C-A2D08BAC3380}"/>
            </a:ext>
          </a:extLst>
        </xdr:cNvPr>
        <xdr:cNvCxnSpPr/>
      </xdr:nvCxnSpPr>
      <xdr:spPr>
        <a:xfrm flipV="1">
          <a:off x="21323300" y="1435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814" name="楕円 813">
          <a:extLst>
            <a:ext uri="{FF2B5EF4-FFF2-40B4-BE49-F238E27FC236}">
              <a16:creationId xmlns:a16="http://schemas.microsoft.com/office/drawing/2014/main" id="{D6FD6AEE-386A-4CB2-AB98-D897C359C01D}"/>
            </a:ext>
          </a:extLst>
        </xdr:cNvPr>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136398</xdr:rowOff>
    </xdr:to>
    <xdr:cxnSp macro="">
      <xdr:nvCxnSpPr>
        <xdr:cNvPr id="815" name="直線コネクタ 814">
          <a:extLst>
            <a:ext uri="{FF2B5EF4-FFF2-40B4-BE49-F238E27FC236}">
              <a16:creationId xmlns:a16="http://schemas.microsoft.com/office/drawing/2014/main" id="{B6E2FC96-1F2F-4A82-94CF-8B9CDAC54CB4}"/>
            </a:ext>
          </a:extLst>
        </xdr:cNvPr>
        <xdr:cNvCxnSpPr/>
      </xdr:nvCxnSpPr>
      <xdr:spPr>
        <a:xfrm flipV="1">
          <a:off x="20434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16" name="楕円 815">
          <a:extLst>
            <a:ext uri="{FF2B5EF4-FFF2-40B4-BE49-F238E27FC236}">
              <a16:creationId xmlns:a16="http://schemas.microsoft.com/office/drawing/2014/main" id="{2A69E802-8207-457E-B8CD-DFF842663AAC}"/>
            </a:ext>
          </a:extLst>
        </xdr:cNvPr>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136398</xdr:rowOff>
    </xdr:to>
    <xdr:cxnSp macro="">
      <xdr:nvCxnSpPr>
        <xdr:cNvPr id="817" name="直線コネクタ 816">
          <a:extLst>
            <a:ext uri="{FF2B5EF4-FFF2-40B4-BE49-F238E27FC236}">
              <a16:creationId xmlns:a16="http://schemas.microsoft.com/office/drawing/2014/main" id="{33DA8A58-2E4C-4464-A4B0-EA8F22C93A6A}"/>
            </a:ext>
          </a:extLst>
        </xdr:cNvPr>
        <xdr:cNvCxnSpPr/>
      </xdr:nvCxnSpPr>
      <xdr:spPr>
        <a:xfrm>
          <a:off x="19545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818" name="n_1aveValue【消防施設】&#10;一人当たり面積">
          <a:extLst>
            <a:ext uri="{FF2B5EF4-FFF2-40B4-BE49-F238E27FC236}">
              <a16:creationId xmlns:a16="http://schemas.microsoft.com/office/drawing/2014/main" id="{841EFFCB-C616-46AC-A48C-DB5D73A12804}"/>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819" name="n_2aveValue【消防施設】&#10;一人当たり面積">
          <a:extLst>
            <a:ext uri="{FF2B5EF4-FFF2-40B4-BE49-F238E27FC236}">
              <a16:creationId xmlns:a16="http://schemas.microsoft.com/office/drawing/2014/main" id="{39B627E0-C153-483A-9FB5-2852F7AA673E}"/>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20" name="n_3aveValue【消防施設】&#10;一人当たり面積">
          <a:extLst>
            <a:ext uri="{FF2B5EF4-FFF2-40B4-BE49-F238E27FC236}">
              <a16:creationId xmlns:a16="http://schemas.microsoft.com/office/drawing/2014/main" id="{EAEA025B-FA87-4A20-8E3E-A3E3AD910A14}"/>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1" name="n_4aveValue【消防施設】&#10;一人当たり面積">
          <a:extLst>
            <a:ext uri="{FF2B5EF4-FFF2-40B4-BE49-F238E27FC236}">
              <a16:creationId xmlns:a16="http://schemas.microsoft.com/office/drawing/2014/main" id="{F24B8D0B-72F1-4A6F-AD21-52640573D945}"/>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27703</xdr:rowOff>
    </xdr:from>
    <xdr:ext cx="469744" cy="259045"/>
    <xdr:sp macro="" textlink="">
      <xdr:nvSpPr>
        <xdr:cNvPr id="822" name="n_1mainValue【消防施設】&#10;一人当たり面積">
          <a:extLst>
            <a:ext uri="{FF2B5EF4-FFF2-40B4-BE49-F238E27FC236}">
              <a16:creationId xmlns:a16="http://schemas.microsoft.com/office/drawing/2014/main" id="{9AC5C8A0-DD8B-482E-AA38-79CA7A312493}"/>
            </a:ext>
          </a:extLst>
        </xdr:cNvPr>
        <xdr:cNvSpPr txBox="1"/>
      </xdr:nvSpPr>
      <xdr:spPr>
        <a:xfrm>
          <a:off x="210757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823" name="n_2mainValue【消防施設】&#10;一人当たり面積">
          <a:extLst>
            <a:ext uri="{FF2B5EF4-FFF2-40B4-BE49-F238E27FC236}">
              <a16:creationId xmlns:a16="http://schemas.microsoft.com/office/drawing/2014/main" id="{12733BAC-5CB6-4C9B-967B-B61471EE5971}"/>
            </a:ext>
          </a:extLst>
        </xdr:cNvPr>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24" name="n_3mainValue【消防施設】&#10;一人当たり面積">
          <a:extLst>
            <a:ext uri="{FF2B5EF4-FFF2-40B4-BE49-F238E27FC236}">
              <a16:creationId xmlns:a16="http://schemas.microsoft.com/office/drawing/2014/main" id="{7E6280B4-B39B-4E0B-AC77-3AFCB7B06B1F}"/>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a:extLst>
            <a:ext uri="{FF2B5EF4-FFF2-40B4-BE49-F238E27FC236}">
              <a16:creationId xmlns:a16="http://schemas.microsoft.com/office/drawing/2014/main" id="{C9B98A5D-B5E0-4F20-890D-77C9EC2503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a:extLst>
            <a:ext uri="{FF2B5EF4-FFF2-40B4-BE49-F238E27FC236}">
              <a16:creationId xmlns:a16="http://schemas.microsoft.com/office/drawing/2014/main" id="{47965E3C-9B8E-4291-A1E1-992E58CC9F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a:extLst>
            <a:ext uri="{FF2B5EF4-FFF2-40B4-BE49-F238E27FC236}">
              <a16:creationId xmlns:a16="http://schemas.microsoft.com/office/drawing/2014/main" id="{E2DF1101-DA2B-42F8-9A3A-7B7C32126E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a:extLst>
            <a:ext uri="{FF2B5EF4-FFF2-40B4-BE49-F238E27FC236}">
              <a16:creationId xmlns:a16="http://schemas.microsoft.com/office/drawing/2014/main" id="{716A6C52-845D-4BCB-AACF-55338F9282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a:extLst>
            <a:ext uri="{FF2B5EF4-FFF2-40B4-BE49-F238E27FC236}">
              <a16:creationId xmlns:a16="http://schemas.microsoft.com/office/drawing/2014/main" id="{91BF62AD-D2EC-4B72-A1A4-3EB94F30A7F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a:extLst>
            <a:ext uri="{FF2B5EF4-FFF2-40B4-BE49-F238E27FC236}">
              <a16:creationId xmlns:a16="http://schemas.microsoft.com/office/drawing/2014/main" id="{B910A09B-8C61-4ED8-ADD0-7B6D3E97A9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a:extLst>
            <a:ext uri="{FF2B5EF4-FFF2-40B4-BE49-F238E27FC236}">
              <a16:creationId xmlns:a16="http://schemas.microsoft.com/office/drawing/2014/main" id="{A5CC2F97-C848-4919-BF77-295839FDAA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a:extLst>
            <a:ext uri="{FF2B5EF4-FFF2-40B4-BE49-F238E27FC236}">
              <a16:creationId xmlns:a16="http://schemas.microsoft.com/office/drawing/2014/main" id="{AE6E939A-1D4A-4836-A2E8-C41F1FA6656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3" name="テキスト ボックス 832">
          <a:extLst>
            <a:ext uri="{FF2B5EF4-FFF2-40B4-BE49-F238E27FC236}">
              <a16:creationId xmlns:a16="http://schemas.microsoft.com/office/drawing/2014/main" id="{456A6A62-6763-44AB-8A20-D85F322D8B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4" name="直線コネクタ 833">
          <a:extLst>
            <a:ext uri="{FF2B5EF4-FFF2-40B4-BE49-F238E27FC236}">
              <a16:creationId xmlns:a16="http://schemas.microsoft.com/office/drawing/2014/main" id="{837ABEAC-1994-41CE-9057-B36ED82687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5" name="テキスト ボックス 834">
          <a:extLst>
            <a:ext uri="{FF2B5EF4-FFF2-40B4-BE49-F238E27FC236}">
              <a16:creationId xmlns:a16="http://schemas.microsoft.com/office/drawing/2014/main" id="{4589B9B0-5AC8-4767-BBD1-BE8DE09DF13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6" name="直線コネクタ 835">
          <a:extLst>
            <a:ext uri="{FF2B5EF4-FFF2-40B4-BE49-F238E27FC236}">
              <a16:creationId xmlns:a16="http://schemas.microsoft.com/office/drawing/2014/main" id="{C9F1729A-5D72-46E8-8024-46FAB501BD5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7" name="テキスト ボックス 836">
          <a:extLst>
            <a:ext uri="{FF2B5EF4-FFF2-40B4-BE49-F238E27FC236}">
              <a16:creationId xmlns:a16="http://schemas.microsoft.com/office/drawing/2014/main" id="{DFC134D3-3CEF-4188-BC5A-499F6248F36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8" name="直線コネクタ 837">
          <a:extLst>
            <a:ext uri="{FF2B5EF4-FFF2-40B4-BE49-F238E27FC236}">
              <a16:creationId xmlns:a16="http://schemas.microsoft.com/office/drawing/2014/main" id="{C37895DB-E6E9-4D59-9972-87CD390928A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9" name="テキスト ボックス 838">
          <a:extLst>
            <a:ext uri="{FF2B5EF4-FFF2-40B4-BE49-F238E27FC236}">
              <a16:creationId xmlns:a16="http://schemas.microsoft.com/office/drawing/2014/main" id="{2AEDFD90-1E1B-47B6-B1F0-2CF9D27E1A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0" name="直線コネクタ 839">
          <a:extLst>
            <a:ext uri="{FF2B5EF4-FFF2-40B4-BE49-F238E27FC236}">
              <a16:creationId xmlns:a16="http://schemas.microsoft.com/office/drawing/2014/main" id="{410347D3-F538-4FF6-9256-F0D80B9607A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1" name="テキスト ボックス 840">
          <a:extLst>
            <a:ext uri="{FF2B5EF4-FFF2-40B4-BE49-F238E27FC236}">
              <a16:creationId xmlns:a16="http://schemas.microsoft.com/office/drawing/2014/main" id="{FCADDE30-7C07-4892-8CDC-238F22060C0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2" name="直線コネクタ 841">
          <a:extLst>
            <a:ext uri="{FF2B5EF4-FFF2-40B4-BE49-F238E27FC236}">
              <a16:creationId xmlns:a16="http://schemas.microsoft.com/office/drawing/2014/main" id="{90B58B40-BC5F-4068-BA93-477E01CA39E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3" name="テキスト ボックス 842">
          <a:extLst>
            <a:ext uri="{FF2B5EF4-FFF2-40B4-BE49-F238E27FC236}">
              <a16:creationId xmlns:a16="http://schemas.microsoft.com/office/drawing/2014/main" id="{EB2540C6-951C-48C8-BD73-79E16D35F5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4" name="直線コネクタ 843">
          <a:extLst>
            <a:ext uri="{FF2B5EF4-FFF2-40B4-BE49-F238E27FC236}">
              <a16:creationId xmlns:a16="http://schemas.microsoft.com/office/drawing/2014/main" id="{0913DFE1-6716-4029-B451-FEB8CBA91E9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5" name="テキスト ボックス 844">
          <a:extLst>
            <a:ext uri="{FF2B5EF4-FFF2-40B4-BE49-F238E27FC236}">
              <a16:creationId xmlns:a16="http://schemas.microsoft.com/office/drawing/2014/main" id="{346AB8AE-0BAF-442C-9810-951DD89603C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6" name="直線コネクタ 845">
          <a:extLst>
            <a:ext uri="{FF2B5EF4-FFF2-40B4-BE49-F238E27FC236}">
              <a16:creationId xmlns:a16="http://schemas.microsoft.com/office/drawing/2014/main" id="{462D6E78-AFED-4806-A401-1582394A7B0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7" name="テキスト ボックス 846">
          <a:extLst>
            <a:ext uri="{FF2B5EF4-FFF2-40B4-BE49-F238E27FC236}">
              <a16:creationId xmlns:a16="http://schemas.microsoft.com/office/drawing/2014/main" id="{EED395A9-9238-4A48-A187-96A41206DDE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D2452137-E472-42B9-8728-FC4D02BF0FA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54E7BBB6-1961-4502-9597-559F017F15C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0" name="直線コネクタ 849">
          <a:extLst>
            <a:ext uri="{FF2B5EF4-FFF2-40B4-BE49-F238E27FC236}">
              <a16:creationId xmlns:a16="http://schemas.microsoft.com/office/drawing/2014/main" id="{91CD97E0-D226-4EAA-8C6A-F966F5B6C01B}"/>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1" name="【庁舎】&#10;有形固定資産減価償却率最小値テキスト">
          <a:extLst>
            <a:ext uri="{FF2B5EF4-FFF2-40B4-BE49-F238E27FC236}">
              <a16:creationId xmlns:a16="http://schemas.microsoft.com/office/drawing/2014/main" id="{526C3490-4BCA-432D-9BB0-CEC5E8484048}"/>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2" name="直線コネクタ 851">
          <a:extLst>
            <a:ext uri="{FF2B5EF4-FFF2-40B4-BE49-F238E27FC236}">
              <a16:creationId xmlns:a16="http://schemas.microsoft.com/office/drawing/2014/main" id="{F9D947D3-9AF9-494C-AADF-F57D4417F0F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3" name="【庁舎】&#10;有形固定資産減価償却率最大値テキスト">
          <a:extLst>
            <a:ext uri="{FF2B5EF4-FFF2-40B4-BE49-F238E27FC236}">
              <a16:creationId xmlns:a16="http://schemas.microsoft.com/office/drawing/2014/main" id="{621AFD4A-860F-449F-9E9C-96F3ED61BA7E}"/>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54" name="直線コネクタ 853">
          <a:extLst>
            <a:ext uri="{FF2B5EF4-FFF2-40B4-BE49-F238E27FC236}">
              <a16:creationId xmlns:a16="http://schemas.microsoft.com/office/drawing/2014/main" id="{98E6125C-2AA8-48AE-A639-3B9F7839E69C}"/>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55" name="【庁舎】&#10;有形固定資産減価償却率平均値テキスト">
          <a:extLst>
            <a:ext uri="{FF2B5EF4-FFF2-40B4-BE49-F238E27FC236}">
              <a16:creationId xmlns:a16="http://schemas.microsoft.com/office/drawing/2014/main" id="{6B37FCAC-50A9-4513-A80B-32D46CD0946A}"/>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56" name="フローチャート: 判断 855">
          <a:extLst>
            <a:ext uri="{FF2B5EF4-FFF2-40B4-BE49-F238E27FC236}">
              <a16:creationId xmlns:a16="http://schemas.microsoft.com/office/drawing/2014/main" id="{D7FFAE72-67C0-4938-8459-F52ECD8D8429}"/>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7" name="フローチャート: 判断 856">
          <a:extLst>
            <a:ext uri="{FF2B5EF4-FFF2-40B4-BE49-F238E27FC236}">
              <a16:creationId xmlns:a16="http://schemas.microsoft.com/office/drawing/2014/main" id="{8AAF87B0-EE95-4F5F-ADF3-AFCC2AEA2AF7}"/>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58" name="フローチャート: 判断 857">
          <a:extLst>
            <a:ext uri="{FF2B5EF4-FFF2-40B4-BE49-F238E27FC236}">
              <a16:creationId xmlns:a16="http://schemas.microsoft.com/office/drawing/2014/main" id="{6A9ED55C-50EB-4C78-8A38-6E8105AD9B7E}"/>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59" name="フローチャート: 判断 858">
          <a:extLst>
            <a:ext uri="{FF2B5EF4-FFF2-40B4-BE49-F238E27FC236}">
              <a16:creationId xmlns:a16="http://schemas.microsoft.com/office/drawing/2014/main" id="{85C48518-DCAC-4503-B04B-8096B405E5C8}"/>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60" name="フローチャート: 判断 859">
          <a:extLst>
            <a:ext uri="{FF2B5EF4-FFF2-40B4-BE49-F238E27FC236}">
              <a16:creationId xmlns:a16="http://schemas.microsoft.com/office/drawing/2014/main" id="{1326E1F8-A914-4C79-8EBC-6D085E2019E8}"/>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83625F1E-BDEC-4D9B-A356-5C4F40865D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6A787933-1BD9-4B3C-8D52-52D029E6F8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A1EADF79-9821-493F-89FC-8A9649FD50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4F920CD7-DE87-4EEF-A7F9-8BB276850AB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F66EF6EC-50AC-491D-8441-F6E1932902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4173</xdr:rowOff>
    </xdr:from>
    <xdr:to>
      <xdr:col>85</xdr:col>
      <xdr:colOff>177800</xdr:colOff>
      <xdr:row>105</xdr:row>
      <xdr:rowOff>105773</xdr:rowOff>
    </xdr:to>
    <xdr:sp macro="" textlink="">
      <xdr:nvSpPr>
        <xdr:cNvPr id="866" name="楕円 865">
          <a:extLst>
            <a:ext uri="{FF2B5EF4-FFF2-40B4-BE49-F238E27FC236}">
              <a16:creationId xmlns:a16="http://schemas.microsoft.com/office/drawing/2014/main" id="{7B5405C6-C1D7-4AF6-ACA0-99E5BD40C7DF}"/>
            </a:ext>
          </a:extLst>
        </xdr:cNvPr>
        <xdr:cNvSpPr/>
      </xdr:nvSpPr>
      <xdr:spPr>
        <a:xfrm>
          <a:off x="16268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154050</xdr:rowOff>
    </xdr:from>
    <xdr:ext cx="405111" cy="259045"/>
    <xdr:sp macro="" textlink="">
      <xdr:nvSpPr>
        <xdr:cNvPr id="867" name="【庁舎】&#10;有形固定資産減価償却率該当値テキスト">
          <a:extLst>
            <a:ext uri="{FF2B5EF4-FFF2-40B4-BE49-F238E27FC236}">
              <a16:creationId xmlns:a16="http://schemas.microsoft.com/office/drawing/2014/main" id="{2030D6CC-20B4-4B1C-9170-DD1B7DC0569E}"/>
            </a:ext>
          </a:extLst>
        </xdr:cNvPr>
        <xdr:cNvSpPr txBox="1"/>
      </xdr:nvSpPr>
      <xdr:spPr>
        <a:xfrm>
          <a:off x="16357600"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142966</xdr:rowOff>
    </xdr:from>
    <xdr:to>
      <xdr:col>81</xdr:col>
      <xdr:colOff>101600</xdr:colOff>
      <xdr:row>105</xdr:row>
      <xdr:rowOff>73116</xdr:rowOff>
    </xdr:to>
    <xdr:sp macro="" textlink="">
      <xdr:nvSpPr>
        <xdr:cNvPr id="868" name="楕円 867">
          <a:extLst>
            <a:ext uri="{FF2B5EF4-FFF2-40B4-BE49-F238E27FC236}">
              <a16:creationId xmlns:a16="http://schemas.microsoft.com/office/drawing/2014/main" id="{0597BC71-F0A0-48BF-A27A-2CB97A089B65}"/>
            </a:ext>
          </a:extLst>
        </xdr:cNvPr>
        <xdr:cNvSpPr/>
      </xdr:nvSpPr>
      <xdr:spPr>
        <a:xfrm>
          <a:off x="15430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22316</xdr:rowOff>
    </xdr:from>
    <xdr:to>
      <xdr:col>85</xdr:col>
      <xdr:colOff>127000</xdr:colOff>
      <xdr:row>105</xdr:row>
      <xdr:rowOff>54973</xdr:rowOff>
    </xdr:to>
    <xdr:cxnSp macro="">
      <xdr:nvCxnSpPr>
        <xdr:cNvPr id="869" name="直線コネクタ 868">
          <a:extLst>
            <a:ext uri="{FF2B5EF4-FFF2-40B4-BE49-F238E27FC236}">
              <a16:creationId xmlns:a16="http://schemas.microsoft.com/office/drawing/2014/main" id="{9F6C6EC8-23C8-4C0F-A9AB-FC26A8869264}"/>
            </a:ext>
          </a:extLst>
        </xdr:cNvPr>
        <xdr:cNvCxnSpPr/>
      </xdr:nvCxnSpPr>
      <xdr:spPr>
        <a:xfrm>
          <a:off x="15481300" y="180245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61323</xdr:rowOff>
    </xdr:from>
    <xdr:to>
      <xdr:col>76</xdr:col>
      <xdr:colOff>165100</xdr:colOff>
      <xdr:row>104</xdr:row>
      <xdr:rowOff>162923</xdr:rowOff>
    </xdr:to>
    <xdr:sp macro="" textlink="">
      <xdr:nvSpPr>
        <xdr:cNvPr id="870" name="楕円 869">
          <a:extLst>
            <a:ext uri="{FF2B5EF4-FFF2-40B4-BE49-F238E27FC236}">
              <a16:creationId xmlns:a16="http://schemas.microsoft.com/office/drawing/2014/main" id="{D1DAFA25-367B-4700-B660-87C7329632EF}"/>
            </a:ext>
          </a:extLst>
        </xdr:cNvPr>
        <xdr:cNvSpPr/>
      </xdr:nvSpPr>
      <xdr:spPr>
        <a:xfrm>
          <a:off x="14541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105</xdr:row>
      <xdr:rowOff>22316</xdr:rowOff>
    </xdr:to>
    <xdr:cxnSp macro="">
      <xdr:nvCxnSpPr>
        <xdr:cNvPr id="871" name="直線コネクタ 870">
          <a:extLst>
            <a:ext uri="{FF2B5EF4-FFF2-40B4-BE49-F238E27FC236}">
              <a16:creationId xmlns:a16="http://schemas.microsoft.com/office/drawing/2014/main" id="{E8C83B15-E5C1-48E4-9F52-B6CD675D625F}"/>
            </a:ext>
          </a:extLst>
        </xdr:cNvPr>
        <xdr:cNvCxnSpPr/>
      </xdr:nvCxnSpPr>
      <xdr:spPr>
        <a:xfrm>
          <a:off x="14592300" y="1794292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2" name="楕円 871">
          <a:extLst>
            <a:ext uri="{FF2B5EF4-FFF2-40B4-BE49-F238E27FC236}">
              <a16:creationId xmlns:a16="http://schemas.microsoft.com/office/drawing/2014/main" id="{091646A7-5D2A-4815-84B8-C3380B5058CF}"/>
            </a:ext>
          </a:extLst>
        </xdr:cNvPr>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112123</xdr:rowOff>
    </xdr:to>
    <xdr:cxnSp macro="">
      <xdr:nvCxnSpPr>
        <xdr:cNvPr id="873" name="直線コネクタ 872">
          <a:extLst>
            <a:ext uri="{FF2B5EF4-FFF2-40B4-BE49-F238E27FC236}">
              <a16:creationId xmlns:a16="http://schemas.microsoft.com/office/drawing/2014/main" id="{70722371-12E2-47FB-835B-81B445258839}"/>
            </a:ext>
          </a:extLst>
        </xdr:cNvPr>
        <xdr:cNvCxnSpPr/>
      </xdr:nvCxnSpPr>
      <xdr:spPr>
        <a:xfrm>
          <a:off x="13703300" y="1791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macro="" textlink="">
      <xdr:nvSpPr>
        <xdr:cNvPr id="874" name="楕円 873">
          <a:extLst>
            <a:ext uri="{FF2B5EF4-FFF2-40B4-BE49-F238E27FC236}">
              <a16:creationId xmlns:a16="http://schemas.microsoft.com/office/drawing/2014/main" id="{B1570B2B-734A-4C2A-B195-E5B5D7F828C1}"/>
            </a:ext>
          </a:extLst>
        </xdr:cNvPr>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79466</xdr:rowOff>
    </xdr:to>
    <xdr:cxnSp macro="">
      <xdr:nvCxnSpPr>
        <xdr:cNvPr id="875" name="直線コネクタ 874">
          <a:extLst>
            <a:ext uri="{FF2B5EF4-FFF2-40B4-BE49-F238E27FC236}">
              <a16:creationId xmlns:a16="http://schemas.microsoft.com/office/drawing/2014/main" id="{80F84542-52AB-4C0D-8144-3416CCC6E9A0}"/>
            </a:ext>
          </a:extLst>
        </xdr:cNvPr>
        <xdr:cNvCxnSpPr/>
      </xdr:nvCxnSpPr>
      <xdr:spPr>
        <a:xfrm>
          <a:off x="12814300" y="17910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76" name="n_1aveValue【庁舎】&#10;有形固定資産減価償却率">
          <a:extLst>
            <a:ext uri="{FF2B5EF4-FFF2-40B4-BE49-F238E27FC236}">
              <a16:creationId xmlns:a16="http://schemas.microsoft.com/office/drawing/2014/main" id="{5E602A7B-C230-490F-B84F-149511B0536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77" name="n_2aveValue【庁舎】&#10;有形固定資産減価償却率">
          <a:extLst>
            <a:ext uri="{FF2B5EF4-FFF2-40B4-BE49-F238E27FC236}">
              <a16:creationId xmlns:a16="http://schemas.microsoft.com/office/drawing/2014/main" id="{22E4DC4C-5ADA-48F8-B31C-FEB4A98E154A}"/>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78" name="n_3aveValue【庁舎】&#10;有形固定資産減価償却率">
          <a:extLst>
            <a:ext uri="{FF2B5EF4-FFF2-40B4-BE49-F238E27FC236}">
              <a16:creationId xmlns:a16="http://schemas.microsoft.com/office/drawing/2014/main" id="{9A3E48F2-CFB6-44CA-9509-3961212532E2}"/>
            </a:ext>
          </a:extLst>
        </xdr:cNvPr>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79" name="n_4aveValue【庁舎】&#10;有形固定資産減価償却率">
          <a:extLst>
            <a:ext uri="{FF2B5EF4-FFF2-40B4-BE49-F238E27FC236}">
              <a16:creationId xmlns:a16="http://schemas.microsoft.com/office/drawing/2014/main" id="{9CA510C5-9471-4AF0-B1AB-BB3C4DEF016A}"/>
            </a:ext>
          </a:extLst>
        </xdr:cNvPr>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64243</xdr:rowOff>
    </xdr:from>
    <xdr:ext cx="405111" cy="259045"/>
    <xdr:sp macro="" textlink="">
      <xdr:nvSpPr>
        <xdr:cNvPr id="880" name="n_1mainValue【庁舎】&#10;有形固定資産減価償却率">
          <a:extLst>
            <a:ext uri="{FF2B5EF4-FFF2-40B4-BE49-F238E27FC236}">
              <a16:creationId xmlns:a16="http://schemas.microsoft.com/office/drawing/2014/main" id="{BEF7DC78-BD02-4C06-B10D-84A20C0239A5}"/>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8000</xdr:rowOff>
    </xdr:from>
    <xdr:ext cx="405111" cy="259045"/>
    <xdr:sp macro="" textlink="">
      <xdr:nvSpPr>
        <xdr:cNvPr id="881" name="n_2mainValue【庁舎】&#10;有形固定資産減価償却率">
          <a:extLst>
            <a:ext uri="{FF2B5EF4-FFF2-40B4-BE49-F238E27FC236}">
              <a16:creationId xmlns:a16="http://schemas.microsoft.com/office/drawing/2014/main" id="{33220374-0883-4894-853C-217B1A614998}"/>
            </a:ext>
          </a:extLst>
        </xdr:cNvPr>
        <xdr:cNvSpPr txBox="1"/>
      </xdr:nvSpPr>
      <xdr:spPr>
        <a:xfrm>
          <a:off x="14389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82" name="n_3mainValue【庁舎】&#10;有形固定資産減価償却率">
          <a:extLst>
            <a:ext uri="{FF2B5EF4-FFF2-40B4-BE49-F238E27FC236}">
              <a16:creationId xmlns:a16="http://schemas.microsoft.com/office/drawing/2014/main" id="{D46D062B-9D5F-444A-9C0D-9A905A5A1BDB}"/>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3" name="n_4mainValue【庁舎】&#10;有形固定資産減価償却率">
          <a:extLst>
            <a:ext uri="{FF2B5EF4-FFF2-40B4-BE49-F238E27FC236}">
              <a16:creationId xmlns:a16="http://schemas.microsoft.com/office/drawing/2014/main" id="{EFEE31A1-D1AB-401D-98BC-045D303DE943}"/>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9D7913D7-F786-49FC-A32A-03F475F555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6E3E413D-71FB-4A79-8F3E-A361054EB1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DD9F4629-7B9E-47FD-8C58-9F9E9A5551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194D0FA5-E733-490B-9598-880CA0DC39B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21C384BF-6824-4D8D-B6AB-43C057DEAD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86E081AC-2A47-451C-AAD9-AAEC581B6E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CEFE9630-905F-4921-B64C-020B0018EE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42364DBE-FE56-4657-9E8E-BD2F4D87B1D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969631E4-25EF-4357-B018-1D9EE6CC82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F2F168DA-5A1C-4BE2-91FD-D1952A892F5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4" name="直線コネクタ 893">
          <a:extLst>
            <a:ext uri="{FF2B5EF4-FFF2-40B4-BE49-F238E27FC236}">
              <a16:creationId xmlns:a16="http://schemas.microsoft.com/office/drawing/2014/main" id="{ED845391-DE2B-43F0-9CFD-42F71065FBA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5" name="テキスト ボックス 894">
          <a:extLst>
            <a:ext uri="{FF2B5EF4-FFF2-40B4-BE49-F238E27FC236}">
              <a16:creationId xmlns:a16="http://schemas.microsoft.com/office/drawing/2014/main" id="{2A2206B1-A398-4B2D-919C-E78D046D2A0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6" name="直線コネクタ 895">
          <a:extLst>
            <a:ext uri="{FF2B5EF4-FFF2-40B4-BE49-F238E27FC236}">
              <a16:creationId xmlns:a16="http://schemas.microsoft.com/office/drawing/2014/main" id="{CF57E09A-9C8B-4E59-81F1-8A86A0CBA43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7" name="テキスト ボックス 896">
          <a:extLst>
            <a:ext uri="{FF2B5EF4-FFF2-40B4-BE49-F238E27FC236}">
              <a16:creationId xmlns:a16="http://schemas.microsoft.com/office/drawing/2014/main" id="{432BD1D3-FCA4-4934-9929-8B8282E2F69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8" name="直線コネクタ 897">
          <a:extLst>
            <a:ext uri="{FF2B5EF4-FFF2-40B4-BE49-F238E27FC236}">
              <a16:creationId xmlns:a16="http://schemas.microsoft.com/office/drawing/2014/main" id="{2252F25D-F253-4087-AC8D-5AE78A003F3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9" name="テキスト ボックス 898">
          <a:extLst>
            <a:ext uri="{FF2B5EF4-FFF2-40B4-BE49-F238E27FC236}">
              <a16:creationId xmlns:a16="http://schemas.microsoft.com/office/drawing/2014/main" id="{C18ED798-6E0D-43F9-ACE7-2E350E9BEE4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0" name="直線コネクタ 899">
          <a:extLst>
            <a:ext uri="{FF2B5EF4-FFF2-40B4-BE49-F238E27FC236}">
              <a16:creationId xmlns:a16="http://schemas.microsoft.com/office/drawing/2014/main" id="{E6C1004D-F3B1-4313-89F8-7E3BC2502D5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1" name="テキスト ボックス 900">
          <a:extLst>
            <a:ext uri="{FF2B5EF4-FFF2-40B4-BE49-F238E27FC236}">
              <a16:creationId xmlns:a16="http://schemas.microsoft.com/office/drawing/2014/main" id="{4D23AA05-3C95-451A-BA2B-D1E294DDADA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2" name="直線コネクタ 901">
          <a:extLst>
            <a:ext uri="{FF2B5EF4-FFF2-40B4-BE49-F238E27FC236}">
              <a16:creationId xmlns:a16="http://schemas.microsoft.com/office/drawing/2014/main" id="{6A751838-81C8-4A37-A6DF-F07B3E2C107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3" name="テキスト ボックス 902">
          <a:extLst>
            <a:ext uri="{FF2B5EF4-FFF2-40B4-BE49-F238E27FC236}">
              <a16:creationId xmlns:a16="http://schemas.microsoft.com/office/drawing/2014/main" id="{1D0A2EBE-C727-423A-A383-54F5ABB0984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4" name="直線コネクタ 903">
          <a:extLst>
            <a:ext uri="{FF2B5EF4-FFF2-40B4-BE49-F238E27FC236}">
              <a16:creationId xmlns:a16="http://schemas.microsoft.com/office/drawing/2014/main" id="{C6EE05AC-C25F-4D43-BB1C-67E1A9F6797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5" name="テキスト ボックス 904">
          <a:extLst>
            <a:ext uri="{FF2B5EF4-FFF2-40B4-BE49-F238E27FC236}">
              <a16:creationId xmlns:a16="http://schemas.microsoft.com/office/drawing/2014/main" id="{B3B2F4D2-7E5F-4509-9F0E-9D17D2426A0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C08FE01A-E9B9-498D-B6C4-8E46A5F684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1A199AC7-BDB3-48B4-ADF1-C0A0357336D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a16="http://schemas.microsoft.com/office/drawing/2014/main" id="{BFD931AD-DE62-4F3F-8443-6BCF50CF222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09" name="直線コネクタ 908">
          <a:extLst>
            <a:ext uri="{FF2B5EF4-FFF2-40B4-BE49-F238E27FC236}">
              <a16:creationId xmlns:a16="http://schemas.microsoft.com/office/drawing/2014/main" id="{4A742D20-D3C5-47B2-BCC7-53ABF855A597}"/>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0" name="【庁舎】&#10;一人当たり面積最小値テキスト">
          <a:extLst>
            <a:ext uri="{FF2B5EF4-FFF2-40B4-BE49-F238E27FC236}">
              <a16:creationId xmlns:a16="http://schemas.microsoft.com/office/drawing/2014/main" id="{FE440322-4E89-4103-BD1F-566DA2EFE141}"/>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1" name="直線コネクタ 910">
          <a:extLst>
            <a:ext uri="{FF2B5EF4-FFF2-40B4-BE49-F238E27FC236}">
              <a16:creationId xmlns:a16="http://schemas.microsoft.com/office/drawing/2014/main" id="{DFBEB7BB-E76B-421E-B2E2-45F55D0FB889}"/>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2" name="【庁舎】&#10;一人当たり面積最大値テキスト">
          <a:extLst>
            <a:ext uri="{FF2B5EF4-FFF2-40B4-BE49-F238E27FC236}">
              <a16:creationId xmlns:a16="http://schemas.microsoft.com/office/drawing/2014/main" id="{4E686D33-59F7-4E61-BD16-4344D68DC3F7}"/>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3" name="直線コネクタ 912">
          <a:extLst>
            <a:ext uri="{FF2B5EF4-FFF2-40B4-BE49-F238E27FC236}">
              <a16:creationId xmlns:a16="http://schemas.microsoft.com/office/drawing/2014/main" id="{1F7B1BCB-3D66-4269-869B-9B564517317B}"/>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914" name="【庁舎】&#10;一人当たり面積平均値テキスト">
          <a:extLst>
            <a:ext uri="{FF2B5EF4-FFF2-40B4-BE49-F238E27FC236}">
              <a16:creationId xmlns:a16="http://schemas.microsoft.com/office/drawing/2014/main" id="{09FA5312-2F7E-4B5E-A032-42E5D54F702D}"/>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15" name="フローチャート: 判断 914">
          <a:extLst>
            <a:ext uri="{FF2B5EF4-FFF2-40B4-BE49-F238E27FC236}">
              <a16:creationId xmlns:a16="http://schemas.microsoft.com/office/drawing/2014/main" id="{2A90BE8D-A2CB-42F8-8723-F85CC3578528}"/>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16" name="フローチャート: 判断 915">
          <a:extLst>
            <a:ext uri="{FF2B5EF4-FFF2-40B4-BE49-F238E27FC236}">
              <a16:creationId xmlns:a16="http://schemas.microsoft.com/office/drawing/2014/main" id="{88CD056D-DA4F-4B90-8E08-1C2F61465944}"/>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17" name="フローチャート: 判断 916">
          <a:extLst>
            <a:ext uri="{FF2B5EF4-FFF2-40B4-BE49-F238E27FC236}">
              <a16:creationId xmlns:a16="http://schemas.microsoft.com/office/drawing/2014/main" id="{ABD201A5-2F9E-40AA-A6F7-F1DB248F8992}"/>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18" name="フローチャート: 判断 917">
          <a:extLst>
            <a:ext uri="{FF2B5EF4-FFF2-40B4-BE49-F238E27FC236}">
              <a16:creationId xmlns:a16="http://schemas.microsoft.com/office/drawing/2014/main" id="{2357FF3F-89BA-4D55-A9AC-AD4C289B0548}"/>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90714</xdr:rowOff>
    </xdr:from>
    <xdr:to>
      <xdr:col>98</xdr:col>
      <xdr:colOff>38100</xdr:colOff>
      <xdr:row>105</xdr:row>
      <xdr:rowOff>20864</xdr:rowOff>
    </xdr:to>
    <xdr:sp macro="" textlink="">
      <xdr:nvSpPr>
        <xdr:cNvPr id="919" name="フローチャート: 判断 918">
          <a:extLst>
            <a:ext uri="{FF2B5EF4-FFF2-40B4-BE49-F238E27FC236}">
              <a16:creationId xmlns:a16="http://schemas.microsoft.com/office/drawing/2014/main" id="{71368D20-F41F-4AAC-A162-ADCAE790E078}"/>
            </a:ext>
          </a:extLst>
        </xdr:cNvPr>
        <xdr:cNvSpPr/>
      </xdr:nvSpPr>
      <xdr:spPr>
        <a:xfrm>
          <a:off x="18605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41040E36-1E3E-4B87-9526-4C002F6074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C9B2B70F-9E2D-444E-A639-8A9C0F4CCC3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C975C590-24D0-4FAD-85BA-4359F9B8C1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2F3E3BBD-1267-40A1-B1D3-185FC1EA0C2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FC973198-BA96-4A62-8317-979A580B1C0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925" name="楕円 924">
          <a:extLst>
            <a:ext uri="{FF2B5EF4-FFF2-40B4-BE49-F238E27FC236}">
              <a16:creationId xmlns:a16="http://schemas.microsoft.com/office/drawing/2014/main" id="{CDC82F01-9D4B-4138-B150-8E04138DE243}"/>
            </a:ext>
          </a:extLst>
        </xdr:cNvPr>
        <xdr:cNvSpPr/>
      </xdr:nvSpPr>
      <xdr:spPr>
        <a:xfrm>
          <a:off x="22110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926" name="【庁舎】&#10;一人当たり面積該当値テキスト">
          <a:extLst>
            <a:ext uri="{FF2B5EF4-FFF2-40B4-BE49-F238E27FC236}">
              <a16:creationId xmlns:a16="http://schemas.microsoft.com/office/drawing/2014/main" id="{4B5741E5-7C73-4AAD-8318-FCA23F6F4BBD}"/>
            </a:ext>
          </a:extLst>
        </xdr:cNvPr>
        <xdr:cNvSpPr txBox="1"/>
      </xdr:nvSpPr>
      <xdr:spPr>
        <a:xfrm>
          <a:off x="22199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927" name="楕円 926">
          <a:extLst>
            <a:ext uri="{FF2B5EF4-FFF2-40B4-BE49-F238E27FC236}">
              <a16:creationId xmlns:a16="http://schemas.microsoft.com/office/drawing/2014/main" id="{F31D8A1C-4C7E-4B8D-8E46-23EC9F03CEBA}"/>
            </a:ext>
          </a:extLst>
        </xdr:cNvPr>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58238</xdr:rowOff>
    </xdr:to>
    <xdr:cxnSp macro="">
      <xdr:nvCxnSpPr>
        <xdr:cNvPr id="928" name="直線コネクタ 927">
          <a:extLst>
            <a:ext uri="{FF2B5EF4-FFF2-40B4-BE49-F238E27FC236}">
              <a16:creationId xmlns:a16="http://schemas.microsoft.com/office/drawing/2014/main" id="{0BC5A168-8972-4C6D-9351-C0C9FF2F178F}"/>
            </a:ext>
          </a:extLst>
        </xdr:cNvPr>
        <xdr:cNvCxnSpPr/>
      </xdr:nvCxnSpPr>
      <xdr:spPr>
        <a:xfrm flipV="1">
          <a:off x="21323300" y="180572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929" name="楕円 928">
          <a:extLst>
            <a:ext uri="{FF2B5EF4-FFF2-40B4-BE49-F238E27FC236}">
              <a16:creationId xmlns:a16="http://schemas.microsoft.com/office/drawing/2014/main" id="{67EB4E25-79BC-48CF-A97E-4B5ACFCC330C}"/>
            </a:ext>
          </a:extLst>
        </xdr:cNvPr>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58238</xdr:rowOff>
    </xdr:from>
    <xdr:to>
      <xdr:col>111</xdr:col>
      <xdr:colOff>177800</xdr:colOff>
      <xdr:row>105</xdr:row>
      <xdr:rowOff>64770</xdr:rowOff>
    </xdr:to>
    <xdr:cxnSp macro="">
      <xdr:nvCxnSpPr>
        <xdr:cNvPr id="930" name="直線コネクタ 929">
          <a:extLst>
            <a:ext uri="{FF2B5EF4-FFF2-40B4-BE49-F238E27FC236}">
              <a16:creationId xmlns:a16="http://schemas.microsoft.com/office/drawing/2014/main" id="{7EF23B57-8B5B-4BF8-8B80-8D1B92C39520}"/>
            </a:ext>
          </a:extLst>
        </xdr:cNvPr>
        <xdr:cNvCxnSpPr/>
      </xdr:nvCxnSpPr>
      <xdr:spPr>
        <a:xfrm flipV="1">
          <a:off x="20434300" y="180604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17236</xdr:rowOff>
    </xdr:from>
    <xdr:to>
      <xdr:col>102</xdr:col>
      <xdr:colOff>165100</xdr:colOff>
      <xdr:row>105</xdr:row>
      <xdr:rowOff>118836</xdr:rowOff>
    </xdr:to>
    <xdr:sp macro="" textlink="">
      <xdr:nvSpPr>
        <xdr:cNvPr id="931" name="楕円 930">
          <a:extLst>
            <a:ext uri="{FF2B5EF4-FFF2-40B4-BE49-F238E27FC236}">
              <a16:creationId xmlns:a16="http://schemas.microsoft.com/office/drawing/2014/main" id="{1C43A543-A75B-4525-B8F3-6A66FB6353C4}"/>
            </a:ext>
          </a:extLst>
        </xdr:cNvPr>
        <xdr:cNvSpPr/>
      </xdr:nvSpPr>
      <xdr:spPr>
        <a:xfrm>
          <a:off x="19494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68036</xdr:rowOff>
    </xdr:to>
    <xdr:cxnSp macro="">
      <xdr:nvCxnSpPr>
        <xdr:cNvPr id="932" name="直線コネクタ 931">
          <a:extLst>
            <a:ext uri="{FF2B5EF4-FFF2-40B4-BE49-F238E27FC236}">
              <a16:creationId xmlns:a16="http://schemas.microsoft.com/office/drawing/2014/main" id="{5CF65AA1-55F7-438F-B68C-95B6B6D75A20}"/>
            </a:ext>
          </a:extLst>
        </xdr:cNvPr>
        <xdr:cNvCxnSpPr/>
      </xdr:nvCxnSpPr>
      <xdr:spPr>
        <a:xfrm flipV="1">
          <a:off x="19545300" y="18067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51526</xdr:rowOff>
    </xdr:from>
    <xdr:to>
      <xdr:col>98</xdr:col>
      <xdr:colOff>38100</xdr:colOff>
      <xdr:row>104</xdr:row>
      <xdr:rowOff>153126</xdr:rowOff>
    </xdr:to>
    <xdr:sp macro="" textlink="">
      <xdr:nvSpPr>
        <xdr:cNvPr id="933" name="楕円 932">
          <a:extLst>
            <a:ext uri="{FF2B5EF4-FFF2-40B4-BE49-F238E27FC236}">
              <a16:creationId xmlns:a16="http://schemas.microsoft.com/office/drawing/2014/main" id="{EE23438A-5E0E-4E44-B72D-1B6FEDD11BA1}"/>
            </a:ext>
          </a:extLst>
        </xdr:cNvPr>
        <xdr:cNvSpPr/>
      </xdr:nvSpPr>
      <xdr:spPr>
        <a:xfrm>
          <a:off x="18605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102326</xdr:rowOff>
    </xdr:from>
    <xdr:to>
      <xdr:col>102</xdr:col>
      <xdr:colOff>114300</xdr:colOff>
      <xdr:row>105</xdr:row>
      <xdr:rowOff>68036</xdr:rowOff>
    </xdr:to>
    <xdr:cxnSp macro="">
      <xdr:nvCxnSpPr>
        <xdr:cNvPr id="934" name="直線コネクタ 933">
          <a:extLst>
            <a:ext uri="{FF2B5EF4-FFF2-40B4-BE49-F238E27FC236}">
              <a16:creationId xmlns:a16="http://schemas.microsoft.com/office/drawing/2014/main" id="{0F295A1D-D18A-459F-BB2C-A67A1E237935}"/>
            </a:ext>
          </a:extLst>
        </xdr:cNvPr>
        <xdr:cNvCxnSpPr/>
      </xdr:nvCxnSpPr>
      <xdr:spPr>
        <a:xfrm>
          <a:off x="18656300" y="1793312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935" name="n_1aveValue【庁舎】&#10;一人当たり面積">
          <a:extLst>
            <a:ext uri="{FF2B5EF4-FFF2-40B4-BE49-F238E27FC236}">
              <a16:creationId xmlns:a16="http://schemas.microsoft.com/office/drawing/2014/main" id="{0710FC37-F35E-409E-9F6C-BABA7F226287}"/>
            </a:ext>
          </a:extLst>
        </xdr:cNvPr>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936" name="n_2aveValue【庁舎】&#10;一人当たり面積">
          <a:extLst>
            <a:ext uri="{FF2B5EF4-FFF2-40B4-BE49-F238E27FC236}">
              <a16:creationId xmlns:a16="http://schemas.microsoft.com/office/drawing/2014/main" id="{FBA2B0BB-B09F-4B72-9B91-B237E8924B71}"/>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937" name="n_3aveValue【庁舎】&#10;一人当たり面積">
          <a:extLst>
            <a:ext uri="{FF2B5EF4-FFF2-40B4-BE49-F238E27FC236}">
              <a16:creationId xmlns:a16="http://schemas.microsoft.com/office/drawing/2014/main" id="{263572CD-E466-40FC-835E-0461465A76D2}"/>
            </a:ext>
          </a:extLst>
        </xdr:cNvPr>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11991</xdr:rowOff>
    </xdr:from>
    <xdr:ext cx="469744" cy="259045"/>
    <xdr:sp macro="" textlink="">
      <xdr:nvSpPr>
        <xdr:cNvPr id="938" name="n_4aveValue【庁舎】&#10;一人当たり面積">
          <a:extLst>
            <a:ext uri="{FF2B5EF4-FFF2-40B4-BE49-F238E27FC236}">
              <a16:creationId xmlns:a16="http://schemas.microsoft.com/office/drawing/2014/main" id="{4A298F5C-2C87-4205-B4AB-4E19CF9A24CC}"/>
            </a:ext>
          </a:extLst>
        </xdr:cNvPr>
        <xdr:cNvSpPr txBox="1"/>
      </xdr:nvSpPr>
      <xdr:spPr>
        <a:xfrm>
          <a:off x="18421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125565</xdr:rowOff>
    </xdr:from>
    <xdr:ext cx="469744" cy="259045"/>
    <xdr:sp macro="" textlink="">
      <xdr:nvSpPr>
        <xdr:cNvPr id="939" name="n_1mainValue【庁舎】&#10;一人当たり面積">
          <a:extLst>
            <a:ext uri="{FF2B5EF4-FFF2-40B4-BE49-F238E27FC236}">
              <a16:creationId xmlns:a16="http://schemas.microsoft.com/office/drawing/2014/main" id="{83D30850-8BCF-4424-9913-B664DE5EAF74}"/>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940" name="n_2mainValue【庁舎】&#10;一人当たり面積">
          <a:extLst>
            <a:ext uri="{FF2B5EF4-FFF2-40B4-BE49-F238E27FC236}">
              <a16:creationId xmlns:a16="http://schemas.microsoft.com/office/drawing/2014/main" id="{03DBB442-C203-47EE-8ACE-8C6C59D19665}"/>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135363</xdr:rowOff>
    </xdr:from>
    <xdr:ext cx="469744" cy="259045"/>
    <xdr:sp macro="" textlink="">
      <xdr:nvSpPr>
        <xdr:cNvPr id="941" name="n_3mainValue【庁舎】&#10;一人当たり面積">
          <a:extLst>
            <a:ext uri="{FF2B5EF4-FFF2-40B4-BE49-F238E27FC236}">
              <a16:creationId xmlns:a16="http://schemas.microsoft.com/office/drawing/2014/main" id="{75EA3A06-3AF4-4804-BF17-8298691DC041}"/>
            </a:ext>
          </a:extLst>
        </xdr:cNvPr>
        <xdr:cNvSpPr txBox="1"/>
      </xdr:nvSpPr>
      <xdr:spPr>
        <a:xfrm>
          <a:off x="19310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169653</xdr:rowOff>
    </xdr:from>
    <xdr:ext cx="469744" cy="259045"/>
    <xdr:sp macro="" textlink="">
      <xdr:nvSpPr>
        <xdr:cNvPr id="942" name="n_4mainValue【庁舎】&#10;一人当たり面積">
          <a:extLst>
            <a:ext uri="{FF2B5EF4-FFF2-40B4-BE49-F238E27FC236}">
              <a16:creationId xmlns:a16="http://schemas.microsoft.com/office/drawing/2014/main" id="{56A51B91-9DE2-4863-937B-CCA6D546E040}"/>
            </a:ext>
          </a:extLst>
        </xdr:cNvPr>
        <xdr:cNvSpPr txBox="1"/>
      </xdr:nvSpPr>
      <xdr:spPr>
        <a:xfrm>
          <a:off x="18421427"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E4F40ECE-BC82-4EBA-926B-5EEBF78C35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4C23D963-9F5E-4AB7-BDA4-64703BB319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4ABC74A8-4498-4699-ABF0-DEF4BBBF82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類似団体平均、全国平均、京都府平均と比較して有形固定資産減価償却率は概ね平均的な指標を示すものの、図書館、体育館・プール、保健センター・保健所が高くなっている。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体育館については、個別施設計画を策定し、計画的な維持管理を行っており、プール</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年に犬甘野プールを閉鎖するなど、計画的な施設再編を行っている。医療・保健機能に対するニーズが高い保健センターについては、築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年以上が経過して老朽化が進行していることから、計画的な維持保全を図っていく。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類似団体平均、全国平均、京都府平均と比較して特に「一人当たり面積」等が高くなっている施設は、市民会館である。これは、延べ施設面積が</a:t>
          </a:r>
          <a:r>
            <a:rPr kumimoji="1" lang="en-US" altLang="ja-JP" sz="1300">
              <a:latin typeface="ＭＳ Ｐゴシック" panose="020B0600070205080204" pitchFamily="50" charset="-128"/>
              <a:ea typeface="ＭＳ Ｐゴシック" panose="020B0600070205080204" pitchFamily="50" charset="-128"/>
            </a:rPr>
            <a:t>26,750</a:t>
          </a:r>
          <a:r>
            <a:rPr kumimoji="1" lang="ja-JP" altLang="en-US" sz="1300">
              <a:latin typeface="ＭＳ Ｐゴシック" panose="020B0600070205080204" pitchFamily="50" charset="-128"/>
              <a:ea typeface="ＭＳ Ｐゴシック" panose="020B0600070205080204" pitchFamily="50" charset="-128"/>
            </a:rPr>
            <a:t>㎡あるガレリアかめおかの影響が大きく、全世代の生涯学習や憩いの場として多くの市民が利用している。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し尿処理施設（若宮工場）については、施設の老朽化が進んでいることから、広域連携による業務委託を行うとともに、除却を進めている。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今後も公共施設等の維持管理にかかる経費の増加に留意しつつ、引き続き、効果的・効率的な施設運営を行っていく。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88,462
87,366
224.80
36,831,701
36,075,363
665,461
18,683,963
42,121,332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本市の財政力指数は、</a:t>
          </a:r>
          <a:r>
            <a:rPr kumimoji="1" lang="en-US" altLang="ja-JP" sz="1100">
              <a:solidFill>
                <a:schemeClr val="dk1"/>
              </a:solidFill>
              <a:effectLst/>
              <a:latin typeface="+mn-lt"/>
              <a:ea typeface="+mn-ea"/>
              <a:cs typeface="+mn-cs"/>
            </a:rPr>
            <a:t>0.60</a:t>
          </a:r>
          <a:r>
            <a:rPr kumimoji="1" lang="ja-JP" altLang="ja-JP" sz="1100">
              <a:solidFill>
                <a:schemeClr val="dk1"/>
              </a:solidFill>
              <a:effectLst/>
              <a:latin typeface="+mn-lt"/>
              <a:ea typeface="+mn-ea"/>
              <a:cs typeface="+mn-cs"/>
            </a:rPr>
            <a:t>と全国平均の</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及び京都府平均の</a:t>
          </a:r>
          <a:r>
            <a:rPr kumimoji="1" lang="en-US" altLang="ja-JP" sz="1100">
              <a:solidFill>
                <a:schemeClr val="dk1"/>
              </a:solidFill>
              <a:effectLst/>
              <a:latin typeface="+mn-lt"/>
              <a:ea typeface="+mn-ea"/>
              <a:cs typeface="+mn-cs"/>
            </a:rPr>
            <a:t>0.55</a:t>
          </a:r>
          <a:r>
            <a:rPr kumimoji="1" lang="ja-JP" altLang="ja-JP" sz="1100">
              <a:solidFill>
                <a:schemeClr val="dk1"/>
              </a:solidFill>
              <a:effectLst/>
              <a:latin typeface="+mn-lt"/>
              <a:ea typeface="+mn-ea"/>
              <a:cs typeface="+mn-cs"/>
            </a:rPr>
            <a:t>をやや上回っているところであるが、類似団体平均の</a:t>
          </a:r>
          <a:r>
            <a:rPr kumimoji="1" lang="en-US" altLang="ja-JP" sz="1100">
              <a:solidFill>
                <a:schemeClr val="dk1"/>
              </a:solidFill>
              <a:effectLst/>
              <a:latin typeface="+mn-lt"/>
              <a:ea typeface="+mn-ea"/>
              <a:cs typeface="+mn-cs"/>
            </a:rPr>
            <a:t>0.74</a:t>
          </a:r>
          <a:r>
            <a:rPr kumimoji="1" lang="ja-JP" altLang="ja-JP" sz="1100">
              <a:solidFill>
                <a:schemeClr val="dk1"/>
              </a:solidFill>
              <a:effectLst/>
              <a:latin typeface="+mn-lt"/>
              <a:ea typeface="+mn-ea"/>
              <a:cs typeface="+mn-cs"/>
            </a:rPr>
            <a:t>からは下回っている。平成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年度以降は、同水準を維持してきており、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より若干改善している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今後も、収納率向上対策等の取り組みにより、歳入の確保を図るとともに、人件費や物件費など歳出の更なる見直しを実施することで、財政基盤の強化に努める。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将来的な財政見通しに基づき、人件費や繰出金など経常経費の徹底した削減を図ってきたところであるが、</a:t>
          </a:r>
          <a:r>
            <a:rPr kumimoji="1" lang="ja-JP" altLang="ja-JP" sz="1100">
              <a:solidFill>
                <a:schemeClr val="tx1"/>
              </a:solidFill>
              <a:effectLst/>
              <a:latin typeface="+mn-lt"/>
              <a:ea typeface="+mn-ea"/>
              <a:cs typeface="+mn-cs"/>
            </a:rPr>
            <a:t>補助費の増加等の要因により</a:t>
          </a:r>
          <a:r>
            <a:rPr kumimoji="1" lang="ja-JP" altLang="ja-JP" sz="1100">
              <a:solidFill>
                <a:schemeClr val="dk1"/>
              </a:solidFill>
              <a:effectLst/>
              <a:latin typeface="+mn-lt"/>
              <a:ea typeface="+mn-ea"/>
              <a:cs typeface="+mn-cs"/>
            </a:rPr>
            <a:t>、類似団体平均及び全国平均を下回っている。</a:t>
          </a:r>
          <a:endParaRPr lang="ja-JP" altLang="ja-JP" sz="1400">
            <a:effectLst/>
          </a:endParaRPr>
        </a:p>
        <a:p>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ポイント改善しており、今後も継続して経常経費の削減を図るとともに、事業見直しを行うことで健全な財政運営を進め、財政構造の弾力性の確保に努める。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61214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239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63</xdr:row>
      <xdr:rowOff>75692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625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75692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191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66040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1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115333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24892</xdr:rowOff>
    </xdr:from>
    <xdr:to>
      <xdr:col>15</xdr:col>
      <xdr:colOff>133350</xdr:colOff>
      <xdr:row>63</xdr:row>
      <xdr:rowOff>126492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類似団体平均、全国平均、京都府平均のいずれと比較しても下回っている。　</a:t>
          </a:r>
          <a:endParaRPr lang="ja-JP" altLang="ja-JP" sz="1400">
            <a:effectLst/>
          </a:endParaRPr>
        </a:p>
        <a:p>
          <a:r>
            <a:rPr kumimoji="1" lang="ja-JP" altLang="ja-JP" sz="1100">
              <a:solidFill>
                <a:schemeClr val="dk1"/>
              </a:solidFill>
              <a:effectLst/>
              <a:latin typeface="+mn-lt"/>
              <a:ea typeface="+mn-ea"/>
              <a:cs typeface="+mn-cs"/>
            </a:rPr>
            <a:t>　前年度と比較して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している要因は、</a:t>
          </a:r>
          <a:r>
            <a:rPr kumimoji="1" lang="ja-JP" altLang="en-US" sz="1100">
              <a:solidFill>
                <a:schemeClr val="dk1"/>
              </a:solidFill>
              <a:effectLst/>
              <a:latin typeface="+mn-lt"/>
              <a:ea typeface="+mn-ea"/>
              <a:cs typeface="+mn-cs"/>
            </a:rPr>
            <a:t>ふるさと納税が増加したことにより、それに係る関連経費（物件費）が増加したため</a:t>
          </a:r>
          <a:r>
            <a:rPr kumimoji="1" lang="ja-JP" altLang="ja-JP" sz="1100">
              <a:solidFill>
                <a:schemeClr val="tx1"/>
              </a:solidFill>
              <a:effectLst/>
              <a:latin typeface="+mn-lt"/>
              <a:ea typeface="+mn-ea"/>
              <a:cs typeface="+mn-cs"/>
            </a:rPr>
            <a:t>である。</a:t>
          </a:r>
          <a:endParaRPr lang="ja-JP" altLang="ja-JP" sz="1400">
            <a:solidFill>
              <a:schemeClr val="tx1"/>
            </a:solidFill>
            <a:effectLst/>
          </a:endParaRPr>
        </a:p>
        <a:p>
          <a:r>
            <a:rPr kumimoji="1" lang="ja-JP" altLang="ja-JP" sz="1100">
              <a:solidFill>
                <a:schemeClr val="dk1"/>
              </a:solidFill>
              <a:effectLst/>
              <a:latin typeface="+mn-lt"/>
              <a:ea typeface="+mn-ea"/>
              <a:cs typeface="+mn-cs"/>
            </a:rPr>
            <a:t>　今後、各公共施設の経年劣化に伴う修繕料等の増加が予想される中、個別施設計画の策定を推進し、各施設の状況を踏まえた上で、経費の削減を図る。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159503</xdr:rowOff>
    </xdr:from>
    <xdr:to>
      <xdr:col>23</xdr:col>
      <xdr:colOff>133350</xdr:colOff>
      <xdr:row>82</xdr:row>
      <xdr:rowOff>80390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6953"/>
          <a:ext cx="838200" cy="9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115057</xdr:rowOff>
    </xdr:from>
    <xdr:to>
      <xdr:col>19</xdr:col>
      <xdr:colOff>133350</xdr:colOff>
      <xdr:row>81</xdr:row>
      <xdr:rowOff>159503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02507"/>
          <a:ext cx="889000" cy="4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95253</xdr:rowOff>
    </xdr:from>
    <xdr:to>
      <xdr:col>15</xdr:col>
      <xdr:colOff>82550</xdr:colOff>
      <xdr:row>81</xdr:row>
      <xdr:rowOff>115057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82703"/>
          <a:ext cx="889000" cy="1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95253</xdr:rowOff>
    </xdr:from>
    <xdr:to>
      <xdr:col>11</xdr:col>
      <xdr:colOff>31750</xdr:colOff>
      <xdr:row>81</xdr:row>
      <xdr:rowOff>157091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82703"/>
          <a:ext cx="889000" cy="6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142540</xdr:rowOff>
    </xdr:from>
    <xdr:to>
      <xdr:col>7</xdr:col>
      <xdr:colOff>31750</xdr:colOff>
      <xdr:row>86</xdr:row>
      <xdr:rowOff>72690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71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57467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80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29590</xdr:rowOff>
    </xdr:from>
    <xdr:to>
      <xdr:col>23</xdr:col>
      <xdr:colOff>184150</xdr:colOff>
      <xdr:row>82</xdr:row>
      <xdr:rowOff>131190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46117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3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108703</xdr:rowOff>
    </xdr:from>
    <xdr:to>
      <xdr:col>19</xdr:col>
      <xdr:colOff>184150</xdr:colOff>
      <xdr:row>82</xdr:row>
      <xdr:rowOff>38853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49030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6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64257</xdr:rowOff>
    </xdr:from>
    <xdr:to>
      <xdr:col>15</xdr:col>
      <xdr:colOff>133350</xdr:colOff>
      <xdr:row>81</xdr:row>
      <xdr:rowOff>165857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4584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2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44453</xdr:rowOff>
    </xdr:from>
    <xdr:to>
      <xdr:col>11</xdr:col>
      <xdr:colOff>82550</xdr:colOff>
      <xdr:row>81</xdr:row>
      <xdr:rowOff>146053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156230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0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106291</xdr:rowOff>
    </xdr:from>
    <xdr:to>
      <xdr:col>7</xdr:col>
      <xdr:colOff>31750</xdr:colOff>
      <xdr:row>82</xdr:row>
      <xdr:rowOff>36441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46618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6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本市のラスパイレス指数</a:t>
          </a:r>
          <a:r>
            <a:rPr kumimoji="1" lang="en-US" altLang="ja-JP" sz="1100">
              <a:solidFill>
                <a:schemeClr val="dk1"/>
              </a:solidFill>
              <a:effectLst/>
              <a:latin typeface="+mn-lt"/>
              <a:ea typeface="+mn-ea"/>
              <a:cs typeface="+mn-cs"/>
            </a:rPr>
            <a:t>99.2</a:t>
          </a:r>
          <a:r>
            <a:rPr kumimoji="1" lang="ja-JP" altLang="ja-JP" sz="1100">
              <a:solidFill>
                <a:schemeClr val="dk1"/>
              </a:solidFill>
              <a:effectLst/>
              <a:latin typeface="+mn-lt"/>
              <a:ea typeface="+mn-ea"/>
              <a:cs typeface="+mn-cs"/>
            </a:rPr>
            <a:t>は、類似団体平均</a:t>
          </a:r>
          <a:r>
            <a:rPr kumimoji="1" lang="en-US" altLang="ja-JP" sz="1100">
              <a:solidFill>
                <a:schemeClr val="dk1"/>
              </a:solidFill>
              <a:effectLst/>
              <a:latin typeface="+mn-lt"/>
              <a:ea typeface="+mn-ea"/>
              <a:cs typeface="+mn-cs"/>
            </a:rPr>
            <a:t>98.4</a:t>
          </a:r>
          <a:r>
            <a:rPr kumimoji="1" lang="ja-JP" altLang="ja-JP" sz="1100">
              <a:solidFill>
                <a:schemeClr val="dk1"/>
              </a:solidFill>
              <a:effectLst/>
              <a:latin typeface="+mn-lt"/>
              <a:ea typeface="+mn-ea"/>
              <a:cs typeface="+mn-cs"/>
            </a:rPr>
            <a:t>を上回</a:t>
          </a:r>
          <a:r>
            <a:rPr kumimoji="1" lang="ja-JP" altLang="en-US" sz="1100">
              <a:solidFill>
                <a:schemeClr val="dk1"/>
              </a:solidFill>
              <a:effectLst/>
              <a:latin typeface="+mn-lt"/>
              <a:ea typeface="+mn-ea"/>
              <a:cs typeface="+mn-cs"/>
            </a:rPr>
            <a:t>っているが</a:t>
          </a:r>
          <a:r>
            <a:rPr kumimoji="1" lang="ja-JP" altLang="ja-JP" sz="1100">
              <a:solidFill>
                <a:schemeClr val="dk1"/>
              </a:solidFill>
              <a:effectLst/>
              <a:latin typeface="+mn-lt"/>
              <a:ea typeface="+mn-ea"/>
              <a:cs typeface="+mn-cs"/>
            </a:rPr>
            <a:t>、全国市平均</a:t>
          </a:r>
          <a:r>
            <a:rPr kumimoji="1" lang="en-US" altLang="ja-JP" sz="1100">
              <a:solidFill>
                <a:schemeClr val="dk1"/>
              </a:solidFill>
              <a:effectLst/>
              <a:latin typeface="+mn-lt"/>
              <a:ea typeface="+mn-ea"/>
              <a:cs typeface="+mn-cs"/>
            </a:rPr>
            <a:t>98.9</a:t>
          </a:r>
          <a:r>
            <a:rPr kumimoji="1" lang="ja-JP" altLang="ja-JP" sz="1100">
              <a:solidFill>
                <a:schemeClr val="dk1"/>
              </a:solidFill>
              <a:effectLst/>
              <a:latin typeface="+mn-lt"/>
              <a:ea typeface="+mn-ea"/>
              <a:cs typeface="+mn-cs"/>
            </a:rPr>
            <a:t>と比較すると</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同水準にあるといえる。今後も、より一層、給与の適正化に努める。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68036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京都府平均のいずれと比較しても下回っている。これは、毎年、事務事業の見直し等を行うとともに、亀岡市行財政改革大綱に基づく、職員の定員管理の適切な推進と、スリムで強靭な組織・人員体制の構築を図ってきた成果である。</a:t>
          </a:r>
          <a:endParaRPr lang="ja-JP" altLang="ja-JP" sz="1400">
            <a:effectLst/>
          </a:endParaRPr>
        </a:p>
        <a:p>
          <a:r>
            <a:rPr kumimoji="1" lang="ja-JP" altLang="ja-JP" sz="1100">
              <a:solidFill>
                <a:schemeClr val="dk1"/>
              </a:solidFill>
              <a:effectLst/>
              <a:latin typeface="+mn-lt"/>
              <a:ea typeface="+mn-ea"/>
              <a:cs typeface="+mn-cs"/>
            </a:rPr>
            <a:t>　今後も、事業・組織の見直し等により、更なる職員数の適正化に取り組む。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152082</xdr:rowOff>
    </xdr:from>
    <xdr:to>
      <xdr:col>81</xdr:col>
      <xdr:colOff>44450</xdr:colOff>
      <xdr:row>60</xdr:row>
      <xdr:rowOff>166158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3908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107844</xdr:rowOff>
    </xdr:from>
    <xdr:to>
      <xdr:col>77</xdr:col>
      <xdr:colOff>44450</xdr:colOff>
      <xdr:row>60</xdr:row>
      <xdr:rowOff>152082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9484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103822</xdr:rowOff>
    </xdr:from>
    <xdr:to>
      <xdr:col>72</xdr:col>
      <xdr:colOff>203200</xdr:colOff>
      <xdr:row>60</xdr:row>
      <xdr:rowOff>107844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908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79693</xdr:rowOff>
    </xdr:from>
    <xdr:to>
      <xdr:col>68</xdr:col>
      <xdr:colOff>152400</xdr:colOff>
      <xdr:row>60</xdr:row>
      <xdr:rowOff>103822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666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115358</xdr:rowOff>
    </xdr:from>
    <xdr:to>
      <xdr:col>81</xdr:col>
      <xdr:colOff>95250</xdr:colOff>
      <xdr:row>61</xdr:row>
      <xdr:rowOff>45508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131885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101282</xdr:rowOff>
    </xdr:from>
    <xdr:to>
      <xdr:col>77</xdr:col>
      <xdr:colOff>95250</xdr:colOff>
      <xdr:row>61</xdr:row>
      <xdr:rowOff>31432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57044</xdr:rowOff>
    </xdr:from>
    <xdr:to>
      <xdr:col>73</xdr:col>
      <xdr:colOff>44450</xdr:colOff>
      <xdr:row>60</xdr:row>
      <xdr:rowOff>158644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168821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53022</xdr:rowOff>
    </xdr:from>
    <xdr:to>
      <xdr:col>68</xdr:col>
      <xdr:colOff>203200</xdr:colOff>
      <xdr:row>60</xdr:row>
      <xdr:rowOff>154622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類似団体平均、全国平均、京都府平均のいずれと比較しても上回っている。近年の借入分で元金償還が開始された市債の影響等で、実質公債費比率が増加傾向にある。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ポイントの悪化、単年度比較では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ポイント悪化していることから、今後の実質公債費比率の改善を図るため、新たな市債発行額が償還額を上回らないよう抑制に努める。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116840</xdr:rowOff>
    </xdr:from>
    <xdr:to>
      <xdr:col>81</xdr:col>
      <xdr:colOff>44450</xdr:colOff>
      <xdr:row>44</xdr:row>
      <xdr:rowOff>149013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6606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68580</xdr:rowOff>
    </xdr:from>
    <xdr:to>
      <xdr:col>77</xdr:col>
      <xdr:colOff>44450</xdr:colOff>
      <xdr:row>44</xdr:row>
      <xdr:rowOff>116840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44</xdr:row>
      <xdr:rowOff>68580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52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43</xdr:row>
      <xdr:rowOff>151554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4917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98213</xdr:rowOff>
    </xdr:from>
    <xdr:to>
      <xdr:col>81</xdr:col>
      <xdr:colOff>95250</xdr:colOff>
      <xdr:row>45</xdr:row>
      <xdr:rowOff>28363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70290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6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類似団体平均、全国平均と比較しても上回っている。前年度と比較して改善した主な要因は、</a:t>
          </a:r>
          <a:r>
            <a:rPr kumimoji="1" lang="ja-JP" altLang="en-US" sz="1100">
              <a:solidFill>
                <a:schemeClr val="dk1"/>
              </a:solidFill>
              <a:effectLst/>
              <a:latin typeface="+mn-lt"/>
              <a:ea typeface="+mn-ea"/>
              <a:cs typeface="+mn-cs"/>
            </a:rPr>
            <a:t>下水道事業における償還元金の減少や、</a:t>
          </a:r>
          <a:r>
            <a:rPr kumimoji="1" lang="ja-JP" altLang="ja-JP" sz="1100">
              <a:solidFill>
                <a:schemeClr val="dk1"/>
              </a:solidFill>
              <a:effectLst/>
              <a:latin typeface="+mn-lt"/>
              <a:ea typeface="+mn-ea"/>
              <a:cs typeface="+mn-cs"/>
            </a:rPr>
            <a:t>病院事業における経常利益が増加したことなどによるものである。</a:t>
          </a:r>
          <a:endParaRPr lang="ja-JP" altLang="ja-JP" sz="1400">
            <a:effectLst/>
          </a:endParaRPr>
        </a:p>
        <a:p>
          <a:r>
            <a:rPr kumimoji="1" lang="ja-JP" altLang="ja-JP" sz="1100">
              <a:solidFill>
                <a:schemeClr val="dk1"/>
              </a:solidFill>
              <a:effectLst/>
              <a:latin typeface="+mn-lt"/>
              <a:ea typeface="+mn-ea"/>
              <a:cs typeface="+mn-cs"/>
            </a:rPr>
            <a:t>　今後についても、新たな市債発行額が償還額を上回らないよう抑制に努め、類似団体平均及び全国平均との差を縮められるよう、より一層、財政健全化に努める。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161646</xdr:rowOff>
    </xdr:from>
    <xdr:to>
      <xdr:col>81</xdr:col>
      <xdr:colOff>44450</xdr:colOff>
      <xdr:row>21</xdr:row>
      <xdr:rowOff>73558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419196"/>
          <a:ext cx="838200" cy="25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73558</xdr:rowOff>
    </xdr:from>
    <xdr:to>
      <xdr:col>77</xdr:col>
      <xdr:colOff>44450</xdr:colOff>
      <xdr:row>22</xdr:row>
      <xdr:rowOff>65227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674008"/>
          <a:ext cx="889000" cy="1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5385</xdr:rowOff>
    </xdr:from>
    <xdr:to>
      <xdr:col>72</xdr:col>
      <xdr:colOff>203200</xdr:colOff>
      <xdr:row>22</xdr:row>
      <xdr:rowOff>65227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777285"/>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5385</xdr:rowOff>
    </xdr:from>
    <xdr:to>
      <xdr:col>68</xdr:col>
      <xdr:colOff>152400</xdr:colOff>
      <xdr:row>22</xdr:row>
      <xdr:rowOff>119278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777285"/>
          <a:ext cx="889000" cy="1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110846</xdr:rowOff>
    </xdr:from>
    <xdr:to>
      <xdr:col>81</xdr:col>
      <xdr:colOff>95250</xdr:colOff>
      <xdr:row>20</xdr:row>
      <xdr:rowOff>40996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3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82923</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3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22758</xdr:rowOff>
    </xdr:from>
    <xdr:to>
      <xdr:col>77</xdr:col>
      <xdr:colOff>95250</xdr:colOff>
      <xdr:row>21</xdr:row>
      <xdr:rowOff>124358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6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109135</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70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14427</xdr:rowOff>
    </xdr:from>
    <xdr:to>
      <xdr:col>73</xdr:col>
      <xdr:colOff>44450</xdr:colOff>
      <xdr:row>22</xdr:row>
      <xdr:rowOff>116027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100804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87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126035</xdr:rowOff>
    </xdr:from>
    <xdr:to>
      <xdr:col>68</xdr:col>
      <xdr:colOff>203200</xdr:colOff>
      <xdr:row>22</xdr:row>
      <xdr:rowOff>56185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7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40962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8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68478</xdr:rowOff>
    </xdr:from>
    <xdr:to>
      <xdr:col>64</xdr:col>
      <xdr:colOff>152400</xdr:colOff>
      <xdr:row>22</xdr:row>
      <xdr:rowOff>170078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8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154855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92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88,462
87,366
224.80
36,831,701
36,075,363
665,461
18,683,963
42,121,332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類似団体平均は、</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ポイント上回っているが、</a:t>
          </a:r>
          <a:r>
            <a:rPr kumimoji="1" lang="ja-JP" altLang="ja-JP" sz="1100">
              <a:solidFill>
                <a:schemeClr val="dk1"/>
              </a:solidFill>
              <a:effectLst/>
              <a:latin typeface="+mn-lt"/>
              <a:ea typeface="+mn-ea"/>
              <a:cs typeface="+mn-cs"/>
            </a:rPr>
            <a:t>全国平均、京都府平均のいずれと比較しても下回っている。</a:t>
          </a:r>
          <a:endParaRPr lang="ja-JP" altLang="ja-JP" sz="1400">
            <a:effectLst/>
          </a:endParaRPr>
        </a:p>
        <a:p>
          <a:r>
            <a:rPr kumimoji="1" lang="ja-JP" altLang="ja-JP" sz="1100">
              <a:solidFill>
                <a:schemeClr val="dk1"/>
              </a:solidFill>
              <a:effectLst/>
              <a:latin typeface="+mn-lt"/>
              <a:ea typeface="+mn-ea"/>
              <a:cs typeface="+mn-cs"/>
            </a:rPr>
            <a:t>　これは、亀岡市行財政改革大綱に基づき、職員の定員管理の適切な推進を図るとともに、経費の見直しなどを進めた成果である。</a:t>
          </a:r>
          <a:endParaRPr lang="ja-JP" altLang="ja-JP" sz="1400">
            <a:effectLst/>
          </a:endParaRPr>
        </a:p>
        <a:p>
          <a:r>
            <a:rPr kumimoji="1" lang="ja-JP" altLang="ja-JP" sz="1100">
              <a:solidFill>
                <a:schemeClr val="dk1"/>
              </a:solidFill>
              <a:effectLst/>
              <a:latin typeface="+mn-lt"/>
              <a:ea typeface="+mn-ea"/>
              <a:cs typeface="+mn-cs"/>
            </a:rPr>
            <a:t>　今後も徹底した内部改革を進めることで、人件費の削減に努める。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類似団体平均、全国平均を大きく下回っているが、京都府平均と比較すると同水準である。</a:t>
          </a:r>
          <a:endParaRPr lang="ja-JP" altLang="ja-JP" sz="1400">
            <a:effectLst/>
          </a:endParaRPr>
        </a:p>
        <a:p>
          <a:r>
            <a:rPr kumimoji="1" lang="ja-JP" altLang="ja-JP" sz="1100">
              <a:solidFill>
                <a:schemeClr val="dk1"/>
              </a:solidFill>
              <a:effectLst/>
              <a:latin typeface="+mn-lt"/>
              <a:ea typeface="+mn-ea"/>
              <a:cs typeface="+mn-cs"/>
            </a:rPr>
            <a:t>　前年度と比較すると、し尿処理に係る経費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の減</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dk1"/>
              </a:solidFill>
              <a:effectLst/>
              <a:latin typeface="+mn-lt"/>
              <a:ea typeface="+mn-ea"/>
              <a:cs typeface="+mn-cs"/>
            </a:rPr>
            <a:t>　今後も、住民サービスを低下させないことを最優先とし、民間委託等によるコスト削減など、事務事業の見直しや内部事務経費等の削減を継続的に進める。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13</xdr:row>
      <xdr:rowOff>135164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225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0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80736</xdr:rowOff>
    </xdr:from>
    <xdr:to>
      <xdr:col>73</xdr:col>
      <xdr:colOff>180975</xdr:colOff>
      <xdr:row>13</xdr:row>
      <xdr:rowOff>135164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0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7257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114300</xdr:rowOff>
    </xdr:from>
    <xdr:to>
      <xdr:col>82</xdr:col>
      <xdr:colOff>158750</xdr:colOff>
      <xdr:row>13</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22877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29936</xdr:rowOff>
    </xdr:from>
    <xdr:to>
      <xdr:col>74</xdr:col>
      <xdr:colOff>31750</xdr:colOff>
      <xdr:row>13</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141713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類似団体平均、全国平均、京都府平均すべてにおいて、下回っている。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今年度は微増で</a:t>
          </a:r>
          <a:r>
            <a:rPr kumimoji="1" lang="ja-JP" altLang="ja-JP" sz="1100">
              <a:solidFill>
                <a:schemeClr val="dk1"/>
              </a:solidFill>
              <a:effectLst/>
              <a:latin typeface="+mn-lt"/>
              <a:ea typeface="+mn-ea"/>
              <a:cs typeface="+mn-cs"/>
            </a:rPr>
            <a:t>あるが、</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少子高齢化対策、子育て・教育環境の充実等による社会保障給付費の加が予想されるため、国の各種制度の見直し等を注視しながら対応し、給付費等の抑制に努める。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77470</xdr:rowOff>
    </xdr:from>
    <xdr:to>
      <xdr:col>24</xdr:col>
      <xdr:colOff>25400</xdr:colOff>
      <xdr:row>55</xdr:row>
      <xdr:rowOff>100330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0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77470</xdr:rowOff>
    </xdr:from>
    <xdr:to>
      <xdr:col>19</xdr:col>
      <xdr:colOff>187325</xdr:colOff>
      <xdr:row>55</xdr:row>
      <xdr:rowOff>85090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55</xdr:row>
      <xdr:rowOff>115570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115570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49530</xdr:rowOff>
    </xdr:from>
    <xdr:to>
      <xdr:col>24</xdr:col>
      <xdr:colOff>76200</xdr:colOff>
      <xdr:row>55</xdr:row>
      <xdr:rowOff>151130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66057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26670</xdr:rowOff>
    </xdr:from>
    <xdr:to>
      <xdr:col>20</xdr:col>
      <xdr:colOff>38100</xdr:colOff>
      <xdr:row>55</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146067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135907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類似団体平均、全国平均、京都府平均すべてにおいて、</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前年度と比較すると減少している主な要因は、</a:t>
          </a:r>
          <a:r>
            <a:rPr kumimoji="1" lang="ja-JP" altLang="en-US" sz="1100">
              <a:solidFill>
                <a:schemeClr val="tx1"/>
              </a:solidFill>
              <a:effectLst/>
              <a:latin typeface="+mn-lt"/>
              <a:ea typeface="+mn-ea"/>
              <a:cs typeface="+mn-cs"/>
            </a:rPr>
            <a:t>令和元年度より</a:t>
          </a:r>
          <a:r>
            <a:rPr kumimoji="1" lang="ja-JP" altLang="ja-JP" sz="1100">
              <a:solidFill>
                <a:schemeClr val="tx1"/>
              </a:solidFill>
              <a:effectLst/>
              <a:latin typeface="+mn-lt"/>
              <a:ea typeface="+mn-ea"/>
              <a:cs typeface="+mn-cs"/>
            </a:rPr>
            <a:t>地域下水道事業特別会計を下水道事業会計（法適用）に統合したことなどによる繰出金の減少である。</a:t>
          </a:r>
          <a:endParaRPr lang="ja-JP" altLang="ja-JP" sz="1400">
            <a:solidFill>
              <a:schemeClr val="tx1"/>
            </a:solidFill>
            <a:effectLst/>
          </a:endParaRPr>
        </a:p>
        <a:p>
          <a:r>
            <a:rPr kumimoji="1" lang="ja-JP" altLang="ja-JP" sz="1100">
              <a:solidFill>
                <a:schemeClr val="dk1"/>
              </a:solidFill>
              <a:effectLst/>
              <a:latin typeface="+mn-lt"/>
              <a:ea typeface="+mn-ea"/>
              <a:cs typeface="+mn-cs"/>
            </a:rPr>
            <a:t>　今後も、公営企業の健全な運営により、負担額を減らしていくよう努める</a:t>
          </a:r>
          <a:r>
            <a:rPr kumimoji="1" lang="en-US" altLang="ja-JP" sz="1100">
              <a:solidFill>
                <a:schemeClr val="dk1"/>
              </a:solidFill>
              <a:effectLst/>
              <a:latin typeface="+mn-lt"/>
              <a:ea typeface="+mn-ea"/>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91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24130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149860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類似団体平均、全国平均、京都府平均すべてにおいて、上回っている。</a:t>
          </a:r>
          <a:endParaRPr lang="ja-JP" altLang="ja-JP" sz="1400">
            <a:effectLst/>
          </a:endParaRPr>
        </a:p>
        <a:p>
          <a:r>
            <a:rPr kumimoji="1" lang="ja-JP" altLang="ja-JP" sz="1100">
              <a:solidFill>
                <a:schemeClr val="dk1"/>
              </a:solidFill>
              <a:effectLst/>
              <a:latin typeface="+mn-lt"/>
              <a:ea typeface="+mn-ea"/>
              <a:cs typeface="+mn-cs"/>
            </a:rPr>
            <a:t>　毎年、当初予算編成において、補助金等の支出見直しを行っているが、一部事務組合等への負担金が補助費等の占める割合を高くしている。</a:t>
          </a:r>
          <a:endParaRPr lang="ja-JP" altLang="ja-JP" sz="1400">
            <a:effectLst/>
          </a:endParaRPr>
        </a:p>
        <a:p>
          <a:r>
            <a:rPr kumimoji="1" lang="ja-JP" altLang="ja-JP" sz="1100">
              <a:solidFill>
                <a:schemeClr val="dk1"/>
              </a:solidFill>
              <a:effectLst/>
              <a:latin typeface="+mn-lt"/>
              <a:ea typeface="+mn-ea"/>
              <a:cs typeface="+mn-cs"/>
            </a:rPr>
            <a:t>　なお、公営企業においては、経営戦略を策定し、経営の安定化を進める中で、継続的に補助費等の削減に努める。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113937</xdr:rowOff>
    </xdr:from>
    <xdr:to>
      <xdr:col>82</xdr:col>
      <xdr:colOff>107950</xdr:colOff>
      <xdr:row>39</xdr:row>
      <xdr:rowOff>79647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29037"/>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107406</xdr:rowOff>
    </xdr:from>
    <xdr:to>
      <xdr:col>78</xdr:col>
      <xdr:colOff>69850</xdr:colOff>
      <xdr:row>38</xdr:row>
      <xdr:rowOff>113937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6225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107406</xdr:rowOff>
    </xdr:from>
    <xdr:to>
      <xdr:col>73</xdr:col>
      <xdr:colOff>180975</xdr:colOff>
      <xdr:row>38</xdr:row>
      <xdr:rowOff>120469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6225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120469</xdr:rowOff>
    </xdr:from>
    <xdr:to>
      <xdr:col>69</xdr:col>
      <xdr:colOff>92075</xdr:colOff>
      <xdr:row>38</xdr:row>
      <xdr:rowOff>120469</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635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93271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28847</xdr:rowOff>
    </xdr:from>
    <xdr:to>
      <xdr:col>82</xdr:col>
      <xdr:colOff>158750</xdr:colOff>
      <xdr:row>39</xdr:row>
      <xdr:rowOff>130447</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924</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8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63137</xdr:rowOff>
    </xdr:from>
    <xdr:to>
      <xdr:col>78</xdr:col>
      <xdr:colOff>120650</xdr:colOff>
      <xdr:row>38</xdr:row>
      <xdr:rowOff>164737</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149514</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6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56606</xdr:rowOff>
    </xdr:from>
    <xdr:to>
      <xdr:col>74</xdr:col>
      <xdr:colOff>31750</xdr:colOff>
      <xdr:row>38</xdr:row>
      <xdr:rowOff>158206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142983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5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69669</xdr:rowOff>
    </xdr:from>
    <xdr:to>
      <xdr:col>69</xdr:col>
      <xdr:colOff>142875</xdr:colOff>
      <xdr:row>38</xdr:row>
      <xdr:rowOff>171269</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156046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69669</xdr:rowOff>
    </xdr:from>
    <xdr:to>
      <xdr:col>65</xdr:col>
      <xdr:colOff>53975</xdr:colOff>
      <xdr:row>38</xdr:row>
      <xdr:rowOff>171269</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156046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類似団体平均、全国平均、京都府平均すべてにおいて、上回っている。</a:t>
          </a:r>
          <a:endParaRPr lang="ja-JP" altLang="ja-JP" sz="1400">
            <a:effectLst/>
          </a:endParaRPr>
        </a:p>
        <a:p>
          <a:r>
            <a:rPr kumimoji="1" lang="ja-JP" altLang="ja-JP" sz="1100">
              <a:solidFill>
                <a:schemeClr val="dk1"/>
              </a:solidFill>
              <a:effectLst/>
              <a:latin typeface="+mn-lt"/>
              <a:ea typeface="+mn-ea"/>
              <a:cs typeface="+mn-cs"/>
            </a:rPr>
            <a:t>　これまでの大型建設事業</a:t>
          </a:r>
          <a:r>
            <a:rPr kumimoji="1" lang="ja-JP" altLang="en-US" sz="1100">
              <a:solidFill>
                <a:schemeClr val="dk1"/>
              </a:solidFill>
              <a:effectLst/>
              <a:latin typeface="+mn-lt"/>
              <a:ea typeface="+mn-ea"/>
              <a:cs typeface="+mn-cs"/>
            </a:rPr>
            <a:t>の推進により</a:t>
          </a:r>
          <a:r>
            <a:rPr kumimoji="1" lang="ja-JP" altLang="ja-JP" sz="1100">
              <a:solidFill>
                <a:schemeClr val="dk1"/>
              </a:solidFill>
              <a:effectLst/>
              <a:latin typeface="+mn-lt"/>
              <a:ea typeface="+mn-ea"/>
              <a:cs typeface="+mn-cs"/>
            </a:rPr>
            <a:t>、公債費の占める割合が、上昇</a:t>
          </a:r>
          <a:r>
            <a:rPr kumimoji="1" lang="ja-JP" altLang="en-US" sz="1100">
              <a:solidFill>
                <a:schemeClr val="dk1"/>
              </a:solidFill>
              <a:effectLst/>
              <a:latin typeface="+mn-lt"/>
              <a:ea typeface="+mn-ea"/>
              <a:cs typeface="+mn-cs"/>
            </a:rPr>
            <a:t>傾向であったが今年度は減少に転じた</a:t>
          </a:r>
          <a:r>
            <a:rPr kumimoji="1" lang="ja-JP" altLang="ja-JP" sz="1100">
              <a:solidFill>
                <a:schemeClr val="dk1"/>
              </a:solidFill>
              <a:effectLst/>
              <a:latin typeface="+mn-lt"/>
              <a:ea typeface="+mn-ea"/>
              <a:cs typeface="+mn-cs"/>
            </a:rPr>
            <a:t>。大型建設事業については、ピークを過ぎているものの、今後も、中期財政見通しを作成する中で、元金償還を上回らない市債発行に努める。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50800</xdr:rowOff>
    </xdr:from>
    <xdr:to>
      <xdr:col>24</xdr:col>
      <xdr:colOff>25400</xdr:colOff>
      <xdr:row>80</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76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43180</xdr:rowOff>
    </xdr:from>
    <xdr:to>
      <xdr:col>19</xdr:col>
      <xdr:colOff>187325</xdr:colOff>
      <xdr:row>80</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75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xdr:rowOff>
    </xdr:from>
    <xdr:to>
      <xdr:col>15</xdr:col>
      <xdr:colOff>98425</xdr:colOff>
      <xdr:row>80</xdr:row>
      <xdr:rowOff>43180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72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85089</xdr:rowOff>
    </xdr:from>
    <xdr:to>
      <xdr:col>11</xdr:col>
      <xdr:colOff>9525</xdr:colOff>
      <xdr:row>80</xdr:row>
      <xdr:rowOff>5080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629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0</xdr:rowOff>
    </xdr:from>
    <xdr:to>
      <xdr:col>24</xdr:col>
      <xdr:colOff>76200</xdr:colOff>
      <xdr:row>80</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143527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163830</xdr:rowOff>
    </xdr:from>
    <xdr:to>
      <xdr:col>15</xdr:col>
      <xdr:colOff>149225</xdr:colOff>
      <xdr:row>80</xdr:row>
      <xdr:rowOff>93980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78757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125730</xdr:rowOff>
    </xdr:from>
    <xdr:to>
      <xdr:col>11</xdr:col>
      <xdr:colOff>60325</xdr:colOff>
      <xdr:row>80</xdr:row>
      <xdr:rowOff>55880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40657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34289</xdr:rowOff>
    </xdr:from>
    <xdr:to>
      <xdr:col>6</xdr:col>
      <xdr:colOff>171450</xdr:colOff>
      <xdr:row>79</xdr:row>
      <xdr:rowOff>135889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120666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類似団体平均、全国平均、京都府平均すべてにおいて、下回っている。</a:t>
          </a:r>
          <a:endParaRPr lang="ja-JP" altLang="ja-JP" sz="1400">
            <a:effectLst/>
          </a:endParaRPr>
        </a:p>
        <a:p>
          <a:r>
            <a:rPr kumimoji="1" lang="ja-JP" altLang="ja-JP" sz="1100">
              <a:solidFill>
                <a:schemeClr val="dk1"/>
              </a:solidFill>
              <a:effectLst/>
              <a:latin typeface="+mn-lt"/>
              <a:ea typeface="+mn-ea"/>
              <a:cs typeface="+mn-cs"/>
            </a:rPr>
            <a:t>　扶助費、物件費、その他については、類似団体平均を下回っているが、補助費等については、上回っているため、重点的に補助金の見直しを図ることが必要である。</a:t>
          </a:r>
          <a:endParaRPr lang="ja-JP" altLang="ja-JP" sz="1400">
            <a:effectLst/>
          </a:endParaRPr>
        </a:p>
        <a:p>
          <a:r>
            <a:rPr kumimoji="1" lang="ja-JP" altLang="ja-JP" sz="1100">
              <a:solidFill>
                <a:schemeClr val="dk1"/>
              </a:solidFill>
              <a:effectLst/>
              <a:latin typeface="+mn-lt"/>
              <a:ea typeface="+mn-ea"/>
              <a:cs typeface="+mn-cs"/>
            </a:rPr>
            <a:t>　今後も、事業の見直しや内部経費の削減等を行い、更なる財政の健全化に取り組んでいく。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42418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30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83565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152146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532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58953</xdr:rowOff>
    </xdr:from>
    <xdr:to>
      <xdr:col>29</xdr:col>
      <xdr:colOff>127000</xdr:colOff>
      <xdr:row>16</xdr:row>
      <xdr:rowOff>87357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9778"/>
          <a:ext cx="647700" cy="2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87357</xdr:rowOff>
    </xdr:from>
    <xdr:to>
      <xdr:col>26</xdr:col>
      <xdr:colOff>50800</xdr:colOff>
      <xdr:row>16</xdr:row>
      <xdr:rowOff>98120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8182"/>
          <a:ext cx="698500" cy="1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98120</xdr:rowOff>
    </xdr:from>
    <xdr:to>
      <xdr:col>22</xdr:col>
      <xdr:colOff>114300</xdr:colOff>
      <xdr:row>16</xdr:row>
      <xdr:rowOff>121133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88945"/>
          <a:ext cx="698500" cy="2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104464</xdr:rowOff>
    </xdr:from>
    <xdr:to>
      <xdr:col>18</xdr:col>
      <xdr:colOff>177800</xdr:colOff>
      <xdr:row>16</xdr:row>
      <xdr:rowOff>121133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95289"/>
          <a:ext cx="698500" cy="1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93288</xdr:rowOff>
    </xdr:from>
    <xdr:to>
      <xdr:col>15</xdr:col>
      <xdr:colOff>101600</xdr:colOff>
      <xdr:row>16</xdr:row>
      <xdr:rowOff>23438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33615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8153</xdr:rowOff>
    </xdr:from>
    <xdr:to>
      <xdr:col>29</xdr:col>
      <xdr:colOff>177800</xdr:colOff>
      <xdr:row>16</xdr:row>
      <xdr:rowOff>109753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8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24680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4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36557</xdr:rowOff>
    </xdr:from>
    <xdr:to>
      <xdr:col>26</xdr:col>
      <xdr:colOff>101600</xdr:colOff>
      <xdr:row>16</xdr:row>
      <xdr:rowOff>138157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148334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96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47320</xdr:rowOff>
    </xdr:from>
    <xdr:to>
      <xdr:col>22</xdr:col>
      <xdr:colOff>165100</xdr:colOff>
      <xdr:row>16</xdr:row>
      <xdr:rowOff>148920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159097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70333</xdr:rowOff>
    </xdr:from>
    <xdr:to>
      <xdr:col>19</xdr:col>
      <xdr:colOff>38100</xdr:colOff>
      <xdr:row>17</xdr:row>
      <xdr:rowOff>483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53664</xdr:rowOff>
    </xdr:from>
    <xdr:to>
      <xdr:col>15</xdr:col>
      <xdr:colOff>101600</xdr:colOff>
      <xdr:row>16</xdr:row>
      <xdr:rowOff>155264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4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140041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3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202014</xdr:rowOff>
    </xdr:from>
    <xdr:to>
      <xdr:col>29</xdr:col>
      <xdr:colOff>127000</xdr:colOff>
      <xdr:row>34</xdr:row>
      <xdr:rowOff>246231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469464"/>
          <a:ext cx="647700" cy="44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202014</xdr:rowOff>
    </xdr:from>
    <xdr:to>
      <xdr:col>26</xdr:col>
      <xdr:colOff>50800</xdr:colOff>
      <xdr:row>34</xdr:row>
      <xdr:rowOff>229576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69464"/>
          <a:ext cx="698500" cy="27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229576</xdr:rowOff>
    </xdr:from>
    <xdr:to>
      <xdr:col>22</xdr:col>
      <xdr:colOff>114300</xdr:colOff>
      <xdr:row>34</xdr:row>
      <xdr:rowOff>332119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97026"/>
          <a:ext cx="698500" cy="10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329050</xdr:rowOff>
    </xdr:from>
    <xdr:to>
      <xdr:col>18</xdr:col>
      <xdr:colOff>177800</xdr:colOff>
      <xdr:row>34</xdr:row>
      <xdr:rowOff>332119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96500"/>
          <a:ext cx="698500" cy="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79203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195431</xdr:rowOff>
    </xdr:from>
    <xdr:to>
      <xdr:col>29</xdr:col>
      <xdr:colOff>177800</xdr:colOff>
      <xdr:row>34</xdr:row>
      <xdr:rowOff>297031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6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40508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0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151214</xdr:rowOff>
    </xdr:from>
    <xdr:to>
      <xdr:col>26</xdr:col>
      <xdr:colOff>101600</xdr:colOff>
      <xdr:row>34</xdr:row>
      <xdr:rowOff>252814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262991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87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178776</xdr:rowOff>
    </xdr:from>
    <xdr:to>
      <xdr:col>22</xdr:col>
      <xdr:colOff>165100</xdr:colOff>
      <xdr:row>34</xdr:row>
      <xdr:rowOff>280376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4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290553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281319</xdr:rowOff>
    </xdr:from>
    <xdr:to>
      <xdr:col>19</xdr:col>
      <xdr:colOff>38100</xdr:colOff>
      <xdr:row>35</xdr:row>
      <xdr:rowOff>40019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48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50197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1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278250</xdr:rowOff>
    </xdr:from>
    <xdr:to>
      <xdr:col>15</xdr:col>
      <xdr:colOff>101600</xdr:colOff>
      <xdr:row>35</xdr:row>
      <xdr:rowOff>36950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4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47127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88,462
87,366
224.80
36,831,701
36,075,363
665,461
18,683,963
42,121,332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158750</xdr:rowOff>
    </xdr:from>
    <xdr:to>
      <xdr:col>24</xdr:col>
      <xdr:colOff>63500</xdr:colOff>
      <xdr:row>37</xdr:row>
      <xdr:rowOff>24105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30950"/>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158750</xdr:rowOff>
    </xdr:from>
    <xdr:to>
      <xdr:col>19</xdr:col>
      <xdr:colOff>177800</xdr:colOff>
      <xdr:row>37</xdr:row>
      <xdr:rowOff>6541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0950"/>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6541</xdr:rowOff>
    </xdr:from>
    <xdr:to>
      <xdr:col>15</xdr:col>
      <xdr:colOff>50800</xdr:colOff>
      <xdr:row>37</xdr:row>
      <xdr:rowOff>40507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0191"/>
          <a:ext cx="8890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131566</xdr:rowOff>
    </xdr:from>
    <xdr:to>
      <xdr:col>10</xdr:col>
      <xdr:colOff>114300</xdr:colOff>
      <xdr:row>37</xdr:row>
      <xdr:rowOff>40507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376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64154</xdr:rowOff>
    </xdr:from>
    <xdr:to>
      <xdr:col>6</xdr:col>
      <xdr:colOff>38100</xdr:colOff>
      <xdr:row>35</xdr:row>
      <xdr:rowOff>165754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144755</xdr:rowOff>
    </xdr:from>
    <xdr:to>
      <xdr:col>24</xdr:col>
      <xdr:colOff>114300</xdr:colOff>
      <xdr:row>37</xdr:row>
      <xdr:rowOff>74905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167632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107950</xdr:rowOff>
    </xdr:from>
    <xdr:to>
      <xdr:col>20</xdr:col>
      <xdr:colOff>38100</xdr:colOff>
      <xdr:row>37</xdr:row>
      <xdr:rowOff>38100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54627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127191</xdr:rowOff>
    </xdr:from>
    <xdr:to>
      <xdr:col>15</xdr:col>
      <xdr:colOff>101600</xdr:colOff>
      <xdr:row>37</xdr:row>
      <xdr:rowOff>57341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73868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161157</xdr:rowOff>
    </xdr:from>
    <xdr:to>
      <xdr:col>10</xdr:col>
      <xdr:colOff>165100</xdr:colOff>
      <xdr:row>37</xdr:row>
      <xdr:rowOff>91307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107834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80766</xdr:rowOff>
    </xdr:from>
    <xdr:to>
      <xdr:col>6</xdr:col>
      <xdr:colOff>38100</xdr:colOff>
      <xdr:row>37</xdr:row>
      <xdr:rowOff>10916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2043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51003</xdr:rowOff>
    </xdr:from>
    <xdr:to>
      <xdr:col>24</xdr:col>
      <xdr:colOff>63500</xdr:colOff>
      <xdr:row>58</xdr:row>
      <xdr:rowOff>32372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23653"/>
          <a:ext cx="838200" cy="1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32372</xdr:rowOff>
    </xdr:from>
    <xdr:to>
      <xdr:col>19</xdr:col>
      <xdr:colOff>177800</xdr:colOff>
      <xdr:row>58</xdr:row>
      <xdr:rowOff>75749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76472"/>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57232</xdr:rowOff>
    </xdr:from>
    <xdr:to>
      <xdr:col>15</xdr:col>
      <xdr:colOff>50800</xdr:colOff>
      <xdr:row>58</xdr:row>
      <xdr:rowOff>75749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0133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10455</xdr:rowOff>
    </xdr:from>
    <xdr:to>
      <xdr:col>10</xdr:col>
      <xdr:colOff>114300</xdr:colOff>
      <xdr:row>58</xdr:row>
      <xdr:rowOff>57232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54555"/>
          <a:ext cx="889000" cy="4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61354</xdr:rowOff>
    </xdr:from>
    <xdr:to>
      <xdr:col>6</xdr:col>
      <xdr:colOff>38100</xdr:colOff>
      <xdr:row>52</xdr:row>
      <xdr:rowOff>162954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897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8031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8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203</xdr:rowOff>
    </xdr:from>
    <xdr:to>
      <xdr:col>24</xdr:col>
      <xdr:colOff>114300</xdr:colOff>
      <xdr:row>57</xdr:row>
      <xdr:rowOff>101803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150080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153022</xdr:rowOff>
    </xdr:from>
    <xdr:to>
      <xdr:col>20</xdr:col>
      <xdr:colOff>38100</xdr:colOff>
      <xdr:row>58</xdr:row>
      <xdr:rowOff>83172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74299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1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24949</xdr:rowOff>
    </xdr:from>
    <xdr:to>
      <xdr:col>15</xdr:col>
      <xdr:colOff>101600</xdr:colOff>
      <xdr:row>58</xdr:row>
      <xdr:rowOff>126549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117676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6432</xdr:rowOff>
    </xdr:from>
    <xdr:to>
      <xdr:col>10</xdr:col>
      <xdr:colOff>165100</xdr:colOff>
      <xdr:row>58</xdr:row>
      <xdr:rowOff>108032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99159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131105</xdr:rowOff>
    </xdr:from>
    <xdr:to>
      <xdr:col>6</xdr:col>
      <xdr:colOff>38100</xdr:colOff>
      <xdr:row>58</xdr:row>
      <xdr:rowOff>61255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52382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9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53381</xdr:rowOff>
    </xdr:from>
    <xdr:to>
      <xdr:col>24</xdr:col>
      <xdr:colOff>63500</xdr:colOff>
      <xdr:row>78</xdr:row>
      <xdr:rowOff>71532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26481"/>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53381</xdr:rowOff>
    </xdr:from>
    <xdr:to>
      <xdr:col>19</xdr:col>
      <xdr:colOff>177800</xdr:colOff>
      <xdr:row>78</xdr:row>
      <xdr:rowOff>61382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648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61382</xdr:rowOff>
    </xdr:from>
    <xdr:to>
      <xdr:col>15</xdr:col>
      <xdr:colOff>50800</xdr:colOff>
      <xdr:row>78</xdr:row>
      <xdr:rowOff>62708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448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39070</xdr:rowOff>
    </xdr:from>
    <xdr:to>
      <xdr:col>10</xdr:col>
      <xdr:colOff>114300</xdr:colOff>
      <xdr:row>78</xdr:row>
      <xdr:rowOff>62708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12170"/>
          <a:ext cx="8890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20732</xdr:rowOff>
    </xdr:from>
    <xdr:to>
      <xdr:col>24</xdr:col>
      <xdr:colOff>114300</xdr:colOff>
      <xdr:row>78</xdr:row>
      <xdr:rowOff>122332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107109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2581</xdr:rowOff>
    </xdr:from>
    <xdr:to>
      <xdr:col>20</xdr:col>
      <xdr:colOff>38100</xdr:colOff>
      <xdr:row>78</xdr:row>
      <xdr:rowOff>104181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95308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10582</xdr:rowOff>
    </xdr:from>
    <xdr:to>
      <xdr:col>15</xdr:col>
      <xdr:colOff>101600</xdr:colOff>
      <xdr:row>78</xdr:row>
      <xdr:rowOff>112182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103309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11908</xdr:rowOff>
    </xdr:from>
    <xdr:to>
      <xdr:col>10</xdr:col>
      <xdr:colOff>165100</xdr:colOff>
      <xdr:row>78</xdr:row>
      <xdr:rowOff>113508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104635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159720</xdr:rowOff>
    </xdr:from>
    <xdr:to>
      <xdr:col>6</xdr:col>
      <xdr:colOff>38100</xdr:colOff>
      <xdr:row>78</xdr:row>
      <xdr:rowOff>89870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80997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5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26085</xdr:rowOff>
    </xdr:from>
    <xdr:to>
      <xdr:col>24</xdr:col>
      <xdr:colOff>63500</xdr:colOff>
      <xdr:row>97</xdr:row>
      <xdr:rowOff>73380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56735"/>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28423</xdr:rowOff>
    </xdr:from>
    <xdr:to>
      <xdr:col>19</xdr:col>
      <xdr:colOff>177800</xdr:colOff>
      <xdr:row>97</xdr:row>
      <xdr:rowOff>73380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59073"/>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28423</xdr:rowOff>
    </xdr:from>
    <xdr:to>
      <xdr:col>15</xdr:col>
      <xdr:colOff>50800</xdr:colOff>
      <xdr:row>97</xdr:row>
      <xdr:rowOff>38088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59073"/>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38088</xdr:rowOff>
    </xdr:from>
    <xdr:to>
      <xdr:col>10</xdr:col>
      <xdr:colOff>114300</xdr:colOff>
      <xdr:row>97</xdr:row>
      <xdr:rowOff>85865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68738"/>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146735</xdr:rowOff>
    </xdr:from>
    <xdr:to>
      <xdr:col>24</xdr:col>
      <xdr:colOff>114300</xdr:colOff>
      <xdr:row>97</xdr:row>
      <xdr:rowOff>76885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125162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22580</xdr:rowOff>
    </xdr:from>
    <xdr:to>
      <xdr:col>20</xdr:col>
      <xdr:colOff>38100</xdr:colOff>
      <xdr:row>97</xdr:row>
      <xdr:rowOff>124180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115307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149073</xdr:rowOff>
    </xdr:from>
    <xdr:to>
      <xdr:col>15</xdr:col>
      <xdr:colOff>101600</xdr:colOff>
      <xdr:row>97</xdr:row>
      <xdr:rowOff>79223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70350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158738</xdr:rowOff>
    </xdr:from>
    <xdr:to>
      <xdr:col>10</xdr:col>
      <xdr:colOff>165100</xdr:colOff>
      <xdr:row>97</xdr:row>
      <xdr:rowOff>88888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80015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35065</xdr:rowOff>
    </xdr:from>
    <xdr:to>
      <xdr:col>6</xdr:col>
      <xdr:colOff>38100</xdr:colOff>
      <xdr:row>97</xdr:row>
      <xdr:rowOff>136665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127792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5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140900</xdr:rowOff>
    </xdr:from>
    <xdr:to>
      <xdr:col>55</xdr:col>
      <xdr:colOff>0</xdr:colOff>
      <xdr:row>35</xdr:row>
      <xdr:rowOff>80793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970200"/>
          <a:ext cx="838200" cy="1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80793</xdr:rowOff>
    </xdr:from>
    <xdr:to>
      <xdr:col>50</xdr:col>
      <xdr:colOff>114300</xdr:colOff>
      <xdr:row>35</xdr:row>
      <xdr:rowOff>106210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081543"/>
          <a:ext cx="8890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106210</xdr:rowOff>
    </xdr:from>
    <xdr:to>
      <xdr:col>45</xdr:col>
      <xdr:colOff>177800</xdr:colOff>
      <xdr:row>35</xdr:row>
      <xdr:rowOff>120883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06960"/>
          <a:ext cx="889000" cy="1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103810</xdr:rowOff>
    </xdr:from>
    <xdr:to>
      <xdr:col>41</xdr:col>
      <xdr:colOff>50800</xdr:colOff>
      <xdr:row>35</xdr:row>
      <xdr:rowOff>120883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04560"/>
          <a:ext cx="8890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62868</xdr:rowOff>
    </xdr:from>
    <xdr:to>
      <xdr:col>36</xdr:col>
      <xdr:colOff>165100</xdr:colOff>
      <xdr:row>35</xdr:row>
      <xdr:rowOff>164468</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155595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5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90100</xdr:rowOff>
    </xdr:from>
    <xdr:to>
      <xdr:col>55</xdr:col>
      <xdr:colOff>50800</xdr:colOff>
      <xdr:row>35</xdr:row>
      <xdr:rowOff>20250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112977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29993</xdr:rowOff>
    </xdr:from>
    <xdr:to>
      <xdr:col>50</xdr:col>
      <xdr:colOff>165100</xdr:colOff>
      <xdr:row>35</xdr:row>
      <xdr:rowOff>131593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0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148120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55410</xdr:rowOff>
    </xdr:from>
    <xdr:to>
      <xdr:col>46</xdr:col>
      <xdr:colOff>38100</xdr:colOff>
      <xdr:row>35</xdr:row>
      <xdr:rowOff>157010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0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2087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83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70083</xdr:rowOff>
    </xdr:from>
    <xdr:to>
      <xdr:col>41</xdr:col>
      <xdr:colOff>101600</xdr:colOff>
      <xdr:row>36</xdr:row>
      <xdr:rowOff>233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16760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8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53010</xdr:rowOff>
    </xdr:from>
    <xdr:to>
      <xdr:col>36</xdr:col>
      <xdr:colOff>165100</xdr:colOff>
      <xdr:row>35</xdr:row>
      <xdr:rowOff>154610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171137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581</xdr:rowOff>
    </xdr:from>
    <xdr:to>
      <xdr:col>55</xdr:col>
      <xdr:colOff>0</xdr:colOff>
      <xdr:row>57</xdr:row>
      <xdr:rowOff>138618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73231"/>
          <a:ext cx="838200" cy="1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77666</xdr:rowOff>
    </xdr:from>
    <xdr:to>
      <xdr:col>50</xdr:col>
      <xdr:colOff>114300</xdr:colOff>
      <xdr:row>57</xdr:row>
      <xdr:rowOff>138618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78866"/>
          <a:ext cx="889000" cy="23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77666</xdr:rowOff>
    </xdr:from>
    <xdr:to>
      <xdr:col>45</xdr:col>
      <xdr:colOff>177800</xdr:colOff>
      <xdr:row>57</xdr:row>
      <xdr:rowOff>161165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78866"/>
          <a:ext cx="889000" cy="25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3096</xdr:rowOff>
    </xdr:from>
    <xdr:to>
      <xdr:col>41</xdr:col>
      <xdr:colOff>50800</xdr:colOff>
      <xdr:row>57</xdr:row>
      <xdr:rowOff>161165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75746"/>
          <a:ext cx="889000" cy="15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147978</xdr:rowOff>
    </xdr:from>
    <xdr:to>
      <xdr:col>36</xdr:col>
      <xdr:colOff>165100</xdr:colOff>
      <xdr:row>55</xdr:row>
      <xdr:rowOff>78128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94655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121231</xdr:rowOff>
    </xdr:from>
    <xdr:to>
      <xdr:col>55</xdr:col>
      <xdr:colOff>50800</xdr:colOff>
      <xdr:row>57</xdr:row>
      <xdr:rowOff>51381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144108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7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87818</xdr:rowOff>
    </xdr:from>
    <xdr:to>
      <xdr:col>50</xdr:col>
      <xdr:colOff>165100</xdr:colOff>
      <xdr:row>58</xdr:row>
      <xdr:rowOff>17968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9095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5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26866</xdr:rowOff>
    </xdr:from>
    <xdr:to>
      <xdr:col>46</xdr:col>
      <xdr:colOff>38100</xdr:colOff>
      <xdr:row>56</xdr:row>
      <xdr:rowOff>128466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144993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4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110365</xdr:rowOff>
    </xdr:from>
    <xdr:to>
      <xdr:col>41</xdr:col>
      <xdr:colOff>101600</xdr:colOff>
      <xdr:row>58</xdr:row>
      <xdr:rowOff>40515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31642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123746</xdr:rowOff>
    </xdr:from>
    <xdr:to>
      <xdr:col>36</xdr:col>
      <xdr:colOff>165100</xdr:colOff>
      <xdr:row>57</xdr:row>
      <xdr:rowOff>53896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45023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140767</xdr:rowOff>
    </xdr:from>
    <xdr:to>
      <xdr:col>55</xdr:col>
      <xdr:colOff>0</xdr:colOff>
      <xdr:row>79</xdr:row>
      <xdr:rowOff>15596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13867"/>
          <a:ext cx="838200" cy="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9080</xdr:rowOff>
    </xdr:from>
    <xdr:to>
      <xdr:col>50</xdr:col>
      <xdr:colOff>114300</xdr:colOff>
      <xdr:row>79</xdr:row>
      <xdr:rowOff>15596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53630"/>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9080</xdr:rowOff>
    </xdr:from>
    <xdr:to>
      <xdr:col>45</xdr:col>
      <xdr:colOff>177800</xdr:colOff>
      <xdr:row>79</xdr:row>
      <xdr:rowOff>33541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53630"/>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17538</xdr:rowOff>
    </xdr:from>
    <xdr:to>
      <xdr:col>41</xdr:col>
      <xdr:colOff>50800</xdr:colOff>
      <xdr:row>79</xdr:row>
      <xdr:rowOff>33541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6208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89967</xdr:rowOff>
    </xdr:from>
    <xdr:to>
      <xdr:col>55</xdr:col>
      <xdr:colOff>50800</xdr:colOff>
      <xdr:row>79</xdr:row>
      <xdr:rowOff>20117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4894</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136246</xdr:rowOff>
    </xdr:from>
    <xdr:to>
      <xdr:col>50</xdr:col>
      <xdr:colOff>165100</xdr:colOff>
      <xdr:row>79</xdr:row>
      <xdr:rowOff>66396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57523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0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129730</xdr:rowOff>
    </xdr:from>
    <xdr:to>
      <xdr:col>46</xdr:col>
      <xdr:colOff>38100</xdr:colOff>
      <xdr:row>79</xdr:row>
      <xdr:rowOff>59880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51007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9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154191</xdr:rowOff>
    </xdr:from>
    <xdr:to>
      <xdr:col>41</xdr:col>
      <xdr:colOff>101600</xdr:colOff>
      <xdr:row>79</xdr:row>
      <xdr:rowOff>84341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75468</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72017" y="13620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138188</xdr:rowOff>
    </xdr:from>
    <xdr:to>
      <xdr:col>36</xdr:col>
      <xdr:colOff>165100</xdr:colOff>
      <xdr:row>79</xdr:row>
      <xdr:rowOff>68338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1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59465</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60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10770</xdr:rowOff>
    </xdr:from>
    <xdr:to>
      <xdr:col>55</xdr:col>
      <xdr:colOff>0</xdr:colOff>
      <xdr:row>96</xdr:row>
      <xdr:rowOff>65367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98520"/>
          <a:ext cx="838200" cy="22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65367</xdr:rowOff>
    </xdr:from>
    <xdr:to>
      <xdr:col>50</xdr:col>
      <xdr:colOff>114300</xdr:colOff>
      <xdr:row>96</xdr:row>
      <xdr:rowOff>81026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2456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81026</xdr:rowOff>
    </xdr:from>
    <xdr:to>
      <xdr:col>45</xdr:col>
      <xdr:colOff>177800</xdr:colOff>
      <xdr:row>97</xdr:row>
      <xdr:rowOff>6826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40226"/>
          <a:ext cx="889000" cy="9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139833</xdr:rowOff>
    </xdr:from>
    <xdr:to>
      <xdr:col>41</xdr:col>
      <xdr:colOff>50800</xdr:colOff>
      <xdr:row>97</xdr:row>
      <xdr:rowOff>6826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256133"/>
          <a:ext cx="889000" cy="38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161367</xdr:rowOff>
    </xdr:from>
    <xdr:to>
      <xdr:col>36</xdr:col>
      <xdr:colOff>165100</xdr:colOff>
      <xdr:row>96</xdr:row>
      <xdr:rowOff>91517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82644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131420</xdr:rowOff>
    </xdr:from>
    <xdr:to>
      <xdr:col>55</xdr:col>
      <xdr:colOff>50800</xdr:colOff>
      <xdr:row>95</xdr:row>
      <xdr:rowOff>61570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154297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14567</xdr:rowOff>
    </xdr:from>
    <xdr:to>
      <xdr:col>50</xdr:col>
      <xdr:colOff>165100</xdr:colOff>
      <xdr:row>96</xdr:row>
      <xdr:rowOff>116167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132694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30226</xdr:rowOff>
    </xdr:from>
    <xdr:to>
      <xdr:col>46</xdr:col>
      <xdr:colOff>38100</xdr:colOff>
      <xdr:row>96</xdr:row>
      <xdr:rowOff>131826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122953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8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127476</xdr:rowOff>
    </xdr:from>
    <xdr:to>
      <xdr:col>41</xdr:col>
      <xdr:colOff>101600</xdr:colOff>
      <xdr:row>97</xdr:row>
      <xdr:rowOff>57626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48753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89033</xdr:rowOff>
    </xdr:from>
    <xdr:to>
      <xdr:col>36</xdr:col>
      <xdr:colOff>165100</xdr:colOff>
      <xdr:row>95</xdr:row>
      <xdr:rowOff>19183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2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35710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9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53975</xdr:rowOff>
    </xdr:from>
    <xdr:to>
      <xdr:col>85</xdr:col>
      <xdr:colOff>127000</xdr:colOff>
      <xdr:row>38</xdr:row>
      <xdr:rowOff>109296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397625"/>
          <a:ext cx="8382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109296</xdr:rowOff>
    </xdr:from>
    <xdr:to>
      <xdr:col>81</xdr:col>
      <xdr:colOff>50800</xdr:colOff>
      <xdr:row>39</xdr:row>
      <xdr:rowOff>26924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24396"/>
          <a:ext cx="889000" cy="8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12446</xdr:rowOff>
    </xdr:from>
    <xdr:to>
      <xdr:col>76</xdr:col>
      <xdr:colOff>114300</xdr:colOff>
      <xdr:row>39</xdr:row>
      <xdr:rowOff>26924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98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32486</xdr:rowOff>
    </xdr:from>
    <xdr:to>
      <xdr:col>71</xdr:col>
      <xdr:colOff>177800</xdr:colOff>
      <xdr:row>39</xdr:row>
      <xdr:rowOff>12446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47586"/>
          <a:ext cx="889000" cy="15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38913</xdr:rowOff>
    </xdr:from>
    <xdr:to>
      <xdr:col>67</xdr:col>
      <xdr:colOff>101600</xdr:colOff>
      <xdr:row>36</xdr:row>
      <xdr:rowOff>140513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2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157040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59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3175</xdr:rowOff>
    </xdr:from>
    <xdr:to>
      <xdr:col>85</xdr:col>
      <xdr:colOff>177800</xdr:colOff>
      <xdr:row>37</xdr:row>
      <xdr:rowOff>104775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26052</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1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58496</xdr:rowOff>
    </xdr:from>
    <xdr:to>
      <xdr:col>81</xdr:col>
      <xdr:colOff>101600</xdr:colOff>
      <xdr:row>38</xdr:row>
      <xdr:rowOff>160096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151223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147574</xdr:rowOff>
    </xdr:from>
    <xdr:to>
      <xdr:col>76</xdr:col>
      <xdr:colOff>165100</xdr:colOff>
      <xdr:row>39</xdr:row>
      <xdr:rowOff>77724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68851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5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133096</xdr:rowOff>
    </xdr:from>
    <xdr:to>
      <xdr:col>72</xdr:col>
      <xdr:colOff>38100</xdr:colOff>
      <xdr:row>39</xdr:row>
      <xdr:rowOff>63246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54373</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4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153137</xdr:rowOff>
    </xdr:from>
    <xdr:to>
      <xdr:col>67</xdr:col>
      <xdr:colOff>101600</xdr:colOff>
      <xdr:row>38</xdr:row>
      <xdr:rowOff>83286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496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74413</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5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110172</xdr:rowOff>
    </xdr:from>
    <xdr:to>
      <xdr:col>85</xdr:col>
      <xdr:colOff>127000</xdr:colOff>
      <xdr:row>75</xdr:row>
      <xdr:rowOff>122098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968922"/>
          <a:ext cx="8382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110172</xdr:rowOff>
    </xdr:from>
    <xdr:to>
      <xdr:col>81</xdr:col>
      <xdr:colOff>50800</xdr:colOff>
      <xdr:row>75</xdr:row>
      <xdr:rowOff>127953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68922"/>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105245</xdr:rowOff>
    </xdr:from>
    <xdr:to>
      <xdr:col>76</xdr:col>
      <xdr:colOff>114300</xdr:colOff>
      <xdr:row>75</xdr:row>
      <xdr:rowOff>127953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963995"/>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105245</xdr:rowOff>
    </xdr:from>
    <xdr:to>
      <xdr:col>71</xdr:col>
      <xdr:colOff>177800</xdr:colOff>
      <xdr:row>75</xdr:row>
      <xdr:rowOff>140754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963995"/>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71298</xdr:rowOff>
    </xdr:from>
    <xdr:to>
      <xdr:col>85</xdr:col>
      <xdr:colOff>177800</xdr:colOff>
      <xdr:row>76</xdr:row>
      <xdr:rowOff>1448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94175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59372</xdr:rowOff>
    </xdr:from>
    <xdr:to>
      <xdr:col>81</xdr:col>
      <xdr:colOff>101600</xdr:colOff>
      <xdr:row>75</xdr:row>
      <xdr:rowOff>160973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18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69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77153</xdr:rowOff>
    </xdr:from>
    <xdr:to>
      <xdr:col>76</xdr:col>
      <xdr:colOff>165100</xdr:colOff>
      <xdr:row>76</xdr:row>
      <xdr:rowOff>7302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35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23830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71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54445</xdr:rowOff>
    </xdr:from>
    <xdr:to>
      <xdr:col>72</xdr:col>
      <xdr:colOff>38100</xdr:colOff>
      <xdr:row>75</xdr:row>
      <xdr:rowOff>156045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6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89954</xdr:rowOff>
    </xdr:from>
    <xdr:to>
      <xdr:col>67</xdr:col>
      <xdr:colOff>101600</xdr:colOff>
      <xdr:row>76</xdr:row>
      <xdr:rowOff>20104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11231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4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123241</xdr:rowOff>
    </xdr:from>
    <xdr:to>
      <xdr:col>85</xdr:col>
      <xdr:colOff>127000</xdr:colOff>
      <xdr:row>97</xdr:row>
      <xdr:rowOff>102186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582441"/>
          <a:ext cx="838200" cy="15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102186</xdr:rowOff>
    </xdr:from>
    <xdr:to>
      <xdr:col>81</xdr:col>
      <xdr:colOff>50800</xdr:colOff>
      <xdr:row>97</xdr:row>
      <xdr:rowOff>157393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32836"/>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157393</xdr:rowOff>
    </xdr:from>
    <xdr:to>
      <xdr:col>76</xdr:col>
      <xdr:colOff>114300</xdr:colOff>
      <xdr:row>98</xdr:row>
      <xdr:rowOff>38453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88043"/>
          <a:ext cx="8890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38453</xdr:rowOff>
    </xdr:from>
    <xdr:to>
      <xdr:col>71</xdr:col>
      <xdr:colOff>177800</xdr:colOff>
      <xdr:row>98</xdr:row>
      <xdr:rowOff>84654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40553"/>
          <a:ext cx="889000" cy="4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72441</xdr:rowOff>
    </xdr:from>
    <xdr:to>
      <xdr:col>85</xdr:col>
      <xdr:colOff>177800</xdr:colOff>
      <xdr:row>97</xdr:row>
      <xdr:rowOff>2591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95318</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3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51386</xdr:rowOff>
    </xdr:from>
    <xdr:to>
      <xdr:col>81</xdr:col>
      <xdr:colOff>101600</xdr:colOff>
      <xdr:row>97</xdr:row>
      <xdr:rowOff>152986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144113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77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106593</xdr:rowOff>
    </xdr:from>
    <xdr:to>
      <xdr:col>76</xdr:col>
      <xdr:colOff>165100</xdr:colOff>
      <xdr:row>98</xdr:row>
      <xdr:rowOff>36743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27870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159103</xdr:rowOff>
    </xdr:from>
    <xdr:to>
      <xdr:col>72</xdr:col>
      <xdr:colOff>38100</xdr:colOff>
      <xdr:row>98</xdr:row>
      <xdr:rowOff>89253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80380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8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33854</xdr:rowOff>
    </xdr:from>
    <xdr:to>
      <xdr:col>67</xdr:col>
      <xdr:colOff>101600</xdr:colOff>
      <xdr:row>98</xdr:row>
      <xdr:rowOff>135454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126581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1016</xdr:rowOff>
    </xdr:from>
    <xdr:to>
      <xdr:col>116</xdr:col>
      <xdr:colOff>63500</xdr:colOff>
      <xdr:row>38</xdr:row>
      <xdr:rowOff>15494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5161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15494</xdr:rowOff>
    </xdr:from>
    <xdr:to>
      <xdr:col>111</xdr:col>
      <xdr:colOff>177800</xdr:colOff>
      <xdr:row>38</xdr:row>
      <xdr:rowOff>30924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53059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30924</xdr:rowOff>
    </xdr:from>
    <xdr:to>
      <xdr:col>107</xdr:col>
      <xdr:colOff>50800</xdr:colOff>
      <xdr:row>38</xdr:row>
      <xdr:rowOff>32639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4602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33401</xdr:rowOff>
    </xdr:from>
    <xdr:to>
      <xdr:col>102</xdr:col>
      <xdr:colOff>114300</xdr:colOff>
      <xdr:row>38</xdr:row>
      <xdr:rowOff>32639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034151"/>
          <a:ext cx="889000" cy="5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158052</xdr:rowOff>
    </xdr:from>
    <xdr:to>
      <xdr:col>98</xdr:col>
      <xdr:colOff>38100</xdr:colOff>
      <xdr:row>37</xdr:row>
      <xdr:rowOff>88202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3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79329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2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121666</xdr:rowOff>
    </xdr:from>
    <xdr:to>
      <xdr:col>116</xdr:col>
      <xdr:colOff>114300</xdr:colOff>
      <xdr:row>38</xdr:row>
      <xdr:rowOff>51815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144543</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31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136144</xdr:rowOff>
    </xdr:from>
    <xdr:to>
      <xdr:col>112</xdr:col>
      <xdr:colOff>38100</xdr:colOff>
      <xdr:row>38</xdr:row>
      <xdr:rowOff>66294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82821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151574</xdr:rowOff>
    </xdr:from>
    <xdr:to>
      <xdr:col>107</xdr:col>
      <xdr:colOff>101600</xdr:colOff>
      <xdr:row>38</xdr:row>
      <xdr:rowOff>81724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98251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27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153289</xdr:rowOff>
    </xdr:from>
    <xdr:to>
      <xdr:col>102</xdr:col>
      <xdr:colOff>165100</xdr:colOff>
      <xdr:row>38</xdr:row>
      <xdr:rowOff>83439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99966</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272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154051</xdr:rowOff>
    </xdr:from>
    <xdr:to>
      <xdr:col>98</xdr:col>
      <xdr:colOff>38100</xdr:colOff>
      <xdr:row>35</xdr:row>
      <xdr:rowOff>84201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100728</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43574</xdr:rowOff>
    </xdr:from>
    <xdr:to>
      <xdr:col>116</xdr:col>
      <xdr:colOff>63500</xdr:colOff>
      <xdr:row>59</xdr:row>
      <xdr:rowOff>43955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5912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42850</xdr:rowOff>
    </xdr:from>
    <xdr:to>
      <xdr:col>111</xdr:col>
      <xdr:colOff>177800</xdr:colOff>
      <xdr:row>59</xdr:row>
      <xdr:rowOff>43955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840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42164</xdr:rowOff>
    </xdr:from>
    <xdr:to>
      <xdr:col>107</xdr:col>
      <xdr:colOff>50800</xdr:colOff>
      <xdr:row>59</xdr:row>
      <xdr:rowOff>42850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77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42164</xdr:rowOff>
    </xdr:from>
    <xdr:to>
      <xdr:col>102</xdr:col>
      <xdr:colOff>114300</xdr:colOff>
      <xdr:row>59</xdr:row>
      <xdr:rowOff>42507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771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164224</xdr:rowOff>
    </xdr:from>
    <xdr:to>
      <xdr:col>116</xdr:col>
      <xdr:colOff>114300</xdr:colOff>
      <xdr:row>59</xdr:row>
      <xdr:rowOff>94374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79151</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3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164605</xdr:rowOff>
    </xdr:from>
    <xdr:to>
      <xdr:col>112</xdr:col>
      <xdr:colOff>38100</xdr:colOff>
      <xdr:row>59</xdr:row>
      <xdr:rowOff>94755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85882</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163500</xdr:rowOff>
    </xdr:from>
    <xdr:to>
      <xdr:col>107</xdr:col>
      <xdr:colOff>101600</xdr:colOff>
      <xdr:row>59</xdr:row>
      <xdr:rowOff>93650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84777</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20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162814</xdr:rowOff>
    </xdr:from>
    <xdr:to>
      <xdr:col>102</xdr:col>
      <xdr:colOff>165100</xdr:colOff>
      <xdr:row>59</xdr:row>
      <xdr:rowOff>92964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84091</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19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163157</xdr:rowOff>
    </xdr:from>
    <xdr:to>
      <xdr:col>98</xdr:col>
      <xdr:colOff>38100</xdr:colOff>
      <xdr:row>59</xdr:row>
      <xdr:rowOff>93307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84434</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120224</xdr:rowOff>
    </xdr:from>
    <xdr:to>
      <xdr:col>116</xdr:col>
      <xdr:colOff>63500</xdr:colOff>
      <xdr:row>76</xdr:row>
      <xdr:rowOff>165029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50424"/>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67873</xdr:rowOff>
    </xdr:from>
    <xdr:to>
      <xdr:col>111</xdr:col>
      <xdr:colOff>177800</xdr:colOff>
      <xdr:row>76</xdr:row>
      <xdr:rowOff>120224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98073"/>
          <a:ext cx="889000" cy="5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67873</xdr:rowOff>
    </xdr:from>
    <xdr:to>
      <xdr:col>107</xdr:col>
      <xdr:colOff>50800</xdr:colOff>
      <xdr:row>76</xdr:row>
      <xdr:rowOff>113365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98073"/>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84401</xdr:rowOff>
    </xdr:from>
    <xdr:to>
      <xdr:col>102</xdr:col>
      <xdr:colOff>114300</xdr:colOff>
      <xdr:row>76</xdr:row>
      <xdr:rowOff>113365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14601"/>
          <a:ext cx="8890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53307</xdr:rowOff>
    </xdr:from>
    <xdr:to>
      <xdr:col>98</xdr:col>
      <xdr:colOff>38100</xdr:colOff>
      <xdr:row>74</xdr:row>
      <xdr:rowOff>154907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171434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114229</xdr:rowOff>
    </xdr:from>
    <xdr:to>
      <xdr:col>116</xdr:col>
      <xdr:colOff>114300</xdr:colOff>
      <xdr:row>77</xdr:row>
      <xdr:rowOff>44379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92656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69424</xdr:rowOff>
    </xdr:from>
    <xdr:to>
      <xdr:col>112</xdr:col>
      <xdr:colOff>38100</xdr:colOff>
      <xdr:row>76</xdr:row>
      <xdr:rowOff>171024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162151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17073</xdr:rowOff>
    </xdr:from>
    <xdr:to>
      <xdr:col>107</xdr:col>
      <xdr:colOff>101600</xdr:colOff>
      <xdr:row>76</xdr:row>
      <xdr:rowOff>118673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109800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4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62565</xdr:rowOff>
    </xdr:from>
    <xdr:to>
      <xdr:col>102</xdr:col>
      <xdr:colOff>165100</xdr:colOff>
      <xdr:row>76</xdr:row>
      <xdr:rowOff>164165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9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155292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33601</xdr:rowOff>
    </xdr:from>
    <xdr:to>
      <xdr:col>98</xdr:col>
      <xdr:colOff>38100</xdr:colOff>
      <xdr:row>76</xdr:row>
      <xdr:rowOff>135201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126328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物件費に係る住民一人当たりのコストが大きく下回っており、コスト削減が図れている項目である。これは、毎年、事務事業の見直しや内部事務経費等の削減を図ってきた成果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積立金については、寄附金（ふるさと納税）の増加に伴い、それを原資とする積立が増加したことにより、類似団体平均を上回っている。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補助費等及び公債費において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、類似団体平均を上回っており、</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小学校の空調整備等に</a:t>
          </a:r>
          <a:r>
            <a:rPr kumimoji="1" lang="ja-JP" altLang="ja-JP" sz="1100">
              <a:solidFill>
                <a:schemeClr val="dk1"/>
              </a:solidFill>
              <a:effectLst/>
              <a:latin typeface="+mn-lt"/>
              <a:ea typeface="+mn-ea"/>
              <a:cs typeface="+mn-cs"/>
            </a:rPr>
            <a:t>よる</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、補助費等については、</a:t>
          </a:r>
          <a:r>
            <a:rPr kumimoji="1" lang="ja-JP" altLang="en-US" sz="1100">
              <a:solidFill>
                <a:schemeClr val="dk1"/>
              </a:solidFill>
              <a:effectLst/>
              <a:latin typeface="+mn-lt"/>
              <a:ea typeface="+mn-ea"/>
              <a:cs typeface="+mn-cs"/>
            </a:rPr>
            <a:t>プレミアム付商品券事業による増加</a:t>
          </a:r>
          <a:r>
            <a:rPr kumimoji="1" lang="ja-JP" altLang="ja-JP" sz="1100">
              <a:solidFill>
                <a:schemeClr val="dk1"/>
              </a:solidFill>
              <a:effectLst/>
              <a:latin typeface="+mn-lt"/>
              <a:ea typeface="+mn-ea"/>
              <a:cs typeface="+mn-cs"/>
            </a:rPr>
            <a:t>が要因で</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公債費については、近年の</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建設事業に係る市債発行に伴う元金償還が開始されたこと</a:t>
          </a:r>
          <a:r>
            <a:rPr kumimoji="1" lang="ja-JP" altLang="en-US" sz="1100">
              <a:solidFill>
                <a:schemeClr val="dk1"/>
              </a:solidFill>
              <a:effectLst/>
              <a:latin typeface="+mn-lt"/>
              <a:ea typeface="+mn-ea"/>
              <a:cs typeface="+mn-cs"/>
            </a:rPr>
            <a:t>等が要因で類似団体平均を上回っているが</a:t>
          </a:r>
          <a:r>
            <a:rPr kumimoji="1" lang="ja-JP" altLang="ja-JP" sz="1100">
              <a:solidFill>
                <a:schemeClr val="dk1"/>
              </a:solidFill>
              <a:effectLst/>
              <a:latin typeface="+mn-lt"/>
              <a:ea typeface="+mn-ea"/>
              <a:cs typeface="+mn-cs"/>
            </a:rPr>
            <a:t>、今後も中期財政見通しを作成する中で、元金償還を上回らない市債発行に努める。</a:t>
          </a:r>
          <a:endParaRPr lang="ja-JP" altLang="ja-JP" sz="1400">
            <a:effectLst/>
          </a:endParaRPr>
        </a:p>
        <a:p>
          <a:r>
            <a:rPr kumimoji="1" lang="ja-JP" altLang="ja-JP" sz="1100">
              <a:solidFill>
                <a:schemeClr val="dk1"/>
              </a:solidFill>
              <a:effectLst/>
              <a:latin typeface="+mn-lt"/>
              <a:ea typeface="+mn-ea"/>
              <a:cs typeface="+mn-cs"/>
            </a:rPr>
            <a:t>　人口が減少傾向にあることから、前年度と同規模の事業費でも、住民一人当たりのコストとしては、前年度を上回ってしまう傾向があ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、引き続き内部事務経費等の削減に努める。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88,462
87,366
224.80
36,831,701
36,075,363
665,461
18,683,963
42,121,332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69291</xdr:rowOff>
    </xdr:from>
    <xdr:to>
      <xdr:col>24</xdr:col>
      <xdr:colOff>63500</xdr:colOff>
      <xdr:row>35</xdr:row>
      <xdr:rowOff>88493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70041"/>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88493</xdr:rowOff>
    </xdr:from>
    <xdr:to>
      <xdr:col>19</xdr:col>
      <xdr:colOff>177800</xdr:colOff>
      <xdr:row>35</xdr:row>
      <xdr:rowOff>120955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89243"/>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68834</xdr:rowOff>
    </xdr:from>
    <xdr:to>
      <xdr:col>15</xdr:col>
      <xdr:colOff>50800</xdr:colOff>
      <xdr:row>35</xdr:row>
      <xdr:rowOff>120955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6958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120955</xdr:rowOff>
    </xdr:from>
    <xdr:to>
      <xdr:col>10</xdr:col>
      <xdr:colOff>114300</xdr:colOff>
      <xdr:row>35</xdr:row>
      <xdr:rowOff>68834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50255"/>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18491</xdr:rowOff>
    </xdr:from>
    <xdr:to>
      <xdr:col>24</xdr:col>
      <xdr:colOff>114300</xdr:colOff>
      <xdr:row>35</xdr:row>
      <xdr:rowOff>120091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41368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7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37693</xdr:rowOff>
    </xdr:from>
    <xdr:to>
      <xdr:col>20</xdr:col>
      <xdr:colOff>38100</xdr:colOff>
      <xdr:row>35</xdr:row>
      <xdr:rowOff>139293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130420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70155</xdr:rowOff>
    </xdr:from>
    <xdr:to>
      <xdr:col>15</xdr:col>
      <xdr:colOff>101600</xdr:colOff>
      <xdr:row>36</xdr:row>
      <xdr:rowOff>305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162882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18034</xdr:rowOff>
    </xdr:from>
    <xdr:to>
      <xdr:col>10</xdr:col>
      <xdr:colOff>165100</xdr:colOff>
      <xdr:row>35</xdr:row>
      <xdr:rowOff>119634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110761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70155</xdr:rowOff>
    </xdr:from>
    <xdr:to>
      <xdr:col>6</xdr:col>
      <xdr:colOff>38100</xdr:colOff>
      <xdr:row>35</xdr:row>
      <xdr:rowOff>305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162882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138043</xdr:rowOff>
    </xdr:from>
    <xdr:to>
      <xdr:col>24</xdr:col>
      <xdr:colOff>63500</xdr:colOff>
      <xdr:row>55</xdr:row>
      <xdr:rowOff>157055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67793"/>
          <a:ext cx="8382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157055</xdr:rowOff>
    </xdr:from>
    <xdr:to>
      <xdr:col>19</xdr:col>
      <xdr:colOff>177800</xdr:colOff>
      <xdr:row>56</xdr:row>
      <xdr:rowOff>123051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86805"/>
          <a:ext cx="889000" cy="1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123051</xdr:rowOff>
    </xdr:from>
    <xdr:to>
      <xdr:col>15</xdr:col>
      <xdr:colOff>50800</xdr:colOff>
      <xdr:row>57</xdr:row>
      <xdr:rowOff>10255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24251"/>
          <a:ext cx="889000" cy="5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112287</xdr:rowOff>
    </xdr:from>
    <xdr:to>
      <xdr:col>10</xdr:col>
      <xdr:colOff>114300</xdr:colOff>
      <xdr:row>57</xdr:row>
      <xdr:rowOff>10255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13487"/>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16853</xdr:rowOff>
    </xdr:from>
    <xdr:to>
      <xdr:col>6</xdr:col>
      <xdr:colOff>38100</xdr:colOff>
      <xdr:row>53</xdr:row>
      <xdr:rowOff>118453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10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134980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8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87243</xdr:rowOff>
    </xdr:from>
    <xdr:to>
      <xdr:col>24</xdr:col>
      <xdr:colOff>114300</xdr:colOff>
      <xdr:row>56</xdr:row>
      <xdr:rowOff>17393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110120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106255</xdr:rowOff>
    </xdr:from>
    <xdr:to>
      <xdr:col>20</xdr:col>
      <xdr:colOff>38100</xdr:colOff>
      <xdr:row>56</xdr:row>
      <xdr:rowOff>36405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52932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3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72251</xdr:rowOff>
    </xdr:from>
    <xdr:to>
      <xdr:col>15</xdr:col>
      <xdr:colOff>101600</xdr:colOff>
      <xdr:row>57</xdr:row>
      <xdr:rowOff>2401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7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164978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130905</xdr:rowOff>
    </xdr:from>
    <xdr:to>
      <xdr:col>10</xdr:col>
      <xdr:colOff>165100</xdr:colOff>
      <xdr:row>57</xdr:row>
      <xdr:rowOff>61055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52182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61487</xdr:rowOff>
    </xdr:from>
    <xdr:to>
      <xdr:col>6</xdr:col>
      <xdr:colOff>38100</xdr:colOff>
      <xdr:row>56</xdr:row>
      <xdr:rowOff>163087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154214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5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111811</xdr:rowOff>
    </xdr:from>
    <xdr:to>
      <xdr:col>24</xdr:col>
      <xdr:colOff>63500</xdr:colOff>
      <xdr:row>76</xdr:row>
      <xdr:rowOff>57012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70561"/>
          <a:ext cx="838200" cy="1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149192</xdr:rowOff>
    </xdr:from>
    <xdr:to>
      <xdr:col>19</xdr:col>
      <xdr:colOff>177800</xdr:colOff>
      <xdr:row>76</xdr:row>
      <xdr:rowOff>57012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07942"/>
          <a:ext cx="889000" cy="7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149192</xdr:rowOff>
    </xdr:from>
    <xdr:to>
      <xdr:col>15</xdr:col>
      <xdr:colOff>50800</xdr:colOff>
      <xdr:row>76</xdr:row>
      <xdr:rowOff>33902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07942"/>
          <a:ext cx="8890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33902</xdr:rowOff>
    </xdr:from>
    <xdr:to>
      <xdr:col>10</xdr:col>
      <xdr:colOff>114300</xdr:colOff>
      <xdr:row>76</xdr:row>
      <xdr:rowOff>88058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64102"/>
          <a:ext cx="8890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61011</xdr:rowOff>
    </xdr:from>
    <xdr:to>
      <xdr:col>24</xdr:col>
      <xdr:colOff>114300</xdr:colOff>
      <xdr:row>75</xdr:row>
      <xdr:rowOff>162610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1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39438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9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6212</xdr:rowOff>
    </xdr:from>
    <xdr:to>
      <xdr:col>20</xdr:col>
      <xdr:colOff>38100</xdr:colOff>
      <xdr:row>76</xdr:row>
      <xdr:rowOff>107812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98939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2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98392</xdr:rowOff>
    </xdr:from>
    <xdr:to>
      <xdr:col>15</xdr:col>
      <xdr:colOff>101600</xdr:colOff>
      <xdr:row>76</xdr:row>
      <xdr:rowOff>28542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45069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3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154552</xdr:rowOff>
    </xdr:from>
    <xdr:to>
      <xdr:col>10</xdr:col>
      <xdr:colOff>165100</xdr:colOff>
      <xdr:row>76</xdr:row>
      <xdr:rowOff>84702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75829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0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37258</xdr:rowOff>
    </xdr:from>
    <xdr:to>
      <xdr:col>6</xdr:col>
      <xdr:colOff>38100</xdr:colOff>
      <xdr:row>76</xdr:row>
      <xdr:rowOff>138858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129985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6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83710</xdr:rowOff>
    </xdr:from>
    <xdr:to>
      <xdr:col>24</xdr:col>
      <xdr:colOff>63500</xdr:colOff>
      <xdr:row>98</xdr:row>
      <xdr:rowOff>143554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85810"/>
          <a:ext cx="838200" cy="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130524</xdr:rowOff>
    </xdr:from>
    <xdr:to>
      <xdr:col>19</xdr:col>
      <xdr:colOff>177800</xdr:colOff>
      <xdr:row>98</xdr:row>
      <xdr:rowOff>143554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93262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130524</xdr:rowOff>
    </xdr:from>
    <xdr:to>
      <xdr:col>15</xdr:col>
      <xdr:colOff>50800</xdr:colOff>
      <xdr:row>98</xdr:row>
      <xdr:rowOff>157612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32624"/>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105099</xdr:rowOff>
    </xdr:from>
    <xdr:to>
      <xdr:col>10</xdr:col>
      <xdr:colOff>114300</xdr:colOff>
      <xdr:row>98</xdr:row>
      <xdr:rowOff>157612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35749"/>
          <a:ext cx="889000" cy="2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29008</xdr:rowOff>
    </xdr:from>
    <xdr:to>
      <xdr:col>6</xdr:col>
      <xdr:colOff>38100</xdr:colOff>
      <xdr:row>97</xdr:row>
      <xdr:rowOff>130608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147135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32910</xdr:rowOff>
    </xdr:from>
    <xdr:to>
      <xdr:col>24</xdr:col>
      <xdr:colOff>114300</xdr:colOff>
      <xdr:row>98</xdr:row>
      <xdr:rowOff>134510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11337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92754</xdr:rowOff>
    </xdr:from>
    <xdr:to>
      <xdr:col>20</xdr:col>
      <xdr:colOff>38100</xdr:colOff>
      <xdr:row>99</xdr:row>
      <xdr:rowOff>22904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9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14031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79724</xdr:rowOff>
    </xdr:from>
    <xdr:to>
      <xdr:col>15</xdr:col>
      <xdr:colOff>101600</xdr:colOff>
      <xdr:row>99</xdr:row>
      <xdr:rowOff>9874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106812</xdr:rowOff>
    </xdr:from>
    <xdr:to>
      <xdr:col>10</xdr:col>
      <xdr:colOff>165100</xdr:colOff>
      <xdr:row>99</xdr:row>
      <xdr:rowOff>36962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28089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0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54299</xdr:rowOff>
    </xdr:from>
    <xdr:to>
      <xdr:col>6</xdr:col>
      <xdr:colOff>38100</xdr:colOff>
      <xdr:row>97</xdr:row>
      <xdr:rowOff>155899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147026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29972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073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29210</xdr:rowOff>
    </xdr:from>
    <xdr:to>
      <xdr:col>50</xdr:col>
      <xdr:colOff>114300</xdr:colOff>
      <xdr:row>39</xdr:row>
      <xdr:rowOff>29972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1576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17399</xdr:rowOff>
    </xdr:from>
    <xdr:to>
      <xdr:col>45</xdr:col>
      <xdr:colOff>177800</xdr:colOff>
      <xdr:row>39</xdr:row>
      <xdr:rowOff>29210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0394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57404</xdr:rowOff>
    </xdr:from>
    <xdr:to>
      <xdr:col>41</xdr:col>
      <xdr:colOff>50800</xdr:colOff>
      <xdr:row>39</xdr:row>
      <xdr:rowOff>17399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72504"/>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141478</xdr:rowOff>
    </xdr:from>
    <xdr:to>
      <xdr:col>55</xdr:col>
      <xdr:colOff>50800</xdr:colOff>
      <xdr:row>39</xdr:row>
      <xdr:rowOff>71628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56405</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1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150622</xdr:rowOff>
    </xdr:from>
    <xdr:to>
      <xdr:col>50</xdr:col>
      <xdr:colOff>165100</xdr:colOff>
      <xdr:row>39</xdr:row>
      <xdr:rowOff>80772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71899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149860</xdr:rowOff>
    </xdr:from>
    <xdr:to>
      <xdr:col>46</xdr:col>
      <xdr:colOff>38100</xdr:colOff>
      <xdr:row>39</xdr:row>
      <xdr:rowOff>80010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71137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138049</xdr:rowOff>
    </xdr:from>
    <xdr:to>
      <xdr:col>41</xdr:col>
      <xdr:colOff>101600</xdr:colOff>
      <xdr:row>39</xdr:row>
      <xdr:rowOff>68199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59326</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6604</xdr:rowOff>
    </xdr:from>
    <xdr:to>
      <xdr:col>36</xdr:col>
      <xdr:colOff>165100</xdr:colOff>
      <xdr:row>38</xdr:row>
      <xdr:rowOff>108204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99331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169970</xdr:rowOff>
    </xdr:from>
    <xdr:to>
      <xdr:col>55</xdr:col>
      <xdr:colOff>0</xdr:colOff>
      <xdr:row>58</xdr:row>
      <xdr:rowOff>28277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942620"/>
          <a:ext cx="8382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29476</xdr:rowOff>
    </xdr:from>
    <xdr:to>
      <xdr:col>50</xdr:col>
      <xdr:colOff>114300</xdr:colOff>
      <xdr:row>57</xdr:row>
      <xdr:rowOff>169970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02126"/>
          <a:ext cx="889000" cy="1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29476</xdr:rowOff>
    </xdr:from>
    <xdr:to>
      <xdr:col>45</xdr:col>
      <xdr:colOff>177800</xdr:colOff>
      <xdr:row>57</xdr:row>
      <xdr:rowOff>165341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02126"/>
          <a:ext cx="889000" cy="1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165341</xdr:rowOff>
    </xdr:from>
    <xdr:to>
      <xdr:col>41</xdr:col>
      <xdr:colOff>50800</xdr:colOff>
      <xdr:row>57</xdr:row>
      <xdr:rowOff>167380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37991"/>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148927</xdr:rowOff>
    </xdr:from>
    <xdr:to>
      <xdr:col>55</xdr:col>
      <xdr:colOff>50800</xdr:colOff>
      <xdr:row>58</xdr:row>
      <xdr:rowOff>79077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7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119170</xdr:rowOff>
    </xdr:from>
    <xdr:to>
      <xdr:col>50</xdr:col>
      <xdr:colOff>165100</xdr:colOff>
      <xdr:row>58</xdr:row>
      <xdr:rowOff>49320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65847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150126</xdr:rowOff>
    </xdr:from>
    <xdr:to>
      <xdr:col>46</xdr:col>
      <xdr:colOff>38100</xdr:colOff>
      <xdr:row>57</xdr:row>
      <xdr:rowOff>80276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96803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5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114541</xdr:rowOff>
    </xdr:from>
    <xdr:to>
      <xdr:col>41</xdr:col>
      <xdr:colOff>101600</xdr:colOff>
      <xdr:row>58</xdr:row>
      <xdr:rowOff>44691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61218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116580</xdr:rowOff>
    </xdr:from>
    <xdr:to>
      <xdr:col>36</xdr:col>
      <xdr:colOff>165100</xdr:colOff>
      <xdr:row>58</xdr:row>
      <xdr:rowOff>46730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37857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8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61861</xdr:rowOff>
    </xdr:from>
    <xdr:to>
      <xdr:col>55</xdr:col>
      <xdr:colOff>0</xdr:colOff>
      <xdr:row>78</xdr:row>
      <xdr:rowOff>73177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63511"/>
          <a:ext cx="838200" cy="18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60833</xdr:rowOff>
    </xdr:from>
    <xdr:to>
      <xdr:col>50</xdr:col>
      <xdr:colOff>114300</xdr:colOff>
      <xdr:row>78</xdr:row>
      <xdr:rowOff>73177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33933"/>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60833</xdr:rowOff>
    </xdr:from>
    <xdr:to>
      <xdr:col>45</xdr:col>
      <xdr:colOff>177800</xdr:colOff>
      <xdr:row>78</xdr:row>
      <xdr:rowOff>68835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33933"/>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17247</xdr:rowOff>
    </xdr:from>
    <xdr:to>
      <xdr:col>41</xdr:col>
      <xdr:colOff>50800</xdr:colOff>
      <xdr:row>78</xdr:row>
      <xdr:rowOff>68835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90347"/>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11061</xdr:rowOff>
    </xdr:from>
    <xdr:to>
      <xdr:col>55</xdr:col>
      <xdr:colOff>50800</xdr:colOff>
      <xdr:row>77</xdr:row>
      <xdr:rowOff>112661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33938</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6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22377</xdr:rowOff>
    </xdr:from>
    <xdr:to>
      <xdr:col>50</xdr:col>
      <xdr:colOff>165100</xdr:colOff>
      <xdr:row>78</xdr:row>
      <xdr:rowOff>123977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115104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8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10033</xdr:rowOff>
    </xdr:from>
    <xdr:to>
      <xdr:col>46</xdr:col>
      <xdr:colOff>38100</xdr:colOff>
      <xdr:row>78</xdr:row>
      <xdr:rowOff>111633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102760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7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18035</xdr:rowOff>
    </xdr:from>
    <xdr:to>
      <xdr:col>41</xdr:col>
      <xdr:colOff>101600</xdr:colOff>
      <xdr:row>78</xdr:row>
      <xdr:rowOff>119635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110762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137897</xdr:rowOff>
    </xdr:from>
    <xdr:to>
      <xdr:col>36</xdr:col>
      <xdr:colOff>165100</xdr:colOff>
      <xdr:row>78</xdr:row>
      <xdr:rowOff>68047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59174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3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115286</xdr:rowOff>
    </xdr:from>
    <xdr:to>
      <xdr:col>55</xdr:col>
      <xdr:colOff>0</xdr:colOff>
      <xdr:row>97</xdr:row>
      <xdr:rowOff>129794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45936"/>
          <a:ext cx="8382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142970</xdr:rowOff>
    </xdr:from>
    <xdr:to>
      <xdr:col>50</xdr:col>
      <xdr:colOff>114300</xdr:colOff>
      <xdr:row>97</xdr:row>
      <xdr:rowOff>129794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02170"/>
          <a:ext cx="889000" cy="1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142970</xdr:rowOff>
    </xdr:from>
    <xdr:to>
      <xdr:col>45</xdr:col>
      <xdr:colOff>177800</xdr:colOff>
      <xdr:row>97</xdr:row>
      <xdr:rowOff>117830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02170"/>
          <a:ext cx="889000" cy="14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85354</xdr:rowOff>
    </xdr:from>
    <xdr:to>
      <xdr:col>41</xdr:col>
      <xdr:colOff>50800</xdr:colOff>
      <xdr:row>97</xdr:row>
      <xdr:rowOff>117830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16004"/>
          <a:ext cx="889000" cy="3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37762</xdr:rowOff>
    </xdr:from>
    <xdr:to>
      <xdr:col>36</xdr:col>
      <xdr:colOff>165100</xdr:colOff>
      <xdr:row>96</xdr:row>
      <xdr:rowOff>139362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155889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64486</xdr:rowOff>
    </xdr:from>
    <xdr:to>
      <xdr:col>55</xdr:col>
      <xdr:colOff>50800</xdr:colOff>
      <xdr:row>97</xdr:row>
      <xdr:rowOff>166086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42913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78994</xdr:rowOff>
    </xdr:from>
    <xdr:to>
      <xdr:col>50</xdr:col>
      <xdr:colOff>165100</xdr:colOff>
      <xdr:row>98</xdr:row>
      <xdr:rowOff>9144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92170</xdr:rowOff>
    </xdr:from>
    <xdr:to>
      <xdr:col>46</xdr:col>
      <xdr:colOff>38100</xdr:colOff>
      <xdr:row>97</xdr:row>
      <xdr:rowOff>22320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38847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67030</xdr:rowOff>
    </xdr:from>
    <xdr:to>
      <xdr:col>41</xdr:col>
      <xdr:colOff>101600</xdr:colOff>
      <xdr:row>97</xdr:row>
      <xdr:rowOff>168630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159757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34554</xdr:rowOff>
    </xdr:from>
    <xdr:to>
      <xdr:col>36</xdr:col>
      <xdr:colOff>165100</xdr:colOff>
      <xdr:row>97</xdr:row>
      <xdr:rowOff>136154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127281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5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115423</xdr:rowOff>
    </xdr:from>
    <xdr:to>
      <xdr:col>85</xdr:col>
      <xdr:colOff>127000</xdr:colOff>
      <xdr:row>37</xdr:row>
      <xdr:rowOff>153507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59073"/>
          <a:ext cx="8382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153507</xdr:rowOff>
    </xdr:from>
    <xdr:to>
      <xdr:col>81</xdr:col>
      <xdr:colOff>50800</xdr:colOff>
      <xdr:row>38</xdr:row>
      <xdr:rowOff>2311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97157"/>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162606</xdr:rowOff>
    </xdr:from>
    <xdr:to>
      <xdr:col>76</xdr:col>
      <xdr:colOff>114300</xdr:colOff>
      <xdr:row>38</xdr:row>
      <xdr:rowOff>2311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06256"/>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144409</xdr:rowOff>
    </xdr:from>
    <xdr:to>
      <xdr:col>71</xdr:col>
      <xdr:colOff>177800</xdr:colOff>
      <xdr:row>37</xdr:row>
      <xdr:rowOff>162606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88059"/>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64623</xdr:rowOff>
    </xdr:from>
    <xdr:to>
      <xdr:col>85</xdr:col>
      <xdr:colOff>177800</xdr:colOff>
      <xdr:row>37</xdr:row>
      <xdr:rowOff>166222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08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43050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102707</xdr:rowOff>
    </xdr:from>
    <xdr:to>
      <xdr:col>81</xdr:col>
      <xdr:colOff>101600</xdr:colOff>
      <xdr:row>38</xdr:row>
      <xdr:rowOff>32857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23985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122961</xdr:rowOff>
    </xdr:from>
    <xdr:to>
      <xdr:col>76</xdr:col>
      <xdr:colOff>165100</xdr:colOff>
      <xdr:row>38</xdr:row>
      <xdr:rowOff>53111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44238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111806</xdr:rowOff>
    </xdr:from>
    <xdr:to>
      <xdr:col>72</xdr:col>
      <xdr:colOff>38100</xdr:colOff>
      <xdr:row>38</xdr:row>
      <xdr:rowOff>41956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5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33083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93609</xdr:rowOff>
    </xdr:from>
    <xdr:to>
      <xdr:col>67</xdr:col>
      <xdr:colOff>101600</xdr:colOff>
      <xdr:row>38</xdr:row>
      <xdr:rowOff>23759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14886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2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168275</xdr:rowOff>
    </xdr:from>
    <xdr:to>
      <xdr:col>85</xdr:col>
      <xdr:colOff>127000</xdr:colOff>
      <xdr:row>57</xdr:row>
      <xdr:rowOff>129032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98025"/>
          <a:ext cx="838200" cy="30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118440</xdr:rowOff>
    </xdr:from>
    <xdr:to>
      <xdr:col>81</xdr:col>
      <xdr:colOff>50800</xdr:colOff>
      <xdr:row>57</xdr:row>
      <xdr:rowOff>129032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9109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118440</xdr:rowOff>
    </xdr:from>
    <xdr:to>
      <xdr:col>76</xdr:col>
      <xdr:colOff>114300</xdr:colOff>
      <xdr:row>58</xdr:row>
      <xdr:rowOff>35325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91090"/>
          <a:ext cx="889000" cy="8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62243</xdr:rowOff>
    </xdr:from>
    <xdr:to>
      <xdr:col>71</xdr:col>
      <xdr:colOff>177800</xdr:colOff>
      <xdr:row>58</xdr:row>
      <xdr:rowOff>35325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834893"/>
          <a:ext cx="889000" cy="1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89433</xdr:rowOff>
    </xdr:from>
    <xdr:to>
      <xdr:col>67</xdr:col>
      <xdr:colOff>101600</xdr:colOff>
      <xdr:row>56</xdr:row>
      <xdr:rowOff>19583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36110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117475</xdr:rowOff>
    </xdr:from>
    <xdr:to>
      <xdr:col>85</xdr:col>
      <xdr:colOff>177800</xdr:colOff>
      <xdr:row>56</xdr:row>
      <xdr:rowOff>47625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140352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9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78232</xdr:rowOff>
    </xdr:from>
    <xdr:to>
      <xdr:col>81</xdr:col>
      <xdr:colOff>101600</xdr:colOff>
      <xdr:row>58</xdr:row>
      <xdr:rowOff>8382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170959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67640</xdr:rowOff>
    </xdr:from>
    <xdr:to>
      <xdr:col>76</xdr:col>
      <xdr:colOff>165100</xdr:colOff>
      <xdr:row>57</xdr:row>
      <xdr:rowOff>169240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160367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155975</xdr:rowOff>
    </xdr:from>
    <xdr:to>
      <xdr:col>72</xdr:col>
      <xdr:colOff>38100</xdr:colOff>
      <xdr:row>58</xdr:row>
      <xdr:rowOff>86125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2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77252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11443</xdr:rowOff>
    </xdr:from>
    <xdr:to>
      <xdr:col>67</xdr:col>
      <xdr:colOff>101600</xdr:colOff>
      <xdr:row>57</xdr:row>
      <xdr:rowOff>113043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104170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53975</xdr:rowOff>
    </xdr:from>
    <xdr:to>
      <xdr:col>85</xdr:col>
      <xdr:colOff>127000</xdr:colOff>
      <xdr:row>78</xdr:row>
      <xdr:rowOff>109296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55625"/>
          <a:ext cx="8382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109296</xdr:rowOff>
    </xdr:from>
    <xdr:to>
      <xdr:col>81</xdr:col>
      <xdr:colOff>50800</xdr:colOff>
      <xdr:row>79</xdr:row>
      <xdr:rowOff>26924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82396"/>
          <a:ext cx="889000" cy="8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12446</xdr:rowOff>
    </xdr:from>
    <xdr:to>
      <xdr:col>76</xdr:col>
      <xdr:colOff>114300</xdr:colOff>
      <xdr:row>79</xdr:row>
      <xdr:rowOff>26924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5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32486</xdr:rowOff>
    </xdr:from>
    <xdr:to>
      <xdr:col>71</xdr:col>
      <xdr:colOff>177800</xdr:colOff>
      <xdr:row>79</xdr:row>
      <xdr:rowOff>12446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05586"/>
          <a:ext cx="889000" cy="15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38912</xdr:rowOff>
    </xdr:from>
    <xdr:to>
      <xdr:col>67</xdr:col>
      <xdr:colOff>101600</xdr:colOff>
      <xdr:row>76</xdr:row>
      <xdr:rowOff>140512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0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157040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3175</xdr:rowOff>
    </xdr:from>
    <xdr:to>
      <xdr:col>85</xdr:col>
      <xdr:colOff>177800</xdr:colOff>
      <xdr:row>77</xdr:row>
      <xdr:rowOff>104775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26052</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58496</xdr:rowOff>
    </xdr:from>
    <xdr:to>
      <xdr:col>81</xdr:col>
      <xdr:colOff>101600</xdr:colOff>
      <xdr:row>78</xdr:row>
      <xdr:rowOff>160096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151223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147574</xdr:rowOff>
    </xdr:from>
    <xdr:to>
      <xdr:col>76</xdr:col>
      <xdr:colOff>165100</xdr:colOff>
      <xdr:row>79</xdr:row>
      <xdr:rowOff>77724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68851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1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133096</xdr:rowOff>
    </xdr:from>
    <xdr:to>
      <xdr:col>72</xdr:col>
      <xdr:colOff>38100</xdr:colOff>
      <xdr:row>79</xdr:row>
      <xdr:rowOff>63246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54373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9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153136</xdr:rowOff>
    </xdr:from>
    <xdr:to>
      <xdr:col>67</xdr:col>
      <xdr:colOff>101600</xdr:colOff>
      <xdr:row>78</xdr:row>
      <xdr:rowOff>83286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74413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110173</xdr:rowOff>
    </xdr:from>
    <xdr:to>
      <xdr:col>85</xdr:col>
      <xdr:colOff>127000</xdr:colOff>
      <xdr:row>95</xdr:row>
      <xdr:rowOff>122098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397923"/>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110173</xdr:rowOff>
    </xdr:from>
    <xdr:to>
      <xdr:col>81</xdr:col>
      <xdr:colOff>50800</xdr:colOff>
      <xdr:row>95</xdr:row>
      <xdr:rowOff>127952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97923"/>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105245</xdr:rowOff>
    </xdr:from>
    <xdr:to>
      <xdr:col>76</xdr:col>
      <xdr:colOff>114300</xdr:colOff>
      <xdr:row>95</xdr:row>
      <xdr:rowOff>127952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392995"/>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105245</xdr:rowOff>
    </xdr:from>
    <xdr:to>
      <xdr:col>71</xdr:col>
      <xdr:colOff>177800</xdr:colOff>
      <xdr:row>95</xdr:row>
      <xdr:rowOff>140754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92995"/>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71298</xdr:rowOff>
    </xdr:from>
    <xdr:to>
      <xdr:col>85</xdr:col>
      <xdr:colOff>177800</xdr:colOff>
      <xdr:row>96</xdr:row>
      <xdr:rowOff>1448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94175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59373</xdr:rowOff>
    </xdr:from>
    <xdr:to>
      <xdr:col>81</xdr:col>
      <xdr:colOff>101600</xdr:colOff>
      <xdr:row>95</xdr:row>
      <xdr:rowOff>160973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6050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1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77152</xdr:rowOff>
    </xdr:from>
    <xdr:to>
      <xdr:col>76</xdr:col>
      <xdr:colOff>165100</xdr:colOff>
      <xdr:row>96</xdr:row>
      <xdr:rowOff>7302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23829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1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54445</xdr:rowOff>
    </xdr:from>
    <xdr:to>
      <xdr:col>72</xdr:col>
      <xdr:colOff>38100</xdr:colOff>
      <xdr:row>95</xdr:row>
      <xdr:rowOff>156045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89954</xdr:rowOff>
    </xdr:from>
    <xdr:to>
      <xdr:col>67</xdr:col>
      <xdr:colOff>101600</xdr:colOff>
      <xdr:row>96</xdr:row>
      <xdr:rowOff>20104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11231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40437</xdr:rowOff>
    </xdr:from>
    <xdr:to>
      <xdr:col>98</xdr:col>
      <xdr:colOff>38100</xdr:colOff>
      <xdr:row>38</xdr:row>
      <xdr:rowOff>142037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158564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ほとんどの目的別項目において、類似団体平均</a:t>
          </a:r>
          <a:r>
            <a:rPr kumimoji="1" lang="ja-JP" altLang="en-US" sz="1100">
              <a:solidFill>
                <a:schemeClr val="dk1"/>
              </a:solidFill>
              <a:effectLst/>
              <a:latin typeface="+mn-lt"/>
              <a:ea typeface="+mn-ea"/>
              <a:cs typeface="+mn-cs"/>
            </a:rPr>
            <a:t>と近い数値となっている。労働費については平均</a:t>
          </a:r>
          <a:r>
            <a:rPr kumimoji="1" lang="ja-JP" altLang="ja-JP" sz="1100">
              <a:solidFill>
                <a:schemeClr val="dk1"/>
              </a:solidFill>
              <a:effectLst/>
              <a:latin typeface="+mn-lt"/>
              <a:ea typeface="+mn-ea"/>
              <a:cs typeface="+mn-cs"/>
            </a:rPr>
            <a:t>を下回っているが、</a:t>
          </a:r>
          <a:r>
            <a:rPr kumimoji="1" lang="ja-JP" altLang="en-US" sz="1100">
              <a:solidFill>
                <a:schemeClr val="dk1"/>
              </a:solidFill>
              <a:effectLst/>
              <a:latin typeface="+mn-lt"/>
              <a:ea typeface="+mn-ea"/>
              <a:cs typeface="+mn-cs"/>
            </a:rPr>
            <a:t>商工費、教育費、災害復旧費</a:t>
          </a:r>
          <a:r>
            <a:rPr kumimoji="1" lang="ja-JP" altLang="ja-JP" sz="1100">
              <a:solidFill>
                <a:schemeClr val="dk1"/>
              </a:solidFill>
              <a:effectLst/>
              <a:latin typeface="+mn-lt"/>
              <a:ea typeface="+mn-ea"/>
              <a:cs typeface="+mn-cs"/>
            </a:rPr>
            <a:t>、公債費については類似団体平均を上回っている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と比較すると教育費、商工費、災害復旧費の増加が顕著にみられる。教育費については、小学校の空調整備、商工費については、令和元年度にプレミアム付商品券事業を行ったことが増加の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また、災害復旧費については、平成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年度に発生した災害に係る復旧事業を令和元年度に繰り越し実施したことにより増加した。</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公債費については、大型建設事業に係る元金償還の開始により</a:t>
          </a:r>
          <a:r>
            <a:rPr kumimoji="1" lang="ja-JP" altLang="en-US" sz="1100">
              <a:solidFill>
                <a:schemeClr val="dk1"/>
              </a:solidFill>
              <a:effectLst/>
              <a:latin typeface="+mn-lt"/>
              <a:ea typeface="+mn-ea"/>
              <a:cs typeface="+mn-cs"/>
            </a:rPr>
            <a:t>類似団体と比較すると高い数値となっているが、</a:t>
          </a:r>
          <a:r>
            <a:rPr kumimoji="1" lang="ja-JP" altLang="ja-JP" sz="1100">
              <a:solidFill>
                <a:schemeClr val="dk1"/>
              </a:solidFill>
              <a:effectLst/>
              <a:latin typeface="+mn-lt"/>
              <a:ea typeface="+mn-ea"/>
              <a:cs typeface="+mn-cs"/>
            </a:rPr>
            <a:t>今後も元金償還を上回らない市債発行に努め、財政の健全化に取り組む。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a:t>
          </a:r>
          <a:r>
            <a:rPr kumimoji="1" lang="ja-JP" altLang="en-US" sz="1100">
              <a:solidFill>
                <a:schemeClr val="dk1"/>
              </a:solidFill>
              <a:effectLst/>
              <a:latin typeface="+mn-lt"/>
              <a:ea typeface="+mn-ea"/>
              <a:cs typeface="+mn-cs"/>
            </a:rPr>
            <a:t>令和元年度に</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百万円を取り崩し</a:t>
          </a:r>
          <a:r>
            <a:rPr kumimoji="1" lang="ja-JP" altLang="en-US" sz="1100">
              <a:solidFill>
                <a:schemeClr val="dk1"/>
              </a:solidFill>
              <a:effectLst/>
              <a:latin typeface="+mn-lt"/>
              <a:ea typeface="+mn-ea"/>
              <a:cs typeface="+mn-cs"/>
            </a:rPr>
            <a:t>に対して</a:t>
          </a:r>
          <a:r>
            <a:rPr kumimoji="1" lang="en-US" altLang="ja-JP" sz="110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百万円積み立てたことに</a:t>
          </a:r>
          <a:r>
            <a:rPr kumimoji="1" lang="ja-JP" altLang="ja-JP" sz="1100">
              <a:solidFill>
                <a:schemeClr val="tx1"/>
              </a:solidFill>
              <a:effectLst/>
              <a:latin typeface="+mn-lt"/>
              <a:ea typeface="+mn-ea"/>
              <a:cs typeface="+mn-cs"/>
            </a:rPr>
            <a:t>より、標準財政規模に占める割合が</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a:p>
          <a:r>
            <a:rPr kumimoji="1" lang="ja-JP" altLang="ja-JP" sz="1100">
              <a:solidFill>
                <a:schemeClr val="dk1"/>
              </a:solidFill>
              <a:effectLst/>
              <a:latin typeface="+mn-lt"/>
              <a:ea typeface="+mn-ea"/>
              <a:cs typeface="+mn-cs"/>
            </a:rPr>
            <a:t>　実質単年度収支については、平成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以来</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年ぶりに黒字となった。今後も</a:t>
          </a:r>
          <a:r>
            <a:rPr kumimoji="1" lang="ja-JP" altLang="ja-JP" sz="1100">
              <a:solidFill>
                <a:schemeClr val="dk1"/>
              </a:solidFill>
              <a:effectLst/>
              <a:latin typeface="+mn-lt"/>
              <a:ea typeface="+mn-ea"/>
              <a:cs typeface="+mn-cs"/>
            </a:rPr>
            <a:t>厳しい財政運営を強いられているが、亀岡市行財政改革大綱に基づき、基金に依存しない健全な財政運営が推進できるよう、引き続き財政健全化に努める。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各会計において、連結実質赤字比率に係る黒字額の増減がある中で、前年度と比較して増加した。</a:t>
          </a:r>
          <a:endParaRPr lang="ja-JP" altLang="ja-JP" sz="1400">
            <a:effectLst/>
          </a:endParaRPr>
        </a:p>
        <a:p>
          <a:r>
            <a:rPr kumimoji="1" lang="ja-JP" altLang="ja-JP" sz="1100">
              <a:solidFill>
                <a:schemeClr val="dk1"/>
              </a:solidFill>
              <a:effectLst/>
              <a:latin typeface="+mn-lt"/>
              <a:ea typeface="+mn-ea"/>
              <a:cs typeface="+mn-cs"/>
            </a:rPr>
            <a:t>　一般会計については、</a:t>
          </a:r>
          <a:r>
            <a:rPr kumimoji="1" lang="ja-JP" altLang="en-US" sz="1100">
              <a:solidFill>
                <a:schemeClr val="dk1"/>
              </a:solidFill>
              <a:effectLst/>
              <a:latin typeface="+mn-lt"/>
              <a:ea typeface="+mn-ea"/>
              <a:cs typeface="+mn-cs"/>
            </a:rPr>
            <a:t>前年度と比較すると歳入歳出ともに増加したが、寄附金及び財産売払収入等の増の影響で歳入が歳出の増加額を上回ったため、形式収支が増加し</a:t>
          </a:r>
          <a:r>
            <a:rPr kumimoji="1" lang="ja-JP" altLang="ja-JP" sz="1100">
              <a:solidFill>
                <a:schemeClr val="dk1"/>
              </a:solidFill>
              <a:effectLst/>
              <a:latin typeface="+mn-lt"/>
              <a:ea typeface="+mn-ea"/>
              <a:cs typeface="+mn-cs"/>
            </a:rPr>
            <a:t>、前年度に比べ</a:t>
          </a:r>
          <a:r>
            <a:rPr kumimoji="1" lang="ja-JP" altLang="ja-JP" sz="1100">
              <a:solidFill>
                <a:schemeClr val="tx1"/>
              </a:solidFill>
              <a:effectLst/>
              <a:latin typeface="+mn-lt"/>
              <a:ea typeface="+mn-ea"/>
              <a:cs typeface="+mn-cs"/>
            </a:rPr>
            <a:t>黒字額の比率が</a:t>
          </a:r>
          <a:r>
            <a:rPr kumimoji="1" lang="ja-JP" altLang="en-US" sz="1100">
              <a:solidFill>
                <a:schemeClr val="tx1"/>
              </a:solidFill>
              <a:effectLst/>
              <a:latin typeface="+mn-lt"/>
              <a:ea typeface="+mn-ea"/>
              <a:cs typeface="+mn-cs"/>
            </a:rPr>
            <a:t>増加した</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下</a:t>
          </a:r>
          <a:r>
            <a:rPr kumimoji="1" lang="ja-JP" altLang="ja-JP" sz="1100">
              <a:solidFill>
                <a:schemeClr val="tx1"/>
              </a:solidFill>
              <a:effectLst/>
              <a:latin typeface="+mn-lt"/>
              <a:ea typeface="+mn-ea"/>
              <a:cs typeface="+mn-cs"/>
            </a:rPr>
            <a:t>水道事業会計については、</a:t>
          </a:r>
          <a:r>
            <a:rPr kumimoji="1" lang="ja-JP" altLang="en-US" sz="1100">
              <a:solidFill>
                <a:schemeClr val="tx1"/>
              </a:solidFill>
              <a:effectLst/>
              <a:latin typeface="+mn-lt"/>
              <a:ea typeface="+mn-ea"/>
              <a:cs typeface="+mn-cs"/>
            </a:rPr>
            <a:t>地域下水道事業</a:t>
          </a:r>
          <a:r>
            <a:rPr kumimoji="1" lang="ja-JP" altLang="ja-JP" sz="1100">
              <a:solidFill>
                <a:schemeClr val="tx1"/>
              </a:solidFill>
              <a:effectLst/>
              <a:latin typeface="+mn-lt"/>
              <a:ea typeface="+mn-ea"/>
              <a:cs typeface="+mn-cs"/>
            </a:rPr>
            <a:t>の統合に伴</a:t>
          </a:r>
          <a:r>
            <a:rPr kumimoji="1" lang="ja-JP" altLang="en-US" sz="1100">
              <a:solidFill>
                <a:schemeClr val="tx1"/>
              </a:solidFill>
              <a:effectLst/>
              <a:latin typeface="+mn-lt"/>
              <a:ea typeface="+mn-ea"/>
              <a:cs typeface="+mn-cs"/>
            </a:rPr>
            <a:t>い長期前受金戻入</a:t>
          </a:r>
          <a:r>
            <a:rPr kumimoji="1" lang="ja-JP" altLang="ja-JP" sz="1100">
              <a:solidFill>
                <a:schemeClr val="tx1"/>
              </a:solidFill>
              <a:effectLst/>
              <a:latin typeface="+mn-lt"/>
              <a:ea typeface="+mn-ea"/>
              <a:cs typeface="+mn-cs"/>
            </a:rPr>
            <a:t>の増加等による収益の増加により、黒字額の比率が増加した。</a:t>
          </a:r>
          <a:endParaRPr lang="ja-JP" altLang="ja-JP" sz="1400">
            <a:solidFill>
              <a:schemeClr val="tx1"/>
            </a:solidFill>
            <a:effectLst/>
          </a:endParaRPr>
        </a:p>
        <a:p>
          <a:r>
            <a:rPr kumimoji="1" lang="ja-JP" altLang="ja-JP" sz="1100">
              <a:solidFill>
                <a:schemeClr val="dk1"/>
              </a:solidFill>
              <a:effectLst/>
              <a:latin typeface="+mn-lt"/>
              <a:ea typeface="+mn-ea"/>
              <a:cs typeface="+mn-cs"/>
            </a:rPr>
            <a:t>　国民健康保険事業特別会計及び介護保険事業特別会計については、形式収支の減少により、前年度に比べ黒字額の比率が減少した。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07%20&#20096;&#23713;&#24066;&#9675;%20ok/&#12304;&#36001;&#25919;&#29366;&#27841;&#36039;&#26009;&#38598;&#12305;_262064_&#20096;&#23713;&#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149.19999999999999</v>
          </cell>
          <cell r="BX51">
            <v>137.4</v>
          </cell>
          <cell r="CF51">
            <v>143.6</v>
          </cell>
          <cell r="CN51">
            <v>126.7</v>
          </cell>
          <cell r="CV51">
            <v>100.3</v>
          </cell>
        </row>
        <row r="53">
          <cell r="BP53">
            <v>48.7</v>
          </cell>
          <cell r="BX53">
            <v>53.7</v>
          </cell>
          <cell r="CF53">
            <v>55.3</v>
          </cell>
          <cell r="CN53">
            <v>57.1</v>
          </cell>
          <cell r="CV53">
            <v>58.7</v>
          </cell>
        </row>
        <row r="55">
          <cell r="AN55" t="str">
            <v>類似団体内平均値</v>
          </cell>
          <cell r="BP55">
            <v>39</v>
          </cell>
          <cell r="BX55">
            <v>35.299999999999997</v>
          </cell>
          <cell r="CF55">
            <v>31.9</v>
          </cell>
          <cell r="CN55">
            <v>24.2</v>
          </cell>
          <cell r="CV55">
            <v>22.1</v>
          </cell>
        </row>
        <row r="57">
          <cell r="BP57">
            <v>55.4</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149.19999999999999</v>
          </cell>
          <cell r="BX73">
            <v>137.4</v>
          </cell>
          <cell r="CF73">
            <v>143.6</v>
          </cell>
          <cell r="CN73">
            <v>126.7</v>
          </cell>
          <cell r="CV73">
            <v>100.3</v>
          </cell>
        </row>
        <row r="75">
          <cell r="BP75">
            <v>11.3</v>
          </cell>
          <cell r="BX75">
            <v>11.7</v>
          </cell>
          <cell r="CF75">
            <v>12.8</v>
          </cell>
          <cell r="CN75">
            <v>13.4</v>
          </cell>
          <cell r="CV75">
            <v>13.8</v>
          </cell>
        </row>
        <row r="77">
          <cell r="AN77" t="str">
            <v>類似団体内平均値</v>
          </cell>
          <cell r="BP77">
            <v>39</v>
          </cell>
          <cell r="BX77">
            <v>35.299999999999997</v>
          </cell>
          <cell r="CF77">
            <v>31.9</v>
          </cell>
          <cell r="CN77">
            <v>24.2</v>
          </cell>
          <cell r="CV77">
            <v>22.1</v>
          </cell>
        </row>
        <row r="79">
          <cell r="BP79">
            <v>9</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36831701</v>
      </c>
      <c r="BO4" s="424"/>
      <c r="BP4" s="424"/>
      <c r="BQ4" s="424"/>
      <c r="BR4" s="424"/>
      <c r="BS4" s="424"/>
      <c r="BT4" s="424"/>
      <c r="BU4" s="425"/>
      <c r="BV4" s="423">
        <v>33470588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3.6</v>
      </c>
      <c r="CU4" s="608"/>
      <c r="CV4" s="608"/>
      <c r="CW4" s="608"/>
      <c r="CX4" s="608"/>
      <c r="CY4" s="608"/>
      <c r="CZ4" s="608"/>
      <c r="DA4" s="609"/>
      <c r="DB4" s="607">
        <v>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36075363</v>
      </c>
      <c r="BO5" s="429"/>
      <c r="BP5" s="429"/>
      <c r="BQ5" s="429"/>
      <c r="BR5" s="429"/>
      <c r="BS5" s="429"/>
      <c r="BT5" s="429"/>
      <c r="BU5" s="430"/>
      <c r="BV5" s="428">
        <v>32823164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95.6</v>
      </c>
      <c r="CU5" s="399"/>
      <c r="CV5" s="399"/>
      <c r="CW5" s="399"/>
      <c r="CX5" s="399"/>
      <c r="CY5" s="399"/>
      <c r="CZ5" s="399"/>
      <c r="DA5" s="400"/>
      <c r="DB5" s="398">
        <v>96.4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756338</v>
      </c>
      <c r="BO6" s="429"/>
      <c r="BP6" s="429"/>
      <c r="BQ6" s="429"/>
      <c r="BR6" s="429"/>
      <c r="BS6" s="429"/>
      <c r="BT6" s="429"/>
      <c r="BU6" s="430"/>
      <c r="BV6" s="428">
        <v>647424</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100.7</v>
      </c>
      <c r="CU6" s="582"/>
      <c r="CV6" s="582"/>
      <c r="CW6" s="582"/>
      <c r="CX6" s="582"/>
      <c r="CY6" s="582"/>
      <c r="CZ6" s="582"/>
      <c r="DA6" s="583"/>
      <c r="DB6" s="581">
        <v>102.8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90877</v>
      </c>
      <c r="BO7" s="429"/>
      <c r="BP7" s="429"/>
      <c r="BQ7" s="429"/>
      <c r="BR7" s="429"/>
      <c r="BS7" s="429"/>
      <c r="BT7" s="429"/>
      <c r="BU7" s="430"/>
      <c r="BV7" s="428">
        <v>88796</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18683963</v>
      </c>
      <c r="CU7" s="429"/>
      <c r="CV7" s="429"/>
      <c r="CW7" s="429"/>
      <c r="CX7" s="429"/>
      <c r="CY7" s="429"/>
      <c r="CZ7" s="429"/>
      <c r="DA7" s="430"/>
      <c r="DB7" s="428">
        <v>18773029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665461</v>
      </c>
      <c r="BO8" s="429"/>
      <c r="BP8" s="429"/>
      <c r="BQ8" s="429"/>
      <c r="BR8" s="429"/>
      <c r="BS8" s="429"/>
      <c r="BT8" s="429"/>
      <c r="BU8" s="430"/>
      <c r="BV8" s="428">
        <v>558628</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v>
      </c>
      <c r="CU8" s="542"/>
      <c r="CV8" s="542"/>
      <c r="CW8" s="542"/>
      <c r="CX8" s="542"/>
      <c r="CY8" s="542"/>
      <c r="CZ8" s="542"/>
      <c r="DA8" s="543"/>
      <c r="DB8" s="541">
        <v>0.59</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89479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107178</v>
      </c>
      <c r="BO9" s="429"/>
      <c r="BP9" s="429"/>
      <c r="BQ9" s="429"/>
      <c r="BR9" s="429"/>
      <c r="BS9" s="429"/>
      <c r="BT9" s="429"/>
      <c r="BU9" s="430"/>
      <c r="BV9" s="428">
        <v>171755</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19</v>
      </c>
      <c r="CU9" s="399"/>
      <c r="CV9" s="399"/>
      <c r="CW9" s="399"/>
      <c r="CX9" s="399"/>
      <c r="CY9" s="399"/>
      <c r="CZ9" s="399"/>
      <c r="DA9" s="400"/>
      <c r="DB9" s="398">
        <v>19.600000000000001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92399</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280731</v>
      </c>
      <c r="BO10" s="429"/>
      <c r="BP10" s="429"/>
      <c r="BQ10" s="429"/>
      <c r="BR10" s="429"/>
      <c r="BS10" s="429"/>
      <c r="BT10" s="429"/>
      <c r="BU10" s="430"/>
      <c r="BV10" s="428">
        <v>200947</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88462</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150000</v>
      </c>
      <c r="BO12" s="429"/>
      <c r="BP12" s="429"/>
      <c r="BQ12" s="429"/>
      <c r="BR12" s="429"/>
      <c r="BS12" s="429"/>
      <c r="BT12" s="429"/>
      <c r="BU12" s="430"/>
      <c r="BV12" s="428">
        <v>450000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87366</v>
      </c>
      <c r="S13" s="532"/>
      <c r="T13" s="532"/>
      <c r="U13" s="532"/>
      <c r="V13" s="533"/>
      <c r="W13" s="519" t="s">
        <v>139</v>
      </c>
      <c r="X13" s="441"/>
      <c r="Y13" s="441"/>
      <c r="Z13" s="441"/>
      <c r="AA13" s="441"/>
      <c r="AB13" s="442"/>
      <c r="AC13" s="404">
        <v>1779</v>
      </c>
      <c r="AD13" s="405"/>
      <c r="AE13" s="405"/>
      <c r="AF13" s="405"/>
      <c r="AG13" s="406"/>
      <c r="AH13" s="404">
        <v>1718</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237909</v>
      </c>
      <c r="BO13" s="429"/>
      <c r="BP13" s="429"/>
      <c r="BQ13" s="429"/>
      <c r="BR13" s="429"/>
      <c r="BS13" s="429"/>
      <c r="BT13" s="429"/>
      <c r="BU13" s="430"/>
      <c r="BV13" s="428">
        <v>-77298</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13.8</v>
      </c>
      <c r="CU13" s="399"/>
      <c r="CV13" s="399"/>
      <c r="CW13" s="399"/>
      <c r="CX13" s="399"/>
      <c r="CY13" s="399"/>
      <c r="CZ13" s="399"/>
      <c r="DA13" s="400"/>
      <c r="DB13" s="398">
        <v>13.4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89093</v>
      </c>
      <c r="S14" s="532"/>
      <c r="T14" s="532"/>
      <c r="U14" s="532"/>
      <c r="V14" s="533"/>
      <c r="W14" s="534"/>
      <c r="X14" s="444"/>
      <c r="Y14" s="444"/>
      <c r="Z14" s="444"/>
      <c r="AA14" s="444"/>
      <c r="AB14" s="445"/>
      <c r="AC14" s="524">
        <v>4.4000000000000004</v>
      </c>
      <c r="AD14" s="525"/>
      <c r="AE14" s="525"/>
      <c r="AF14" s="525"/>
      <c r="AG14" s="526"/>
      <c r="AH14" s="524">
        <v>4.0999999999999996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100.3</v>
      </c>
      <c r="CU14" s="536"/>
      <c r="CV14" s="536"/>
      <c r="CW14" s="536"/>
      <c r="CX14" s="536"/>
      <c r="CY14" s="536"/>
      <c r="CZ14" s="536"/>
      <c r="DA14" s="537"/>
      <c r="DB14" s="535">
        <v>126.7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88135</v>
      </c>
      <c r="S15" s="532"/>
      <c r="T15" s="532"/>
      <c r="U15" s="532"/>
      <c r="V15" s="533"/>
      <c r="W15" s="519" t="s">
        <v>146</v>
      </c>
      <c r="X15" s="441"/>
      <c r="Y15" s="441"/>
      <c r="Z15" s="441"/>
      <c r="AA15" s="441"/>
      <c r="AB15" s="442"/>
      <c r="AC15" s="404">
        <v>10827</v>
      </c>
      <c r="AD15" s="405"/>
      <c r="AE15" s="405"/>
      <c r="AF15" s="405"/>
      <c r="AG15" s="406"/>
      <c r="AH15" s="404">
        <v>11457</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9157313</v>
      </c>
      <c r="BO15" s="424"/>
      <c r="BP15" s="424"/>
      <c r="BQ15" s="424"/>
      <c r="BR15" s="424"/>
      <c r="BS15" s="424"/>
      <c r="BT15" s="424"/>
      <c r="BU15" s="425"/>
      <c r="BV15" s="423">
        <v>9100132</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26.7</v>
      </c>
      <c r="AD16" s="525"/>
      <c r="AE16" s="525"/>
      <c r="AF16" s="525"/>
      <c r="AG16" s="526"/>
      <c r="AH16" s="524">
        <v>27.6</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15355086</v>
      </c>
      <c r="BO16" s="429"/>
      <c r="BP16" s="429"/>
      <c r="BQ16" s="429"/>
      <c r="BR16" s="429"/>
      <c r="BS16" s="429"/>
      <c r="BT16" s="429"/>
      <c r="BU16" s="430"/>
      <c r="BV16" s="428">
        <v>15107408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28002</v>
      </c>
      <c r="AD17" s="405"/>
      <c r="AE17" s="405"/>
      <c r="AF17" s="405"/>
      <c r="AG17" s="406"/>
      <c r="AH17" s="404">
        <v>28286</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11621071</v>
      </c>
      <c r="BO17" s="429"/>
      <c r="BP17" s="429"/>
      <c r="BQ17" s="429"/>
      <c r="BR17" s="429"/>
      <c r="BS17" s="429"/>
      <c r="BT17" s="429"/>
      <c r="BU17" s="430"/>
      <c r="BV17" s="428">
        <v>11545510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224.8</v>
      </c>
      <c r="M18" s="493"/>
      <c r="N18" s="493"/>
      <c r="O18" s="493"/>
      <c r="P18" s="493"/>
      <c r="Q18" s="493"/>
      <c r="R18" s="494"/>
      <c r="S18" s="494"/>
      <c r="T18" s="494"/>
      <c r="U18" s="494"/>
      <c r="V18" s="495"/>
      <c r="W18" s="509"/>
      <c r="X18" s="510"/>
      <c r="Y18" s="510"/>
      <c r="Z18" s="510"/>
      <c r="AA18" s="510"/>
      <c r="AB18" s="520"/>
      <c r="AC18" s="392">
        <v>69</v>
      </c>
      <c r="AD18" s="393"/>
      <c r="AE18" s="393"/>
      <c r="AF18" s="393"/>
      <c r="AG18" s="496"/>
      <c r="AH18" s="392">
        <v>68.2</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18484536</v>
      </c>
      <c r="BO18" s="429"/>
      <c r="BP18" s="429"/>
      <c r="BQ18" s="429"/>
      <c r="BR18" s="429"/>
      <c r="BS18" s="429"/>
      <c r="BT18" s="429"/>
      <c r="BU18" s="430"/>
      <c r="BV18" s="428">
        <v>18728152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398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21911270</v>
      </c>
      <c r="BO19" s="429"/>
      <c r="BP19" s="429"/>
      <c r="BQ19" s="429"/>
      <c r="BR19" s="429"/>
      <c r="BS19" s="429"/>
      <c r="BT19" s="429"/>
      <c r="BU19" s="430"/>
      <c r="BV19" s="428">
        <v>21805316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33915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42121332</v>
      </c>
      <c r="BO23" s="429"/>
      <c r="BP23" s="429"/>
      <c r="BQ23" s="429"/>
      <c r="BR23" s="429"/>
      <c r="BS23" s="429"/>
      <c r="BT23" s="429"/>
      <c r="BU23" s="430"/>
      <c r="BV23" s="428">
        <v>41660278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9850</v>
      </c>
      <c r="R24" s="405"/>
      <c r="S24" s="405"/>
      <c r="T24" s="405"/>
      <c r="U24" s="405"/>
      <c r="V24" s="406"/>
      <c r="W24" s="470"/>
      <c r="X24" s="461"/>
      <c r="Y24" s="462"/>
      <c r="Z24" s="401" t="s">
        <v>170</v>
      </c>
      <c r="AA24" s="402"/>
      <c r="AB24" s="402"/>
      <c r="AC24" s="402"/>
      <c r="AD24" s="402"/>
      <c r="AE24" s="402"/>
      <c r="AF24" s="402"/>
      <c r="AG24" s="403"/>
      <c r="AH24" s="404">
        <v>544</v>
      </c>
      <c r="AI24" s="405"/>
      <c r="AJ24" s="405"/>
      <c r="AK24" s="405"/>
      <c r="AL24" s="406"/>
      <c r="AM24" s="404">
        <v>1635808</v>
      </c>
      <c r="AN24" s="405"/>
      <c r="AO24" s="405"/>
      <c r="AP24" s="405"/>
      <c r="AQ24" s="405"/>
      <c r="AR24" s="406"/>
      <c r="AS24" s="404">
        <v>3007</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26384955</v>
      </c>
      <c r="BO24" s="429"/>
      <c r="BP24" s="429"/>
      <c r="BQ24" s="429"/>
      <c r="BR24" s="429"/>
      <c r="BS24" s="429"/>
      <c r="BT24" s="429"/>
      <c r="BU24" s="430"/>
      <c r="BV24" s="428">
        <v>26339201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2</v>
      </c>
      <c r="M25" s="405"/>
      <c r="N25" s="405"/>
      <c r="O25" s="405"/>
      <c r="P25" s="406"/>
      <c r="Q25" s="404">
        <v>7870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127</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2969565</v>
      </c>
      <c r="BO25" s="424"/>
      <c r="BP25" s="424"/>
      <c r="BQ25" s="424"/>
      <c r="BR25" s="424"/>
      <c r="BS25" s="424"/>
      <c r="BT25" s="424"/>
      <c r="BU25" s="425"/>
      <c r="BV25" s="423">
        <v>3189782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6940</v>
      </c>
      <c r="R26" s="405"/>
      <c r="S26" s="405"/>
      <c r="T26" s="405"/>
      <c r="U26" s="405"/>
      <c r="V26" s="406"/>
      <c r="W26" s="470"/>
      <c r="X26" s="461"/>
      <c r="Y26" s="462"/>
      <c r="Z26" s="401" t="s">
        <v>177</v>
      </c>
      <c r="AA26" s="483"/>
      <c r="AB26" s="483"/>
      <c r="AC26" s="483"/>
      <c r="AD26" s="483"/>
      <c r="AE26" s="483"/>
      <c r="AF26" s="483"/>
      <c r="AG26" s="484"/>
      <c r="AH26" s="404">
        <v>1</v>
      </c>
      <c r="AI26" s="405"/>
      <c r="AJ26" s="405"/>
      <c r="AK26" s="405"/>
      <c r="AL26" s="406"/>
      <c r="AM26" s="404" t="s">
        <v>178</v>
      </c>
      <c r="AN26" s="405"/>
      <c r="AO26" s="405"/>
      <c r="AP26" s="405"/>
      <c r="AQ26" s="405"/>
      <c r="AR26" s="406"/>
      <c r="AS26" s="404" t="s">
        <v>178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5600</v>
      </c>
      <c r="R27" s="405"/>
      <c r="S27" s="405"/>
      <c r="T27" s="405"/>
      <c r="U27" s="405"/>
      <c r="V27" s="406"/>
      <c r="W27" s="470"/>
      <c r="X27" s="461"/>
      <c r="Y27" s="462"/>
      <c r="Z27" s="401" t="s">
        <v>181</v>
      </c>
      <c r="AA27" s="402"/>
      <c r="AB27" s="402"/>
      <c r="AC27" s="402"/>
      <c r="AD27" s="402"/>
      <c r="AE27" s="402"/>
      <c r="AF27" s="402"/>
      <c r="AG27" s="403"/>
      <c r="AH27" s="404">
        <v>13</v>
      </c>
      <c r="AI27" s="405"/>
      <c r="AJ27" s="405"/>
      <c r="AK27" s="405"/>
      <c r="AL27" s="406"/>
      <c r="AM27" s="404">
        <v>42785</v>
      </c>
      <c r="AN27" s="405"/>
      <c r="AO27" s="405"/>
      <c r="AP27" s="405"/>
      <c r="AQ27" s="405"/>
      <c r="AR27" s="406"/>
      <c r="AS27" s="404">
        <v>3291</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760000</v>
      </c>
      <c r="BO27" s="432"/>
      <c r="BP27" s="432"/>
      <c r="BQ27" s="432"/>
      <c r="BR27" s="432"/>
      <c r="BS27" s="432"/>
      <c r="BT27" s="432"/>
      <c r="BU27" s="433"/>
      <c r="BV27" s="431">
        <v>760000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4900</v>
      </c>
      <c r="R28" s="405"/>
      <c r="S28" s="405"/>
      <c r="T28" s="405"/>
      <c r="U28" s="405"/>
      <c r="V28" s="406"/>
      <c r="W28" s="470"/>
      <c r="X28" s="461"/>
      <c r="Y28" s="462"/>
      <c r="Z28" s="401" t="s">
        <v>184</v>
      </c>
      <c r="AA28" s="402"/>
      <c r="AB28" s="402"/>
      <c r="AC28" s="402"/>
      <c r="AD28" s="402"/>
      <c r="AE28" s="402"/>
      <c r="AF28" s="402"/>
      <c r="AG28" s="403"/>
      <c r="AH28" s="404" t="s">
        <v>174</v>
      </c>
      <c r="AI28" s="405"/>
      <c r="AJ28" s="405"/>
      <c r="AK28" s="405"/>
      <c r="AL28" s="406"/>
      <c r="AM28" s="404" t="s">
        <v>174</v>
      </c>
      <c r="AN28" s="405"/>
      <c r="AO28" s="405"/>
      <c r="AP28" s="405"/>
      <c r="AQ28" s="405"/>
      <c r="AR28" s="406"/>
      <c r="AS28" s="404" t="s">
        <v>127</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1318801</v>
      </c>
      <c r="BO28" s="424"/>
      <c r="BP28" s="424"/>
      <c r="BQ28" s="424"/>
      <c r="BR28" s="424"/>
      <c r="BS28" s="424"/>
      <c r="BT28" s="424"/>
      <c r="BU28" s="425"/>
      <c r="BV28" s="423">
        <v>1188070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22</v>
      </c>
      <c r="M29" s="405"/>
      <c r="N29" s="405"/>
      <c r="O29" s="405"/>
      <c r="P29" s="406"/>
      <c r="Q29" s="404">
        <v>4400</v>
      </c>
      <c r="R29" s="405"/>
      <c r="S29" s="405"/>
      <c r="T29" s="405"/>
      <c r="U29" s="405"/>
      <c r="V29" s="406"/>
      <c r="W29" s="471"/>
      <c r="X29" s="472"/>
      <c r="Y29" s="473"/>
      <c r="Z29" s="401" t="s">
        <v>187</v>
      </c>
      <c r="AA29" s="402"/>
      <c r="AB29" s="402"/>
      <c r="AC29" s="402"/>
      <c r="AD29" s="402"/>
      <c r="AE29" s="402"/>
      <c r="AF29" s="402"/>
      <c r="AG29" s="403"/>
      <c r="AH29" s="404">
        <v>557</v>
      </c>
      <c r="AI29" s="405"/>
      <c r="AJ29" s="405"/>
      <c r="AK29" s="405"/>
      <c r="AL29" s="406"/>
      <c r="AM29" s="404">
        <v>1678593</v>
      </c>
      <c r="AN29" s="405"/>
      <c r="AO29" s="405"/>
      <c r="AP29" s="405"/>
      <c r="AQ29" s="405"/>
      <c r="AR29" s="406"/>
      <c r="AS29" s="404">
        <v>3014</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785</v>
      </c>
      <c r="BO29" s="429"/>
      <c r="BP29" s="429"/>
      <c r="BQ29" s="429"/>
      <c r="BR29" s="429"/>
      <c r="BS29" s="429"/>
      <c r="BT29" s="429"/>
      <c r="BU29" s="430"/>
      <c r="BV29" s="428">
        <v>762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99.2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1098913</v>
      </c>
      <c r="BO30" s="432"/>
      <c r="BP30" s="432"/>
      <c r="BQ30" s="432"/>
      <c r="BR30" s="432"/>
      <c r="BS30" s="432"/>
      <c r="BT30" s="432"/>
      <c r="BU30" s="433"/>
      <c r="BV30" s="431">
        <v>718579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197</v>
      </c>
      <c r="X33" s="390"/>
      <c r="Y33" s="390"/>
      <c r="Z33" s="390"/>
      <c r="AA33" s="390"/>
      <c r="AB33" s="390"/>
      <c r="AC33" s="390"/>
      <c r="AD33" s="390"/>
      <c r="AE33" s="390"/>
      <c r="AF33" s="390"/>
      <c r="AG33" s="390"/>
      <c r="AH33" s="390"/>
      <c r="AI33" s="390"/>
      <c r="AJ33" s="390"/>
      <c r="AK33" s="390"/>
      <c r="AL33" s="216"/>
      <c r="AM33" s="391" t="s">
        <v>199</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198</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京都中部広域消防組合(一般会計)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亀岡市土地開発公社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休日診療事業特別会計</v>
      </c>
      <c r="F35" s="386"/>
      <c r="G35" s="386"/>
      <c r="H35" s="386"/>
      <c r="I35" s="386"/>
      <c r="J35" s="386"/>
      <c r="K35" s="386"/>
      <c r="L35" s="386"/>
      <c r="M35" s="386"/>
      <c r="N35" s="386"/>
      <c r="O35" s="386"/>
      <c r="P35" s="386"/>
      <c r="Q35" s="386"/>
      <c r="R35" s="386"/>
      <c r="S35" s="386"/>
      <c r="T35" s="214"/>
      <c r="U35" s="387">
        <f>IF(W35="","",U34+1)</f>
        <v>6</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国民健康保険南丹病院組合(病院事業会計)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亀岡市環境事業公社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土地取得事業特別会計</v>
      </c>
      <c r="F36" s="386"/>
      <c r="G36" s="386"/>
      <c r="H36" s="386"/>
      <c r="I36" s="386"/>
      <c r="J36" s="386"/>
      <c r="K36" s="386"/>
      <c r="L36" s="386"/>
      <c r="M36" s="386"/>
      <c r="N36" s="386"/>
      <c r="O36" s="386"/>
      <c r="P36" s="386"/>
      <c r="Q36" s="386"/>
      <c r="R36" s="386"/>
      <c r="S36" s="386"/>
      <c r="T36" s="214"/>
      <c r="U36" s="387">
        <f t="shared" ref="U36:U43" si="4">IF(W36="","",U35+1)</f>
        <v>7</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IF('各会計、関係団体の財政状況及び健全化判断比率'!B33="","",'各会計、関係団体の財政状況及び健全化判断比率'!B33)</f>
        <v>病院事業会計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京都府住宅新築資金等貸付事業管理組合(一般会計)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亀岡市福祉事業団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曽我部山林事業特別会計</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京都府住宅新築資金等貸付事業管理組合(特別会計)</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亀岡市スポーツ協会</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15</v>
      </c>
      <c r="BX38" s="387"/>
      <c r="BY38" s="386" t="str">
        <f>IF('各会計、関係団体の財政状況及び健全化判断比率'!B72="","",'各会計、関係団体の財政状況及び健全化判断比率'!B72)</f>
        <v>京都府自治会館管理組合(一般会計)</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亀岡市都市緑花協会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16</v>
      </c>
      <c r="BX39" s="387"/>
      <c r="BY39" s="386" t="str">
        <f>IF('各会計、関係団体の財政状況及び健全化判断比率'!B73="","",'各会計、関係団体の財政状況及び健全化判断比率'!B73)</f>
        <v>京都府後期高齢者医療広域連合(一般会計)</v>
      </c>
      <c r="BZ39" s="386"/>
      <c r="CA39" s="386"/>
      <c r="CB39" s="386"/>
      <c r="CC39" s="386"/>
      <c r="CD39" s="386"/>
      <c r="CE39" s="386"/>
      <c r="CF39" s="386"/>
      <c r="CG39" s="386"/>
      <c r="CH39" s="386"/>
      <c r="CI39" s="386"/>
      <c r="CJ39" s="386"/>
      <c r="CK39" s="386"/>
      <c r="CL39" s="386"/>
      <c r="CM39" s="386"/>
      <c r="CN39" s="214"/>
      <c r="CO39" s="387">
        <f t="shared" si="3"/>
        <v>24</v>
      </c>
      <c r="CP39" s="387"/>
      <c r="CQ39" s="386" t="str">
        <f>IF('各会計、関係団体の財政状況及び健全化判断比率'!BS12="","",'各会計、関係団体の財政状況及び健全化判断比率'!BS12)</f>
        <v>生涯学習かめおか財団</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17</v>
      </c>
      <c r="BX40" s="387"/>
      <c r="BY40" s="386" t="str">
        <f>IF('各会計、関係団体の財政状況及び健全化判断比率'!B74="","",'各会計、関係団体の財政状況及び健全化判断比率'!B74)</f>
        <v>京都府後期高齢者医療広域連合(後期高齢者医療特別会計)</v>
      </c>
      <c r="BZ40" s="386"/>
      <c r="CA40" s="386"/>
      <c r="CB40" s="386"/>
      <c r="CC40" s="386"/>
      <c r="CD40" s="386"/>
      <c r="CE40" s="386"/>
      <c r="CF40" s="386"/>
      <c r="CG40" s="386"/>
      <c r="CH40" s="386"/>
      <c r="CI40" s="386"/>
      <c r="CJ40" s="386"/>
      <c r="CK40" s="386"/>
      <c r="CL40" s="386"/>
      <c r="CM40" s="386"/>
      <c r="CN40" s="214"/>
      <c r="CO40" s="387">
        <f t="shared" si="3"/>
        <v>25</v>
      </c>
      <c r="CP40" s="387"/>
      <c r="CQ40" s="386" t="str">
        <f>IF('各会計、関係団体の財政状況及び健全化判断比率'!BS13="","",'各会計、関係団体の財政状況及び健全化判断比率'!BS13)</f>
        <v>亀岡市農業公社</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18</v>
      </c>
      <c r="BX41" s="387"/>
      <c r="BY41" s="386" t="str">
        <f>IF('各会計、関係団体の財政状況及び健全化判断比率'!B75="","",'各会計、関係団体の財政状況及び健全化判断比率'!B75)</f>
        <v>京都地方税機構(一般会計)</v>
      </c>
      <c r="BZ41" s="386"/>
      <c r="CA41" s="386"/>
      <c r="CB41" s="386"/>
      <c r="CC41" s="386"/>
      <c r="CD41" s="386"/>
      <c r="CE41" s="386"/>
      <c r="CF41" s="386"/>
      <c r="CG41" s="386"/>
      <c r="CH41" s="386"/>
      <c r="CI41" s="386"/>
      <c r="CJ41" s="386"/>
      <c r="CK41" s="386"/>
      <c r="CL41" s="386"/>
      <c r="CM41" s="386"/>
      <c r="CN41" s="214"/>
      <c r="CO41" s="387">
        <f t="shared" si="3"/>
        <v>26</v>
      </c>
      <c r="CP41" s="387"/>
      <c r="CQ41" s="386" t="str">
        <f>IF('各会計、関係団体の財政状況及び健全化判断比率'!BS14="","",'各会計、関係団体の財政状況及び健全化判断比率'!BS14)</f>
        <v>亀岡ふるさとエナジー</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GZ+ND2p3sHIKvQbYTeFL57nc9o8YLiKhyrOCKW7mlXB6NByhfFga9g45UHLygPfOidio9OYxPW1ieE4kdJX+LA==" saltValue="Zu4ea9xrqeVJuSD77Bx3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563</v>
      </c>
      <c r="D34" s="1210"/>
      <c r="E34" s="1211"/>
      <c r="F34" s="32" t="s">
        <v>513</v>
      </c>
      <c r="G34" s="33" t="s">
        <v>513</v>
      </c>
      <c r="H34" s="33" t="s">
        <v>513</v>
      </c>
      <c r="I34" s="33">
        <v>16.46</v>
      </c>
      <c r="J34" s="34">
        <v>16.43</v>
      </c>
      <c r="K34" s="22"/>
      <c r="L34" s="22"/>
      <c r="M34" s="22"/>
      <c r="N34" s="22"/>
      <c r="O34" s="22"/>
      <c r="P34" s="22"/>
    </row>
    <row r="35" spans="1:16" ht="39" customHeight="1" x14ac:dyDescent="0.15">
      <c r="A35" s="22"/>
      <c r="B35" s="35"/>
      <c r="C35" s="1204" t="s">
        <v>564</v>
      </c>
      <c r="D35" s="1205"/>
      <c r="E35" s="1206"/>
      <c r="F35" s="36">
        <v>2.13</v>
      </c>
      <c r="G35" s="37">
        <v>2.2799999999999998</v>
      </c>
      <c r="H35" s="37">
        <v>2.02</v>
      </c>
      <c r="I35" s="37">
        <v>2.95</v>
      </c>
      <c r="J35" s="38">
        <v>3.52</v>
      </c>
      <c r="K35" s="22"/>
      <c r="L35" s="22"/>
      <c r="M35" s="22"/>
      <c r="N35" s="22"/>
      <c r="O35" s="22"/>
      <c r="P35" s="22"/>
    </row>
    <row r="36" spans="1:16" ht="39" customHeight="1" x14ac:dyDescent="0.15">
      <c r="A36" s="22"/>
      <c r="B36" s="35"/>
      <c r="C36" s="1204" t="s">
        <v>565</v>
      </c>
      <c r="D36" s="1205"/>
      <c r="E36" s="1206"/>
      <c r="F36" s="36">
        <v>0</v>
      </c>
      <c r="G36" s="37">
        <v>0</v>
      </c>
      <c r="H36" s="37">
        <v>0</v>
      </c>
      <c r="I36" s="37">
        <v>0</v>
      </c>
      <c r="J36" s="38">
        <v>1.19</v>
      </c>
      <c r="K36" s="22"/>
      <c r="L36" s="22"/>
      <c r="M36" s="22"/>
      <c r="N36" s="22"/>
      <c r="O36" s="22"/>
      <c r="P36" s="22"/>
    </row>
    <row r="37" spans="1:16" ht="39" customHeight="1" x14ac:dyDescent="0.15">
      <c r="A37" s="22"/>
      <c r="B37" s="35"/>
      <c r="C37" s="1204" t="s">
        <v>566</v>
      </c>
      <c r="D37" s="1205"/>
      <c r="E37" s="1206"/>
      <c r="F37" s="36">
        <v>2.19</v>
      </c>
      <c r="G37" s="37">
        <v>0.53</v>
      </c>
      <c r="H37" s="37">
        <v>0.05</v>
      </c>
      <c r="I37" s="37">
        <v>0.24</v>
      </c>
      <c r="J37" s="38">
        <v>0.92</v>
      </c>
      <c r="K37" s="22"/>
      <c r="L37" s="22"/>
      <c r="M37" s="22"/>
      <c r="N37" s="22"/>
      <c r="O37" s="22"/>
      <c r="P37" s="22"/>
    </row>
    <row r="38" spans="1:16" ht="39" customHeight="1" x14ac:dyDescent="0.15">
      <c r="A38" s="22"/>
      <c r="B38" s="35"/>
      <c r="C38" s="1204" t="s">
        <v>567</v>
      </c>
      <c r="D38" s="1205"/>
      <c r="E38" s="1206"/>
      <c r="F38" s="36">
        <v>0.1</v>
      </c>
      <c r="G38" s="37">
        <v>2.11</v>
      </c>
      <c r="H38" s="37">
        <v>1.22</v>
      </c>
      <c r="I38" s="37">
        <v>0.9</v>
      </c>
      <c r="J38" s="38">
        <v>0.8</v>
      </c>
      <c r="K38" s="22"/>
      <c r="L38" s="22"/>
      <c r="M38" s="22"/>
      <c r="N38" s="22"/>
      <c r="O38" s="22"/>
      <c r="P38" s="22"/>
    </row>
    <row r="39" spans="1:16" ht="39" customHeight="1" x14ac:dyDescent="0.15">
      <c r="A39" s="22"/>
      <c r="B39" s="35"/>
      <c r="C39" s="1204" t="s">
        <v>568</v>
      </c>
      <c r="D39" s="1205"/>
      <c r="E39" s="1206"/>
      <c r="F39" s="36">
        <v>0.48</v>
      </c>
      <c r="G39" s="37">
        <v>1.2</v>
      </c>
      <c r="H39" s="37">
        <v>1.03</v>
      </c>
      <c r="I39" s="37">
        <v>0.4</v>
      </c>
      <c r="J39" s="38">
        <v>0.28999999999999998</v>
      </c>
      <c r="K39" s="22"/>
      <c r="L39" s="22"/>
      <c r="M39" s="22"/>
      <c r="N39" s="22"/>
      <c r="O39" s="22"/>
      <c r="P39" s="22"/>
    </row>
    <row r="40" spans="1:16" ht="39" customHeight="1" x14ac:dyDescent="0.15">
      <c r="A40" s="22"/>
      <c r="B40" s="35"/>
      <c r="C40" s="1204" t="s">
        <v>569</v>
      </c>
      <c r="D40" s="1205"/>
      <c r="E40" s="1206"/>
      <c r="F40" s="36">
        <v>0.09</v>
      </c>
      <c r="G40" s="37">
        <v>0.11</v>
      </c>
      <c r="H40" s="37">
        <v>0.11</v>
      </c>
      <c r="I40" s="37">
        <v>0.12</v>
      </c>
      <c r="J40" s="38">
        <v>0.12</v>
      </c>
      <c r="K40" s="22"/>
      <c r="L40" s="22"/>
      <c r="M40" s="22"/>
      <c r="N40" s="22"/>
      <c r="O40" s="22"/>
      <c r="P40" s="22"/>
    </row>
    <row r="41" spans="1:16" ht="39" customHeight="1" x14ac:dyDescent="0.15">
      <c r="A41" s="22"/>
      <c r="B41" s="35"/>
      <c r="C41" s="1204" t="s">
        <v>570</v>
      </c>
      <c r="D41" s="1205"/>
      <c r="E41" s="1206"/>
      <c r="F41" s="36">
        <v>0.03</v>
      </c>
      <c r="G41" s="37">
        <v>0.02</v>
      </c>
      <c r="H41" s="37">
        <v>0.02</v>
      </c>
      <c r="I41" s="37">
        <v>0.02</v>
      </c>
      <c r="J41" s="38">
        <v>0.03</v>
      </c>
      <c r="K41" s="22"/>
      <c r="L41" s="22"/>
      <c r="M41" s="22"/>
      <c r="N41" s="22"/>
      <c r="O41" s="22"/>
      <c r="P41" s="22"/>
    </row>
    <row r="42" spans="1:16" ht="39" customHeight="1" x14ac:dyDescent="0.15">
      <c r="A42" s="22"/>
      <c r="B42" s="39"/>
      <c r="C42" s="1204" t="s">
        <v>571</v>
      </c>
      <c r="D42" s="1205"/>
      <c r="E42" s="1206"/>
      <c r="F42" s="36" t="s">
        <v>513</v>
      </c>
      <c r="G42" s="37" t="s">
        <v>513</v>
      </c>
      <c r="H42" s="37" t="s">
        <v>513</v>
      </c>
      <c r="I42" s="37" t="s">
        <v>513</v>
      </c>
      <c r="J42" s="38" t="s">
        <v>513</v>
      </c>
      <c r="K42" s="22"/>
      <c r="L42" s="22"/>
      <c r="M42" s="22"/>
      <c r="N42" s="22"/>
      <c r="O42" s="22"/>
      <c r="P42" s="22"/>
    </row>
    <row r="43" spans="1:16" ht="39" customHeight="1" thickBot="1" x14ac:dyDescent="0.2">
      <c r="A43" s="22"/>
      <c r="B43" s="40"/>
      <c r="C43" s="1207" t="s">
        <v>572</v>
      </c>
      <c r="D43" s="1208"/>
      <c r="E43" s="1209"/>
      <c r="F43" s="41">
        <v>15.33</v>
      </c>
      <c r="G43" s="42">
        <v>15.19</v>
      </c>
      <c r="H43" s="42">
        <v>15.38</v>
      </c>
      <c r="I43" s="42">
        <v>0.12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3h6xDKS8+5QhFfWhyy0/LkWDkBh0NAjyxbCTjpOp9Km/DxVzEGZF4lFinVve2SPz98B2umjGGoFhbTmmqyz/g==" saltValue="qQrueSdLOd42VHwYfZyL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4000</v>
      </c>
      <c r="L45" s="60">
        <v>4133</v>
      </c>
      <c r="M45" s="60">
        <v>4258</v>
      </c>
      <c r="N45" s="60">
        <v>4350</v>
      </c>
      <c r="O45" s="61">
        <v>4236</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513</v>
      </c>
      <c r="L46" s="64" t="s">
        <v>513</v>
      </c>
      <c r="M46" s="64" t="s">
        <v>513</v>
      </c>
      <c r="N46" s="64" t="s">
        <v>513</v>
      </c>
      <c r="O46" s="65" t="s">
        <v>513</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513</v>
      </c>
      <c r="L47" s="64" t="s">
        <v>513</v>
      </c>
      <c r="M47" s="64" t="s">
        <v>513</v>
      </c>
      <c r="N47" s="64" t="s">
        <v>513</v>
      </c>
      <c r="O47" s="65" t="s">
        <v>513</v>
      </c>
      <c r="P47" s="48"/>
      <c r="Q47" s="48"/>
      <c r="R47" s="48"/>
      <c r="S47" s="48"/>
      <c r="T47" s="48"/>
      <c r="U47" s="48"/>
    </row>
    <row r="48" spans="1:21" ht="30.75" customHeight="1" x14ac:dyDescent="0.15">
      <c r="A48" s="48"/>
      <c r="B48" s="1232"/>
      <c r="C48" s="1233"/>
      <c r="D48" s="62"/>
      <c r="E48" s="1214" t="s">
        <v>15</v>
      </c>
      <c r="F48" s="1214"/>
      <c r="G48" s="1214"/>
      <c r="H48" s="1214"/>
      <c r="I48" s="1214"/>
      <c r="J48" s="1215"/>
      <c r="K48" s="63">
        <v>1309</v>
      </c>
      <c r="L48" s="64">
        <v>1285</v>
      </c>
      <c r="M48" s="64">
        <v>1400</v>
      </c>
      <c r="N48" s="64">
        <v>1231</v>
      </c>
      <c r="O48" s="65">
        <v>1148</v>
      </c>
      <c r="P48" s="48"/>
      <c r="Q48" s="48"/>
      <c r="R48" s="48"/>
      <c r="S48" s="48"/>
      <c r="T48" s="48"/>
      <c r="U48" s="48"/>
    </row>
    <row r="49" spans="1:21" ht="30.75" customHeight="1" x14ac:dyDescent="0.15">
      <c r="A49" s="48"/>
      <c r="B49" s="1232"/>
      <c r="C49" s="1233"/>
      <c r="D49" s="62"/>
      <c r="E49" s="1214" t="s">
        <v>16</v>
      </c>
      <c r="F49" s="1214"/>
      <c r="G49" s="1214"/>
      <c r="H49" s="1214"/>
      <c r="I49" s="1214"/>
      <c r="J49" s="1215"/>
      <c r="K49" s="63">
        <v>61</v>
      </c>
      <c r="L49" s="64">
        <v>91</v>
      </c>
      <c r="M49" s="64">
        <v>95</v>
      </c>
      <c r="N49" s="64">
        <v>88</v>
      </c>
      <c r="O49" s="65">
        <v>93</v>
      </c>
      <c r="P49" s="48"/>
      <c r="Q49" s="48"/>
      <c r="R49" s="48"/>
      <c r="S49" s="48"/>
      <c r="T49" s="48"/>
      <c r="U49" s="48"/>
    </row>
    <row r="50" spans="1:21" ht="30.75" customHeight="1" x14ac:dyDescent="0.15">
      <c r="A50" s="48"/>
      <c r="B50" s="1232"/>
      <c r="C50" s="1233"/>
      <c r="D50" s="62"/>
      <c r="E50" s="1214" t="s">
        <v>17</v>
      </c>
      <c r="F50" s="1214"/>
      <c r="G50" s="1214"/>
      <c r="H50" s="1214"/>
      <c r="I50" s="1214"/>
      <c r="J50" s="1215"/>
      <c r="K50" s="63">
        <v>132</v>
      </c>
      <c r="L50" s="64">
        <v>66</v>
      </c>
      <c r="M50" s="64" t="s">
        <v>513</v>
      </c>
      <c r="N50" s="64" t="s">
        <v>513</v>
      </c>
      <c r="O50" s="65" t="s">
        <v>513</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t="s">
        <v>513</v>
      </c>
      <c r="N51" s="64" t="s">
        <v>513</v>
      </c>
      <c r="O51" s="65" t="s">
        <v>513</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3586</v>
      </c>
      <c r="L52" s="64">
        <v>3679</v>
      </c>
      <c r="M52" s="64">
        <v>3588</v>
      </c>
      <c r="N52" s="64">
        <v>3446</v>
      </c>
      <c r="O52" s="65">
        <v>3388</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1916</v>
      </c>
      <c r="L53" s="69">
        <v>1896</v>
      </c>
      <c r="M53" s="69">
        <v>2165</v>
      </c>
      <c r="N53" s="69">
        <v>2223</v>
      </c>
      <c r="O53" s="70">
        <v>2089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596</v>
      </c>
      <c r="L57" s="84" t="s">
        <v>596</v>
      </c>
      <c r="M57" s="84" t="s">
        <v>596</v>
      </c>
      <c r="N57" s="84" t="s">
        <v>596</v>
      </c>
      <c r="O57" s="85" t="s">
        <v>596</v>
      </c>
    </row>
    <row r="58" spans="1:21" ht="31.5" customHeight="1" thickBot="1" x14ac:dyDescent="0.2">
      <c r="B58" s="1222"/>
      <c r="C58" s="1223"/>
      <c r="D58" s="1227" t="s">
        <v>27</v>
      </c>
      <c r="E58" s="1228"/>
      <c r="F58" s="1228"/>
      <c r="G58" s="1228"/>
      <c r="H58" s="1228"/>
      <c r="I58" s="1228"/>
      <c r="J58" s="1229"/>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j3j04WtxGJVY/07qp7j1ul2hxYhkWqeaS00cWqJU8WiK8fE3gdCZ6SkO0v7V9KzWfne169R5/HNxbIAIsEMJg==" saltValue="7zAlGKsQPW2hLiavzers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0" t="s">
        <v>30</v>
      </c>
      <c r="C41" s="1251"/>
      <c r="D41" s="102"/>
      <c r="E41" s="1252" t="s">
        <v>31</v>
      </c>
      <c r="F41" s="1252"/>
      <c r="G41" s="1252"/>
      <c r="H41" s="1253"/>
      <c r="I41" s="103">
        <v>43281</v>
      </c>
      <c r="J41" s="104">
        <v>41896</v>
      </c>
      <c r="K41" s="104">
        <v>42763</v>
      </c>
      <c r="L41" s="104">
        <v>41660</v>
      </c>
      <c r="M41" s="105">
        <v>42121</v>
      </c>
    </row>
    <row r="42" spans="2:13" ht="27.75" customHeight="1" x14ac:dyDescent="0.15">
      <c r="B42" s="1240"/>
      <c r="C42" s="1241"/>
      <c r="D42" s="106"/>
      <c r="E42" s="1244" t="s">
        <v>32</v>
      </c>
      <c r="F42" s="1244"/>
      <c r="G42" s="1244"/>
      <c r="H42" s="1245"/>
      <c r="I42" s="107">
        <v>204</v>
      </c>
      <c r="J42" s="108">
        <v>138</v>
      </c>
      <c r="K42" s="108">
        <v>138</v>
      </c>
      <c r="L42" s="108">
        <v>137</v>
      </c>
      <c r="M42" s="109">
        <v>135</v>
      </c>
    </row>
    <row r="43" spans="2:13" ht="27.75" customHeight="1" x14ac:dyDescent="0.15">
      <c r="B43" s="1240"/>
      <c r="C43" s="1241"/>
      <c r="D43" s="106"/>
      <c r="E43" s="1244" t="s">
        <v>33</v>
      </c>
      <c r="F43" s="1244"/>
      <c r="G43" s="1244"/>
      <c r="H43" s="1245"/>
      <c r="I43" s="107">
        <v>17235</v>
      </c>
      <c r="J43" s="108">
        <v>16077</v>
      </c>
      <c r="K43" s="108">
        <v>15713</v>
      </c>
      <c r="L43" s="108">
        <v>13390</v>
      </c>
      <c r="M43" s="109">
        <v>10376</v>
      </c>
    </row>
    <row r="44" spans="2:13" ht="27.75" customHeight="1" x14ac:dyDescent="0.15">
      <c r="B44" s="1240"/>
      <c r="C44" s="1241"/>
      <c r="D44" s="106"/>
      <c r="E44" s="1244" t="s">
        <v>34</v>
      </c>
      <c r="F44" s="1244"/>
      <c r="G44" s="1244"/>
      <c r="H44" s="1245"/>
      <c r="I44" s="107">
        <v>1521</v>
      </c>
      <c r="J44" s="108">
        <v>1449</v>
      </c>
      <c r="K44" s="108">
        <v>1171</v>
      </c>
      <c r="L44" s="108">
        <v>974</v>
      </c>
      <c r="M44" s="109">
        <v>198</v>
      </c>
    </row>
    <row r="45" spans="2:13" ht="27.75" customHeight="1" x14ac:dyDescent="0.15">
      <c r="B45" s="1240"/>
      <c r="C45" s="1241"/>
      <c r="D45" s="106"/>
      <c r="E45" s="1244" t="s">
        <v>35</v>
      </c>
      <c r="F45" s="1244"/>
      <c r="G45" s="1244"/>
      <c r="H45" s="1245"/>
      <c r="I45" s="107">
        <v>3927</v>
      </c>
      <c r="J45" s="108">
        <v>3877</v>
      </c>
      <c r="K45" s="108">
        <v>3748</v>
      </c>
      <c r="L45" s="108">
        <v>3499</v>
      </c>
      <c r="M45" s="109">
        <v>3635</v>
      </c>
    </row>
    <row r="46" spans="2:13" ht="27.75" customHeight="1" x14ac:dyDescent="0.15">
      <c r="B46" s="1240"/>
      <c r="C46" s="1241"/>
      <c r="D46" s="110"/>
      <c r="E46" s="1244" t="s">
        <v>36</v>
      </c>
      <c r="F46" s="1244"/>
      <c r="G46" s="1244"/>
      <c r="H46" s="1245"/>
      <c r="I46" s="107" t="s">
        <v>513</v>
      </c>
      <c r="J46" s="108" t="s">
        <v>513</v>
      </c>
      <c r="K46" s="108" t="s">
        <v>513</v>
      </c>
      <c r="L46" s="108" t="s">
        <v>513</v>
      </c>
      <c r="M46" s="109" t="s">
        <v>513</v>
      </c>
    </row>
    <row r="47" spans="2:13" ht="27.75" customHeight="1" x14ac:dyDescent="0.15">
      <c r="B47" s="1240"/>
      <c r="C47" s="1241"/>
      <c r="D47" s="111"/>
      <c r="E47" s="1254" t="s">
        <v>37</v>
      </c>
      <c r="F47" s="1255"/>
      <c r="G47" s="1255"/>
      <c r="H47" s="1256"/>
      <c r="I47" s="107" t="s">
        <v>513</v>
      </c>
      <c r="J47" s="108" t="s">
        <v>513</v>
      </c>
      <c r="K47" s="108" t="s">
        <v>513</v>
      </c>
      <c r="L47" s="108" t="s">
        <v>513</v>
      </c>
      <c r="M47" s="109" t="s">
        <v>513</v>
      </c>
    </row>
    <row r="48" spans="2:13" ht="27.75" customHeight="1" x14ac:dyDescent="0.15">
      <c r="B48" s="1240"/>
      <c r="C48" s="1241"/>
      <c r="D48" s="106"/>
      <c r="E48" s="1244" t="s">
        <v>38</v>
      </c>
      <c r="F48" s="1244"/>
      <c r="G48" s="1244"/>
      <c r="H48" s="1245"/>
      <c r="I48" s="107" t="s">
        <v>513</v>
      </c>
      <c r="J48" s="108" t="s">
        <v>513</v>
      </c>
      <c r="K48" s="108" t="s">
        <v>513</v>
      </c>
      <c r="L48" s="108" t="s">
        <v>513</v>
      </c>
      <c r="M48" s="109" t="s">
        <v>513</v>
      </c>
    </row>
    <row r="49" spans="2:13" ht="27.75" customHeight="1" x14ac:dyDescent="0.15">
      <c r="B49" s="1242"/>
      <c r="C49" s="1243"/>
      <c r="D49" s="106"/>
      <c r="E49" s="1244" t="s">
        <v>39</v>
      </c>
      <c r="F49" s="1244"/>
      <c r="G49" s="1244"/>
      <c r="H49" s="1245"/>
      <c r="I49" s="107" t="s">
        <v>513</v>
      </c>
      <c r="J49" s="108" t="s">
        <v>513</v>
      </c>
      <c r="K49" s="108" t="s">
        <v>513</v>
      </c>
      <c r="L49" s="108" t="s">
        <v>513</v>
      </c>
      <c r="M49" s="109" t="s">
        <v>513</v>
      </c>
    </row>
    <row r="50" spans="2:13" ht="27.75" customHeight="1" x14ac:dyDescent="0.15">
      <c r="B50" s="1238" t="s">
        <v>40</v>
      </c>
      <c r="C50" s="1239"/>
      <c r="D50" s="112"/>
      <c r="E50" s="1244" t="s">
        <v>41</v>
      </c>
      <c r="F50" s="1244"/>
      <c r="G50" s="1244"/>
      <c r="H50" s="1245"/>
      <c r="I50" s="107">
        <v>3670</v>
      </c>
      <c r="J50" s="108">
        <v>3339</v>
      </c>
      <c r="K50" s="108">
        <v>3389</v>
      </c>
      <c r="L50" s="108">
        <v>3284</v>
      </c>
      <c r="M50" s="109">
        <v>3845</v>
      </c>
    </row>
    <row r="51" spans="2:13" ht="27.75" customHeight="1" x14ac:dyDescent="0.15">
      <c r="B51" s="1240"/>
      <c r="C51" s="1241"/>
      <c r="D51" s="106"/>
      <c r="E51" s="1244" t="s">
        <v>42</v>
      </c>
      <c r="F51" s="1244"/>
      <c r="G51" s="1244"/>
      <c r="H51" s="1245"/>
      <c r="I51" s="107">
        <v>2240</v>
      </c>
      <c r="J51" s="108">
        <v>2232</v>
      </c>
      <c r="K51" s="108">
        <v>2234</v>
      </c>
      <c r="L51" s="108">
        <v>2161</v>
      </c>
      <c r="M51" s="109">
        <v>3017</v>
      </c>
    </row>
    <row r="52" spans="2:13" ht="27.75" customHeight="1" x14ac:dyDescent="0.15">
      <c r="B52" s="1242"/>
      <c r="C52" s="1243"/>
      <c r="D52" s="106"/>
      <c r="E52" s="1244" t="s">
        <v>43</v>
      </c>
      <c r="F52" s="1244"/>
      <c r="G52" s="1244"/>
      <c r="H52" s="1245"/>
      <c r="I52" s="107">
        <v>37078</v>
      </c>
      <c r="J52" s="108">
        <v>36593</v>
      </c>
      <c r="K52" s="108">
        <v>35610</v>
      </c>
      <c r="L52" s="108">
        <v>34465</v>
      </c>
      <c r="M52" s="109">
        <v>33983</v>
      </c>
    </row>
    <row r="53" spans="2:13" ht="27.75" customHeight="1" thickBot="1" x14ac:dyDescent="0.2">
      <c r="B53" s="1246" t="s">
        <v>44</v>
      </c>
      <c r="C53" s="1247"/>
      <c r="D53" s="113"/>
      <c r="E53" s="1248" t="s">
        <v>45</v>
      </c>
      <c r="F53" s="1248"/>
      <c r="G53" s="1248"/>
      <c r="H53" s="1249"/>
      <c r="I53" s="114">
        <v>23181</v>
      </c>
      <c r="J53" s="115">
        <v>21274</v>
      </c>
      <c r="K53" s="115">
        <v>22301</v>
      </c>
      <c r="L53" s="115">
        <v>19752</v>
      </c>
      <c r="M53" s="116">
        <v>15620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GqRRG16c4YE5Ov+AvA2yxl2TK5TFOYHWppJK8wl7vBceFk4zNOjHyzXVPoBNyoGdAkxnrvUzTTkUI3ApJD9UQ==" saltValue="7FSn8ZnqZyOeFBVrMUDw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48</v>
      </c>
      <c r="D55" s="1265"/>
      <c r="E55" s="1266"/>
      <c r="F55" s="128">
        <v>1437</v>
      </c>
      <c r="G55" s="128">
        <v>1188</v>
      </c>
      <c r="H55" s="129">
        <v>1319</v>
      </c>
    </row>
    <row r="56" spans="2:8" ht="52.5" customHeight="1" x14ac:dyDescent="0.15">
      <c r="B56" s="130"/>
      <c r="C56" s="1267" t="s">
        <v>49</v>
      </c>
      <c r="D56" s="1267"/>
      <c r="E56" s="1268"/>
      <c r="F56" s="131">
        <v>61</v>
      </c>
      <c r="G56" s="131">
        <v>1</v>
      </c>
      <c r="H56" s="132">
        <v>1</v>
      </c>
    </row>
    <row r="57" spans="2:8" ht="53.25" customHeight="1" x14ac:dyDescent="0.15">
      <c r="B57" s="130"/>
      <c r="C57" s="1269" t="s">
        <v>50</v>
      </c>
      <c r="D57" s="1269"/>
      <c r="E57" s="1270"/>
      <c r="F57" s="133">
        <v>750</v>
      </c>
      <c r="G57" s="133">
        <v>719</v>
      </c>
      <c r="H57" s="134">
        <v>1099</v>
      </c>
    </row>
    <row r="58" spans="2:8" ht="45.75" customHeight="1" x14ac:dyDescent="0.15">
      <c r="B58" s="135"/>
      <c r="C58" s="1257" t="s">
        <v>598</v>
      </c>
      <c r="D58" s="1258"/>
      <c r="E58" s="1259"/>
      <c r="F58" s="136">
        <v>109</v>
      </c>
      <c r="G58" s="136">
        <v>173</v>
      </c>
      <c r="H58" s="137">
        <v>331</v>
      </c>
    </row>
    <row r="59" spans="2:8" ht="45.75" customHeight="1" x14ac:dyDescent="0.15">
      <c r="B59" s="135"/>
      <c r="C59" s="1257" t="s">
        <v>599</v>
      </c>
      <c r="D59" s="1258"/>
      <c r="E59" s="1259"/>
      <c r="F59" s="136">
        <v>216</v>
      </c>
      <c r="G59" s="136">
        <v>206</v>
      </c>
      <c r="H59" s="137">
        <v>196</v>
      </c>
    </row>
    <row r="60" spans="2:8" ht="45.75" customHeight="1" x14ac:dyDescent="0.15">
      <c r="B60" s="135"/>
      <c r="C60" s="1257" t="s">
        <v>600</v>
      </c>
      <c r="D60" s="1258"/>
      <c r="E60" s="1259"/>
      <c r="F60" s="136">
        <v>49</v>
      </c>
      <c r="G60" s="136">
        <v>65</v>
      </c>
      <c r="H60" s="137">
        <v>132</v>
      </c>
    </row>
    <row r="61" spans="2:8" ht="45.75" customHeight="1" x14ac:dyDescent="0.15">
      <c r="B61" s="135"/>
      <c r="C61" s="1257" t="s">
        <v>601</v>
      </c>
      <c r="D61" s="1258"/>
      <c r="E61" s="1259"/>
      <c r="F61" s="136">
        <v>33</v>
      </c>
      <c r="G61" s="136">
        <v>53</v>
      </c>
      <c r="H61" s="137">
        <v>104</v>
      </c>
    </row>
    <row r="62" spans="2:8" ht="45.75" customHeight="1" thickBot="1" x14ac:dyDescent="0.2">
      <c r="B62" s="138"/>
      <c r="C62" s="1260" t="s">
        <v>602</v>
      </c>
      <c r="D62" s="1261"/>
      <c r="E62" s="1262"/>
      <c r="F62" s="139">
        <v>131</v>
      </c>
      <c r="G62" s="139">
        <v>19</v>
      </c>
      <c r="H62" s="140">
        <v>102</v>
      </c>
    </row>
    <row r="63" spans="2:8" ht="52.5" customHeight="1" thickBot="1" x14ac:dyDescent="0.2">
      <c r="B63" s="141"/>
      <c r="C63" s="1263" t="s">
        <v>51</v>
      </c>
      <c r="D63" s="1263"/>
      <c r="E63" s="1264"/>
      <c r="F63" s="142">
        <v>2248</v>
      </c>
      <c r="G63" s="142">
        <v>1907</v>
      </c>
      <c r="H63" s="143">
        <v>2418</v>
      </c>
    </row>
    <row r="64" spans="2:8" ht="15" customHeight="1" x14ac:dyDescent="0.15"/>
  </sheetData>
  <sheetProtection algorithmName="SHA-512" hashValue="yP5/imN+Z99+KAaLcIsSQoc/WOdwg1LO8h8JMA5l2DHAml49Rkco9C1xHrwIvqxKiRc9t38kZ+f2eOMAftkBtg==" saltValue="qNFdMpKuL28yW5rzloB5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9305A-3D63-4863-83D4-6E35C59BA51F}">
  <sheetPr>
    <pageSetUpPr fitToPage="1"/>
  </sheetPr>
  <dimension ref="A1:WZM160"/>
  <sheetViews>
    <sheetView showGridLines="0" tabSelected="1" topLeftCell="S1" zoomScale="70" zoomScaleNormal="70" zoomScaleSheetLayoutView="55" workbookViewId="0">
      <selection activeCell="AN70" sqref="AN7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617</v>
      </c>
      <c r="AO51" s="1309"/>
      <c r="AP51" s="1309"/>
      <c r="AQ51" s="1309"/>
      <c r="AR51" s="1309"/>
      <c r="AS51" s="1309"/>
      <c r="AT51" s="1309"/>
      <c r="AU51" s="1309"/>
      <c r="AV51" s="1309"/>
      <c r="AW51" s="1309"/>
      <c r="AX51" s="1309"/>
      <c r="AY51" s="1309"/>
      <c r="AZ51" s="1309"/>
      <c r="BA51" s="1309"/>
      <c r="BB51" s="1309" t="s">
        <v>618</v>
      </c>
      <c r="BC51" s="1309"/>
      <c r="BD51" s="1309"/>
      <c r="BE51" s="1309"/>
      <c r="BF51" s="1309"/>
      <c r="BG51" s="1309"/>
      <c r="BH51" s="1309"/>
      <c r="BI51" s="1309"/>
      <c r="BJ51" s="1309"/>
      <c r="BK51" s="1309"/>
      <c r="BL51" s="1309"/>
      <c r="BM51" s="1309"/>
      <c r="BN51" s="1309"/>
      <c r="BO51" s="1309"/>
      <c r="BP51" s="1310">
        <v>149.19999999999999</v>
      </c>
      <c r="BQ51" s="1310"/>
      <c r="BR51" s="1310"/>
      <c r="BS51" s="1310"/>
      <c r="BT51" s="1310"/>
      <c r="BU51" s="1310"/>
      <c r="BV51" s="1310"/>
      <c r="BW51" s="1310"/>
      <c r="BX51" s="1310">
        <v>137.4</v>
      </c>
      <c r="BY51" s="1310"/>
      <c r="BZ51" s="1310"/>
      <c r="CA51" s="1310"/>
      <c r="CB51" s="1310"/>
      <c r="CC51" s="1310"/>
      <c r="CD51" s="1310"/>
      <c r="CE51" s="1310"/>
      <c r="CF51" s="1310">
        <v>143.6</v>
      </c>
      <c r="CG51" s="1310"/>
      <c r="CH51" s="1310"/>
      <c r="CI51" s="1310"/>
      <c r="CJ51" s="1310"/>
      <c r="CK51" s="1310"/>
      <c r="CL51" s="1310"/>
      <c r="CM51" s="1310"/>
      <c r="CN51" s="1310">
        <v>126.7</v>
      </c>
      <c r="CO51" s="1310"/>
      <c r="CP51" s="1310"/>
      <c r="CQ51" s="1310"/>
      <c r="CR51" s="1310"/>
      <c r="CS51" s="1310"/>
      <c r="CT51" s="1310"/>
      <c r="CU51" s="1310"/>
      <c r="CV51" s="1310">
        <v>100.3</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619</v>
      </c>
      <c r="BC53" s="1309"/>
      <c r="BD53" s="1309"/>
      <c r="BE53" s="1309"/>
      <c r="BF53" s="1309"/>
      <c r="BG53" s="1309"/>
      <c r="BH53" s="1309"/>
      <c r="BI53" s="1309"/>
      <c r="BJ53" s="1309"/>
      <c r="BK53" s="1309"/>
      <c r="BL53" s="1309"/>
      <c r="BM53" s="1309"/>
      <c r="BN53" s="1309"/>
      <c r="BO53" s="1309"/>
      <c r="BP53" s="1310">
        <v>48.7</v>
      </c>
      <c r="BQ53" s="1310"/>
      <c r="BR53" s="1310"/>
      <c r="BS53" s="1310"/>
      <c r="BT53" s="1310"/>
      <c r="BU53" s="1310"/>
      <c r="BV53" s="1310"/>
      <c r="BW53" s="1310"/>
      <c r="BX53" s="1310">
        <v>53.7</v>
      </c>
      <c r="BY53" s="1310"/>
      <c r="BZ53" s="1310"/>
      <c r="CA53" s="1310"/>
      <c r="CB53" s="1310"/>
      <c r="CC53" s="1310"/>
      <c r="CD53" s="1310"/>
      <c r="CE53" s="1310"/>
      <c r="CF53" s="1310">
        <v>55.3</v>
      </c>
      <c r="CG53" s="1310"/>
      <c r="CH53" s="1310"/>
      <c r="CI53" s="1310"/>
      <c r="CJ53" s="1310"/>
      <c r="CK53" s="1310"/>
      <c r="CL53" s="1310"/>
      <c r="CM53" s="1310"/>
      <c r="CN53" s="1310">
        <v>57.1</v>
      </c>
      <c r="CO53" s="1310"/>
      <c r="CP53" s="1310"/>
      <c r="CQ53" s="1310"/>
      <c r="CR53" s="1310"/>
      <c r="CS53" s="1310"/>
      <c r="CT53" s="1310"/>
      <c r="CU53" s="1310"/>
      <c r="CV53" s="1310">
        <v>58.7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620</v>
      </c>
      <c r="AO55" s="1305"/>
      <c r="AP55" s="1305"/>
      <c r="AQ55" s="1305"/>
      <c r="AR55" s="1305"/>
      <c r="AS55" s="1305"/>
      <c r="AT55" s="1305"/>
      <c r="AU55" s="1305"/>
      <c r="AV55" s="1305"/>
      <c r="AW55" s="1305"/>
      <c r="AX55" s="1305"/>
      <c r="AY55" s="1305"/>
      <c r="AZ55" s="1305"/>
      <c r="BA55" s="1305"/>
      <c r="BB55" s="1309" t="s">
        <v>618</v>
      </c>
      <c r="BC55" s="1309"/>
      <c r="BD55" s="1309"/>
      <c r="BE55" s="1309"/>
      <c r="BF55" s="1309"/>
      <c r="BG55" s="1309"/>
      <c r="BH55" s="1309"/>
      <c r="BI55" s="1309"/>
      <c r="BJ55" s="1309"/>
      <c r="BK55" s="1309"/>
      <c r="BL55" s="1309"/>
      <c r="BM55" s="1309"/>
      <c r="BN55" s="1309"/>
      <c r="BO55" s="1309"/>
      <c r="BP55" s="1310">
        <v>39</v>
      </c>
      <c r="BQ55" s="1310"/>
      <c r="BR55" s="1310"/>
      <c r="BS55" s="1310"/>
      <c r="BT55" s="1310"/>
      <c r="BU55" s="1310"/>
      <c r="BV55" s="1310"/>
      <c r="BW55" s="1310"/>
      <c r="BX55" s="1310">
        <v>35.299999999999997</v>
      </c>
      <c r="BY55" s="1310"/>
      <c r="BZ55" s="1310"/>
      <c r="CA55" s="1310"/>
      <c r="CB55" s="1310"/>
      <c r="CC55" s="1310"/>
      <c r="CD55" s="1310"/>
      <c r="CE55" s="1310"/>
      <c r="CF55" s="1310">
        <v>31.9</v>
      </c>
      <c r="CG55" s="1310"/>
      <c r="CH55" s="1310"/>
      <c r="CI55" s="1310"/>
      <c r="CJ55" s="1310"/>
      <c r="CK55" s="1310"/>
      <c r="CL55" s="1310"/>
      <c r="CM55" s="1310"/>
      <c r="CN55" s="1310">
        <v>24.2</v>
      </c>
      <c r="CO55" s="1310"/>
      <c r="CP55" s="1310"/>
      <c r="CQ55" s="1310"/>
      <c r="CR55" s="1310"/>
      <c r="CS55" s="1310"/>
      <c r="CT55" s="1310"/>
      <c r="CU55" s="1310"/>
      <c r="CV55" s="1310">
        <v>22.1</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619</v>
      </c>
      <c r="BC57" s="1309"/>
      <c r="BD57" s="1309"/>
      <c r="BE57" s="1309"/>
      <c r="BF57" s="1309"/>
      <c r="BG57" s="1309"/>
      <c r="BH57" s="1309"/>
      <c r="BI57" s="1309"/>
      <c r="BJ57" s="1309"/>
      <c r="BK57" s="1309"/>
      <c r="BL57" s="1309"/>
      <c r="BM57" s="1309"/>
      <c r="BN57" s="1309"/>
      <c r="BO57" s="1309"/>
      <c r="BP57" s="1310">
        <v>55.4</v>
      </c>
      <c r="BQ57" s="1310"/>
      <c r="BR57" s="1310"/>
      <c r="BS57" s="1310"/>
      <c r="BT57" s="1310"/>
      <c r="BU57" s="1310"/>
      <c r="BV57" s="1310"/>
      <c r="BW57" s="1310"/>
      <c r="BX57" s="1310">
        <v>60.4</v>
      </c>
      <c r="BY57" s="1310"/>
      <c r="BZ57" s="1310"/>
      <c r="CA57" s="1310"/>
      <c r="CB57" s="1310"/>
      <c r="CC57" s="1310"/>
      <c r="CD57" s="1310"/>
      <c r="CE57" s="1310"/>
      <c r="CF57" s="1310">
        <v>59.3</v>
      </c>
      <c r="CG57" s="1310"/>
      <c r="CH57" s="1310"/>
      <c r="CI57" s="1310"/>
      <c r="CJ57" s="1310"/>
      <c r="CK57" s="1310"/>
      <c r="CL57" s="1310"/>
      <c r="CM57" s="1310"/>
      <c r="CN57" s="1310">
        <v>59.9</v>
      </c>
      <c r="CO57" s="1310"/>
      <c r="CP57" s="1310"/>
      <c r="CQ57" s="1310"/>
      <c r="CR57" s="1310"/>
      <c r="CS57" s="1310"/>
      <c r="CT57" s="1310"/>
      <c r="CU57" s="1310"/>
      <c r="CV57" s="1310">
        <v>61.5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621</v>
      </c>
    </row>
    <row r="64" spans="1:109" x14ac:dyDescent="0.15">
      <c r="B64" s="1280"/>
      <c r="G64" s="1287"/>
      <c r="I64" s="1320"/>
      <c r="J64" s="1320"/>
      <c r="K64" s="1320"/>
      <c r="L64" s="1320"/>
      <c r="M64" s="1320"/>
      <c r="N64" s="1321"/>
      <c r="AM64" s="1287"/>
      <c r="AN64" s="1287" t="s">
        <v>614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617</v>
      </c>
      <c r="AO73" s="1309"/>
      <c r="AP73" s="1309"/>
      <c r="AQ73" s="1309"/>
      <c r="AR73" s="1309"/>
      <c r="AS73" s="1309"/>
      <c r="AT73" s="1309"/>
      <c r="AU73" s="1309"/>
      <c r="AV73" s="1309"/>
      <c r="AW73" s="1309"/>
      <c r="AX73" s="1309"/>
      <c r="AY73" s="1309"/>
      <c r="AZ73" s="1309"/>
      <c r="BA73" s="1309"/>
      <c r="BB73" s="1309" t="s">
        <v>618</v>
      </c>
      <c r="BC73" s="1309"/>
      <c r="BD73" s="1309"/>
      <c r="BE73" s="1309"/>
      <c r="BF73" s="1309"/>
      <c r="BG73" s="1309"/>
      <c r="BH73" s="1309"/>
      <c r="BI73" s="1309"/>
      <c r="BJ73" s="1309"/>
      <c r="BK73" s="1309"/>
      <c r="BL73" s="1309"/>
      <c r="BM73" s="1309"/>
      <c r="BN73" s="1309"/>
      <c r="BO73" s="1309"/>
      <c r="BP73" s="1310">
        <v>149.19999999999999</v>
      </c>
      <c r="BQ73" s="1310"/>
      <c r="BR73" s="1310"/>
      <c r="BS73" s="1310"/>
      <c r="BT73" s="1310"/>
      <c r="BU73" s="1310"/>
      <c r="BV73" s="1310"/>
      <c r="BW73" s="1310"/>
      <c r="BX73" s="1310">
        <v>137.4</v>
      </c>
      <c r="BY73" s="1310"/>
      <c r="BZ73" s="1310"/>
      <c r="CA73" s="1310"/>
      <c r="CB73" s="1310"/>
      <c r="CC73" s="1310"/>
      <c r="CD73" s="1310"/>
      <c r="CE73" s="1310"/>
      <c r="CF73" s="1310">
        <v>143.6</v>
      </c>
      <c r="CG73" s="1310"/>
      <c r="CH73" s="1310"/>
      <c r="CI73" s="1310"/>
      <c r="CJ73" s="1310"/>
      <c r="CK73" s="1310"/>
      <c r="CL73" s="1310"/>
      <c r="CM73" s="1310"/>
      <c r="CN73" s="1310">
        <v>126.7</v>
      </c>
      <c r="CO73" s="1310"/>
      <c r="CP73" s="1310"/>
      <c r="CQ73" s="1310"/>
      <c r="CR73" s="1310"/>
      <c r="CS73" s="1310"/>
      <c r="CT73" s="1310"/>
      <c r="CU73" s="1310"/>
      <c r="CV73" s="1310">
        <v>100.3</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623</v>
      </c>
      <c r="BC75" s="1309"/>
      <c r="BD75" s="1309"/>
      <c r="BE75" s="1309"/>
      <c r="BF75" s="1309"/>
      <c r="BG75" s="1309"/>
      <c r="BH75" s="1309"/>
      <c r="BI75" s="1309"/>
      <c r="BJ75" s="1309"/>
      <c r="BK75" s="1309"/>
      <c r="BL75" s="1309"/>
      <c r="BM75" s="1309"/>
      <c r="BN75" s="1309"/>
      <c r="BO75" s="1309"/>
      <c r="BP75" s="1310">
        <v>11.3</v>
      </c>
      <c r="BQ75" s="1310"/>
      <c r="BR75" s="1310"/>
      <c r="BS75" s="1310"/>
      <c r="BT75" s="1310"/>
      <c r="BU75" s="1310"/>
      <c r="BV75" s="1310"/>
      <c r="BW75" s="1310"/>
      <c r="BX75" s="1310">
        <v>11.7</v>
      </c>
      <c r="BY75" s="1310"/>
      <c r="BZ75" s="1310"/>
      <c r="CA75" s="1310"/>
      <c r="CB75" s="1310"/>
      <c r="CC75" s="1310"/>
      <c r="CD75" s="1310"/>
      <c r="CE75" s="1310"/>
      <c r="CF75" s="1310">
        <v>12.8</v>
      </c>
      <c r="CG75" s="1310"/>
      <c r="CH75" s="1310"/>
      <c r="CI75" s="1310"/>
      <c r="CJ75" s="1310"/>
      <c r="CK75" s="1310"/>
      <c r="CL75" s="1310"/>
      <c r="CM75" s="1310"/>
      <c r="CN75" s="1310">
        <v>13.4</v>
      </c>
      <c r="CO75" s="1310"/>
      <c r="CP75" s="1310"/>
      <c r="CQ75" s="1310"/>
      <c r="CR75" s="1310"/>
      <c r="CS75" s="1310"/>
      <c r="CT75" s="1310"/>
      <c r="CU75" s="1310"/>
      <c r="CV75" s="1310">
        <v>13.8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620</v>
      </c>
      <c r="AO77" s="1305"/>
      <c r="AP77" s="1305"/>
      <c r="AQ77" s="1305"/>
      <c r="AR77" s="1305"/>
      <c r="AS77" s="1305"/>
      <c r="AT77" s="1305"/>
      <c r="AU77" s="1305"/>
      <c r="AV77" s="1305"/>
      <c r="AW77" s="1305"/>
      <c r="AX77" s="1305"/>
      <c r="AY77" s="1305"/>
      <c r="AZ77" s="1305"/>
      <c r="BA77" s="1305"/>
      <c r="BB77" s="1309" t="s">
        <v>618</v>
      </c>
      <c r="BC77" s="1309"/>
      <c r="BD77" s="1309"/>
      <c r="BE77" s="1309"/>
      <c r="BF77" s="1309"/>
      <c r="BG77" s="1309"/>
      <c r="BH77" s="1309"/>
      <c r="BI77" s="1309"/>
      <c r="BJ77" s="1309"/>
      <c r="BK77" s="1309"/>
      <c r="BL77" s="1309"/>
      <c r="BM77" s="1309"/>
      <c r="BN77" s="1309"/>
      <c r="BO77" s="1309"/>
      <c r="BP77" s="1310">
        <v>39</v>
      </c>
      <c r="BQ77" s="1310"/>
      <c r="BR77" s="1310"/>
      <c r="BS77" s="1310"/>
      <c r="BT77" s="1310"/>
      <c r="BU77" s="1310"/>
      <c r="BV77" s="1310"/>
      <c r="BW77" s="1310"/>
      <c r="BX77" s="1310">
        <v>35.299999999999997</v>
      </c>
      <c r="BY77" s="1310"/>
      <c r="BZ77" s="1310"/>
      <c r="CA77" s="1310"/>
      <c r="CB77" s="1310"/>
      <c r="CC77" s="1310"/>
      <c r="CD77" s="1310"/>
      <c r="CE77" s="1310"/>
      <c r="CF77" s="1310">
        <v>31.9</v>
      </c>
      <c r="CG77" s="1310"/>
      <c r="CH77" s="1310"/>
      <c r="CI77" s="1310"/>
      <c r="CJ77" s="1310"/>
      <c r="CK77" s="1310"/>
      <c r="CL77" s="1310"/>
      <c r="CM77" s="1310"/>
      <c r="CN77" s="1310">
        <v>24.2</v>
      </c>
      <c r="CO77" s="1310"/>
      <c r="CP77" s="1310"/>
      <c r="CQ77" s="1310"/>
      <c r="CR77" s="1310"/>
      <c r="CS77" s="1310"/>
      <c r="CT77" s="1310"/>
      <c r="CU77" s="1310"/>
      <c r="CV77" s="1310">
        <v>22.1</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623</v>
      </c>
      <c r="BC79" s="1309"/>
      <c r="BD79" s="1309"/>
      <c r="BE79" s="1309"/>
      <c r="BF79" s="1309"/>
      <c r="BG79" s="1309"/>
      <c r="BH79" s="1309"/>
      <c r="BI79" s="1309"/>
      <c r="BJ79" s="1309"/>
      <c r="BK79" s="1309"/>
      <c r="BL79" s="1309"/>
      <c r="BM79" s="1309"/>
      <c r="BN79" s="1309"/>
      <c r="BO79" s="1309"/>
      <c r="BP79" s="1310">
        <v>9</v>
      </c>
      <c r="BQ79" s="1310"/>
      <c r="BR79" s="1310"/>
      <c r="BS79" s="1310"/>
      <c r="BT79" s="1310"/>
      <c r="BU79" s="1310"/>
      <c r="BV79" s="1310"/>
      <c r="BW79" s="1310"/>
      <c r="BX79" s="1310">
        <v>6.9</v>
      </c>
      <c r="BY79" s="1310"/>
      <c r="BZ79" s="1310"/>
      <c r="CA79" s="1310"/>
      <c r="CB79" s="1310"/>
      <c r="CC79" s="1310"/>
      <c r="CD79" s="1310"/>
      <c r="CE79" s="1310"/>
      <c r="CF79" s="1310">
        <v>6.6</v>
      </c>
      <c r="CG79" s="1310"/>
      <c r="CH79" s="1310"/>
      <c r="CI79" s="1310"/>
      <c r="CJ79" s="1310"/>
      <c r="CK79" s="1310"/>
      <c r="CL79" s="1310"/>
      <c r="CM79" s="1310"/>
      <c r="CN79" s="1310">
        <v>6.4</v>
      </c>
      <c r="CO79" s="1310"/>
      <c r="CP79" s="1310"/>
      <c r="CQ79" s="1310"/>
      <c r="CR79" s="1310"/>
      <c r="CS79" s="1310"/>
      <c r="CT79" s="1310"/>
      <c r="CU79" s="1310"/>
      <c r="CV79" s="1310">
        <v>6.3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00foYqn5C/G4gOipGVX8vcRs6NnoUBrMXE+IlJyUjFIvC9S48YXiiK22yrsSJAyfWjyo7a49bKtsPFYCTcHHyA==" saltValue="9a/3BJNfLRE1dvWW0zlT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AAC7A-7078-45E0-94DD-7CA48BFD0679}">
  <sheetPr>
    <pageSetUpPr fitToPage="1"/>
  </sheetPr>
  <dimension ref="A1:DR125"/>
  <sheetViews>
    <sheetView showGridLines="0" topLeftCell="A86" zoomScale="55" zoomScaleNormal="55"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0pCKEzt9pLdcwGlaiidJ90kywWbV4KBdDi77d2lnjlMQg8CK++5UNrhru6XNLXmfPNd5/KTAZZ+c8jQT2xpByA==" saltValue="ZS4WNy7wrqPXRAsaGV02+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CAA5A-F024-41EF-8EDD-4EE35BB6263A}">
  <sheetPr>
    <pageSetUpPr fitToPage="1"/>
  </sheetPr>
  <dimension ref="A1:DR125"/>
  <sheetViews>
    <sheetView showGridLines="0" topLeftCell="B80" zoomScale="55" zoomScaleNormal="55"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CKzqsW2Yln1I2P0gNndRZl5ex4oL4NtgypZx/mC1tD1zJCfAC8LUSWPqNGWP49jgek6cufCGvlvpga26yI0eIw==" saltValue="46QEP9ee+UryeFeDavVkg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50427</v>
      </c>
      <c r="E3" s="162"/>
      <c r="F3" s="163">
        <v>92247</v>
      </c>
      <c r="G3" s="164"/>
      <c r="H3" s="165"/>
    </row>
    <row r="4" spans="1:8" x14ac:dyDescent="0.15">
      <c r="A4" s="166"/>
      <c r="B4" s="167"/>
      <c r="C4" s="168"/>
      <c r="D4" s="169">
        <v>19776</v>
      </c>
      <c r="E4" s="170"/>
      <c r="F4" s="171">
        <v>37204</v>
      </c>
      <c r="G4" s="172"/>
      <c r="H4" s="173"/>
    </row>
    <row r="5" spans="1:8" x14ac:dyDescent="0.15">
      <c r="A5" s="154" t="s">
        <v>546</v>
      </c>
      <c r="B5" s="159"/>
      <c r="C5" s="160"/>
      <c r="D5" s="161">
        <v>29683</v>
      </c>
      <c r="E5" s="162"/>
      <c r="F5" s="163">
        <v>44504</v>
      </c>
      <c r="G5" s="164"/>
      <c r="H5" s="165"/>
    </row>
    <row r="6" spans="1:8" x14ac:dyDescent="0.15">
      <c r="A6" s="166"/>
      <c r="B6" s="167"/>
      <c r="C6" s="168"/>
      <c r="D6" s="169">
        <v>14027</v>
      </c>
      <c r="E6" s="170"/>
      <c r="F6" s="171">
        <v>25876</v>
      </c>
      <c r="G6" s="172"/>
      <c r="H6" s="173"/>
    </row>
    <row r="7" spans="1:8" x14ac:dyDescent="0.15">
      <c r="A7" s="154" t="s">
        <v>547</v>
      </c>
      <c r="B7" s="159"/>
      <c r="C7" s="160"/>
      <c r="D7" s="161">
        <v>63141</v>
      </c>
      <c r="E7" s="162"/>
      <c r="F7" s="163">
        <v>47820</v>
      </c>
      <c r="G7" s="164"/>
      <c r="H7" s="165"/>
    </row>
    <row r="8" spans="1:8" x14ac:dyDescent="0.15">
      <c r="A8" s="166"/>
      <c r="B8" s="167"/>
      <c r="C8" s="168"/>
      <c r="D8" s="169">
        <v>33524</v>
      </c>
      <c r="E8" s="170"/>
      <c r="F8" s="171">
        <v>25855</v>
      </c>
      <c r="G8" s="172"/>
      <c r="H8" s="173"/>
    </row>
    <row r="9" spans="1:8" x14ac:dyDescent="0.15">
      <c r="A9" s="154" t="s">
        <v>548</v>
      </c>
      <c r="B9" s="159"/>
      <c r="C9" s="160"/>
      <c r="D9" s="161">
        <v>32642</v>
      </c>
      <c r="E9" s="162"/>
      <c r="F9" s="163">
        <v>41934</v>
      </c>
      <c r="G9" s="164"/>
      <c r="H9" s="165"/>
    </row>
    <row r="10" spans="1:8" x14ac:dyDescent="0.15">
      <c r="A10" s="166"/>
      <c r="B10" s="167"/>
      <c r="C10" s="168"/>
      <c r="D10" s="169">
        <v>14198</v>
      </c>
      <c r="E10" s="170"/>
      <c r="F10" s="171">
        <v>23352</v>
      </c>
      <c r="G10" s="172"/>
      <c r="H10" s="173"/>
    </row>
    <row r="11" spans="1:8" x14ac:dyDescent="0.15">
      <c r="A11" s="154" t="s">
        <v>549</v>
      </c>
      <c r="B11" s="159"/>
      <c r="C11" s="160"/>
      <c r="D11" s="161">
        <v>50757</v>
      </c>
      <c r="E11" s="162"/>
      <c r="F11" s="163">
        <v>45588</v>
      </c>
      <c r="G11" s="164"/>
      <c r="H11" s="165"/>
    </row>
    <row r="12" spans="1:8" x14ac:dyDescent="0.15">
      <c r="A12" s="166"/>
      <c r="B12" s="167"/>
      <c r="C12" s="174"/>
      <c r="D12" s="169">
        <v>31000</v>
      </c>
      <c r="E12" s="170"/>
      <c r="F12" s="171">
        <v>24150</v>
      </c>
      <c r="G12" s="172"/>
      <c r="H12" s="173"/>
    </row>
    <row r="13" spans="1:8" x14ac:dyDescent="0.15">
      <c r="A13" s="154"/>
      <c r="B13" s="159"/>
      <c r="C13" s="175"/>
      <c r="D13" s="176">
        <v>45330</v>
      </c>
      <c r="E13" s="177"/>
      <c r="F13" s="178">
        <v>54419</v>
      </c>
      <c r="G13" s="179"/>
      <c r="H13" s="165"/>
    </row>
    <row r="14" spans="1:8" x14ac:dyDescent="0.15">
      <c r="A14" s="166"/>
      <c r="B14" s="167"/>
      <c r="C14" s="168"/>
      <c r="D14" s="169">
        <v>22505</v>
      </c>
      <c r="E14" s="170"/>
      <c r="F14" s="171">
        <v>27287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2.1800000000000002</v>
      </c>
      <c r="C19" s="180">
        <f>ROUND(VALUE(SUBSTITUTE(実質収支比率等に係る経年分析!G$48,"▲","-")),2)</f>
        <v>2.31</v>
      </c>
      <c r="D19" s="180">
        <f>ROUND(VALUE(SUBSTITUTE(実質収支比率等に係る経年分析!H$48,"▲","-")),2)</f>
        <v>2.06</v>
      </c>
      <c r="E19" s="180">
        <f>ROUND(VALUE(SUBSTITUTE(実質収支比率等に係る経年分析!I$48,"▲","-")),2)</f>
        <v>2.98</v>
      </c>
      <c r="F19" s="180">
        <f>ROUND(VALUE(SUBSTITUTE(実質収支比率等に係る経年分析!J$48,"▲","-")),2)</f>
        <v>3.56</v>
      </c>
    </row>
    <row r="20" spans="1:11" x14ac:dyDescent="0.15">
      <c r="A20" s="180" t="s">
        <v>55</v>
      </c>
      <c r="B20" s="180">
        <f>ROUND(VALUE(SUBSTITUTE(実質収支比率等に係る経年分析!F$47,"▲","-")),2)</f>
        <v>11.77</v>
      </c>
      <c r="C20" s="180">
        <f>ROUND(VALUE(SUBSTITUTE(実質収支比率等に係る経年分析!G$47,"▲","-")),2)</f>
        <v>9.26</v>
      </c>
      <c r="D20" s="180">
        <f>ROUND(VALUE(SUBSTITUTE(実質収支比率等に係る経年分析!H$47,"▲","-")),2)</f>
        <v>7.63</v>
      </c>
      <c r="E20" s="180">
        <f>ROUND(VALUE(SUBSTITUTE(実質収支比率等に係る経年分析!I$47,"▲","-")),2)</f>
        <v>6.33</v>
      </c>
      <c r="F20" s="180">
        <f>ROUND(VALUE(SUBSTITUTE(実質収支比率等に係る経年分析!J$47,"▲","-")),2)</f>
        <v>7.06</v>
      </c>
    </row>
    <row r="21" spans="1:11" x14ac:dyDescent="0.15">
      <c r="A21" s="180" t="s">
        <v>56</v>
      </c>
      <c r="B21" s="180">
        <f>IF(ISNUMBER(VALUE(SUBSTITUTE(実質収支比率等に係る経年分析!F$49,"▲","-"))),ROUND(VALUE(SUBSTITUTE(実質収支比率等に係る経年分析!F$49,"▲","-")),2),NA())</f>
        <v>-0.3</v>
      </c>
      <c r="C21" s="180">
        <f>IF(ISNUMBER(VALUE(SUBSTITUTE(実質収支比率等に係る経年分析!G$49,"▲","-"))),ROUND(VALUE(SUBSTITUTE(実質収支比率等に係る経年分析!G$49,"▲","-")),2),NA())</f>
        <v>-0.69</v>
      </c>
      <c r="D21" s="180">
        <f>IF(ISNUMBER(VALUE(SUBSTITUTE(実質収支比率等に係る経年分析!H$49,"▲","-"))),ROUND(VALUE(SUBSTITUTE(実質収支比率等に係る経年分析!H$49,"▲","-")),2),NA())</f>
        <v>-1.9</v>
      </c>
      <c r="E21" s="180">
        <f>IF(ISNUMBER(VALUE(SUBSTITUTE(実質収支比率等に係る経年分析!I$49,"▲","-"))),ROUND(VALUE(SUBSTITUTE(実質収支比率等に係る経年分析!I$49,"▲","-")),2),NA())</f>
        <v>-0.41</v>
      </c>
      <c r="F21" s="180">
        <f>IF(ISNUMBER(VALUE(SUBSTITUTE(実質収支比率等に係る経年分析!J$49,"▲","-"))),ROUND(VALUE(SUBSTITUTE(実質収支比率等に係る経年分析!J$49,"▲","-")),2),NA())</f>
        <v>1.27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15.19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15.38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休日診療事業特別会計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2.2799999999999998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16.43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3586</v>
      </c>
      <c r="E42" s="182"/>
      <c r="F42" s="182"/>
      <c r="G42" s="182">
        <f>'実質公債費比率（分子）の構造'!L$52</f>
        <v>3679</v>
      </c>
      <c r="H42" s="182"/>
      <c r="I42" s="182"/>
      <c r="J42" s="182">
        <f>'実質公債費比率（分子）の構造'!M$52</f>
        <v>3588</v>
      </c>
      <c r="K42" s="182"/>
      <c r="L42" s="182"/>
      <c r="M42" s="182">
        <f>'実質公債費比率（分子）の構造'!N$52</f>
        <v>3446</v>
      </c>
      <c r="N42" s="182"/>
      <c r="O42" s="182"/>
      <c r="P42" s="182">
        <f>'実質公債費比率（分子）の構造'!O$52</f>
        <v>3388</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132</v>
      </c>
      <c r="C44" s="182"/>
      <c r="D44" s="182"/>
      <c r="E44" s="182">
        <f>'実質公債費比率（分子）の構造'!L$50</f>
        <v>66</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61</v>
      </c>
      <c r="C45" s="182"/>
      <c r="D45" s="182"/>
      <c r="E45" s="182">
        <f>'実質公債費比率（分子）の構造'!L$49</f>
        <v>91</v>
      </c>
      <c r="F45" s="182"/>
      <c r="G45" s="182"/>
      <c r="H45" s="182">
        <f>'実質公債費比率（分子）の構造'!M$49</f>
        <v>95</v>
      </c>
      <c r="I45" s="182"/>
      <c r="J45" s="182"/>
      <c r="K45" s="182">
        <f>'実質公債費比率（分子）の構造'!N$49</f>
        <v>88</v>
      </c>
      <c r="L45" s="182"/>
      <c r="M45" s="182"/>
      <c r="N45" s="182">
        <f>'実質公債費比率（分子）の構造'!O$49</f>
        <v>93</v>
      </c>
      <c r="O45" s="182"/>
      <c r="P45" s="182"/>
    </row>
    <row r="46" spans="1:16" x14ac:dyDescent="0.15">
      <c r="A46" s="182" t="s">
        <v>67</v>
      </c>
      <c r="B46" s="182">
        <f>'実質公債費比率（分子）の構造'!K$48</f>
        <v>1309</v>
      </c>
      <c r="C46" s="182"/>
      <c r="D46" s="182"/>
      <c r="E46" s="182">
        <f>'実質公債費比率（分子）の構造'!L$48</f>
        <v>1285</v>
      </c>
      <c r="F46" s="182"/>
      <c r="G46" s="182"/>
      <c r="H46" s="182">
        <f>'実質公債費比率（分子）の構造'!M$48</f>
        <v>1400</v>
      </c>
      <c r="I46" s="182"/>
      <c r="J46" s="182"/>
      <c r="K46" s="182">
        <f>'実質公債費比率（分子）の構造'!N$48</f>
        <v>1231</v>
      </c>
      <c r="L46" s="182"/>
      <c r="M46" s="182"/>
      <c r="N46" s="182">
        <f>'実質公債費比率（分子）の構造'!O$48</f>
        <v>1148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4000</v>
      </c>
      <c r="C49" s="182"/>
      <c r="D49" s="182"/>
      <c r="E49" s="182">
        <f>'実質公債費比率（分子）の構造'!L$45</f>
        <v>4133</v>
      </c>
      <c r="F49" s="182"/>
      <c r="G49" s="182"/>
      <c r="H49" s="182">
        <f>'実質公債費比率（分子）の構造'!M$45</f>
        <v>4258</v>
      </c>
      <c r="I49" s="182"/>
      <c r="J49" s="182"/>
      <c r="K49" s="182">
        <f>'実質公債費比率（分子）の構造'!N$45</f>
        <v>4350</v>
      </c>
      <c r="L49" s="182"/>
      <c r="M49" s="182"/>
      <c r="N49" s="182">
        <f>'実質公債費比率（分子）の構造'!O$45</f>
        <v>4236</v>
      </c>
      <c r="O49" s="182"/>
      <c r="P49" s="182"/>
    </row>
    <row r="50" spans="1:16" x14ac:dyDescent="0.15">
      <c r="A50" s="182" t="s">
        <v>71</v>
      </c>
      <c r="B50" s="182" t="e">
        <f>NA()</f>
        <v>#N/A</v>
      </c>
      <c r="C50" s="182">
        <f>IF(ISNUMBER('実質公債費比率（分子）の構造'!K$53),'実質公債費比率（分子）の構造'!K$53,NA())</f>
        <v>1916</v>
      </c>
      <c r="D50" s="182" t="e">
        <f>NA()</f>
        <v>#N/A</v>
      </c>
      <c r="E50" s="182" t="e">
        <f>NA()</f>
        <v>#N/A</v>
      </c>
      <c r="F50" s="182">
        <f>IF(ISNUMBER('実質公債費比率（分子）の構造'!L$53),'実質公債費比率（分子）の構造'!L$53,NA())</f>
        <v>1896</v>
      </c>
      <c r="G50" s="182" t="e">
        <f>NA()</f>
        <v>#N/A</v>
      </c>
      <c r="H50" s="182" t="e">
        <f>NA()</f>
        <v>#N/A</v>
      </c>
      <c r="I50" s="182">
        <f>IF(ISNUMBER('実質公債費比率（分子）の構造'!M$53),'実質公債費比率（分子）の構造'!M$53,NA())</f>
        <v>2165</v>
      </c>
      <c r="J50" s="182" t="e">
        <f>NA()</f>
        <v>#N/A</v>
      </c>
      <c r="K50" s="182" t="e">
        <f>NA()</f>
        <v>#N/A</v>
      </c>
      <c r="L50" s="182">
        <f>IF(ISNUMBER('実質公債費比率（分子）の構造'!N$53),'実質公債費比率（分子）の構造'!N$53,NA())</f>
        <v>2223</v>
      </c>
      <c r="M50" s="182" t="e">
        <f>NA()</f>
        <v>#N/A</v>
      </c>
      <c r="N50" s="182" t="e">
        <f>NA()</f>
        <v>#N/A</v>
      </c>
      <c r="O50" s="182">
        <f>IF(ISNUMBER('実質公債費比率（分子）の構造'!O$53),'実質公債費比率（分子）の構造'!O$53,NA())</f>
        <v>2089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37078</v>
      </c>
      <c r="E56" s="181"/>
      <c r="F56" s="181"/>
      <c r="G56" s="181">
        <f>'将来負担比率（分子）の構造'!J$52</f>
        <v>36593</v>
      </c>
      <c r="H56" s="181"/>
      <c r="I56" s="181"/>
      <c r="J56" s="181">
        <f>'将来負担比率（分子）の構造'!K$52</f>
        <v>35610</v>
      </c>
      <c r="K56" s="181"/>
      <c r="L56" s="181"/>
      <c r="M56" s="181">
        <f>'将来負担比率（分子）の構造'!L$52</f>
        <v>34465</v>
      </c>
      <c r="N56" s="181"/>
      <c r="O56" s="181"/>
      <c r="P56" s="181">
        <f>'将来負担比率（分子）の構造'!M$52</f>
        <v>33983</v>
      </c>
    </row>
    <row r="57" spans="1:16" x14ac:dyDescent="0.15">
      <c r="A57" s="181" t="s">
        <v>42</v>
      </c>
      <c r="B57" s="181"/>
      <c r="C57" s="181"/>
      <c r="D57" s="181">
        <f>'将来負担比率（分子）の構造'!I$51</f>
        <v>2240</v>
      </c>
      <c r="E57" s="181"/>
      <c r="F57" s="181"/>
      <c r="G57" s="181">
        <f>'将来負担比率（分子）の構造'!J$51</f>
        <v>2232</v>
      </c>
      <c r="H57" s="181"/>
      <c r="I57" s="181"/>
      <c r="J57" s="181">
        <f>'将来負担比率（分子）の構造'!K$51</f>
        <v>2234</v>
      </c>
      <c r="K57" s="181"/>
      <c r="L57" s="181"/>
      <c r="M57" s="181">
        <f>'将来負担比率（分子）の構造'!L$51</f>
        <v>2161</v>
      </c>
      <c r="N57" s="181"/>
      <c r="O57" s="181"/>
      <c r="P57" s="181">
        <f>'将来負担比率（分子）の構造'!M$51</f>
        <v>3017</v>
      </c>
    </row>
    <row r="58" spans="1:16" x14ac:dyDescent="0.15">
      <c r="A58" s="181" t="s">
        <v>41</v>
      </c>
      <c r="B58" s="181"/>
      <c r="C58" s="181"/>
      <c r="D58" s="181">
        <f>'将来負担比率（分子）の構造'!I$50</f>
        <v>3670</v>
      </c>
      <c r="E58" s="181"/>
      <c r="F58" s="181"/>
      <c r="G58" s="181">
        <f>'将来負担比率（分子）の構造'!J$50</f>
        <v>3339</v>
      </c>
      <c r="H58" s="181"/>
      <c r="I58" s="181"/>
      <c r="J58" s="181">
        <f>'将来負担比率（分子）の構造'!K$50</f>
        <v>3389</v>
      </c>
      <c r="K58" s="181"/>
      <c r="L58" s="181"/>
      <c r="M58" s="181">
        <f>'将来負担比率（分子）の構造'!L$50</f>
        <v>3284</v>
      </c>
      <c r="N58" s="181"/>
      <c r="O58" s="181"/>
      <c r="P58" s="181">
        <f>'将来負担比率（分子）の構造'!M$50</f>
        <v>3845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3927</v>
      </c>
      <c r="C62" s="181"/>
      <c r="D62" s="181"/>
      <c r="E62" s="181">
        <f>'将来負担比率（分子）の構造'!J$45</f>
        <v>3877</v>
      </c>
      <c r="F62" s="181"/>
      <c r="G62" s="181"/>
      <c r="H62" s="181">
        <f>'将来負担比率（分子）の構造'!K$45</f>
        <v>3748</v>
      </c>
      <c r="I62" s="181"/>
      <c r="J62" s="181"/>
      <c r="K62" s="181">
        <f>'将来負担比率（分子）の構造'!L$45</f>
        <v>3499</v>
      </c>
      <c r="L62" s="181"/>
      <c r="M62" s="181"/>
      <c r="N62" s="181">
        <f>'将来負担比率（分子）の構造'!M$45</f>
        <v>3635</v>
      </c>
      <c r="O62" s="181"/>
      <c r="P62" s="181"/>
    </row>
    <row r="63" spans="1:16" x14ac:dyDescent="0.15">
      <c r="A63" s="181" t="s">
        <v>34</v>
      </c>
      <c r="B63" s="181">
        <f>'将来負担比率（分子）の構造'!I$44</f>
        <v>1521</v>
      </c>
      <c r="C63" s="181"/>
      <c r="D63" s="181"/>
      <c r="E63" s="181">
        <f>'将来負担比率（分子）の構造'!J$44</f>
        <v>1449</v>
      </c>
      <c r="F63" s="181"/>
      <c r="G63" s="181"/>
      <c r="H63" s="181">
        <f>'将来負担比率（分子）の構造'!K$44</f>
        <v>1171</v>
      </c>
      <c r="I63" s="181"/>
      <c r="J63" s="181"/>
      <c r="K63" s="181">
        <f>'将来負担比率（分子）の構造'!L$44</f>
        <v>974</v>
      </c>
      <c r="L63" s="181"/>
      <c r="M63" s="181"/>
      <c r="N63" s="181">
        <f>'将来負担比率（分子）の構造'!M$44</f>
        <v>198</v>
      </c>
      <c r="O63" s="181"/>
      <c r="P63" s="181"/>
    </row>
    <row r="64" spans="1:16" x14ac:dyDescent="0.15">
      <c r="A64" s="181" t="s">
        <v>33</v>
      </c>
      <c r="B64" s="181">
        <f>'将来負担比率（分子）の構造'!I$43</f>
        <v>17235</v>
      </c>
      <c r="C64" s="181"/>
      <c r="D64" s="181"/>
      <c r="E64" s="181">
        <f>'将来負担比率（分子）の構造'!J$43</f>
        <v>16077</v>
      </c>
      <c r="F64" s="181"/>
      <c r="G64" s="181"/>
      <c r="H64" s="181">
        <f>'将来負担比率（分子）の構造'!K$43</f>
        <v>15713</v>
      </c>
      <c r="I64" s="181"/>
      <c r="J64" s="181"/>
      <c r="K64" s="181">
        <f>'将来負担比率（分子）の構造'!L$43</f>
        <v>13390</v>
      </c>
      <c r="L64" s="181"/>
      <c r="M64" s="181"/>
      <c r="N64" s="181">
        <f>'将来負担比率（分子）の構造'!M$43</f>
        <v>10376</v>
      </c>
      <c r="O64" s="181"/>
      <c r="P64" s="181"/>
    </row>
    <row r="65" spans="1:16" x14ac:dyDescent="0.15">
      <c r="A65" s="181" t="s">
        <v>32</v>
      </c>
      <c r="B65" s="181">
        <f>'将来負担比率（分子）の構造'!I$42</f>
        <v>204</v>
      </c>
      <c r="C65" s="181"/>
      <c r="D65" s="181"/>
      <c r="E65" s="181">
        <f>'将来負担比率（分子）の構造'!J$42</f>
        <v>138</v>
      </c>
      <c r="F65" s="181"/>
      <c r="G65" s="181"/>
      <c r="H65" s="181">
        <f>'将来負担比率（分子）の構造'!K$42</f>
        <v>138</v>
      </c>
      <c r="I65" s="181"/>
      <c r="J65" s="181"/>
      <c r="K65" s="181">
        <f>'将来負担比率（分子）の構造'!L$42</f>
        <v>137</v>
      </c>
      <c r="L65" s="181"/>
      <c r="M65" s="181"/>
      <c r="N65" s="181">
        <f>'将来負担比率（分子）の構造'!M$42</f>
        <v>135</v>
      </c>
      <c r="O65" s="181"/>
      <c r="P65" s="181"/>
    </row>
    <row r="66" spans="1:16" x14ac:dyDescent="0.15">
      <c r="A66" s="181" t="s">
        <v>31</v>
      </c>
      <c r="B66" s="181">
        <f>'将来負担比率（分子）の構造'!I$41</f>
        <v>43281</v>
      </c>
      <c r="C66" s="181"/>
      <c r="D66" s="181"/>
      <c r="E66" s="181">
        <f>'将来負担比率（分子）の構造'!J$41</f>
        <v>41896</v>
      </c>
      <c r="F66" s="181"/>
      <c r="G66" s="181"/>
      <c r="H66" s="181">
        <f>'将来負担比率（分子）の構造'!K$41</f>
        <v>42763</v>
      </c>
      <c r="I66" s="181"/>
      <c r="J66" s="181"/>
      <c r="K66" s="181">
        <f>'将来負担比率（分子）の構造'!L$41</f>
        <v>41660</v>
      </c>
      <c r="L66" s="181"/>
      <c r="M66" s="181"/>
      <c r="N66" s="181">
        <f>'将来負担比率（分子）の構造'!M$41</f>
        <v>42121</v>
      </c>
      <c r="O66" s="181"/>
      <c r="P66" s="181"/>
    </row>
    <row r="67" spans="1:16" x14ac:dyDescent="0.15">
      <c r="A67" s="181" t="s">
        <v>75</v>
      </c>
      <c r="B67" s="181" t="e">
        <f>NA()</f>
        <v>#N/A</v>
      </c>
      <c r="C67" s="181">
        <f>IF(ISNUMBER('将来負担比率（分子）の構造'!I$53), IF('将来負担比率（分子）の構造'!I$53 &lt; 0, 0, '将来負担比率（分子）の構造'!I$53), NA())</f>
        <v>23181</v>
      </c>
      <c r="D67" s="181" t="e">
        <f>NA()</f>
        <v>#N/A</v>
      </c>
      <c r="E67" s="181" t="e">
        <f>NA()</f>
        <v>#N/A</v>
      </c>
      <c r="F67" s="181">
        <f>IF(ISNUMBER('将来負担比率（分子）の構造'!J$53), IF('将来負担比率（分子）の構造'!J$53 &lt; 0, 0, '将来負担比率（分子）の構造'!J$53), NA())</f>
        <v>21274</v>
      </c>
      <c r="G67" s="181" t="e">
        <f>NA()</f>
        <v>#N/A</v>
      </c>
      <c r="H67" s="181" t="e">
        <f>NA()</f>
        <v>#N/A</v>
      </c>
      <c r="I67" s="181">
        <f>IF(ISNUMBER('将来負担比率（分子）の構造'!K$53), IF('将来負担比率（分子）の構造'!K$53 &lt; 0, 0, '将来負担比率（分子）の構造'!K$53), NA())</f>
        <v>22301</v>
      </c>
      <c r="J67" s="181" t="e">
        <f>NA()</f>
        <v>#N/A</v>
      </c>
      <c r="K67" s="181" t="e">
        <f>NA()</f>
        <v>#N/A</v>
      </c>
      <c r="L67" s="181">
        <f>IF(ISNUMBER('将来負担比率（分子）の構造'!L$53), IF('将来負担比率（分子）の構造'!L$53 &lt; 0, 0, '将来負担比率（分子）の構造'!L$53), NA())</f>
        <v>19752</v>
      </c>
      <c r="M67" s="181" t="e">
        <f>NA()</f>
        <v>#N/A</v>
      </c>
      <c r="N67" s="181" t="e">
        <f>NA()</f>
        <v>#N/A</v>
      </c>
      <c r="O67" s="181">
        <f>IF(ISNUMBER('将来負担比率（分子）の構造'!M$53), IF('将来負担比率（分子）の構造'!M$53 &lt; 0, 0, '将来負担比率（分子）の構造'!M$53), NA())</f>
        <v>15620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1437</v>
      </c>
      <c r="C72" s="185">
        <f>基金残高に係る経年分析!G55</f>
        <v>1188</v>
      </c>
      <c r="D72" s="185">
        <f>基金残高に係る経年分析!H55</f>
        <v>1319</v>
      </c>
    </row>
    <row r="73" spans="1:16" x14ac:dyDescent="0.15">
      <c r="A73" s="184" t="s">
        <v>78</v>
      </c>
      <c r="B73" s="185">
        <f>基金残高に係る経年分析!F56</f>
        <v>61</v>
      </c>
      <c r="C73" s="185">
        <f>基金残高に係る経年分析!G56</f>
        <v>1</v>
      </c>
      <c r="D73" s="185">
        <f>基金残高に係る経年分析!H56</f>
        <v>1</v>
      </c>
    </row>
    <row r="74" spans="1:16" x14ac:dyDescent="0.15">
      <c r="A74" s="184" t="s">
        <v>79</v>
      </c>
      <c r="B74" s="185">
        <f>基金残高に係る経年分析!F57</f>
        <v>750</v>
      </c>
      <c r="C74" s="185">
        <f>基金残高に係る経年分析!G57</f>
        <v>719</v>
      </c>
      <c r="D74" s="185">
        <f>基金残高に係る経年分析!H57</f>
        <v>1099</v>
      </c>
    </row>
  </sheetData>
  <sheetProtection algorithmName="SHA-512" hashValue="kwk/qKGFIn70AUBs1MObrM2KX5dH4O6NNYq0f4hX8tdSomcSOtdn9GAMOYnjod/xhZlmnp/2bDcfQYF1KwtT3g==" saltValue="rM8t4X74HBsFQew4mg5Kq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11" sqref="R11:Y1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10237815</v>
      </c>
      <c r="S5" s="696"/>
      <c r="T5" s="696"/>
      <c r="U5" s="696"/>
      <c r="V5" s="696"/>
      <c r="W5" s="696"/>
      <c r="X5" s="696"/>
      <c r="Y5" s="739"/>
      <c r="Z5" s="757">
        <v>27.8</v>
      </c>
      <c r="AA5" s="757"/>
      <c r="AB5" s="757"/>
      <c r="AC5" s="757"/>
      <c r="AD5" s="758">
        <v>10019631</v>
      </c>
      <c r="AE5" s="758"/>
      <c r="AF5" s="758"/>
      <c r="AG5" s="758"/>
      <c r="AH5" s="758"/>
      <c r="AI5" s="758"/>
      <c r="AJ5" s="758"/>
      <c r="AK5" s="758"/>
      <c r="AL5" s="740">
        <v>54.6</v>
      </c>
      <c r="AM5" s="711"/>
      <c r="AN5" s="711"/>
      <c r="AO5" s="741"/>
      <c r="AP5" s="706" t="s">
        <v>228</v>
      </c>
      <c r="AQ5" s="707"/>
      <c r="AR5" s="707"/>
      <c r="AS5" s="707"/>
      <c r="AT5" s="707"/>
      <c r="AU5" s="707"/>
      <c r="AV5" s="707"/>
      <c r="AW5" s="707"/>
      <c r="AX5" s="707"/>
      <c r="AY5" s="707"/>
      <c r="AZ5" s="707"/>
      <c r="BA5" s="707"/>
      <c r="BB5" s="707"/>
      <c r="BC5" s="707"/>
      <c r="BD5" s="707"/>
      <c r="BE5" s="707"/>
      <c r="BF5" s="708"/>
      <c r="BG5" s="640">
        <v>9999519</v>
      </c>
      <c r="BH5" s="641"/>
      <c r="BI5" s="641"/>
      <c r="BJ5" s="641"/>
      <c r="BK5" s="641"/>
      <c r="BL5" s="641"/>
      <c r="BM5" s="641"/>
      <c r="BN5" s="642"/>
      <c r="BO5" s="677">
        <v>97.7</v>
      </c>
      <c r="BP5" s="677"/>
      <c r="BQ5" s="677"/>
      <c r="BR5" s="677"/>
      <c r="BS5" s="678">
        <v>420195</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231889</v>
      </c>
      <c r="S6" s="641"/>
      <c r="T6" s="641"/>
      <c r="U6" s="641"/>
      <c r="V6" s="641"/>
      <c r="W6" s="641"/>
      <c r="X6" s="641"/>
      <c r="Y6" s="642"/>
      <c r="Z6" s="677">
        <v>0.6</v>
      </c>
      <c r="AA6" s="677"/>
      <c r="AB6" s="677"/>
      <c r="AC6" s="677"/>
      <c r="AD6" s="678">
        <v>231889</v>
      </c>
      <c r="AE6" s="678"/>
      <c r="AF6" s="678"/>
      <c r="AG6" s="678"/>
      <c r="AH6" s="678"/>
      <c r="AI6" s="678"/>
      <c r="AJ6" s="678"/>
      <c r="AK6" s="678"/>
      <c r="AL6" s="643">
        <v>1.3</v>
      </c>
      <c r="AM6" s="644"/>
      <c r="AN6" s="644"/>
      <c r="AO6" s="679"/>
      <c r="AP6" s="637" t="s">
        <v>233</v>
      </c>
      <c r="AQ6" s="638"/>
      <c r="AR6" s="638"/>
      <c r="AS6" s="638"/>
      <c r="AT6" s="638"/>
      <c r="AU6" s="638"/>
      <c r="AV6" s="638"/>
      <c r="AW6" s="638"/>
      <c r="AX6" s="638"/>
      <c r="AY6" s="638"/>
      <c r="AZ6" s="638"/>
      <c r="BA6" s="638"/>
      <c r="BB6" s="638"/>
      <c r="BC6" s="638"/>
      <c r="BD6" s="638"/>
      <c r="BE6" s="638"/>
      <c r="BF6" s="639"/>
      <c r="BG6" s="640">
        <v>9999519</v>
      </c>
      <c r="BH6" s="641"/>
      <c r="BI6" s="641"/>
      <c r="BJ6" s="641"/>
      <c r="BK6" s="641"/>
      <c r="BL6" s="641"/>
      <c r="BM6" s="641"/>
      <c r="BN6" s="642"/>
      <c r="BO6" s="677">
        <v>97.7</v>
      </c>
      <c r="BP6" s="677"/>
      <c r="BQ6" s="677"/>
      <c r="BR6" s="677"/>
      <c r="BS6" s="678">
        <v>420195</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290111</v>
      </c>
      <c r="CS6" s="641"/>
      <c r="CT6" s="641"/>
      <c r="CU6" s="641"/>
      <c r="CV6" s="641"/>
      <c r="CW6" s="641"/>
      <c r="CX6" s="641"/>
      <c r="CY6" s="642"/>
      <c r="CZ6" s="740">
        <v>0.8</v>
      </c>
      <c r="DA6" s="711"/>
      <c r="DB6" s="711"/>
      <c r="DC6" s="743"/>
      <c r="DD6" s="646" t="s">
        <v>127</v>
      </c>
      <c r="DE6" s="641"/>
      <c r="DF6" s="641"/>
      <c r="DG6" s="641"/>
      <c r="DH6" s="641"/>
      <c r="DI6" s="641"/>
      <c r="DJ6" s="641"/>
      <c r="DK6" s="641"/>
      <c r="DL6" s="641"/>
      <c r="DM6" s="641"/>
      <c r="DN6" s="641"/>
      <c r="DO6" s="641"/>
      <c r="DP6" s="642"/>
      <c r="DQ6" s="646">
        <v>290111</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9177</v>
      </c>
      <c r="S7" s="641"/>
      <c r="T7" s="641"/>
      <c r="U7" s="641"/>
      <c r="V7" s="641"/>
      <c r="W7" s="641"/>
      <c r="X7" s="641"/>
      <c r="Y7" s="642"/>
      <c r="Z7" s="677">
        <v>0</v>
      </c>
      <c r="AA7" s="677"/>
      <c r="AB7" s="677"/>
      <c r="AC7" s="677"/>
      <c r="AD7" s="678">
        <v>9177</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4703198</v>
      </c>
      <c r="BH7" s="641"/>
      <c r="BI7" s="641"/>
      <c r="BJ7" s="641"/>
      <c r="BK7" s="641"/>
      <c r="BL7" s="641"/>
      <c r="BM7" s="641"/>
      <c r="BN7" s="642"/>
      <c r="BO7" s="677">
        <v>45.9</v>
      </c>
      <c r="BP7" s="677"/>
      <c r="BQ7" s="677"/>
      <c r="BR7" s="677"/>
      <c r="BS7" s="678">
        <v>116163</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4519236</v>
      </c>
      <c r="CS7" s="641"/>
      <c r="CT7" s="641"/>
      <c r="CU7" s="641"/>
      <c r="CV7" s="641"/>
      <c r="CW7" s="641"/>
      <c r="CX7" s="641"/>
      <c r="CY7" s="642"/>
      <c r="CZ7" s="677">
        <v>12.5</v>
      </c>
      <c r="DA7" s="677"/>
      <c r="DB7" s="677"/>
      <c r="DC7" s="677"/>
      <c r="DD7" s="646">
        <v>184135</v>
      </c>
      <c r="DE7" s="641"/>
      <c r="DF7" s="641"/>
      <c r="DG7" s="641"/>
      <c r="DH7" s="641"/>
      <c r="DI7" s="641"/>
      <c r="DJ7" s="641"/>
      <c r="DK7" s="641"/>
      <c r="DL7" s="641"/>
      <c r="DM7" s="641"/>
      <c r="DN7" s="641"/>
      <c r="DO7" s="641"/>
      <c r="DP7" s="642"/>
      <c r="DQ7" s="646">
        <v>3202414</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74320</v>
      </c>
      <c r="S8" s="641"/>
      <c r="T8" s="641"/>
      <c r="U8" s="641"/>
      <c r="V8" s="641"/>
      <c r="W8" s="641"/>
      <c r="X8" s="641"/>
      <c r="Y8" s="642"/>
      <c r="Z8" s="677">
        <v>0.2</v>
      </c>
      <c r="AA8" s="677"/>
      <c r="AB8" s="677"/>
      <c r="AC8" s="677"/>
      <c r="AD8" s="678">
        <v>74320</v>
      </c>
      <c r="AE8" s="678"/>
      <c r="AF8" s="678"/>
      <c r="AG8" s="678"/>
      <c r="AH8" s="678"/>
      <c r="AI8" s="678"/>
      <c r="AJ8" s="678"/>
      <c r="AK8" s="678"/>
      <c r="AL8" s="643">
        <v>0.4</v>
      </c>
      <c r="AM8" s="644"/>
      <c r="AN8" s="644"/>
      <c r="AO8" s="679"/>
      <c r="AP8" s="637" t="s">
        <v>239</v>
      </c>
      <c r="AQ8" s="638"/>
      <c r="AR8" s="638"/>
      <c r="AS8" s="638"/>
      <c r="AT8" s="638"/>
      <c r="AU8" s="638"/>
      <c r="AV8" s="638"/>
      <c r="AW8" s="638"/>
      <c r="AX8" s="638"/>
      <c r="AY8" s="638"/>
      <c r="AZ8" s="638"/>
      <c r="BA8" s="638"/>
      <c r="BB8" s="638"/>
      <c r="BC8" s="638"/>
      <c r="BD8" s="638"/>
      <c r="BE8" s="638"/>
      <c r="BF8" s="639"/>
      <c r="BG8" s="640">
        <v>150812</v>
      </c>
      <c r="BH8" s="641"/>
      <c r="BI8" s="641"/>
      <c r="BJ8" s="641"/>
      <c r="BK8" s="641"/>
      <c r="BL8" s="641"/>
      <c r="BM8" s="641"/>
      <c r="BN8" s="642"/>
      <c r="BO8" s="677">
        <v>1.5</v>
      </c>
      <c r="BP8" s="677"/>
      <c r="BQ8" s="677"/>
      <c r="BR8" s="677"/>
      <c r="BS8" s="646" t="s">
        <v>127</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13429602</v>
      </c>
      <c r="CS8" s="641"/>
      <c r="CT8" s="641"/>
      <c r="CU8" s="641"/>
      <c r="CV8" s="641"/>
      <c r="CW8" s="641"/>
      <c r="CX8" s="641"/>
      <c r="CY8" s="642"/>
      <c r="CZ8" s="677">
        <v>37.200000000000003</v>
      </c>
      <c r="DA8" s="677"/>
      <c r="DB8" s="677"/>
      <c r="DC8" s="677"/>
      <c r="DD8" s="646">
        <v>263016</v>
      </c>
      <c r="DE8" s="641"/>
      <c r="DF8" s="641"/>
      <c r="DG8" s="641"/>
      <c r="DH8" s="641"/>
      <c r="DI8" s="641"/>
      <c r="DJ8" s="641"/>
      <c r="DK8" s="641"/>
      <c r="DL8" s="641"/>
      <c r="DM8" s="641"/>
      <c r="DN8" s="641"/>
      <c r="DO8" s="641"/>
      <c r="DP8" s="642"/>
      <c r="DQ8" s="646">
        <v>6034724</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40689</v>
      </c>
      <c r="S9" s="641"/>
      <c r="T9" s="641"/>
      <c r="U9" s="641"/>
      <c r="V9" s="641"/>
      <c r="W9" s="641"/>
      <c r="X9" s="641"/>
      <c r="Y9" s="642"/>
      <c r="Z9" s="677">
        <v>0.1</v>
      </c>
      <c r="AA9" s="677"/>
      <c r="AB9" s="677"/>
      <c r="AC9" s="677"/>
      <c r="AD9" s="678">
        <v>40689</v>
      </c>
      <c r="AE9" s="678"/>
      <c r="AF9" s="678"/>
      <c r="AG9" s="678"/>
      <c r="AH9" s="678"/>
      <c r="AI9" s="678"/>
      <c r="AJ9" s="678"/>
      <c r="AK9" s="678"/>
      <c r="AL9" s="643">
        <v>0.2</v>
      </c>
      <c r="AM9" s="644"/>
      <c r="AN9" s="644"/>
      <c r="AO9" s="679"/>
      <c r="AP9" s="637" t="s">
        <v>242</v>
      </c>
      <c r="AQ9" s="638"/>
      <c r="AR9" s="638"/>
      <c r="AS9" s="638"/>
      <c r="AT9" s="638"/>
      <c r="AU9" s="638"/>
      <c r="AV9" s="638"/>
      <c r="AW9" s="638"/>
      <c r="AX9" s="638"/>
      <c r="AY9" s="638"/>
      <c r="AZ9" s="638"/>
      <c r="BA9" s="638"/>
      <c r="BB9" s="638"/>
      <c r="BC9" s="638"/>
      <c r="BD9" s="638"/>
      <c r="BE9" s="638"/>
      <c r="BF9" s="639"/>
      <c r="BG9" s="640">
        <v>3930726</v>
      </c>
      <c r="BH9" s="641"/>
      <c r="BI9" s="641"/>
      <c r="BJ9" s="641"/>
      <c r="BK9" s="641"/>
      <c r="BL9" s="641"/>
      <c r="BM9" s="641"/>
      <c r="BN9" s="642"/>
      <c r="BO9" s="677">
        <v>38.4</v>
      </c>
      <c r="BP9" s="677"/>
      <c r="BQ9" s="677"/>
      <c r="BR9" s="677"/>
      <c r="BS9" s="646" t="s">
        <v>127</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2780228</v>
      </c>
      <c r="CS9" s="641"/>
      <c r="CT9" s="641"/>
      <c r="CU9" s="641"/>
      <c r="CV9" s="641"/>
      <c r="CW9" s="641"/>
      <c r="CX9" s="641"/>
      <c r="CY9" s="642"/>
      <c r="CZ9" s="677">
        <v>7.7</v>
      </c>
      <c r="DA9" s="677"/>
      <c r="DB9" s="677"/>
      <c r="DC9" s="677"/>
      <c r="DD9" s="646">
        <v>298456</v>
      </c>
      <c r="DE9" s="641"/>
      <c r="DF9" s="641"/>
      <c r="DG9" s="641"/>
      <c r="DH9" s="641"/>
      <c r="DI9" s="641"/>
      <c r="DJ9" s="641"/>
      <c r="DK9" s="641"/>
      <c r="DL9" s="641"/>
      <c r="DM9" s="641"/>
      <c r="DN9" s="641"/>
      <c r="DO9" s="641"/>
      <c r="DP9" s="642"/>
      <c r="DQ9" s="646">
        <v>2041142</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245</v>
      </c>
      <c r="S10" s="641"/>
      <c r="T10" s="641"/>
      <c r="U10" s="641"/>
      <c r="V10" s="641"/>
      <c r="W10" s="641"/>
      <c r="X10" s="641"/>
      <c r="Y10" s="642"/>
      <c r="Z10" s="677" t="s">
        <v>245</v>
      </c>
      <c r="AA10" s="677"/>
      <c r="AB10" s="677"/>
      <c r="AC10" s="677"/>
      <c r="AD10" s="678" t="s">
        <v>127</v>
      </c>
      <c r="AE10" s="678"/>
      <c r="AF10" s="678"/>
      <c r="AG10" s="678"/>
      <c r="AH10" s="678"/>
      <c r="AI10" s="678"/>
      <c r="AJ10" s="678"/>
      <c r="AK10" s="678"/>
      <c r="AL10" s="643" t="s">
        <v>174</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226405</v>
      </c>
      <c r="BH10" s="641"/>
      <c r="BI10" s="641"/>
      <c r="BJ10" s="641"/>
      <c r="BK10" s="641"/>
      <c r="BL10" s="641"/>
      <c r="BM10" s="641"/>
      <c r="BN10" s="642"/>
      <c r="BO10" s="677">
        <v>2.2000000000000002</v>
      </c>
      <c r="BP10" s="677"/>
      <c r="BQ10" s="677"/>
      <c r="BR10" s="677"/>
      <c r="BS10" s="646">
        <v>37896</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5481</v>
      </c>
      <c r="CS10" s="641"/>
      <c r="CT10" s="641"/>
      <c r="CU10" s="641"/>
      <c r="CV10" s="641"/>
      <c r="CW10" s="641"/>
      <c r="CX10" s="641"/>
      <c r="CY10" s="642"/>
      <c r="CZ10" s="677">
        <v>0</v>
      </c>
      <c r="DA10" s="677"/>
      <c r="DB10" s="677"/>
      <c r="DC10" s="677"/>
      <c r="DD10" s="646" t="s">
        <v>127</v>
      </c>
      <c r="DE10" s="641"/>
      <c r="DF10" s="641"/>
      <c r="DG10" s="641"/>
      <c r="DH10" s="641"/>
      <c r="DI10" s="641"/>
      <c r="DJ10" s="641"/>
      <c r="DK10" s="641"/>
      <c r="DL10" s="641"/>
      <c r="DM10" s="641"/>
      <c r="DN10" s="641"/>
      <c r="DO10" s="641"/>
      <c r="DP10" s="642"/>
      <c r="DQ10" s="646">
        <v>5306</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1411569</v>
      </c>
      <c r="S11" s="641"/>
      <c r="T11" s="641"/>
      <c r="U11" s="641"/>
      <c r="V11" s="641"/>
      <c r="W11" s="641"/>
      <c r="X11" s="641"/>
      <c r="Y11" s="642"/>
      <c r="Z11" s="643">
        <v>3.8</v>
      </c>
      <c r="AA11" s="644"/>
      <c r="AB11" s="644"/>
      <c r="AC11" s="645"/>
      <c r="AD11" s="646">
        <v>1411569</v>
      </c>
      <c r="AE11" s="641"/>
      <c r="AF11" s="641"/>
      <c r="AG11" s="641"/>
      <c r="AH11" s="641"/>
      <c r="AI11" s="641"/>
      <c r="AJ11" s="641"/>
      <c r="AK11" s="642"/>
      <c r="AL11" s="643">
        <v>7.7</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395255</v>
      </c>
      <c r="BH11" s="641"/>
      <c r="BI11" s="641"/>
      <c r="BJ11" s="641"/>
      <c r="BK11" s="641"/>
      <c r="BL11" s="641"/>
      <c r="BM11" s="641"/>
      <c r="BN11" s="642"/>
      <c r="BO11" s="677">
        <v>3.9</v>
      </c>
      <c r="BP11" s="677"/>
      <c r="BQ11" s="677"/>
      <c r="BR11" s="677"/>
      <c r="BS11" s="646">
        <v>78267</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871298</v>
      </c>
      <c r="CS11" s="641"/>
      <c r="CT11" s="641"/>
      <c r="CU11" s="641"/>
      <c r="CV11" s="641"/>
      <c r="CW11" s="641"/>
      <c r="CX11" s="641"/>
      <c r="CY11" s="642"/>
      <c r="CZ11" s="677">
        <v>2.4</v>
      </c>
      <c r="DA11" s="677"/>
      <c r="DB11" s="677"/>
      <c r="DC11" s="677"/>
      <c r="DD11" s="646">
        <v>192044</v>
      </c>
      <c r="DE11" s="641"/>
      <c r="DF11" s="641"/>
      <c r="DG11" s="641"/>
      <c r="DH11" s="641"/>
      <c r="DI11" s="641"/>
      <c r="DJ11" s="641"/>
      <c r="DK11" s="641"/>
      <c r="DL11" s="641"/>
      <c r="DM11" s="641"/>
      <c r="DN11" s="641"/>
      <c r="DO11" s="641"/>
      <c r="DP11" s="642"/>
      <c r="DQ11" s="646">
        <v>343729</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v>78246</v>
      </c>
      <c r="S12" s="641"/>
      <c r="T12" s="641"/>
      <c r="U12" s="641"/>
      <c r="V12" s="641"/>
      <c r="W12" s="641"/>
      <c r="X12" s="641"/>
      <c r="Y12" s="642"/>
      <c r="Z12" s="677">
        <v>0.2</v>
      </c>
      <c r="AA12" s="677"/>
      <c r="AB12" s="677"/>
      <c r="AC12" s="677"/>
      <c r="AD12" s="678">
        <v>78246</v>
      </c>
      <c r="AE12" s="678"/>
      <c r="AF12" s="678"/>
      <c r="AG12" s="678"/>
      <c r="AH12" s="678"/>
      <c r="AI12" s="678"/>
      <c r="AJ12" s="678"/>
      <c r="AK12" s="678"/>
      <c r="AL12" s="643">
        <v>0.4</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4500919</v>
      </c>
      <c r="BH12" s="641"/>
      <c r="BI12" s="641"/>
      <c r="BJ12" s="641"/>
      <c r="BK12" s="641"/>
      <c r="BL12" s="641"/>
      <c r="BM12" s="641"/>
      <c r="BN12" s="642"/>
      <c r="BO12" s="677">
        <v>44</v>
      </c>
      <c r="BP12" s="677"/>
      <c r="BQ12" s="677"/>
      <c r="BR12" s="677"/>
      <c r="BS12" s="646">
        <v>304032</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755704</v>
      </c>
      <c r="CS12" s="641"/>
      <c r="CT12" s="641"/>
      <c r="CU12" s="641"/>
      <c r="CV12" s="641"/>
      <c r="CW12" s="641"/>
      <c r="CX12" s="641"/>
      <c r="CY12" s="642"/>
      <c r="CZ12" s="677">
        <v>2.1</v>
      </c>
      <c r="DA12" s="677"/>
      <c r="DB12" s="677"/>
      <c r="DC12" s="677"/>
      <c r="DD12" s="646">
        <v>16475</v>
      </c>
      <c r="DE12" s="641"/>
      <c r="DF12" s="641"/>
      <c r="DG12" s="641"/>
      <c r="DH12" s="641"/>
      <c r="DI12" s="641"/>
      <c r="DJ12" s="641"/>
      <c r="DK12" s="641"/>
      <c r="DL12" s="641"/>
      <c r="DM12" s="641"/>
      <c r="DN12" s="641"/>
      <c r="DO12" s="641"/>
      <c r="DP12" s="642"/>
      <c r="DQ12" s="646">
        <v>298722</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245</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127</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4489058</v>
      </c>
      <c r="BH13" s="641"/>
      <c r="BI13" s="641"/>
      <c r="BJ13" s="641"/>
      <c r="BK13" s="641"/>
      <c r="BL13" s="641"/>
      <c r="BM13" s="641"/>
      <c r="BN13" s="642"/>
      <c r="BO13" s="677">
        <v>43.8</v>
      </c>
      <c r="BP13" s="677"/>
      <c r="BQ13" s="677"/>
      <c r="BR13" s="677"/>
      <c r="BS13" s="646">
        <v>304032</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3158446</v>
      </c>
      <c r="CS13" s="641"/>
      <c r="CT13" s="641"/>
      <c r="CU13" s="641"/>
      <c r="CV13" s="641"/>
      <c r="CW13" s="641"/>
      <c r="CX13" s="641"/>
      <c r="CY13" s="642"/>
      <c r="CZ13" s="677">
        <v>8.8000000000000007</v>
      </c>
      <c r="DA13" s="677"/>
      <c r="DB13" s="677"/>
      <c r="DC13" s="677"/>
      <c r="DD13" s="646">
        <v>1327032</v>
      </c>
      <c r="DE13" s="641"/>
      <c r="DF13" s="641"/>
      <c r="DG13" s="641"/>
      <c r="DH13" s="641"/>
      <c r="DI13" s="641"/>
      <c r="DJ13" s="641"/>
      <c r="DK13" s="641"/>
      <c r="DL13" s="641"/>
      <c r="DM13" s="641"/>
      <c r="DN13" s="641"/>
      <c r="DO13" s="641"/>
      <c r="DP13" s="642"/>
      <c r="DQ13" s="646">
        <v>1834126</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56042</v>
      </c>
      <c r="S14" s="641"/>
      <c r="T14" s="641"/>
      <c r="U14" s="641"/>
      <c r="V14" s="641"/>
      <c r="W14" s="641"/>
      <c r="X14" s="641"/>
      <c r="Y14" s="642"/>
      <c r="Z14" s="677">
        <v>0.2</v>
      </c>
      <c r="AA14" s="677"/>
      <c r="AB14" s="677"/>
      <c r="AC14" s="677"/>
      <c r="AD14" s="678">
        <v>56042</v>
      </c>
      <c r="AE14" s="678"/>
      <c r="AF14" s="678"/>
      <c r="AG14" s="678"/>
      <c r="AH14" s="678"/>
      <c r="AI14" s="678"/>
      <c r="AJ14" s="678"/>
      <c r="AK14" s="678"/>
      <c r="AL14" s="643">
        <v>0.3</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255997</v>
      </c>
      <c r="BH14" s="641"/>
      <c r="BI14" s="641"/>
      <c r="BJ14" s="641"/>
      <c r="BK14" s="641"/>
      <c r="BL14" s="641"/>
      <c r="BM14" s="641"/>
      <c r="BN14" s="642"/>
      <c r="BO14" s="677">
        <v>2.5</v>
      </c>
      <c r="BP14" s="677"/>
      <c r="BQ14" s="677"/>
      <c r="BR14" s="677"/>
      <c r="BS14" s="646" t="s">
        <v>174</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1263311</v>
      </c>
      <c r="CS14" s="641"/>
      <c r="CT14" s="641"/>
      <c r="CU14" s="641"/>
      <c r="CV14" s="641"/>
      <c r="CW14" s="641"/>
      <c r="CX14" s="641"/>
      <c r="CY14" s="642"/>
      <c r="CZ14" s="677">
        <v>3.5</v>
      </c>
      <c r="DA14" s="677"/>
      <c r="DB14" s="677"/>
      <c r="DC14" s="677"/>
      <c r="DD14" s="646">
        <v>96412</v>
      </c>
      <c r="DE14" s="641"/>
      <c r="DF14" s="641"/>
      <c r="DG14" s="641"/>
      <c r="DH14" s="641"/>
      <c r="DI14" s="641"/>
      <c r="DJ14" s="641"/>
      <c r="DK14" s="641"/>
      <c r="DL14" s="641"/>
      <c r="DM14" s="641"/>
      <c r="DN14" s="641"/>
      <c r="DO14" s="641"/>
      <c r="DP14" s="642"/>
      <c r="DQ14" s="646">
        <v>1142886</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127</v>
      </c>
      <c r="S15" s="641"/>
      <c r="T15" s="641"/>
      <c r="U15" s="641"/>
      <c r="V15" s="641"/>
      <c r="W15" s="641"/>
      <c r="X15" s="641"/>
      <c r="Y15" s="642"/>
      <c r="Z15" s="677" t="s">
        <v>245</v>
      </c>
      <c r="AA15" s="677"/>
      <c r="AB15" s="677"/>
      <c r="AC15" s="677"/>
      <c r="AD15" s="678" t="s">
        <v>127</v>
      </c>
      <c r="AE15" s="678"/>
      <c r="AF15" s="678"/>
      <c r="AG15" s="678"/>
      <c r="AH15" s="678"/>
      <c r="AI15" s="678"/>
      <c r="AJ15" s="678"/>
      <c r="AK15" s="678"/>
      <c r="AL15" s="643" t="s">
        <v>127</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539405</v>
      </c>
      <c r="BH15" s="641"/>
      <c r="BI15" s="641"/>
      <c r="BJ15" s="641"/>
      <c r="BK15" s="641"/>
      <c r="BL15" s="641"/>
      <c r="BM15" s="641"/>
      <c r="BN15" s="642"/>
      <c r="BO15" s="677">
        <v>5.3</v>
      </c>
      <c r="BP15" s="677"/>
      <c r="BQ15" s="677"/>
      <c r="BR15" s="677"/>
      <c r="BS15" s="646" t="s">
        <v>127</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4378825</v>
      </c>
      <c r="CS15" s="641"/>
      <c r="CT15" s="641"/>
      <c r="CU15" s="641"/>
      <c r="CV15" s="641"/>
      <c r="CW15" s="641"/>
      <c r="CX15" s="641"/>
      <c r="CY15" s="642"/>
      <c r="CZ15" s="677">
        <v>12.1</v>
      </c>
      <c r="DA15" s="677"/>
      <c r="DB15" s="677"/>
      <c r="DC15" s="677"/>
      <c r="DD15" s="646">
        <v>2112518</v>
      </c>
      <c r="DE15" s="641"/>
      <c r="DF15" s="641"/>
      <c r="DG15" s="641"/>
      <c r="DH15" s="641"/>
      <c r="DI15" s="641"/>
      <c r="DJ15" s="641"/>
      <c r="DK15" s="641"/>
      <c r="DL15" s="641"/>
      <c r="DM15" s="641"/>
      <c r="DN15" s="641"/>
      <c r="DO15" s="641"/>
      <c r="DP15" s="642"/>
      <c r="DQ15" s="646">
        <v>1806654</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13905</v>
      </c>
      <c r="S16" s="641"/>
      <c r="T16" s="641"/>
      <c r="U16" s="641"/>
      <c r="V16" s="641"/>
      <c r="W16" s="641"/>
      <c r="X16" s="641"/>
      <c r="Y16" s="642"/>
      <c r="Z16" s="677">
        <v>0</v>
      </c>
      <c r="AA16" s="677"/>
      <c r="AB16" s="677"/>
      <c r="AC16" s="677"/>
      <c r="AD16" s="678">
        <v>13905</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127</v>
      </c>
      <c r="BP16" s="677"/>
      <c r="BQ16" s="677"/>
      <c r="BR16" s="677"/>
      <c r="BS16" s="646" t="s">
        <v>127</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387038</v>
      </c>
      <c r="CS16" s="641"/>
      <c r="CT16" s="641"/>
      <c r="CU16" s="641"/>
      <c r="CV16" s="641"/>
      <c r="CW16" s="641"/>
      <c r="CX16" s="641"/>
      <c r="CY16" s="642"/>
      <c r="CZ16" s="677">
        <v>1.1000000000000001</v>
      </c>
      <c r="DA16" s="677"/>
      <c r="DB16" s="677"/>
      <c r="DC16" s="677"/>
      <c r="DD16" s="646" t="s">
        <v>127</v>
      </c>
      <c r="DE16" s="641"/>
      <c r="DF16" s="641"/>
      <c r="DG16" s="641"/>
      <c r="DH16" s="641"/>
      <c r="DI16" s="641"/>
      <c r="DJ16" s="641"/>
      <c r="DK16" s="641"/>
      <c r="DL16" s="641"/>
      <c r="DM16" s="641"/>
      <c r="DN16" s="641"/>
      <c r="DO16" s="641"/>
      <c r="DP16" s="642"/>
      <c r="DQ16" s="646">
        <v>23</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224040</v>
      </c>
      <c r="S17" s="641"/>
      <c r="T17" s="641"/>
      <c r="U17" s="641"/>
      <c r="V17" s="641"/>
      <c r="W17" s="641"/>
      <c r="X17" s="641"/>
      <c r="Y17" s="642"/>
      <c r="Z17" s="677">
        <v>0.6</v>
      </c>
      <c r="AA17" s="677"/>
      <c r="AB17" s="677"/>
      <c r="AC17" s="677"/>
      <c r="AD17" s="678">
        <v>224040</v>
      </c>
      <c r="AE17" s="678"/>
      <c r="AF17" s="678"/>
      <c r="AG17" s="678"/>
      <c r="AH17" s="678"/>
      <c r="AI17" s="678"/>
      <c r="AJ17" s="678"/>
      <c r="AK17" s="678"/>
      <c r="AL17" s="643">
        <v>1.2</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7" t="s">
        <v>127</v>
      </c>
      <c r="BP17" s="677"/>
      <c r="BQ17" s="677"/>
      <c r="BR17" s="677"/>
      <c r="BS17" s="646" t="s">
        <v>127</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4236083</v>
      </c>
      <c r="CS17" s="641"/>
      <c r="CT17" s="641"/>
      <c r="CU17" s="641"/>
      <c r="CV17" s="641"/>
      <c r="CW17" s="641"/>
      <c r="CX17" s="641"/>
      <c r="CY17" s="642"/>
      <c r="CZ17" s="677">
        <v>11.7</v>
      </c>
      <c r="DA17" s="677"/>
      <c r="DB17" s="677"/>
      <c r="DC17" s="677"/>
      <c r="DD17" s="646" t="s">
        <v>127</v>
      </c>
      <c r="DE17" s="641"/>
      <c r="DF17" s="641"/>
      <c r="DG17" s="641"/>
      <c r="DH17" s="641"/>
      <c r="DI17" s="641"/>
      <c r="DJ17" s="641"/>
      <c r="DK17" s="641"/>
      <c r="DL17" s="641"/>
      <c r="DM17" s="641"/>
      <c r="DN17" s="641"/>
      <c r="DO17" s="641"/>
      <c r="DP17" s="642"/>
      <c r="DQ17" s="646">
        <v>4155095</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82975</v>
      </c>
      <c r="S18" s="641"/>
      <c r="T18" s="641"/>
      <c r="U18" s="641"/>
      <c r="V18" s="641"/>
      <c r="W18" s="641"/>
      <c r="X18" s="641"/>
      <c r="Y18" s="642"/>
      <c r="Z18" s="677">
        <v>0.2</v>
      </c>
      <c r="AA18" s="677"/>
      <c r="AB18" s="677"/>
      <c r="AC18" s="677"/>
      <c r="AD18" s="678">
        <v>82975</v>
      </c>
      <c r="AE18" s="678"/>
      <c r="AF18" s="678"/>
      <c r="AG18" s="678"/>
      <c r="AH18" s="678"/>
      <c r="AI18" s="678"/>
      <c r="AJ18" s="678"/>
      <c r="AK18" s="678"/>
      <c r="AL18" s="643">
        <v>0.5</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127</v>
      </c>
      <c r="BP18" s="677"/>
      <c r="BQ18" s="677"/>
      <c r="BR18" s="677"/>
      <c r="BS18" s="646" t="s">
        <v>127</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127</v>
      </c>
      <c r="CS18" s="641"/>
      <c r="CT18" s="641"/>
      <c r="CU18" s="641"/>
      <c r="CV18" s="641"/>
      <c r="CW18" s="641"/>
      <c r="CX18" s="641"/>
      <c r="CY18" s="642"/>
      <c r="CZ18" s="677" t="s">
        <v>127</v>
      </c>
      <c r="DA18" s="677"/>
      <c r="DB18" s="677"/>
      <c r="DC18" s="677"/>
      <c r="DD18" s="646" t="s">
        <v>127</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7682</v>
      </c>
      <c r="S19" s="641"/>
      <c r="T19" s="641"/>
      <c r="U19" s="641"/>
      <c r="V19" s="641"/>
      <c r="W19" s="641"/>
      <c r="X19" s="641"/>
      <c r="Y19" s="642"/>
      <c r="Z19" s="677">
        <v>0</v>
      </c>
      <c r="AA19" s="677"/>
      <c r="AB19" s="677"/>
      <c r="AC19" s="677"/>
      <c r="AD19" s="678">
        <v>7682</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238296</v>
      </c>
      <c r="BH19" s="641"/>
      <c r="BI19" s="641"/>
      <c r="BJ19" s="641"/>
      <c r="BK19" s="641"/>
      <c r="BL19" s="641"/>
      <c r="BM19" s="641"/>
      <c r="BN19" s="642"/>
      <c r="BO19" s="677">
        <v>2.2999999999999998</v>
      </c>
      <c r="BP19" s="677"/>
      <c r="BQ19" s="677"/>
      <c r="BR19" s="677"/>
      <c r="BS19" s="646" t="s">
        <v>127</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127</v>
      </c>
      <c r="DA19" s="677"/>
      <c r="DB19" s="677"/>
      <c r="DC19" s="677"/>
      <c r="DD19" s="646" t="s">
        <v>127</v>
      </c>
      <c r="DE19" s="641"/>
      <c r="DF19" s="641"/>
      <c r="DG19" s="641"/>
      <c r="DH19" s="641"/>
      <c r="DI19" s="641"/>
      <c r="DJ19" s="641"/>
      <c r="DK19" s="641"/>
      <c r="DL19" s="641"/>
      <c r="DM19" s="641"/>
      <c r="DN19" s="641"/>
      <c r="DO19" s="641"/>
      <c r="DP19" s="642"/>
      <c r="DQ19" s="646" t="s">
        <v>245</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3178</v>
      </c>
      <c r="S20" s="641"/>
      <c r="T20" s="641"/>
      <c r="U20" s="641"/>
      <c r="V20" s="641"/>
      <c r="W20" s="641"/>
      <c r="X20" s="641"/>
      <c r="Y20" s="642"/>
      <c r="Z20" s="677">
        <v>0</v>
      </c>
      <c r="AA20" s="677"/>
      <c r="AB20" s="677"/>
      <c r="AC20" s="677"/>
      <c r="AD20" s="678">
        <v>3178</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238296</v>
      </c>
      <c r="BH20" s="641"/>
      <c r="BI20" s="641"/>
      <c r="BJ20" s="641"/>
      <c r="BK20" s="641"/>
      <c r="BL20" s="641"/>
      <c r="BM20" s="641"/>
      <c r="BN20" s="642"/>
      <c r="BO20" s="677">
        <v>2.2999999999999998</v>
      </c>
      <c r="BP20" s="677"/>
      <c r="BQ20" s="677"/>
      <c r="BR20" s="677"/>
      <c r="BS20" s="646" t="s">
        <v>127</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36075363</v>
      </c>
      <c r="CS20" s="641"/>
      <c r="CT20" s="641"/>
      <c r="CU20" s="641"/>
      <c r="CV20" s="641"/>
      <c r="CW20" s="641"/>
      <c r="CX20" s="641"/>
      <c r="CY20" s="642"/>
      <c r="CZ20" s="677">
        <v>100</v>
      </c>
      <c r="DA20" s="677"/>
      <c r="DB20" s="677"/>
      <c r="DC20" s="677"/>
      <c r="DD20" s="646">
        <v>4490088</v>
      </c>
      <c r="DE20" s="641"/>
      <c r="DF20" s="641"/>
      <c r="DG20" s="641"/>
      <c r="DH20" s="641"/>
      <c r="DI20" s="641"/>
      <c r="DJ20" s="641"/>
      <c r="DK20" s="641"/>
      <c r="DL20" s="641"/>
      <c r="DM20" s="641"/>
      <c r="DN20" s="641"/>
      <c r="DO20" s="641"/>
      <c r="DP20" s="642"/>
      <c r="DQ20" s="646">
        <v>21154932</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130205</v>
      </c>
      <c r="S21" s="641"/>
      <c r="T21" s="641"/>
      <c r="U21" s="641"/>
      <c r="V21" s="641"/>
      <c r="W21" s="641"/>
      <c r="X21" s="641"/>
      <c r="Y21" s="642"/>
      <c r="Z21" s="677">
        <v>0.4</v>
      </c>
      <c r="AA21" s="677"/>
      <c r="AB21" s="677"/>
      <c r="AC21" s="677"/>
      <c r="AD21" s="678">
        <v>130205</v>
      </c>
      <c r="AE21" s="678"/>
      <c r="AF21" s="678"/>
      <c r="AG21" s="678"/>
      <c r="AH21" s="678"/>
      <c r="AI21" s="678"/>
      <c r="AJ21" s="678"/>
      <c r="AK21" s="678"/>
      <c r="AL21" s="643">
        <v>0.7</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v>20112</v>
      </c>
      <c r="BH21" s="641"/>
      <c r="BI21" s="641"/>
      <c r="BJ21" s="641"/>
      <c r="BK21" s="641"/>
      <c r="BL21" s="641"/>
      <c r="BM21" s="641"/>
      <c r="BN21" s="642"/>
      <c r="BO21" s="677">
        <v>0.2</v>
      </c>
      <c r="BP21" s="677"/>
      <c r="BQ21" s="677"/>
      <c r="BR21" s="677"/>
      <c r="BS21" s="646" t="s">
        <v>127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6974341</v>
      </c>
      <c r="S22" s="641"/>
      <c r="T22" s="641"/>
      <c r="U22" s="641"/>
      <c r="V22" s="641"/>
      <c r="W22" s="641"/>
      <c r="X22" s="641"/>
      <c r="Y22" s="642"/>
      <c r="Z22" s="677">
        <v>18.899999999999999</v>
      </c>
      <c r="AA22" s="677"/>
      <c r="AB22" s="677"/>
      <c r="AC22" s="677"/>
      <c r="AD22" s="678">
        <v>6089601</v>
      </c>
      <c r="AE22" s="678"/>
      <c r="AF22" s="678"/>
      <c r="AG22" s="678"/>
      <c r="AH22" s="678"/>
      <c r="AI22" s="678"/>
      <c r="AJ22" s="678"/>
      <c r="AK22" s="678"/>
      <c r="AL22" s="643">
        <v>33.200000000000003</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127</v>
      </c>
      <c r="BH22" s="641"/>
      <c r="BI22" s="641"/>
      <c r="BJ22" s="641"/>
      <c r="BK22" s="641"/>
      <c r="BL22" s="641"/>
      <c r="BM22" s="641"/>
      <c r="BN22" s="642"/>
      <c r="BO22" s="677" t="s">
        <v>127</v>
      </c>
      <c r="BP22" s="677"/>
      <c r="BQ22" s="677"/>
      <c r="BR22" s="677"/>
      <c r="BS22" s="646" t="s">
        <v>127</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6089601</v>
      </c>
      <c r="S23" s="641"/>
      <c r="T23" s="641"/>
      <c r="U23" s="641"/>
      <c r="V23" s="641"/>
      <c r="W23" s="641"/>
      <c r="X23" s="641"/>
      <c r="Y23" s="642"/>
      <c r="Z23" s="677">
        <v>16.5</v>
      </c>
      <c r="AA23" s="677"/>
      <c r="AB23" s="677"/>
      <c r="AC23" s="677"/>
      <c r="AD23" s="678">
        <v>6089601</v>
      </c>
      <c r="AE23" s="678"/>
      <c r="AF23" s="678"/>
      <c r="AG23" s="678"/>
      <c r="AH23" s="678"/>
      <c r="AI23" s="678"/>
      <c r="AJ23" s="678"/>
      <c r="AK23" s="678"/>
      <c r="AL23" s="643">
        <v>33.200000000000003</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v>218184</v>
      </c>
      <c r="BH23" s="641"/>
      <c r="BI23" s="641"/>
      <c r="BJ23" s="641"/>
      <c r="BK23" s="641"/>
      <c r="BL23" s="641"/>
      <c r="BM23" s="641"/>
      <c r="BN23" s="642"/>
      <c r="BO23" s="677">
        <v>2.1</v>
      </c>
      <c r="BP23" s="677"/>
      <c r="BQ23" s="677"/>
      <c r="BR23" s="677"/>
      <c r="BS23" s="646" t="s">
        <v>127</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884740</v>
      </c>
      <c r="S24" s="641"/>
      <c r="T24" s="641"/>
      <c r="U24" s="641"/>
      <c r="V24" s="641"/>
      <c r="W24" s="641"/>
      <c r="X24" s="641"/>
      <c r="Y24" s="642"/>
      <c r="Z24" s="677">
        <v>2.4</v>
      </c>
      <c r="AA24" s="677"/>
      <c r="AB24" s="677"/>
      <c r="AC24" s="677"/>
      <c r="AD24" s="678" t="s">
        <v>127</v>
      </c>
      <c r="AE24" s="678"/>
      <c r="AF24" s="678"/>
      <c r="AG24" s="678"/>
      <c r="AH24" s="678"/>
      <c r="AI24" s="678"/>
      <c r="AJ24" s="678"/>
      <c r="AK24" s="678"/>
      <c r="AL24" s="643" t="s">
        <v>127</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127</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17285456</v>
      </c>
      <c r="CS24" s="696"/>
      <c r="CT24" s="696"/>
      <c r="CU24" s="696"/>
      <c r="CV24" s="696"/>
      <c r="CW24" s="696"/>
      <c r="CX24" s="696"/>
      <c r="CY24" s="739"/>
      <c r="CZ24" s="740">
        <v>47.9</v>
      </c>
      <c r="DA24" s="711"/>
      <c r="DB24" s="711"/>
      <c r="DC24" s="743"/>
      <c r="DD24" s="738">
        <v>10972607</v>
      </c>
      <c r="DE24" s="696"/>
      <c r="DF24" s="696"/>
      <c r="DG24" s="696"/>
      <c r="DH24" s="696"/>
      <c r="DI24" s="696"/>
      <c r="DJ24" s="696"/>
      <c r="DK24" s="739"/>
      <c r="DL24" s="738">
        <v>10822742</v>
      </c>
      <c r="DM24" s="696"/>
      <c r="DN24" s="696"/>
      <c r="DO24" s="696"/>
      <c r="DP24" s="696"/>
      <c r="DQ24" s="696"/>
      <c r="DR24" s="696"/>
      <c r="DS24" s="696"/>
      <c r="DT24" s="696"/>
      <c r="DU24" s="696"/>
      <c r="DV24" s="739"/>
      <c r="DW24" s="740">
        <v>56</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127</v>
      </c>
      <c r="S25" s="641"/>
      <c r="T25" s="641"/>
      <c r="U25" s="641"/>
      <c r="V25" s="641"/>
      <c r="W25" s="641"/>
      <c r="X25" s="641"/>
      <c r="Y25" s="642"/>
      <c r="Z25" s="677" t="s">
        <v>127</v>
      </c>
      <c r="AA25" s="677"/>
      <c r="AB25" s="677"/>
      <c r="AC25" s="677"/>
      <c r="AD25" s="678" t="s">
        <v>127</v>
      </c>
      <c r="AE25" s="678"/>
      <c r="AF25" s="678"/>
      <c r="AG25" s="678"/>
      <c r="AH25" s="678"/>
      <c r="AI25" s="678"/>
      <c r="AJ25" s="678"/>
      <c r="AK25" s="678"/>
      <c r="AL25" s="643" t="s">
        <v>127</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127</v>
      </c>
      <c r="BH25" s="641"/>
      <c r="BI25" s="641"/>
      <c r="BJ25" s="641"/>
      <c r="BK25" s="641"/>
      <c r="BL25" s="641"/>
      <c r="BM25" s="641"/>
      <c r="BN25" s="642"/>
      <c r="BO25" s="677" t="s">
        <v>245</v>
      </c>
      <c r="BP25" s="677"/>
      <c r="BQ25" s="677"/>
      <c r="BR25" s="677"/>
      <c r="BS25" s="646" t="s">
        <v>127</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5225263</v>
      </c>
      <c r="CS25" s="659"/>
      <c r="CT25" s="659"/>
      <c r="CU25" s="659"/>
      <c r="CV25" s="659"/>
      <c r="CW25" s="659"/>
      <c r="CX25" s="659"/>
      <c r="CY25" s="660"/>
      <c r="CZ25" s="643">
        <v>14.5</v>
      </c>
      <c r="DA25" s="661"/>
      <c r="DB25" s="661"/>
      <c r="DC25" s="662"/>
      <c r="DD25" s="646">
        <v>4684868</v>
      </c>
      <c r="DE25" s="659"/>
      <c r="DF25" s="659"/>
      <c r="DG25" s="659"/>
      <c r="DH25" s="659"/>
      <c r="DI25" s="659"/>
      <c r="DJ25" s="659"/>
      <c r="DK25" s="660"/>
      <c r="DL25" s="646">
        <v>4568133</v>
      </c>
      <c r="DM25" s="659"/>
      <c r="DN25" s="659"/>
      <c r="DO25" s="659"/>
      <c r="DP25" s="659"/>
      <c r="DQ25" s="659"/>
      <c r="DR25" s="659"/>
      <c r="DS25" s="659"/>
      <c r="DT25" s="659"/>
      <c r="DU25" s="659"/>
      <c r="DV25" s="660"/>
      <c r="DW25" s="643">
        <v>23.6</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19352033</v>
      </c>
      <c r="S26" s="641"/>
      <c r="T26" s="641"/>
      <c r="U26" s="641"/>
      <c r="V26" s="641"/>
      <c r="W26" s="641"/>
      <c r="X26" s="641"/>
      <c r="Y26" s="642"/>
      <c r="Z26" s="677">
        <v>52.5</v>
      </c>
      <c r="AA26" s="677"/>
      <c r="AB26" s="677"/>
      <c r="AC26" s="677"/>
      <c r="AD26" s="678">
        <v>18249109</v>
      </c>
      <c r="AE26" s="678"/>
      <c r="AF26" s="678"/>
      <c r="AG26" s="678"/>
      <c r="AH26" s="678"/>
      <c r="AI26" s="678"/>
      <c r="AJ26" s="678"/>
      <c r="AK26" s="678"/>
      <c r="AL26" s="643">
        <v>99.4</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127</v>
      </c>
      <c r="BH26" s="641"/>
      <c r="BI26" s="641"/>
      <c r="BJ26" s="641"/>
      <c r="BK26" s="641"/>
      <c r="BL26" s="641"/>
      <c r="BM26" s="641"/>
      <c r="BN26" s="642"/>
      <c r="BO26" s="677" t="s">
        <v>127</v>
      </c>
      <c r="BP26" s="677"/>
      <c r="BQ26" s="677"/>
      <c r="BR26" s="677"/>
      <c r="BS26" s="646" t="s">
        <v>127</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3218339</v>
      </c>
      <c r="CS26" s="641"/>
      <c r="CT26" s="641"/>
      <c r="CU26" s="641"/>
      <c r="CV26" s="641"/>
      <c r="CW26" s="641"/>
      <c r="CX26" s="641"/>
      <c r="CY26" s="642"/>
      <c r="CZ26" s="643">
        <v>8.9</v>
      </c>
      <c r="DA26" s="661"/>
      <c r="DB26" s="661"/>
      <c r="DC26" s="662"/>
      <c r="DD26" s="646">
        <v>2936072</v>
      </c>
      <c r="DE26" s="641"/>
      <c r="DF26" s="641"/>
      <c r="DG26" s="641"/>
      <c r="DH26" s="641"/>
      <c r="DI26" s="641"/>
      <c r="DJ26" s="641"/>
      <c r="DK26" s="642"/>
      <c r="DL26" s="646" t="s">
        <v>127</v>
      </c>
      <c r="DM26" s="641"/>
      <c r="DN26" s="641"/>
      <c r="DO26" s="641"/>
      <c r="DP26" s="641"/>
      <c r="DQ26" s="641"/>
      <c r="DR26" s="641"/>
      <c r="DS26" s="641"/>
      <c r="DT26" s="641"/>
      <c r="DU26" s="641"/>
      <c r="DV26" s="642"/>
      <c r="DW26" s="643" t="s">
        <v>245</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10451</v>
      </c>
      <c r="S27" s="641"/>
      <c r="T27" s="641"/>
      <c r="U27" s="641"/>
      <c r="V27" s="641"/>
      <c r="W27" s="641"/>
      <c r="X27" s="641"/>
      <c r="Y27" s="642"/>
      <c r="Z27" s="677">
        <v>0</v>
      </c>
      <c r="AA27" s="677"/>
      <c r="AB27" s="677"/>
      <c r="AC27" s="677"/>
      <c r="AD27" s="678">
        <v>10451</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10237815</v>
      </c>
      <c r="BH27" s="641"/>
      <c r="BI27" s="641"/>
      <c r="BJ27" s="641"/>
      <c r="BK27" s="641"/>
      <c r="BL27" s="641"/>
      <c r="BM27" s="641"/>
      <c r="BN27" s="642"/>
      <c r="BO27" s="677">
        <v>100</v>
      </c>
      <c r="BP27" s="677"/>
      <c r="BQ27" s="677"/>
      <c r="BR27" s="677"/>
      <c r="BS27" s="646">
        <v>420195</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7824110</v>
      </c>
      <c r="CS27" s="659"/>
      <c r="CT27" s="659"/>
      <c r="CU27" s="659"/>
      <c r="CV27" s="659"/>
      <c r="CW27" s="659"/>
      <c r="CX27" s="659"/>
      <c r="CY27" s="660"/>
      <c r="CZ27" s="643">
        <v>21.7</v>
      </c>
      <c r="DA27" s="661"/>
      <c r="DB27" s="661"/>
      <c r="DC27" s="662"/>
      <c r="DD27" s="646">
        <v>2132644</v>
      </c>
      <c r="DE27" s="659"/>
      <c r="DF27" s="659"/>
      <c r="DG27" s="659"/>
      <c r="DH27" s="659"/>
      <c r="DI27" s="659"/>
      <c r="DJ27" s="659"/>
      <c r="DK27" s="660"/>
      <c r="DL27" s="646">
        <v>2099514</v>
      </c>
      <c r="DM27" s="659"/>
      <c r="DN27" s="659"/>
      <c r="DO27" s="659"/>
      <c r="DP27" s="659"/>
      <c r="DQ27" s="659"/>
      <c r="DR27" s="659"/>
      <c r="DS27" s="659"/>
      <c r="DT27" s="659"/>
      <c r="DU27" s="659"/>
      <c r="DV27" s="660"/>
      <c r="DW27" s="643">
        <v>10.9</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367532</v>
      </c>
      <c r="S28" s="641"/>
      <c r="T28" s="641"/>
      <c r="U28" s="641"/>
      <c r="V28" s="641"/>
      <c r="W28" s="641"/>
      <c r="X28" s="641"/>
      <c r="Y28" s="642"/>
      <c r="Z28" s="677">
        <v>1</v>
      </c>
      <c r="AA28" s="677"/>
      <c r="AB28" s="677"/>
      <c r="AC28" s="677"/>
      <c r="AD28" s="678" t="s">
        <v>127</v>
      </c>
      <c r="AE28" s="678"/>
      <c r="AF28" s="678"/>
      <c r="AG28" s="678"/>
      <c r="AH28" s="678"/>
      <c r="AI28" s="678"/>
      <c r="AJ28" s="678"/>
      <c r="AK28" s="678"/>
      <c r="AL28" s="643" t="s">
        <v>127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4236083</v>
      </c>
      <c r="CS28" s="641"/>
      <c r="CT28" s="641"/>
      <c r="CU28" s="641"/>
      <c r="CV28" s="641"/>
      <c r="CW28" s="641"/>
      <c r="CX28" s="641"/>
      <c r="CY28" s="642"/>
      <c r="CZ28" s="643">
        <v>11.7</v>
      </c>
      <c r="DA28" s="661"/>
      <c r="DB28" s="661"/>
      <c r="DC28" s="662"/>
      <c r="DD28" s="646">
        <v>4155095</v>
      </c>
      <c r="DE28" s="641"/>
      <c r="DF28" s="641"/>
      <c r="DG28" s="641"/>
      <c r="DH28" s="641"/>
      <c r="DI28" s="641"/>
      <c r="DJ28" s="641"/>
      <c r="DK28" s="642"/>
      <c r="DL28" s="646">
        <v>4155095</v>
      </c>
      <c r="DM28" s="641"/>
      <c r="DN28" s="641"/>
      <c r="DO28" s="641"/>
      <c r="DP28" s="641"/>
      <c r="DQ28" s="641"/>
      <c r="DR28" s="641"/>
      <c r="DS28" s="641"/>
      <c r="DT28" s="641"/>
      <c r="DU28" s="641"/>
      <c r="DV28" s="642"/>
      <c r="DW28" s="643">
        <v>21.5</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453796</v>
      </c>
      <c r="S29" s="641"/>
      <c r="T29" s="641"/>
      <c r="U29" s="641"/>
      <c r="V29" s="641"/>
      <c r="W29" s="641"/>
      <c r="X29" s="641"/>
      <c r="Y29" s="642"/>
      <c r="Z29" s="677">
        <v>1.2</v>
      </c>
      <c r="AA29" s="677"/>
      <c r="AB29" s="677"/>
      <c r="AC29" s="677"/>
      <c r="AD29" s="678">
        <v>97900</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305</v>
      </c>
      <c r="CE29" s="726"/>
      <c r="CF29" s="673" t="s">
        <v>70</v>
      </c>
      <c r="CG29" s="674"/>
      <c r="CH29" s="674"/>
      <c r="CI29" s="674"/>
      <c r="CJ29" s="674"/>
      <c r="CK29" s="674"/>
      <c r="CL29" s="674"/>
      <c r="CM29" s="674"/>
      <c r="CN29" s="674"/>
      <c r="CO29" s="674"/>
      <c r="CP29" s="674"/>
      <c r="CQ29" s="675"/>
      <c r="CR29" s="640">
        <v>4235974</v>
      </c>
      <c r="CS29" s="659"/>
      <c r="CT29" s="659"/>
      <c r="CU29" s="659"/>
      <c r="CV29" s="659"/>
      <c r="CW29" s="659"/>
      <c r="CX29" s="659"/>
      <c r="CY29" s="660"/>
      <c r="CZ29" s="643">
        <v>11.7</v>
      </c>
      <c r="DA29" s="661"/>
      <c r="DB29" s="661"/>
      <c r="DC29" s="662"/>
      <c r="DD29" s="646">
        <v>4154986</v>
      </c>
      <c r="DE29" s="659"/>
      <c r="DF29" s="659"/>
      <c r="DG29" s="659"/>
      <c r="DH29" s="659"/>
      <c r="DI29" s="659"/>
      <c r="DJ29" s="659"/>
      <c r="DK29" s="660"/>
      <c r="DL29" s="646">
        <v>4154986</v>
      </c>
      <c r="DM29" s="659"/>
      <c r="DN29" s="659"/>
      <c r="DO29" s="659"/>
      <c r="DP29" s="659"/>
      <c r="DQ29" s="659"/>
      <c r="DR29" s="659"/>
      <c r="DS29" s="659"/>
      <c r="DT29" s="659"/>
      <c r="DU29" s="659"/>
      <c r="DV29" s="660"/>
      <c r="DW29" s="643">
        <v>21.5</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421794</v>
      </c>
      <c r="S30" s="641"/>
      <c r="T30" s="641"/>
      <c r="U30" s="641"/>
      <c r="V30" s="641"/>
      <c r="W30" s="641"/>
      <c r="X30" s="641"/>
      <c r="Y30" s="642"/>
      <c r="Z30" s="677">
        <v>1.1000000000000001</v>
      </c>
      <c r="AA30" s="677"/>
      <c r="AB30" s="677"/>
      <c r="AC30" s="677"/>
      <c r="AD30" s="678" t="s">
        <v>127</v>
      </c>
      <c r="AE30" s="678"/>
      <c r="AF30" s="678"/>
      <c r="AG30" s="678"/>
      <c r="AH30" s="678"/>
      <c r="AI30" s="678"/>
      <c r="AJ30" s="678"/>
      <c r="AK30" s="678"/>
      <c r="AL30" s="643" t="s">
        <v>127</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3972037</v>
      </c>
      <c r="CS30" s="641"/>
      <c r="CT30" s="641"/>
      <c r="CU30" s="641"/>
      <c r="CV30" s="641"/>
      <c r="CW30" s="641"/>
      <c r="CX30" s="641"/>
      <c r="CY30" s="642"/>
      <c r="CZ30" s="643">
        <v>11</v>
      </c>
      <c r="DA30" s="661"/>
      <c r="DB30" s="661"/>
      <c r="DC30" s="662"/>
      <c r="DD30" s="646">
        <v>3891049</v>
      </c>
      <c r="DE30" s="641"/>
      <c r="DF30" s="641"/>
      <c r="DG30" s="641"/>
      <c r="DH30" s="641"/>
      <c r="DI30" s="641"/>
      <c r="DJ30" s="641"/>
      <c r="DK30" s="642"/>
      <c r="DL30" s="646">
        <v>3891049</v>
      </c>
      <c r="DM30" s="641"/>
      <c r="DN30" s="641"/>
      <c r="DO30" s="641"/>
      <c r="DP30" s="641"/>
      <c r="DQ30" s="641"/>
      <c r="DR30" s="641"/>
      <c r="DS30" s="641"/>
      <c r="DT30" s="641"/>
      <c r="DU30" s="641"/>
      <c r="DV30" s="642"/>
      <c r="DW30" s="643">
        <v>20.100000000000001</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5168688</v>
      </c>
      <c r="S31" s="641"/>
      <c r="T31" s="641"/>
      <c r="U31" s="641"/>
      <c r="V31" s="641"/>
      <c r="W31" s="641"/>
      <c r="X31" s="641"/>
      <c r="Y31" s="642"/>
      <c r="Z31" s="677">
        <v>14</v>
      </c>
      <c r="AA31" s="677"/>
      <c r="AB31" s="677"/>
      <c r="AC31" s="677"/>
      <c r="AD31" s="678" t="s">
        <v>127</v>
      </c>
      <c r="AE31" s="678"/>
      <c r="AF31" s="678"/>
      <c r="AG31" s="678"/>
      <c r="AH31" s="678"/>
      <c r="AI31" s="678"/>
      <c r="AJ31" s="678"/>
      <c r="AK31" s="678"/>
      <c r="AL31" s="643" t="s">
        <v>127</v>
      </c>
      <c r="AM31" s="644"/>
      <c r="AN31" s="644"/>
      <c r="AO31" s="679"/>
      <c r="AP31" s="716" t="s">
        <v>311</v>
      </c>
      <c r="AQ31" s="717"/>
      <c r="AR31" s="717"/>
      <c r="AS31" s="717"/>
      <c r="AT31" s="722" t="s">
        <v>312</v>
      </c>
      <c r="AU31" s="231"/>
      <c r="AV31" s="231"/>
      <c r="AW31" s="231"/>
      <c r="AX31" s="706" t="s">
        <v>187</v>
      </c>
      <c r="AY31" s="707"/>
      <c r="AZ31" s="707"/>
      <c r="BA31" s="707"/>
      <c r="BB31" s="707"/>
      <c r="BC31" s="707"/>
      <c r="BD31" s="707"/>
      <c r="BE31" s="707"/>
      <c r="BF31" s="708"/>
      <c r="BG31" s="709">
        <v>99.3</v>
      </c>
      <c r="BH31" s="710"/>
      <c r="BI31" s="710"/>
      <c r="BJ31" s="710"/>
      <c r="BK31" s="710"/>
      <c r="BL31" s="710"/>
      <c r="BM31" s="711">
        <v>98.3</v>
      </c>
      <c r="BN31" s="710"/>
      <c r="BO31" s="710"/>
      <c r="BP31" s="710"/>
      <c r="BQ31" s="712"/>
      <c r="BR31" s="709">
        <v>99.3</v>
      </c>
      <c r="BS31" s="710"/>
      <c r="BT31" s="710"/>
      <c r="BU31" s="710"/>
      <c r="BV31" s="710"/>
      <c r="BW31" s="710"/>
      <c r="BX31" s="711">
        <v>98.3</v>
      </c>
      <c r="BY31" s="710"/>
      <c r="BZ31" s="710"/>
      <c r="CA31" s="710"/>
      <c r="CB31" s="712"/>
      <c r="CD31" s="727"/>
      <c r="CE31" s="728"/>
      <c r="CF31" s="673" t="s">
        <v>313</v>
      </c>
      <c r="CG31" s="674"/>
      <c r="CH31" s="674"/>
      <c r="CI31" s="674"/>
      <c r="CJ31" s="674"/>
      <c r="CK31" s="674"/>
      <c r="CL31" s="674"/>
      <c r="CM31" s="674"/>
      <c r="CN31" s="674"/>
      <c r="CO31" s="674"/>
      <c r="CP31" s="674"/>
      <c r="CQ31" s="675"/>
      <c r="CR31" s="640">
        <v>263937</v>
      </c>
      <c r="CS31" s="659"/>
      <c r="CT31" s="659"/>
      <c r="CU31" s="659"/>
      <c r="CV31" s="659"/>
      <c r="CW31" s="659"/>
      <c r="CX31" s="659"/>
      <c r="CY31" s="660"/>
      <c r="CZ31" s="643">
        <v>0.7</v>
      </c>
      <c r="DA31" s="661"/>
      <c r="DB31" s="661"/>
      <c r="DC31" s="662"/>
      <c r="DD31" s="646">
        <v>263937</v>
      </c>
      <c r="DE31" s="659"/>
      <c r="DF31" s="659"/>
      <c r="DG31" s="659"/>
      <c r="DH31" s="659"/>
      <c r="DI31" s="659"/>
      <c r="DJ31" s="659"/>
      <c r="DK31" s="660"/>
      <c r="DL31" s="646">
        <v>263937</v>
      </c>
      <c r="DM31" s="659"/>
      <c r="DN31" s="659"/>
      <c r="DO31" s="659"/>
      <c r="DP31" s="659"/>
      <c r="DQ31" s="659"/>
      <c r="DR31" s="659"/>
      <c r="DS31" s="659"/>
      <c r="DT31" s="659"/>
      <c r="DU31" s="659"/>
      <c r="DV31" s="660"/>
      <c r="DW31" s="643">
        <v>1.4</v>
      </c>
      <c r="DX31" s="661"/>
      <c r="DY31" s="661"/>
      <c r="DZ31" s="661"/>
      <c r="EA31" s="661"/>
      <c r="EB31" s="661"/>
      <c r="EC31" s="676"/>
    </row>
    <row r="32" spans="2:133" ht="11.25" customHeight="1" x14ac:dyDescent="0.15">
      <c r="B32" s="731" t="s">
        <v>314</v>
      </c>
      <c r="C32" s="732"/>
      <c r="D32" s="732"/>
      <c r="E32" s="732"/>
      <c r="F32" s="732"/>
      <c r="G32" s="732"/>
      <c r="H32" s="732"/>
      <c r="I32" s="732"/>
      <c r="J32" s="732"/>
      <c r="K32" s="732"/>
      <c r="L32" s="732"/>
      <c r="M32" s="732"/>
      <c r="N32" s="732"/>
      <c r="O32" s="732"/>
      <c r="P32" s="732"/>
      <c r="Q32" s="733"/>
      <c r="R32" s="640" t="s">
        <v>127</v>
      </c>
      <c r="S32" s="641"/>
      <c r="T32" s="641"/>
      <c r="U32" s="641"/>
      <c r="V32" s="641"/>
      <c r="W32" s="641"/>
      <c r="X32" s="641"/>
      <c r="Y32" s="642"/>
      <c r="Z32" s="677" t="s">
        <v>127</v>
      </c>
      <c r="AA32" s="677"/>
      <c r="AB32" s="677"/>
      <c r="AC32" s="677"/>
      <c r="AD32" s="678" t="s">
        <v>245</v>
      </c>
      <c r="AE32" s="678"/>
      <c r="AF32" s="678"/>
      <c r="AG32" s="678"/>
      <c r="AH32" s="678"/>
      <c r="AI32" s="678"/>
      <c r="AJ32" s="678"/>
      <c r="AK32" s="678"/>
      <c r="AL32" s="643" t="s">
        <v>127</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99.2</v>
      </c>
      <c r="BH32" s="659"/>
      <c r="BI32" s="659"/>
      <c r="BJ32" s="659"/>
      <c r="BK32" s="659"/>
      <c r="BL32" s="659"/>
      <c r="BM32" s="644">
        <v>98.3</v>
      </c>
      <c r="BN32" s="705"/>
      <c r="BO32" s="705"/>
      <c r="BP32" s="705"/>
      <c r="BQ32" s="683"/>
      <c r="BR32" s="713">
        <v>99.2</v>
      </c>
      <c r="BS32" s="659"/>
      <c r="BT32" s="659"/>
      <c r="BU32" s="659"/>
      <c r="BV32" s="659"/>
      <c r="BW32" s="659"/>
      <c r="BX32" s="644">
        <v>98.3</v>
      </c>
      <c r="BY32" s="705"/>
      <c r="BZ32" s="705"/>
      <c r="CA32" s="705"/>
      <c r="CB32" s="683"/>
      <c r="CD32" s="729"/>
      <c r="CE32" s="730"/>
      <c r="CF32" s="673" t="s">
        <v>317</v>
      </c>
      <c r="CG32" s="674"/>
      <c r="CH32" s="674"/>
      <c r="CI32" s="674"/>
      <c r="CJ32" s="674"/>
      <c r="CK32" s="674"/>
      <c r="CL32" s="674"/>
      <c r="CM32" s="674"/>
      <c r="CN32" s="674"/>
      <c r="CO32" s="674"/>
      <c r="CP32" s="674"/>
      <c r="CQ32" s="675"/>
      <c r="CR32" s="640">
        <v>109</v>
      </c>
      <c r="CS32" s="641"/>
      <c r="CT32" s="641"/>
      <c r="CU32" s="641"/>
      <c r="CV32" s="641"/>
      <c r="CW32" s="641"/>
      <c r="CX32" s="641"/>
      <c r="CY32" s="642"/>
      <c r="CZ32" s="643">
        <v>0</v>
      </c>
      <c r="DA32" s="661"/>
      <c r="DB32" s="661"/>
      <c r="DC32" s="662"/>
      <c r="DD32" s="646">
        <v>109</v>
      </c>
      <c r="DE32" s="641"/>
      <c r="DF32" s="641"/>
      <c r="DG32" s="641"/>
      <c r="DH32" s="641"/>
      <c r="DI32" s="641"/>
      <c r="DJ32" s="641"/>
      <c r="DK32" s="642"/>
      <c r="DL32" s="646">
        <v>109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3195915</v>
      </c>
      <c r="S33" s="641"/>
      <c r="T33" s="641"/>
      <c r="U33" s="641"/>
      <c r="V33" s="641"/>
      <c r="W33" s="641"/>
      <c r="X33" s="641"/>
      <c r="Y33" s="642"/>
      <c r="Z33" s="677">
        <v>8.6999999999999993</v>
      </c>
      <c r="AA33" s="677"/>
      <c r="AB33" s="677"/>
      <c r="AC33" s="677"/>
      <c r="AD33" s="678" t="s">
        <v>127</v>
      </c>
      <c r="AE33" s="678"/>
      <c r="AF33" s="678"/>
      <c r="AG33" s="678"/>
      <c r="AH33" s="678"/>
      <c r="AI33" s="678"/>
      <c r="AJ33" s="678"/>
      <c r="AK33" s="678"/>
      <c r="AL33" s="643" t="s">
        <v>127</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99.4</v>
      </c>
      <c r="BH33" s="625"/>
      <c r="BI33" s="625"/>
      <c r="BJ33" s="625"/>
      <c r="BK33" s="625"/>
      <c r="BL33" s="625"/>
      <c r="BM33" s="668">
        <v>98.3</v>
      </c>
      <c r="BN33" s="625"/>
      <c r="BO33" s="625"/>
      <c r="BP33" s="625"/>
      <c r="BQ33" s="689"/>
      <c r="BR33" s="704">
        <v>99.4</v>
      </c>
      <c r="BS33" s="625"/>
      <c r="BT33" s="625"/>
      <c r="BU33" s="625"/>
      <c r="BV33" s="625"/>
      <c r="BW33" s="625"/>
      <c r="BX33" s="668">
        <v>98.2</v>
      </c>
      <c r="BY33" s="625"/>
      <c r="BZ33" s="625"/>
      <c r="CA33" s="625"/>
      <c r="CB33" s="689"/>
      <c r="CD33" s="673" t="s">
        <v>320</v>
      </c>
      <c r="CE33" s="674"/>
      <c r="CF33" s="674"/>
      <c r="CG33" s="674"/>
      <c r="CH33" s="674"/>
      <c r="CI33" s="674"/>
      <c r="CJ33" s="674"/>
      <c r="CK33" s="674"/>
      <c r="CL33" s="674"/>
      <c r="CM33" s="674"/>
      <c r="CN33" s="674"/>
      <c r="CO33" s="674"/>
      <c r="CP33" s="674"/>
      <c r="CQ33" s="675"/>
      <c r="CR33" s="640">
        <v>13912781</v>
      </c>
      <c r="CS33" s="659"/>
      <c r="CT33" s="659"/>
      <c r="CU33" s="659"/>
      <c r="CV33" s="659"/>
      <c r="CW33" s="659"/>
      <c r="CX33" s="659"/>
      <c r="CY33" s="660"/>
      <c r="CZ33" s="643">
        <v>38.6</v>
      </c>
      <c r="DA33" s="661"/>
      <c r="DB33" s="661"/>
      <c r="DC33" s="662"/>
      <c r="DD33" s="646">
        <v>9704403</v>
      </c>
      <c r="DE33" s="659"/>
      <c r="DF33" s="659"/>
      <c r="DG33" s="659"/>
      <c r="DH33" s="659"/>
      <c r="DI33" s="659"/>
      <c r="DJ33" s="659"/>
      <c r="DK33" s="660"/>
      <c r="DL33" s="646">
        <v>7661794</v>
      </c>
      <c r="DM33" s="659"/>
      <c r="DN33" s="659"/>
      <c r="DO33" s="659"/>
      <c r="DP33" s="659"/>
      <c r="DQ33" s="659"/>
      <c r="DR33" s="659"/>
      <c r="DS33" s="659"/>
      <c r="DT33" s="659"/>
      <c r="DU33" s="659"/>
      <c r="DV33" s="660"/>
      <c r="DW33" s="643">
        <v>39.6</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449267</v>
      </c>
      <c r="S34" s="641"/>
      <c r="T34" s="641"/>
      <c r="U34" s="641"/>
      <c r="V34" s="641"/>
      <c r="W34" s="641"/>
      <c r="X34" s="641"/>
      <c r="Y34" s="642"/>
      <c r="Z34" s="677">
        <v>1.2</v>
      </c>
      <c r="AA34" s="677"/>
      <c r="AB34" s="677"/>
      <c r="AC34" s="677"/>
      <c r="AD34" s="678" t="s">
        <v>127</v>
      </c>
      <c r="AE34" s="678"/>
      <c r="AF34" s="678"/>
      <c r="AG34" s="678"/>
      <c r="AH34" s="678"/>
      <c r="AI34" s="678"/>
      <c r="AJ34" s="678"/>
      <c r="AK34" s="678"/>
      <c r="AL34" s="643" t="s">
        <v>127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3989986</v>
      </c>
      <c r="CS34" s="641"/>
      <c r="CT34" s="641"/>
      <c r="CU34" s="641"/>
      <c r="CV34" s="641"/>
      <c r="CW34" s="641"/>
      <c r="CX34" s="641"/>
      <c r="CY34" s="642"/>
      <c r="CZ34" s="643">
        <v>11.1</v>
      </c>
      <c r="DA34" s="661"/>
      <c r="DB34" s="661"/>
      <c r="DC34" s="662"/>
      <c r="DD34" s="646">
        <v>2749766</v>
      </c>
      <c r="DE34" s="641"/>
      <c r="DF34" s="641"/>
      <c r="DG34" s="641"/>
      <c r="DH34" s="641"/>
      <c r="DI34" s="641"/>
      <c r="DJ34" s="641"/>
      <c r="DK34" s="642"/>
      <c r="DL34" s="646">
        <v>1839688</v>
      </c>
      <c r="DM34" s="641"/>
      <c r="DN34" s="641"/>
      <c r="DO34" s="641"/>
      <c r="DP34" s="641"/>
      <c r="DQ34" s="641"/>
      <c r="DR34" s="641"/>
      <c r="DS34" s="641"/>
      <c r="DT34" s="641"/>
      <c r="DU34" s="641"/>
      <c r="DV34" s="642"/>
      <c r="DW34" s="643">
        <v>9.5</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1103360</v>
      </c>
      <c r="S35" s="641"/>
      <c r="T35" s="641"/>
      <c r="U35" s="641"/>
      <c r="V35" s="641"/>
      <c r="W35" s="641"/>
      <c r="X35" s="641"/>
      <c r="Y35" s="642"/>
      <c r="Z35" s="677">
        <v>3</v>
      </c>
      <c r="AA35" s="677"/>
      <c r="AB35" s="677"/>
      <c r="AC35" s="677"/>
      <c r="AD35" s="678" t="s">
        <v>127</v>
      </c>
      <c r="AE35" s="678"/>
      <c r="AF35" s="678"/>
      <c r="AG35" s="678"/>
      <c r="AH35" s="678"/>
      <c r="AI35" s="678"/>
      <c r="AJ35" s="678"/>
      <c r="AK35" s="678"/>
      <c r="AL35" s="643" t="s">
        <v>127</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131904</v>
      </c>
      <c r="CS35" s="659"/>
      <c r="CT35" s="659"/>
      <c r="CU35" s="659"/>
      <c r="CV35" s="659"/>
      <c r="CW35" s="659"/>
      <c r="CX35" s="659"/>
      <c r="CY35" s="660"/>
      <c r="CZ35" s="643">
        <v>0.4</v>
      </c>
      <c r="DA35" s="661"/>
      <c r="DB35" s="661"/>
      <c r="DC35" s="662"/>
      <c r="DD35" s="646">
        <v>92119</v>
      </c>
      <c r="DE35" s="659"/>
      <c r="DF35" s="659"/>
      <c r="DG35" s="659"/>
      <c r="DH35" s="659"/>
      <c r="DI35" s="659"/>
      <c r="DJ35" s="659"/>
      <c r="DK35" s="660"/>
      <c r="DL35" s="646">
        <v>73135</v>
      </c>
      <c r="DM35" s="659"/>
      <c r="DN35" s="659"/>
      <c r="DO35" s="659"/>
      <c r="DP35" s="659"/>
      <c r="DQ35" s="659"/>
      <c r="DR35" s="659"/>
      <c r="DS35" s="659"/>
      <c r="DT35" s="659"/>
      <c r="DU35" s="659"/>
      <c r="DV35" s="660"/>
      <c r="DW35" s="643">
        <v>0.4</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894290</v>
      </c>
      <c r="S36" s="641"/>
      <c r="T36" s="641"/>
      <c r="U36" s="641"/>
      <c r="V36" s="641"/>
      <c r="W36" s="641"/>
      <c r="X36" s="641"/>
      <c r="Y36" s="642"/>
      <c r="Z36" s="677">
        <v>2.4</v>
      </c>
      <c r="AA36" s="677"/>
      <c r="AB36" s="677"/>
      <c r="AC36" s="677"/>
      <c r="AD36" s="678" t="s">
        <v>127</v>
      </c>
      <c r="AE36" s="678"/>
      <c r="AF36" s="678"/>
      <c r="AG36" s="678"/>
      <c r="AH36" s="678"/>
      <c r="AI36" s="678"/>
      <c r="AJ36" s="678"/>
      <c r="AK36" s="678"/>
      <c r="AL36" s="643" t="s">
        <v>127</v>
      </c>
      <c r="AM36" s="644"/>
      <c r="AN36" s="644"/>
      <c r="AO36" s="679"/>
      <c r="AP36" s="235"/>
      <c r="AQ36" s="692" t="s">
        <v>328</v>
      </c>
      <c r="AR36" s="693"/>
      <c r="AS36" s="693"/>
      <c r="AT36" s="693"/>
      <c r="AU36" s="693"/>
      <c r="AV36" s="693"/>
      <c r="AW36" s="693"/>
      <c r="AX36" s="693"/>
      <c r="AY36" s="694"/>
      <c r="AZ36" s="695">
        <v>4849911</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150270</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5300266</v>
      </c>
      <c r="CS36" s="641"/>
      <c r="CT36" s="641"/>
      <c r="CU36" s="641"/>
      <c r="CV36" s="641"/>
      <c r="CW36" s="641"/>
      <c r="CX36" s="641"/>
      <c r="CY36" s="642"/>
      <c r="CZ36" s="643">
        <v>14.7</v>
      </c>
      <c r="DA36" s="661"/>
      <c r="DB36" s="661"/>
      <c r="DC36" s="662"/>
      <c r="DD36" s="646">
        <v>4101949</v>
      </c>
      <c r="DE36" s="641"/>
      <c r="DF36" s="641"/>
      <c r="DG36" s="641"/>
      <c r="DH36" s="641"/>
      <c r="DI36" s="641"/>
      <c r="DJ36" s="641"/>
      <c r="DK36" s="642"/>
      <c r="DL36" s="646">
        <v>3466676</v>
      </c>
      <c r="DM36" s="641"/>
      <c r="DN36" s="641"/>
      <c r="DO36" s="641"/>
      <c r="DP36" s="641"/>
      <c r="DQ36" s="641"/>
      <c r="DR36" s="641"/>
      <c r="DS36" s="641"/>
      <c r="DT36" s="641"/>
      <c r="DU36" s="641"/>
      <c r="DV36" s="642"/>
      <c r="DW36" s="643">
        <v>17.899999999999999</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647079</v>
      </c>
      <c r="S37" s="641"/>
      <c r="T37" s="641"/>
      <c r="U37" s="641"/>
      <c r="V37" s="641"/>
      <c r="W37" s="641"/>
      <c r="X37" s="641"/>
      <c r="Y37" s="642"/>
      <c r="Z37" s="677">
        <v>1.8</v>
      </c>
      <c r="AA37" s="677"/>
      <c r="AB37" s="677"/>
      <c r="AC37" s="677"/>
      <c r="AD37" s="678" t="s">
        <v>127</v>
      </c>
      <c r="AE37" s="678"/>
      <c r="AF37" s="678"/>
      <c r="AG37" s="678"/>
      <c r="AH37" s="678"/>
      <c r="AI37" s="678"/>
      <c r="AJ37" s="678"/>
      <c r="AK37" s="678"/>
      <c r="AL37" s="643" t="s">
        <v>127</v>
      </c>
      <c r="AM37" s="644"/>
      <c r="AN37" s="644"/>
      <c r="AO37" s="679"/>
      <c r="AQ37" s="680" t="s">
        <v>332</v>
      </c>
      <c r="AR37" s="681"/>
      <c r="AS37" s="681"/>
      <c r="AT37" s="681"/>
      <c r="AU37" s="681"/>
      <c r="AV37" s="681"/>
      <c r="AW37" s="681"/>
      <c r="AX37" s="681"/>
      <c r="AY37" s="682"/>
      <c r="AZ37" s="640">
        <v>1084752</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150270</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1137966</v>
      </c>
      <c r="CS37" s="659"/>
      <c r="CT37" s="659"/>
      <c r="CU37" s="659"/>
      <c r="CV37" s="659"/>
      <c r="CW37" s="659"/>
      <c r="CX37" s="659"/>
      <c r="CY37" s="660"/>
      <c r="CZ37" s="643">
        <v>3.2</v>
      </c>
      <c r="DA37" s="661"/>
      <c r="DB37" s="661"/>
      <c r="DC37" s="662"/>
      <c r="DD37" s="646">
        <v>1137966</v>
      </c>
      <c r="DE37" s="659"/>
      <c r="DF37" s="659"/>
      <c r="DG37" s="659"/>
      <c r="DH37" s="659"/>
      <c r="DI37" s="659"/>
      <c r="DJ37" s="659"/>
      <c r="DK37" s="660"/>
      <c r="DL37" s="646">
        <v>1042003</v>
      </c>
      <c r="DM37" s="659"/>
      <c r="DN37" s="659"/>
      <c r="DO37" s="659"/>
      <c r="DP37" s="659"/>
      <c r="DQ37" s="659"/>
      <c r="DR37" s="659"/>
      <c r="DS37" s="659"/>
      <c r="DT37" s="659"/>
      <c r="DU37" s="659"/>
      <c r="DV37" s="660"/>
      <c r="DW37" s="643">
        <v>5.4</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334405</v>
      </c>
      <c r="S38" s="641"/>
      <c r="T38" s="641"/>
      <c r="U38" s="641"/>
      <c r="V38" s="641"/>
      <c r="W38" s="641"/>
      <c r="X38" s="641"/>
      <c r="Y38" s="642"/>
      <c r="Z38" s="677">
        <v>0.9</v>
      </c>
      <c r="AA38" s="677"/>
      <c r="AB38" s="677"/>
      <c r="AC38" s="677"/>
      <c r="AD38" s="678">
        <v>1433</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589370</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12097</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2998148</v>
      </c>
      <c r="CS38" s="641"/>
      <c r="CT38" s="641"/>
      <c r="CU38" s="641"/>
      <c r="CV38" s="641"/>
      <c r="CW38" s="641"/>
      <c r="CX38" s="641"/>
      <c r="CY38" s="642"/>
      <c r="CZ38" s="643">
        <v>8.3000000000000007</v>
      </c>
      <c r="DA38" s="661"/>
      <c r="DB38" s="661"/>
      <c r="DC38" s="662"/>
      <c r="DD38" s="646">
        <v>2410435</v>
      </c>
      <c r="DE38" s="641"/>
      <c r="DF38" s="641"/>
      <c r="DG38" s="641"/>
      <c r="DH38" s="641"/>
      <c r="DI38" s="641"/>
      <c r="DJ38" s="641"/>
      <c r="DK38" s="642"/>
      <c r="DL38" s="646">
        <v>2282295</v>
      </c>
      <c r="DM38" s="641"/>
      <c r="DN38" s="641"/>
      <c r="DO38" s="641"/>
      <c r="DP38" s="641"/>
      <c r="DQ38" s="641"/>
      <c r="DR38" s="641"/>
      <c r="DS38" s="641"/>
      <c r="DT38" s="641"/>
      <c r="DU38" s="641"/>
      <c r="DV38" s="642"/>
      <c r="DW38" s="643">
        <v>11.8</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4433091</v>
      </c>
      <c r="S39" s="641"/>
      <c r="T39" s="641"/>
      <c r="U39" s="641"/>
      <c r="V39" s="641"/>
      <c r="W39" s="641"/>
      <c r="X39" s="641"/>
      <c r="Y39" s="642"/>
      <c r="Z39" s="677">
        <v>12</v>
      </c>
      <c r="AA39" s="677"/>
      <c r="AB39" s="677"/>
      <c r="AC39" s="677"/>
      <c r="AD39" s="678" t="s">
        <v>127</v>
      </c>
      <c r="AE39" s="678"/>
      <c r="AF39" s="678"/>
      <c r="AG39" s="678"/>
      <c r="AH39" s="678"/>
      <c r="AI39" s="678"/>
      <c r="AJ39" s="678"/>
      <c r="AK39" s="678"/>
      <c r="AL39" s="643" t="s">
        <v>127</v>
      </c>
      <c r="AM39" s="644"/>
      <c r="AN39" s="644"/>
      <c r="AO39" s="679"/>
      <c r="AQ39" s="680" t="s">
        <v>340</v>
      </c>
      <c r="AR39" s="681"/>
      <c r="AS39" s="681"/>
      <c r="AT39" s="681"/>
      <c r="AU39" s="681"/>
      <c r="AV39" s="681"/>
      <c r="AW39" s="681"/>
      <c r="AX39" s="681"/>
      <c r="AY39" s="682"/>
      <c r="AZ39" s="640">
        <v>177641</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19144</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1390663</v>
      </c>
      <c r="CS39" s="659"/>
      <c r="CT39" s="659"/>
      <c r="CU39" s="659"/>
      <c r="CV39" s="659"/>
      <c r="CW39" s="659"/>
      <c r="CX39" s="659"/>
      <c r="CY39" s="660"/>
      <c r="CZ39" s="643">
        <v>3.9</v>
      </c>
      <c r="DA39" s="661"/>
      <c r="DB39" s="661"/>
      <c r="DC39" s="662"/>
      <c r="DD39" s="646">
        <v>287560</v>
      </c>
      <c r="DE39" s="659"/>
      <c r="DF39" s="659"/>
      <c r="DG39" s="659"/>
      <c r="DH39" s="659"/>
      <c r="DI39" s="659"/>
      <c r="DJ39" s="659"/>
      <c r="DK39" s="660"/>
      <c r="DL39" s="646" t="s">
        <v>127</v>
      </c>
      <c r="DM39" s="659"/>
      <c r="DN39" s="659"/>
      <c r="DO39" s="659"/>
      <c r="DP39" s="659"/>
      <c r="DQ39" s="659"/>
      <c r="DR39" s="659"/>
      <c r="DS39" s="659"/>
      <c r="DT39" s="659"/>
      <c r="DU39" s="659"/>
      <c r="DV39" s="660"/>
      <c r="DW39" s="643" t="s">
        <v>245</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174</v>
      </c>
      <c r="S40" s="641"/>
      <c r="T40" s="641"/>
      <c r="U40" s="641"/>
      <c r="V40" s="641"/>
      <c r="W40" s="641"/>
      <c r="X40" s="641"/>
      <c r="Y40" s="642"/>
      <c r="Z40" s="677" t="s">
        <v>245</v>
      </c>
      <c r="AA40" s="677"/>
      <c r="AB40" s="677"/>
      <c r="AC40" s="677"/>
      <c r="AD40" s="678" t="s">
        <v>127</v>
      </c>
      <c r="AE40" s="678"/>
      <c r="AF40" s="678"/>
      <c r="AG40" s="678"/>
      <c r="AH40" s="678"/>
      <c r="AI40" s="678"/>
      <c r="AJ40" s="678"/>
      <c r="AK40" s="678"/>
      <c r="AL40" s="643" t="s">
        <v>127</v>
      </c>
      <c r="AM40" s="644"/>
      <c r="AN40" s="644"/>
      <c r="AO40" s="679"/>
      <c r="AQ40" s="680" t="s">
        <v>344</v>
      </c>
      <c r="AR40" s="681"/>
      <c r="AS40" s="681"/>
      <c r="AT40" s="681"/>
      <c r="AU40" s="681"/>
      <c r="AV40" s="681"/>
      <c r="AW40" s="681"/>
      <c r="AX40" s="681"/>
      <c r="AY40" s="682"/>
      <c r="AZ40" s="640" t="s">
        <v>127</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86</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101814</v>
      </c>
      <c r="CS40" s="641"/>
      <c r="CT40" s="641"/>
      <c r="CU40" s="641"/>
      <c r="CV40" s="641"/>
      <c r="CW40" s="641"/>
      <c r="CX40" s="641"/>
      <c r="CY40" s="642"/>
      <c r="CZ40" s="643">
        <v>0.3</v>
      </c>
      <c r="DA40" s="661"/>
      <c r="DB40" s="661"/>
      <c r="DC40" s="662"/>
      <c r="DD40" s="646">
        <v>62574</v>
      </c>
      <c r="DE40" s="641"/>
      <c r="DF40" s="641"/>
      <c r="DG40" s="641"/>
      <c r="DH40" s="641"/>
      <c r="DI40" s="641"/>
      <c r="DJ40" s="641"/>
      <c r="DK40" s="642"/>
      <c r="DL40" s="646" t="s">
        <v>127</v>
      </c>
      <c r="DM40" s="641"/>
      <c r="DN40" s="641"/>
      <c r="DO40" s="641"/>
      <c r="DP40" s="641"/>
      <c r="DQ40" s="641"/>
      <c r="DR40" s="641"/>
      <c r="DS40" s="641"/>
      <c r="DT40" s="641"/>
      <c r="DU40" s="641"/>
      <c r="DV40" s="642"/>
      <c r="DW40" s="643" t="s">
        <v>127</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973291</v>
      </c>
      <c r="S41" s="641"/>
      <c r="T41" s="641"/>
      <c r="U41" s="641"/>
      <c r="V41" s="641"/>
      <c r="W41" s="641"/>
      <c r="X41" s="641"/>
      <c r="Y41" s="642"/>
      <c r="Z41" s="677">
        <v>2.6</v>
      </c>
      <c r="AA41" s="677"/>
      <c r="AB41" s="677"/>
      <c r="AC41" s="677"/>
      <c r="AD41" s="678" t="s">
        <v>127</v>
      </c>
      <c r="AE41" s="678"/>
      <c r="AF41" s="678"/>
      <c r="AG41" s="678"/>
      <c r="AH41" s="678"/>
      <c r="AI41" s="678"/>
      <c r="AJ41" s="678"/>
      <c r="AK41" s="678"/>
      <c r="AL41" s="643" t="s">
        <v>127</v>
      </c>
      <c r="AM41" s="644"/>
      <c r="AN41" s="644"/>
      <c r="AO41" s="679"/>
      <c r="AQ41" s="680" t="s">
        <v>349</v>
      </c>
      <c r="AR41" s="681"/>
      <c r="AS41" s="681"/>
      <c r="AT41" s="681"/>
      <c r="AU41" s="681"/>
      <c r="AV41" s="681"/>
      <c r="AW41" s="681"/>
      <c r="AX41" s="681"/>
      <c r="AY41" s="682"/>
      <c r="AZ41" s="640">
        <v>745538</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127</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245</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36831701</v>
      </c>
      <c r="S42" s="663"/>
      <c r="T42" s="663"/>
      <c r="U42" s="663"/>
      <c r="V42" s="663"/>
      <c r="W42" s="663"/>
      <c r="X42" s="663"/>
      <c r="Y42" s="665"/>
      <c r="Z42" s="666">
        <v>100</v>
      </c>
      <c r="AA42" s="666"/>
      <c r="AB42" s="666"/>
      <c r="AC42" s="666"/>
      <c r="AD42" s="667">
        <v>18358893</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2252610</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359</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4877126</v>
      </c>
      <c r="CS42" s="641"/>
      <c r="CT42" s="641"/>
      <c r="CU42" s="641"/>
      <c r="CV42" s="641"/>
      <c r="CW42" s="641"/>
      <c r="CX42" s="641"/>
      <c r="CY42" s="642"/>
      <c r="CZ42" s="643">
        <v>13.5</v>
      </c>
      <c r="DA42" s="644"/>
      <c r="DB42" s="644"/>
      <c r="DC42" s="645"/>
      <c r="DD42" s="646">
        <v>477922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225108</v>
      </c>
      <c r="CS43" s="659"/>
      <c r="CT43" s="659"/>
      <c r="CU43" s="659"/>
      <c r="CV43" s="659"/>
      <c r="CW43" s="659"/>
      <c r="CX43" s="659"/>
      <c r="CY43" s="660"/>
      <c r="CZ43" s="643">
        <v>0.6</v>
      </c>
      <c r="DA43" s="661"/>
      <c r="DB43" s="661"/>
      <c r="DC43" s="662"/>
      <c r="DD43" s="646">
        <v>193417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4490088</v>
      </c>
      <c r="CS44" s="641"/>
      <c r="CT44" s="641"/>
      <c r="CU44" s="641"/>
      <c r="CV44" s="641"/>
      <c r="CW44" s="641"/>
      <c r="CX44" s="641"/>
      <c r="CY44" s="642"/>
      <c r="CZ44" s="643">
        <v>12.4</v>
      </c>
      <c r="DA44" s="644"/>
      <c r="DB44" s="644"/>
      <c r="DC44" s="645"/>
      <c r="DD44" s="646">
        <v>477899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1377906</v>
      </c>
      <c r="CS45" s="659"/>
      <c r="CT45" s="659"/>
      <c r="CU45" s="659"/>
      <c r="CV45" s="659"/>
      <c r="CW45" s="659"/>
      <c r="CX45" s="659"/>
      <c r="CY45" s="660"/>
      <c r="CZ45" s="643">
        <v>3.8</v>
      </c>
      <c r="DA45" s="661"/>
      <c r="DB45" s="661"/>
      <c r="DC45" s="662"/>
      <c r="DD45" s="646">
        <v>32490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2742299</v>
      </c>
      <c r="CS46" s="641"/>
      <c r="CT46" s="641"/>
      <c r="CU46" s="641"/>
      <c r="CV46" s="641"/>
      <c r="CW46" s="641"/>
      <c r="CX46" s="641"/>
      <c r="CY46" s="642"/>
      <c r="CZ46" s="643">
        <v>7.6</v>
      </c>
      <c r="DA46" s="644"/>
      <c r="DB46" s="644"/>
      <c r="DC46" s="645"/>
      <c r="DD46" s="646">
        <v>445296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387038</v>
      </c>
      <c r="CS47" s="659"/>
      <c r="CT47" s="659"/>
      <c r="CU47" s="659"/>
      <c r="CV47" s="659"/>
      <c r="CW47" s="659"/>
      <c r="CX47" s="659"/>
      <c r="CY47" s="660"/>
      <c r="CZ47" s="643">
        <v>1.1000000000000001</v>
      </c>
      <c r="DA47" s="661"/>
      <c r="DB47" s="661"/>
      <c r="DC47" s="662"/>
      <c r="DD47" s="646">
        <v>23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127</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36075363</v>
      </c>
      <c r="CS49" s="625"/>
      <c r="CT49" s="625"/>
      <c r="CU49" s="625"/>
      <c r="CV49" s="625"/>
      <c r="CW49" s="625"/>
      <c r="CX49" s="625"/>
      <c r="CY49" s="626"/>
      <c r="CZ49" s="627">
        <v>100</v>
      </c>
      <c r="DA49" s="628"/>
      <c r="DB49" s="628"/>
      <c r="DC49" s="629"/>
      <c r="DD49" s="630">
        <v>21154932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GF/pfT2EZCahFkHDP5UfG5RIJjxUJothsmINn2gmLNVMNRficOAk1XbMSGOZWaBbFnaByON2KGW0amb68dr1w==" saltValue="OxhQyYBha+K2mpBC9p2Td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36949</v>
      </c>
      <c r="R7" s="1160"/>
      <c r="S7" s="1160"/>
      <c r="T7" s="1160"/>
      <c r="U7" s="1160"/>
      <c r="V7" s="1160">
        <v>36200</v>
      </c>
      <c r="W7" s="1160"/>
      <c r="X7" s="1160"/>
      <c r="Y7" s="1160"/>
      <c r="Z7" s="1160"/>
      <c r="AA7" s="1160">
        <v>749</v>
      </c>
      <c r="AB7" s="1160"/>
      <c r="AC7" s="1160"/>
      <c r="AD7" s="1160"/>
      <c r="AE7" s="1161"/>
      <c r="AF7" s="1162">
        <v>658</v>
      </c>
      <c r="AG7" s="1163"/>
      <c r="AH7" s="1163"/>
      <c r="AI7" s="1163"/>
      <c r="AJ7" s="1164"/>
      <c r="AK7" s="1146">
        <v>894</v>
      </c>
      <c r="AL7" s="1147"/>
      <c r="AM7" s="1147"/>
      <c r="AN7" s="1147"/>
      <c r="AO7" s="1147"/>
      <c r="AP7" s="1147">
        <v>42121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579</v>
      </c>
      <c r="BT7" s="1151" t="s">
        <v>579</v>
      </c>
      <c r="BU7" s="1151" t="s">
        <v>579</v>
      </c>
      <c r="BV7" s="1151" t="s">
        <v>579</v>
      </c>
      <c r="BW7" s="1151" t="s">
        <v>579</v>
      </c>
      <c r="BX7" s="1151" t="s">
        <v>579</v>
      </c>
      <c r="BY7" s="1151" t="s">
        <v>579</v>
      </c>
      <c r="BZ7" s="1151" t="s">
        <v>579</v>
      </c>
      <c r="CA7" s="1151" t="s">
        <v>579</v>
      </c>
      <c r="CB7" s="1151" t="s">
        <v>579</v>
      </c>
      <c r="CC7" s="1151" t="s">
        <v>579</v>
      </c>
      <c r="CD7" s="1151" t="s">
        <v>579</v>
      </c>
      <c r="CE7" s="1151" t="s">
        <v>579</v>
      </c>
      <c r="CF7" s="1151" t="s">
        <v>579</v>
      </c>
      <c r="CG7" s="1152" t="s">
        <v>579</v>
      </c>
      <c r="CH7" s="1143">
        <v>0</v>
      </c>
      <c r="CI7" s="1144"/>
      <c r="CJ7" s="1144"/>
      <c r="CK7" s="1144"/>
      <c r="CL7" s="1145"/>
      <c r="CM7" s="1143">
        <v>190</v>
      </c>
      <c r="CN7" s="1144"/>
      <c r="CO7" s="1144"/>
      <c r="CP7" s="1144"/>
      <c r="CQ7" s="1145"/>
      <c r="CR7" s="1143">
        <v>5</v>
      </c>
      <c r="CS7" s="1144"/>
      <c r="CT7" s="1144"/>
      <c r="CU7" s="1144"/>
      <c r="CV7" s="1145"/>
      <c r="CW7" s="1143" t="s">
        <v>513</v>
      </c>
      <c r="CX7" s="1144"/>
      <c r="CY7" s="1144"/>
      <c r="CZ7" s="1144"/>
      <c r="DA7" s="1145"/>
      <c r="DB7" s="1143">
        <v>856</v>
      </c>
      <c r="DC7" s="1144"/>
      <c r="DD7" s="1144"/>
      <c r="DE7" s="1144"/>
      <c r="DF7" s="1145"/>
      <c r="DG7" s="1143" t="s">
        <v>513</v>
      </c>
      <c r="DH7" s="1144"/>
      <c r="DI7" s="1144"/>
      <c r="DJ7" s="1144"/>
      <c r="DK7" s="1145"/>
      <c r="DL7" s="1143" t="s">
        <v>513</v>
      </c>
      <c r="DM7" s="1144"/>
      <c r="DN7" s="1144"/>
      <c r="DO7" s="1144"/>
      <c r="DP7" s="1145"/>
      <c r="DQ7" s="1143" t="s">
        <v>513</v>
      </c>
      <c r="DR7" s="1144"/>
      <c r="DS7" s="1144"/>
      <c r="DT7" s="1144"/>
      <c r="DU7" s="1145"/>
      <c r="DV7" s="1170"/>
      <c r="DW7" s="1171"/>
      <c r="DX7" s="1171"/>
      <c r="DY7" s="1171"/>
      <c r="DZ7" s="1172"/>
      <c r="EA7" s="255"/>
    </row>
    <row r="8" spans="1:131" s="256" customFormat="1" ht="26.25" customHeight="1" x14ac:dyDescent="0.15">
      <c r="A8" s="262">
        <v>2</v>
      </c>
      <c r="B8" s="1092" t="s">
        <v>389</v>
      </c>
      <c r="C8" s="1093"/>
      <c r="D8" s="1093"/>
      <c r="E8" s="1093"/>
      <c r="F8" s="1093"/>
      <c r="G8" s="1093"/>
      <c r="H8" s="1093"/>
      <c r="I8" s="1093"/>
      <c r="J8" s="1093"/>
      <c r="K8" s="1093"/>
      <c r="L8" s="1093"/>
      <c r="M8" s="1093"/>
      <c r="N8" s="1093"/>
      <c r="O8" s="1093"/>
      <c r="P8" s="1094"/>
      <c r="Q8" s="1098">
        <v>29</v>
      </c>
      <c r="R8" s="1099"/>
      <c r="S8" s="1099"/>
      <c r="T8" s="1099"/>
      <c r="U8" s="1099"/>
      <c r="V8" s="1099">
        <v>22</v>
      </c>
      <c r="W8" s="1099"/>
      <c r="X8" s="1099"/>
      <c r="Y8" s="1099"/>
      <c r="Z8" s="1099"/>
      <c r="AA8" s="1099">
        <v>7</v>
      </c>
      <c r="AB8" s="1099"/>
      <c r="AC8" s="1099"/>
      <c r="AD8" s="1099"/>
      <c r="AE8" s="1100"/>
      <c r="AF8" s="1074">
        <v>7</v>
      </c>
      <c r="AG8" s="1075"/>
      <c r="AH8" s="1075"/>
      <c r="AI8" s="1075"/>
      <c r="AJ8" s="1076"/>
      <c r="AK8" s="1141">
        <v>5</v>
      </c>
      <c r="AL8" s="1142"/>
      <c r="AM8" s="1142"/>
      <c r="AN8" s="1142"/>
      <c r="AO8" s="1142"/>
      <c r="AP8" s="1142" t="s">
        <v>587</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580</v>
      </c>
      <c r="BT8" s="1070" t="s">
        <v>580</v>
      </c>
      <c r="BU8" s="1070" t="s">
        <v>580</v>
      </c>
      <c r="BV8" s="1070" t="s">
        <v>580</v>
      </c>
      <c r="BW8" s="1070" t="s">
        <v>580</v>
      </c>
      <c r="BX8" s="1070" t="s">
        <v>580</v>
      </c>
      <c r="BY8" s="1070" t="s">
        <v>580</v>
      </c>
      <c r="BZ8" s="1070" t="s">
        <v>580</v>
      </c>
      <c r="CA8" s="1070" t="s">
        <v>580</v>
      </c>
      <c r="CB8" s="1070" t="s">
        <v>580</v>
      </c>
      <c r="CC8" s="1070" t="s">
        <v>580</v>
      </c>
      <c r="CD8" s="1070" t="s">
        <v>580</v>
      </c>
      <c r="CE8" s="1070" t="s">
        <v>580</v>
      </c>
      <c r="CF8" s="1070" t="s">
        <v>580</v>
      </c>
      <c r="CG8" s="1071" t="s">
        <v>580</v>
      </c>
      <c r="CH8" s="1044">
        <v>0</v>
      </c>
      <c r="CI8" s="1045"/>
      <c r="CJ8" s="1045"/>
      <c r="CK8" s="1045"/>
      <c r="CL8" s="1046"/>
      <c r="CM8" s="1044">
        <v>3</v>
      </c>
      <c r="CN8" s="1045"/>
      <c r="CO8" s="1045"/>
      <c r="CP8" s="1045"/>
      <c r="CQ8" s="1046"/>
      <c r="CR8" s="1044">
        <v>3</v>
      </c>
      <c r="CS8" s="1045"/>
      <c r="CT8" s="1045"/>
      <c r="CU8" s="1045"/>
      <c r="CV8" s="1046"/>
      <c r="CW8" s="1044">
        <v>414</v>
      </c>
      <c r="CX8" s="1045"/>
      <c r="CY8" s="1045"/>
      <c r="CZ8" s="1045"/>
      <c r="DA8" s="1046"/>
      <c r="DB8" s="1044" t="s">
        <v>513</v>
      </c>
      <c r="DC8" s="1045"/>
      <c r="DD8" s="1045"/>
      <c r="DE8" s="1045"/>
      <c r="DF8" s="1046"/>
      <c r="DG8" s="1044" t="s">
        <v>513</v>
      </c>
      <c r="DH8" s="1045"/>
      <c r="DI8" s="1045"/>
      <c r="DJ8" s="1045"/>
      <c r="DK8" s="1046"/>
      <c r="DL8" s="1044" t="s">
        <v>513</v>
      </c>
      <c r="DM8" s="1045"/>
      <c r="DN8" s="1045"/>
      <c r="DO8" s="1045"/>
      <c r="DP8" s="1046"/>
      <c r="DQ8" s="1044" t="s">
        <v>513</v>
      </c>
      <c r="DR8" s="1045"/>
      <c r="DS8" s="1045"/>
      <c r="DT8" s="1045"/>
      <c r="DU8" s="1046"/>
      <c r="DV8" s="1047"/>
      <c r="DW8" s="1048"/>
      <c r="DX8" s="1048"/>
      <c r="DY8" s="1048"/>
      <c r="DZ8" s="1049"/>
      <c r="EA8" s="255"/>
    </row>
    <row r="9" spans="1:131" s="256" customFormat="1" ht="26.25" customHeight="1" x14ac:dyDescent="0.15">
      <c r="A9" s="262">
        <v>3</v>
      </c>
      <c r="B9" s="1092" t="s">
        <v>390</v>
      </c>
      <c r="C9" s="1093"/>
      <c r="D9" s="1093"/>
      <c r="E9" s="1093"/>
      <c r="F9" s="1093"/>
      <c r="G9" s="1093"/>
      <c r="H9" s="1093"/>
      <c r="I9" s="1093"/>
      <c r="J9" s="1093"/>
      <c r="K9" s="1093"/>
      <c r="L9" s="1093"/>
      <c r="M9" s="1093"/>
      <c r="N9" s="1093"/>
      <c r="O9" s="1093"/>
      <c r="P9" s="1094"/>
      <c r="Q9" s="1098">
        <v>211</v>
      </c>
      <c r="R9" s="1099"/>
      <c r="S9" s="1099"/>
      <c r="T9" s="1099"/>
      <c r="U9" s="1099"/>
      <c r="V9" s="1099">
        <v>211</v>
      </c>
      <c r="W9" s="1099"/>
      <c r="X9" s="1099"/>
      <c r="Y9" s="1099"/>
      <c r="Z9" s="1099"/>
      <c r="AA9" s="1099">
        <v>0</v>
      </c>
      <c r="AB9" s="1099"/>
      <c r="AC9" s="1099"/>
      <c r="AD9" s="1099"/>
      <c r="AE9" s="1100"/>
      <c r="AF9" s="1074" t="s">
        <v>127</v>
      </c>
      <c r="AG9" s="1075"/>
      <c r="AH9" s="1075"/>
      <c r="AI9" s="1075"/>
      <c r="AJ9" s="1076"/>
      <c r="AK9" s="1141" t="s">
        <v>609</v>
      </c>
      <c r="AL9" s="1142"/>
      <c r="AM9" s="1142"/>
      <c r="AN9" s="1142"/>
      <c r="AO9" s="1142"/>
      <c r="AP9" s="1142" t="s">
        <v>587</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581</v>
      </c>
      <c r="BT9" s="1070" t="s">
        <v>581</v>
      </c>
      <c r="BU9" s="1070" t="s">
        <v>581</v>
      </c>
      <c r="BV9" s="1070" t="s">
        <v>581</v>
      </c>
      <c r="BW9" s="1070" t="s">
        <v>581</v>
      </c>
      <c r="BX9" s="1070" t="s">
        <v>581</v>
      </c>
      <c r="BY9" s="1070" t="s">
        <v>581</v>
      </c>
      <c r="BZ9" s="1070" t="s">
        <v>581</v>
      </c>
      <c r="CA9" s="1070" t="s">
        <v>581</v>
      </c>
      <c r="CB9" s="1070" t="s">
        <v>581</v>
      </c>
      <c r="CC9" s="1070" t="s">
        <v>581</v>
      </c>
      <c r="CD9" s="1070" t="s">
        <v>581</v>
      </c>
      <c r="CE9" s="1070" t="s">
        <v>581</v>
      </c>
      <c r="CF9" s="1070" t="s">
        <v>581</v>
      </c>
      <c r="CG9" s="1071" t="s">
        <v>581</v>
      </c>
      <c r="CH9" s="1044">
        <v>-1</v>
      </c>
      <c r="CI9" s="1045"/>
      <c r="CJ9" s="1045"/>
      <c r="CK9" s="1045"/>
      <c r="CL9" s="1046"/>
      <c r="CM9" s="1044">
        <v>18</v>
      </c>
      <c r="CN9" s="1045"/>
      <c r="CO9" s="1045"/>
      <c r="CP9" s="1045"/>
      <c r="CQ9" s="1046"/>
      <c r="CR9" s="1044">
        <v>10</v>
      </c>
      <c r="CS9" s="1045"/>
      <c r="CT9" s="1045"/>
      <c r="CU9" s="1045"/>
      <c r="CV9" s="1046"/>
      <c r="CW9" s="1044">
        <v>21</v>
      </c>
      <c r="CX9" s="1045"/>
      <c r="CY9" s="1045"/>
      <c r="CZ9" s="1045"/>
      <c r="DA9" s="1046"/>
      <c r="DB9" s="1044" t="s">
        <v>604</v>
      </c>
      <c r="DC9" s="1045"/>
      <c r="DD9" s="1045"/>
      <c r="DE9" s="1045"/>
      <c r="DF9" s="1046"/>
      <c r="DG9" s="1044" t="s">
        <v>606</v>
      </c>
      <c r="DH9" s="1045"/>
      <c r="DI9" s="1045"/>
      <c r="DJ9" s="1045"/>
      <c r="DK9" s="1046"/>
      <c r="DL9" s="1044" t="s">
        <v>605</v>
      </c>
      <c r="DM9" s="1045"/>
      <c r="DN9" s="1045"/>
      <c r="DO9" s="1045"/>
      <c r="DP9" s="1046"/>
      <c r="DQ9" s="1044" t="s">
        <v>513</v>
      </c>
      <c r="DR9" s="1045"/>
      <c r="DS9" s="1045"/>
      <c r="DT9" s="1045"/>
      <c r="DU9" s="1046"/>
      <c r="DV9" s="1047"/>
      <c r="DW9" s="1048"/>
      <c r="DX9" s="1048"/>
      <c r="DY9" s="1048"/>
      <c r="DZ9" s="1049"/>
      <c r="EA9" s="255"/>
    </row>
    <row r="10" spans="1:131" s="256" customFormat="1" ht="26.25" customHeight="1" x14ac:dyDescent="0.15">
      <c r="A10" s="262">
        <v>4</v>
      </c>
      <c r="B10" s="1092" t="s">
        <v>391</v>
      </c>
      <c r="C10" s="1093"/>
      <c r="D10" s="1093"/>
      <c r="E10" s="1093"/>
      <c r="F10" s="1093"/>
      <c r="G10" s="1093"/>
      <c r="H10" s="1093"/>
      <c r="I10" s="1093"/>
      <c r="J10" s="1093"/>
      <c r="K10" s="1093"/>
      <c r="L10" s="1093"/>
      <c r="M10" s="1093"/>
      <c r="N10" s="1093"/>
      <c r="O10" s="1093"/>
      <c r="P10" s="1094"/>
      <c r="Q10" s="1098">
        <v>0</v>
      </c>
      <c r="R10" s="1099"/>
      <c r="S10" s="1099"/>
      <c r="T10" s="1099"/>
      <c r="U10" s="1099"/>
      <c r="V10" s="1099">
        <v>0</v>
      </c>
      <c r="W10" s="1099"/>
      <c r="X10" s="1099"/>
      <c r="Y10" s="1099"/>
      <c r="Z10" s="1099"/>
      <c r="AA10" s="1099">
        <v>0</v>
      </c>
      <c r="AB10" s="1099"/>
      <c r="AC10" s="1099"/>
      <c r="AD10" s="1099"/>
      <c r="AE10" s="1100"/>
      <c r="AF10" s="1074">
        <v>0</v>
      </c>
      <c r="AG10" s="1075"/>
      <c r="AH10" s="1075"/>
      <c r="AI10" s="1075"/>
      <c r="AJ10" s="1076"/>
      <c r="AK10" s="1141" t="s">
        <v>610</v>
      </c>
      <c r="AL10" s="1142"/>
      <c r="AM10" s="1142"/>
      <c r="AN10" s="1142"/>
      <c r="AO10" s="1142"/>
      <c r="AP10" s="1142" t="s">
        <v>587</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603</v>
      </c>
      <c r="BT10" s="1070" t="s">
        <v>582</v>
      </c>
      <c r="BU10" s="1070" t="s">
        <v>582</v>
      </c>
      <c r="BV10" s="1070" t="s">
        <v>582</v>
      </c>
      <c r="BW10" s="1070" t="s">
        <v>582</v>
      </c>
      <c r="BX10" s="1070" t="s">
        <v>582</v>
      </c>
      <c r="BY10" s="1070" t="s">
        <v>582</v>
      </c>
      <c r="BZ10" s="1070" t="s">
        <v>582</v>
      </c>
      <c r="CA10" s="1070" t="s">
        <v>582</v>
      </c>
      <c r="CB10" s="1070" t="s">
        <v>582</v>
      </c>
      <c r="CC10" s="1070" t="s">
        <v>582</v>
      </c>
      <c r="CD10" s="1070" t="s">
        <v>582</v>
      </c>
      <c r="CE10" s="1070" t="s">
        <v>582</v>
      </c>
      <c r="CF10" s="1070" t="s">
        <v>582</v>
      </c>
      <c r="CG10" s="1071" t="s">
        <v>582</v>
      </c>
      <c r="CH10" s="1044">
        <v>0</v>
      </c>
      <c r="CI10" s="1045"/>
      <c r="CJ10" s="1045"/>
      <c r="CK10" s="1045"/>
      <c r="CL10" s="1046"/>
      <c r="CM10" s="1044">
        <v>31</v>
      </c>
      <c r="CN10" s="1045"/>
      <c r="CO10" s="1045"/>
      <c r="CP10" s="1045"/>
      <c r="CQ10" s="1046"/>
      <c r="CR10" s="1044">
        <v>30</v>
      </c>
      <c r="CS10" s="1045"/>
      <c r="CT10" s="1045"/>
      <c r="CU10" s="1045"/>
      <c r="CV10" s="1046"/>
      <c r="CW10" s="1044">
        <v>37</v>
      </c>
      <c r="CX10" s="1045"/>
      <c r="CY10" s="1045"/>
      <c r="CZ10" s="1045"/>
      <c r="DA10" s="1046"/>
      <c r="DB10" s="1044" t="s">
        <v>513</v>
      </c>
      <c r="DC10" s="1045"/>
      <c r="DD10" s="1045"/>
      <c r="DE10" s="1045"/>
      <c r="DF10" s="1046"/>
      <c r="DG10" s="1044" t="s">
        <v>513</v>
      </c>
      <c r="DH10" s="1045"/>
      <c r="DI10" s="1045"/>
      <c r="DJ10" s="1045"/>
      <c r="DK10" s="1046"/>
      <c r="DL10" s="1044" t="s">
        <v>513</v>
      </c>
      <c r="DM10" s="1045"/>
      <c r="DN10" s="1045"/>
      <c r="DO10" s="1045"/>
      <c r="DP10" s="1046"/>
      <c r="DQ10" s="1044" t="s">
        <v>513</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583</v>
      </c>
      <c r="BT11" s="1070" t="s">
        <v>583</v>
      </c>
      <c r="BU11" s="1070" t="s">
        <v>583</v>
      </c>
      <c r="BV11" s="1070" t="s">
        <v>583</v>
      </c>
      <c r="BW11" s="1070" t="s">
        <v>583</v>
      </c>
      <c r="BX11" s="1070" t="s">
        <v>583</v>
      </c>
      <c r="BY11" s="1070" t="s">
        <v>583</v>
      </c>
      <c r="BZ11" s="1070" t="s">
        <v>583</v>
      </c>
      <c r="CA11" s="1070" t="s">
        <v>583</v>
      </c>
      <c r="CB11" s="1070" t="s">
        <v>583</v>
      </c>
      <c r="CC11" s="1070" t="s">
        <v>583</v>
      </c>
      <c r="CD11" s="1070" t="s">
        <v>583</v>
      </c>
      <c r="CE11" s="1070" t="s">
        <v>583</v>
      </c>
      <c r="CF11" s="1070" t="s">
        <v>583</v>
      </c>
      <c r="CG11" s="1071" t="s">
        <v>583</v>
      </c>
      <c r="CH11" s="1044">
        <v>0</v>
      </c>
      <c r="CI11" s="1045"/>
      <c r="CJ11" s="1045"/>
      <c r="CK11" s="1045"/>
      <c r="CL11" s="1046"/>
      <c r="CM11" s="1044">
        <v>233</v>
      </c>
      <c r="CN11" s="1045"/>
      <c r="CO11" s="1045"/>
      <c r="CP11" s="1045"/>
      <c r="CQ11" s="1046"/>
      <c r="CR11" s="1044">
        <v>20</v>
      </c>
      <c r="CS11" s="1045"/>
      <c r="CT11" s="1045"/>
      <c r="CU11" s="1045"/>
      <c r="CV11" s="1046"/>
      <c r="CW11" s="1044">
        <v>23</v>
      </c>
      <c r="CX11" s="1045"/>
      <c r="CY11" s="1045"/>
      <c r="CZ11" s="1045"/>
      <c r="DA11" s="1046"/>
      <c r="DB11" s="1044" t="s">
        <v>605</v>
      </c>
      <c r="DC11" s="1045"/>
      <c r="DD11" s="1045"/>
      <c r="DE11" s="1045"/>
      <c r="DF11" s="1046"/>
      <c r="DG11" s="1044" t="s">
        <v>606</v>
      </c>
      <c r="DH11" s="1045"/>
      <c r="DI11" s="1045"/>
      <c r="DJ11" s="1045"/>
      <c r="DK11" s="1046"/>
      <c r="DL11" s="1044" t="s">
        <v>604</v>
      </c>
      <c r="DM11" s="1045"/>
      <c r="DN11" s="1045"/>
      <c r="DO11" s="1045"/>
      <c r="DP11" s="1046"/>
      <c r="DQ11" s="1044" t="s">
        <v>513</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584</v>
      </c>
      <c r="BT12" s="1070" t="s">
        <v>584</v>
      </c>
      <c r="BU12" s="1070" t="s">
        <v>584</v>
      </c>
      <c r="BV12" s="1070" t="s">
        <v>584</v>
      </c>
      <c r="BW12" s="1070" t="s">
        <v>584</v>
      </c>
      <c r="BX12" s="1070" t="s">
        <v>584</v>
      </c>
      <c r="BY12" s="1070" t="s">
        <v>584</v>
      </c>
      <c r="BZ12" s="1070" t="s">
        <v>584</v>
      </c>
      <c r="CA12" s="1070" t="s">
        <v>584</v>
      </c>
      <c r="CB12" s="1070" t="s">
        <v>584</v>
      </c>
      <c r="CC12" s="1070" t="s">
        <v>584</v>
      </c>
      <c r="CD12" s="1070" t="s">
        <v>584</v>
      </c>
      <c r="CE12" s="1070" t="s">
        <v>584</v>
      </c>
      <c r="CF12" s="1070" t="s">
        <v>584</v>
      </c>
      <c r="CG12" s="1071" t="s">
        <v>584</v>
      </c>
      <c r="CH12" s="1044">
        <v>-18</v>
      </c>
      <c r="CI12" s="1045"/>
      <c r="CJ12" s="1045"/>
      <c r="CK12" s="1045"/>
      <c r="CL12" s="1046"/>
      <c r="CM12" s="1044">
        <v>97</v>
      </c>
      <c r="CN12" s="1045"/>
      <c r="CO12" s="1045"/>
      <c r="CP12" s="1045"/>
      <c r="CQ12" s="1046"/>
      <c r="CR12" s="1044">
        <v>50</v>
      </c>
      <c r="CS12" s="1045"/>
      <c r="CT12" s="1045"/>
      <c r="CU12" s="1045"/>
      <c r="CV12" s="1046"/>
      <c r="CW12" s="1044">
        <v>71</v>
      </c>
      <c r="CX12" s="1045"/>
      <c r="CY12" s="1045"/>
      <c r="CZ12" s="1045"/>
      <c r="DA12" s="1046"/>
      <c r="DB12" s="1044" t="s">
        <v>513</v>
      </c>
      <c r="DC12" s="1045"/>
      <c r="DD12" s="1045"/>
      <c r="DE12" s="1045"/>
      <c r="DF12" s="1046"/>
      <c r="DG12" s="1044" t="s">
        <v>513</v>
      </c>
      <c r="DH12" s="1045"/>
      <c r="DI12" s="1045"/>
      <c r="DJ12" s="1045"/>
      <c r="DK12" s="1046"/>
      <c r="DL12" s="1044" t="s">
        <v>513</v>
      </c>
      <c r="DM12" s="1045"/>
      <c r="DN12" s="1045"/>
      <c r="DO12" s="1045"/>
      <c r="DP12" s="1046"/>
      <c r="DQ12" s="1044" t="s">
        <v>513</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585</v>
      </c>
      <c r="BT13" s="1070" t="s">
        <v>585</v>
      </c>
      <c r="BU13" s="1070" t="s">
        <v>585</v>
      </c>
      <c r="BV13" s="1070" t="s">
        <v>585</v>
      </c>
      <c r="BW13" s="1070" t="s">
        <v>585</v>
      </c>
      <c r="BX13" s="1070" t="s">
        <v>585</v>
      </c>
      <c r="BY13" s="1070" t="s">
        <v>585</v>
      </c>
      <c r="BZ13" s="1070" t="s">
        <v>585</v>
      </c>
      <c r="CA13" s="1070" t="s">
        <v>585</v>
      </c>
      <c r="CB13" s="1070" t="s">
        <v>585</v>
      </c>
      <c r="CC13" s="1070" t="s">
        <v>585</v>
      </c>
      <c r="CD13" s="1070" t="s">
        <v>585</v>
      </c>
      <c r="CE13" s="1070" t="s">
        <v>585</v>
      </c>
      <c r="CF13" s="1070" t="s">
        <v>585</v>
      </c>
      <c r="CG13" s="1071" t="s">
        <v>585</v>
      </c>
      <c r="CH13" s="1044">
        <v>5</v>
      </c>
      <c r="CI13" s="1045"/>
      <c r="CJ13" s="1045"/>
      <c r="CK13" s="1045"/>
      <c r="CL13" s="1046"/>
      <c r="CM13" s="1044">
        <v>52</v>
      </c>
      <c r="CN13" s="1045"/>
      <c r="CO13" s="1045"/>
      <c r="CP13" s="1045"/>
      <c r="CQ13" s="1046"/>
      <c r="CR13" s="1044">
        <v>10</v>
      </c>
      <c r="CS13" s="1045"/>
      <c r="CT13" s="1045"/>
      <c r="CU13" s="1045"/>
      <c r="CV13" s="1046"/>
      <c r="CW13" s="1044">
        <v>1</v>
      </c>
      <c r="CX13" s="1045"/>
      <c r="CY13" s="1045"/>
      <c r="CZ13" s="1045"/>
      <c r="DA13" s="1046"/>
      <c r="DB13" s="1044" t="s">
        <v>606</v>
      </c>
      <c r="DC13" s="1045"/>
      <c r="DD13" s="1045"/>
      <c r="DE13" s="1045"/>
      <c r="DF13" s="1046"/>
      <c r="DG13" s="1044" t="s">
        <v>607</v>
      </c>
      <c r="DH13" s="1045"/>
      <c r="DI13" s="1045"/>
      <c r="DJ13" s="1045"/>
      <c r="DK13" s="1046"/>
      <c r="DL13" s="1044" t="s">
        <v>605</v>
      </c>
      <c r="DM13" s="1045"/>
      <c r="DN13" s="1045"/>
      <c r="DO13" s="1045"/>
      <c r="DP13" s="1046"/>
      <c r="DQ13" s="1044" t="s">
        <v>513</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586</v>
      </c>
      <c r="BT14" s="1070" t="s">
        <v>586</v>
      </c>
      <c r="BU14" s="1070" t="s">
        <v>586</v>
      </c>
      <c r="BV14" s="1070" t="s">
        <v>586</v>
      </c>
      <c r="BW14" s="1070" t="s">
        <v>586</v>
      </c>
      <c r="BX14" s="1070" t="s">
        <v>586</v>
      </c>
      <c r="BY14" s="1070" t="s">
        <v>586</v>
      </c>
      <c r="BZ14" s="1070" t="s">
        <v>586</v>
      </c>
      <c r="CA14" s="1070" t="s">
        <v>586</v>
      </c>
      <c r="CB14" s="1070" t="s">
        <v>586</v>
      </c>
      <c r="CC14" s="1070" t="s">
        <v>586</v>
      </c>
      <c r="CD14" s="1070" t="s">
        <v>586</v>
      </c>
      <c r="CE14" s="1070" t="s">
        <v>586</v>
      </c>
      <c r="CF14" s="1070" t="s">
        <v>586</v>
      </c>
      <c r="CG14" s="1071" t="s">
        <v>586</v>
      </c>
      <c r="CH14" s="1044">
        <v>11</v>
      </c>
      <c r="CI14" s="1045"/>
      <c r="CJ14" s="1045"/>
      <c r="CK14" s="1045"/>
      <c r="CL14" s="1046"/>
      <c r="CM14" s="1044">
        <v>26</v>
      </c>
      <c r="CN14" s="1045"/>
      <c r="CO14" s="1045"/>
      <c r="CP14" s="1045"/>
      <c r="CQ14" s="1046"/>
      <c r="CR14" s="1044">
        <v>4</v>
      </c>
      <c r="CS14" s="1045"/>
      <c r="CT14" s="1045"/>
      <c r="CU14" s="1045"/>
      <c r="CV14" s="1046"/>
      <c r="CW14" s="1044" t="s">
        <v>605</v>
      </c>
      <c r="CX14" s="1045"/>
      <c r="CY14" s="1045"/>
      <c r="CZ14" s="1045"/>
      <c r="DA14" s="1046"/>
      <c r="DB14" s="1044" t="s">
        <v>605</v>
      </c>
      <c r="DC14" s="1045"/>
      <c r="DD14" s="1045"/>
      <c r="DE14" s="1045"/>
      <c r="DF14" s="1046"/>
      <c r="DG14" s="1044" t="s">
        <v>605</v>
      </c>
      <c r="DH14" s="1045"/>
      <c r="DI14" s="1045"/>
      <c r="DJ14" s="1045"/>
      <c r="DK14" s="1046"/>
      <c r="DL14" s="1044" t="s">
        <v>608</v>
      </c>
      <c r="DM14" s="1045"/>
      <c r="DN14" s="1045"/>
      <c r="DO14" s="1045"/>
      <c r="DP14" s="1046"/>
      <c r="DQ14" s="1044" t="s">
        <v>513</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v>37190</v>
      </c>
      <c r="R23" s="1124"/>
      <c r="S23" s="1124"/>
      <c r="T23" s="1124"/>
      <c r="U23" s="1124"/>
      <c r="V23" s="1124">
        <v>36433</v>
      </c>
      <c r="W23" s="1124"/>
      <c r="X23" s="1124"/>
      <c r="Y23" s="1124"/>
      <c r="Z23" s="1124"/>
      <c r="AA23" s="1124">
        <v>756</v>
      </c>
      <c r="AB23" s="1124"/>
      <c r="AC23" s="1124"/>
      <c r="AD23" s="1124"/>
      <c r="AE23" s="1125"/>
      <c r="AF23" s="1126">
        <v>665</v>
      </c>
      <c r="AG23" s="1124"/>
      <c r="AH23" s="1124"/>
      <c r="AI23" s="1124"/>
      <c r="AJ23" s="1127"/>
      <c r="AK23" s="1128"/>
      <c r="AL23" s="1129"/>
      <c r="AM23" s="1129"/>
      <c r="AN23" s="1129"/>
      <c r="AO23" s="1129"/>
      <c r="AP23" s="1124">
        <v>42121</v>
      </c>
      <c r="AQ23" s="1124"/>
      <c r="AR23" s="1124"/>
      <c r="AS23" s="1124"/>
      <c r="AT23" s="1124"/>
      <c r="AU23" s="1130"/>
      <c r="AV23" s="1130"/>
      <c r="AW23" s="1130"/>
      <c r="AX23" s="1130"/>
      <c r="AY23" s="1131"/>
      <c r="AZ23" s="1120" t="s">
        <v>127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9531</v>
      </c>
      <c r="R28" s="1109"/>
      <c r="S28" s="1109"/>
      <c r="T28" s="1109"/>
      <c r="U28" s="1109"/>
      <c r="V28" s="1109">
        <v>9381</v>
      </c>
      <c r="W28" s="1109"/>
      <c r="X28" s="1109"/>
      <c r="Y28" s="1109"/>
      <c r="Z28" s="1109"/>
      <c r="AA28" s="1109">
        <v>150</v>
      </c>
      <c r="AB28" s="1109"/>
      <c r="AC28" s="1109"/>
      <c r="AD28" s="1109"/>
      <c r="AE28" s="1110"/>
      <c r="AF28" s="1111">
        <v>150</v>
      </c>
      <c r="AG28" s="1109"/>
      <c r="AH28" s="1109"/>
      <c r="AI28" s="1109"/>
      <c r="AJ28" s="1112"/>
      <c r="AK28" s="1113">
        <v>746</v>
      </c>
      <c r="AL28" s="1101"/>
      <c r="AM28" s="1101"/>
      <c r="AN28" s="1101"/>
      <c r="AO28" s="1101"/>
      <c r="AP28" s="1101" t="s">
        <v>587</v>
      </c>
      <c r="AQ28" s="1101"/>
      <c r="AR28" s="1101"/>
      <c r="AS28" s="1101"/>
      <c r="AT28" s="1101"/>
      <c r="AU28" s="1101" t="s">
        <v>609</v>
      </c>
      <c r="AV28" s="1101"/>
      <c r="AW28" s="1101"/>
      <c r="AX28" s="1101"/>
      <c r="AY28" s="1101"/>
      <c r="AZ28" s="1102" t="s">
        <v>587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6694</v>
      </c>
      <c r="R29" s="1099"/>
      <c r="S29" s="1099"/>
      <c r="T29" s="1099"/>
      <c r="U29" s="1099"/>
      <c r="V29" s="1099">
        <v>6639</v>
      </c>
      <c r="W29" s="1099"/>
      <c r="X29" s="1099"/>
      <c r="Y29" s="1099"/>
      <c r="Z29" s="1099"/>
      <c r="AA29" s="1099">
        <v>55</v>
      </c>
      <c r="AB29" s="1099"/>
      <c r="AC29" s="1099"/>
      <c r="AD29" s="1099"/>
      <c r="AE29" s="1100"/>
      <c r="AF29" s="1074">
        <v>55</v>
      </c>
      <c r="AG29" s="1075"/>
      <c r="AH29" s="1075"/>
      <c r="AI29" s="1075"/>
      <c r="AJ29" s="1076"/>
      <c r="AK29" s="1035">
        <v>1064</v>
      </c>
      <c r="AL29" s="1026"/>
      <c r="AM29" s="1026"/>
      <c r="AN29" s="1026"/>
      <c r="AO29" s="1026"/>
      <c r="AP29" s="1026" t="s">
        <v>587</v>
      </c>
      <c r="AQ29" s="1026"/>
      <c r="AR29" s="1026"/>
      <c r="AS29" s="1026"/>
      <c r="AT29" s="1026"/>
      <c r="AU29" s="1026" t="s">
        <v>609</v>
      </c>
      <c r="AV29" s="1026"/>
      <c r="AW29" s="1026"/>
      <c r="AX29" s="1026"/>
      <c r="AY29" s="1026"/>
      <c r="AZ29" s="1097" t="s">
        <v>587</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1091</v>
      </c>
      <c r="R30" s="1099"/>
      <c r="S30" s="1099"/>
      <c r="T30" s="1099"/>
      <c r="U30" s="1099"/>
      <c r="V30" s="1099">
        <v>1068</v>
      </c>
      <c r="W30" s="1099"/>
      <c r="X30" s="1099"/>
      <c r="Y30" s="1099"/>
      <c r="Z30" s="1099"/>
      <c r="AA30" s="1099">
        <v>24</v>
      </c>
      <c r="AB30" s="1099"/>
      <c r="AC30" s="1099"/>
      <c r="AD30" s="1099"/>
      <c r="AE30" s="1100"/>
      <c r="AF30" s="1074">
        <v>24</v>
      </c>
      <c r="AG30" s="1075"/>
      <c r="AH30" s="1075"/>
      <c r="AI30" s="1075"/>
      <c r="AJ30" s="1076"/>
      <c r="AK30" s="1035">
        <v>271</v>
      </c>
      <c r="AL30" s="1026"/>
      <c r="AM30" s="1026"/>
      <c r="AN30" s="1026"/>
      <c r="AO30" s="1026"/>
      <c r="AP30" s="1026" t="s">
        <v>587</v>
      </c>
      <c r="AQ30" s="1026"/>
      <c r="AR30" s="1026"/>
      <c r="AS30" s="1026"/>
      <c r="AT30" s="1026"/>
      <c r="AU30" s="1026" t="s">
        <v>609</v>
      </c>
      <c r="AV30" s="1026"/>
      <c r="AW30" s="1026"/>
      <c r="AX30" s="1026"/>
      <c r="AY30" s="1026"/>
      <c r="AZ30" s="1097" t="s">
        <v>587</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1640</v>
      </c>
      <c r="R31" s="1099"/>
      <c r="S31" s="1099"/>
      <c r="T31" s="1099"/>
      <c r="U31" s="1099"/>
      <c r="V31" s="1099">
        <v>1506</v>
      </c>
      <c r="W31" s="1099"/>
      <c r="X31" s="1099"/>
      <c r="Y31" s="1099"/>
      <c r="Z31" s="1099"/>
      <c r="AA31" s="1099">
        <v>134</v>
      </c>
      <c r="AB31" s="1099"/>
      <c r="AC31" s="1099"/>
      <c r="AD31" s="1099"/>
      <c r="AE31" s="1100"/>
      <c r="AF31" s="1074">
        <v>3072</v>
      </c>
      <c r="AG31" s="1075"/>
      <c r="AH31" s="1075"/>
      <c r="AI31" s="1075"/>
      <c r="AJ31" s="1076"/>
      <c r="AK31" s="1035">
        <v>147</v>
      </c>
      <c r="AL31" s="1026"/>
      <c r="AM31" s="1026"/>
      <c r="AN31" s="1026"/>
      <c r="AO31" s="1026"/>
      <c r="AP31" s="1026">
        <v>6936</v>
      </c>
      <c r="AQ31" s="1026"/>
      <c r="AR31" s="1026"/>
      <c r="AS31" s="1026"/>
      <c r="AT31" s="1026"/>
      <c r="AU31" s="1026">
        <v>819</v>
      </c>
      <c r="AV31" s="1026"/>
      <c r="AW31" s="1026"/>
      <c r="AX31" s="1026"/>
      <c r="AY31" s="1026"/>
      <c r="AZ31" s="1097" t="s">
        <v>587</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2498</v>
      </c>
      <c r="R32" s="1099"/>
      <c r="S32" s="1099"/>
      <c r="T32" s="1099"/>
      <c r="U32" s="1099"/>
      <c r="V32" s="1099">
        <v>2103</v>
      </c>
      <c r="W32" s="1099"/>
      <c r="X32" s="1099"/>
      <c r="Y32" s="1099"/>
      <c r="Z32" s="1099"/>
      <c r="AA32" s="1099">
        <v>395</v>
      </c>
      <c r="AB32" s="1099"/>
      <c r="AC32" s="1099"/>
      <c r="AD32" s="1099"/>
      <c r="AE32" s="1100"/>
      <c r="AF32" s="1074">
        <v>224</v>
      </c>
      <c r="AG32" s="1075"/>
      <c r="AH32" s="1075"/>
      <c r="AI32" s="1075"/>
      <c r="AJ32" s="1076"/>
      <c r="AK32" s="1035">
        <v>701</v>
      </c>
      <c r="AL32" s="1026"/>
      <c r="AM32" s="1026"/>
      <c r="AN32" s="1026"/>
      <c r="AO32" s="1026"/>
      <c r="AP32" s="1026">
        <v>19050</v>
      </c>
      <c r="AQ32" s="1026"/>
      <c r="AR32" s="1026"/>
      <c r="AS32" s="1026"/>
      <c r="AT32" s="1026"/>
      <c r="AU32" s="1026">
        <v>8915</v>
      </c>
      <c r="AV32" s="1026"/>
      <c r="AW32" s="1026"/>
      <c r="AX32" s="1026"/>
      <c r="AY32" s="1026"/>
      <c r="AZ32" s="1097" t="s">
        <v>587</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412</v>
      </c>
      <c r="C33" s="1093"/>
      <c r="D33" s="1093"/>
      <c r="E33" s="1093"/>
      <c r="F33" s="1093"/>
      <c r="G33" s="1093"/>
      <c r="H33" s="1093"/>
      <c r="I33" s="1093"/>
      <c r="J33" s="1093"/>
      <c r="K33" s="1093"/>
      <c r="L33" s="1093"/>
      <c r="M33" s="1093"/>
      <c r="N33" s="1093"/>
      <c r="O33" s="1093"/>
      <c r="P33" s="1094"/>
      <c r="Q33" s="1098">
        <v>3036</v>
      </c>
      <c r="R33" s="1099"/>
      <c r="S33" s="1099"/>
      <c r="T33" s="1099"/>
      <c r="U33" s="1099"/>
      <c r="V33" s="1099">
        <v>2849</v>
      </c>
      <c r="W33" s="1099"/>
      <c r="X33" s="1099"/>
      <c r="Y33" s="1099"/>
      <c r="Z33" s="1099"/>
      <c r="AA33" s="1099">
        <v>187</v>
      </c>
      <c r="AB33" s="1099"/>
      <c r="AC33" s="1099"/>
      <c r="AD33" s="1099"/>
      <c r="AE33" s="1100"/>
      <c r="AF33" s="1074">
        <v>173</v>
      </c>
      <c r="AG33" s="1075"/>
      <c r="AH33" s="1075"/>
      <c r="AI33" s="1075"/>
      <c r="AJ33" s="1076"/>
      <c r="AK33" s="1035">
        <v>528</v>
      </c>
      <c r="AL33" s="1026"/>
      <c r="AM33" s="1026"/>
      <c r="AN33" s="1026"/>
      <c r="AO33" s="1026"/>
      <c r="AP33" s="1026">
        <v>2599</v>
      </c>
      <c r="AQ33" s="1026"/>
      <c r="AR33" s="1026"/>
      <c r="AS33" s="1026"/>
      <c r="AT33" s="1026"/>
      <c r="AU33" s="1026">
        <v>642</v>
      </c>
      <c r="AV33" s="1026"/>
      <c r="AW33" s="1026"/>
      <c r="AX33" s="1026"/>
      <c r="AY33" s="1026"/>
      <c r="AZ33" s="1097" t="s">
        <v>587</v>
      </c>
      <c r="BA33" s="1097"/>
      <c r="BB33" s="1097"/>
      <c r="BC33" s="1097"/>
      <c r="BD33" s="1097"/>
      <c r="BE33" s="1087" t="s">
        <v>409</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3697</v>
      </c>
      <c r="AG63" s="1014"/>
      <c r="AH63" s="1014"/>
      <c r="AI63" s="1014"/>
      <c r="AJ63" s="1085"/>
      <c r="AK63" s="1086"/>
      <c r="AL63" s="1018"/>
      <c r="AM63" s="1018"/>
      <c r="AN63" s="1018"/>
      <c r="AO63" s="1018"/>
      <c r="AP63" s="1014">
        <v>28585</v>
      </c>
      <c r="AQ63" s="1014"/>
      <c r="AR63" s="1014"/>
      <c r="AS63" s="1014"/>
      <c r="AT63" s="1014"/>
      <c r="AU63" s="1014">
        <v>10376</v>
      </c>
      <c r="AV63" s="1014"/>
      <c r="AW63" s="1014"/>
      <c r="AX63" s="1014"/>
      <c r="AY63" s="1014"/>
      <c r="AZ63" s="1080"/>
      <c r="BA63" s="1080"/>
      <c r="BB63" s="1080"/>
      <c r="BC63" s="1080"/>
      <c r="BD63" s="1080"/>
      <c r="BE63" s="1015"/>
      <c r="BF63" s="1015"/>
      <c r="BG63" s="1015"/>
      <c r="BH63" s="1015"/>
      <c r="BI63" s="1016"/>
      <c r="BJ63" s="1081" t="s">
        <v>415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398</v>
      </c>
      <c r="W66" s="1057"/>
      <c r="X66" s="1057"/>
      <c r="Y66" s="1057"/>
      <c r="Z66" s="1058"/>
      <c r="AA66" s="1056" t="s">
        <v>399</v>
      </c>
      <c r="AB66" s="1057"/>
      <c r="AC66" s="1057"/>
      <c r="AD66" s="1057"/>
      <c r="AE66" s="1058"/>
      <c r="AF66" s="1062" t="s">
        <v>419</v>
      </c>
      <c r="AG66" s="1063"/>
      <c r="AH66" s="1063"/>
      <c r="AI66" s="1063"/>
      <c r="AJ66" s="1064"/>
      <c r="AK66" s="1056" t="s">
        <v>401</v>
      </c>
      <c r="AL66" s="1051"/>
      <c r="AM66" s="1051"/>
      <c r="AN66" s="1051"/>
      <c r="AO66" s="1052"/>
      <c r="AP66" s="1056" t="s">
        <v>420</v>
      </c>
      <c r="AQ66" s="1057"/>
      <c r="AR66" s="1057"/>
      <c r="AS66" s="1057"/>
      <c r="AT66" s="1058"/>
      <c r="AU66" s="1056" t="s">
        <v>421</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588</v>
      </c>
      <c r="C68" s="1041"/>
      <c r="D68" s="1041"/>
      <c r="E68" s="1041"/>
      <c r="F68" s="1041"/>
      <c r="G68" s="1041"/>
      <c r="H68" s="1041"/>
      <c r="I68" s="1041"/>
      <c r="J68" s="1041"/>
      <c r="K68" s="1041"/>
      <c r="L68" s="1041"/>
      <c r="M68" s="1041"/>
      <c r="N68" s="1041"/>
      <c r="O68" s="1041"/>
      <c r="P68" s="1042"/>
      <c r="Q68" s="1043">
        <v>2136</v>
      </c>
      <c r="R68" s="1037"/>
      <c r="S68" s="1037"/>
      <c r="T68" s="1037"/>
      <c r="U68" s="1037"/>
      <c r="V68" s="1037">
        <v>2105</v>
      </c>
      <c r="W68" s="1037"/>
      <c r="X68" s="1037"/>
      <c r="Y68" s="1037"/>
      <c r="Z68" s="1037"/>
      <c r="AA68" s="1037">
        <v>31</v>
      </c>
      <c r="AB68" s="1037"/>
      <c r="AC68" s="1037"/>
      <c r="AD68" s="1037"/>
      <c r="AE68" s="1037"/>
      <c r="AF68" s="1037">
        <v>31</v>
      </c>
      <c r="AG68" s="1037"/>
      <c r="AH68" s="1037"/>
      <c r="AI68" s="1037"/>
      <c r="AJ68" s="1037"/>
      <c r="AK68" s="1037">
        <v>119</v>
      </c>
      <c r="AL68" s="1037"/>
      <c r="AM68" s="1037"/>
      <c r="AN68" s="1037"/>
      <c r="AO68" s="1037"/>
      <c r="AP68" s="1037">
        <v>587</v>
      </c>
      <c r="AQ68" s="1037"/>
      <c r="AR68" s="1037"/>
      <c r="AS68" s="1037"/>
      <c r="AT68" s="1037"/>
      <c r="AU68" s="1037">
        <v>196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589</v>
      </c>
      <c r="C69" s="1030"/>
      <c r="D69" s="1030"/>
      <c r="E69" s="1030"/>
      <c r="F69" s="1030"/>
      <c r="G69" s="1030"/>
      <c r="H69" s="1030"/>
      <c r="I69" s="1030"/>
      <c r="J69" s="1030"/>
      <c r="K69" s="1030"/>
      <c r="L69" s="1030"/>
      <c r="M69" s="1030"/>
      <c r="N69" s="1030"/>
      <c r="O69" s="1030"/>
      <c r="P69" s="1031"/>
      <c r="Q69" s="1032">
        <v>10859</v>
      </c>
      <c r="R69" s="1026"/>
      <c r="S69" s="1026"/>
      <c r="T69" s="1026"/>
      <c r="U69" s="1026"/>
      <c r="V69" s="1026">
        <v>10831</v>
      </c>
      <c r="W69" s="1026"/>
      <c r="X69" s="1026"/>
      <c r="Y69" s="1026"/>
      <c r="Z69" s="1026"/>
      <c r="AA69" s="1026">
        <v>28</v>
      </c>
      <c r="AB69" s="1026"/>
      <c r="AC69" s="1026"/>
      <c r="AD69" s="1026"/>
      <c r="AE69" s="1026"/>
      <c r="AF69" s="1026">
        <v>3418</v>
      </c>
      <c r="AG69" s="1026"/>
      <c r="AH69" s="1026"/>
      <c r="AI69" s="1026"/>
      <c r="AJ69" s="1026"/>
      <c r="AK69" s="1026" t="s">
        <v>513</v>
      </c>
      <c r="AL69" s="1026"/>
      <c r="AM69" s="1026"/>
      <c r="AN69" s="1026"/>
      <c r="AO69" s="1026"/>
      <c r="AP69" s="1026">
        <v>3812</v>
      </c>
      <c r="AQ69" s="1026"/>
      <c r="AR69" s="1026"/>
      <c r="AS69" s="1026"/>
      <c r="AT69" s="1026"/>
      <c r="AU69" s="1026" t="s">
        <v>587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590</v>
      </c>
      <c r="C70" s="1030"/>
      <c r="D70" s="1030"/>
      <c r="E70" s="1030"/>
      <c r="F70" s="1030"/>
      <c r="G70" s="1030"/>
      <c r="H70" s="1030"/>
      <c r="I70" s="1030"/>
      <c r="J70" s="1030"/>
      <c r="K70" s="1030"/>
      <c r="L70" s="1030"/>
      <c r="M70" s="1030"/>
      <c r="N70" s="1030"/>
      <c r="O70" s="1030"/>
      <c r="P70" s="1031"/>
      <c r="Q70" s="1032">
        <v>9</v>
      </c>
      <c r="R70" s="1026"/>
      <c r="S70" s="1026"/>
      <c r="T70" s="1026"/>
      <c r="U70" s="1026"/>
      <c r="V70" s="1026">
        <v>51</v>
      </c>
      <c r="W70" s="1026"/>
      <c r="X70" s="1026"/>
      <c r="Y70" s="1026"/>
      <c r="Z70" s="1026"/>
      <c r="AA70" s="1026">
        <v>-42</v>
      </c>
      <c r="AB70" s="1026"/>
      <c r="AC70" s="1026"/>
      <c r="AD70" s="1026"/>
      <c r="AE70" s="1026"/>
      <c r="AF70" s="1026">
        <v>1</v>
      </c>
      <c r="AG70" s="1026"/>
      <c r="AH70" s="1026"/>
      <c r="AI70" s="1026"/>
      <c r="AJ70" s="1026"/>
      <c r="AK70" s="1026" t="s">
        <v>513</v>
      </c>
      <c r="AL70" s="1026"/>
      <c r="AM70" s="1026"/>
      <c r="AN70" s="1026"/>
      <c r="AO70" s="1026"/>
      <c r="AP70" s="1026" t="s">
        <v>513</v>
      </c>
      <c r="AQ70" s="1026"/>
      <c r="AR70" s="1026"/>
      <c r="AS70" s="1026"/>
      <c r="AT70" s="1026"/>
      <c r="AU70" s="1026" t="s">
        <v>587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591</v>
      </c>
      <c r="C71" s="1030"/>
      <c r="D71" s="1030"/>
      <c r="E71" s="1030"/>
      <c r="F71" s="1030"/>
      <c r="G71" s="1030"/>
      <c r="H71" s="1030"/>
      <c r="I71" s="1030"/>
      <c r="J71" s="1030"/>
      <c r="K71" s="1030"/>
      <c r="L71" s="1030"/>
      <c r="M71" s="1030"/>
      <c r="N71" s="1030"/>
      <c r="O71" s="1030"/>
      <c r="P71" s="1031"/>
      <c r="Q71" s="1032">
        <v>1111</v>
      </c>
      <c r="R71" s="1026"/>
      <c r="S71" s="1026"/>
      <c r="T71" s="1026"/>
      <c r="U71" s="1026"/>
      <c r="V71" s="1026">
        <v>382</v>
      </c>
      <c r="W71" s="1026"/>
      <c r="X71" s="1026"/>
      <c r="Y71" s="1026"/>
      <c r="Z71" s="1026"/>
      <c r="AA71" s="1026">
        <v>729</v>
      </c>
      <c r="AB71" s="1026"/>
      <c r="AC71" s="1026"/>
      <c r="AD71" s="1026"/>
      <c r="AE71" s="1026"/>
      <c r="AF71" s="1026">
        <v>685</v>
      </c>
      <c r="AG71" s="1026"/>
      <c r="AH71" s="1026"/>
      <c r="AI71" s="1026"/>
      <c r="AJ71" s="1026"/>
      <c r="AK71" s="1026">
        <v>28</v>
      </c>
      <c r="AL71" s="1026"/>
      <c r="AM71" s="1026"/>
      <c r="AN71" s="1026"/>
      <c r="AO71" s="1026"/>
      <c r="AP71" s="1026">
        <v>24</v>
      </c>
      <c r="AQ71" s="1026"/>
      <c r="AR71" s="1026"/>
      <c r="AS71" s="1026"/>
      <c r="AT71" s="1026"/>
      <c r="AU71" s="1026">
        <v>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592</v>
      </c>
      <c r="C72" s="1030"/>
      <c r="D72" s="1030"/>
      <c r="E72" s="1030"/>
      <c r="F72" s="1030"/>
      <c r="G72" s="1030"/>
      <c r="H72" s="1030"/>
      <c r="I72" s="1030"/>
      <c r="J72" s="1030"/>
      <c r="K72" s="1030"/>
      <c r="L72" s="1030"/>
      <c r="M72" s="1030"/>
      <c r="N72" s="1030"/>
      <c r="O72" s="1030"/>
      <c r="P72" s="1031"/>
      <c r="Q72" s="1032">
        <v>100</v>
      </c>
      <c r="R72" s="1026"/>
      <c r="S72" s="1026"/>
      <c r="T72" s="1026"/>
      <c r="U72" s="1026"/>
      <c r="V72" s="1026">
        <v>92</v>
      </c>
      <c r="W72" s="1026"/>
      <c r="X72" s="1026"/>
      <c r="Y72" s="1026"/>
      <c r="Z72" s="1026"/>
      <c r="AA72" s="1026">
        <v>8</v>
      </c>
      <c r="AB72" s="1026"/>
      <c r="AC72" s="1026"/>
      <c r="AD72" s="1026"/>
      <c r="AE72" s="1026"/>
      <c r="AF72" s="1026">
        <v>8</v>
      </c>
      <c r="AG72" s="1026"/>
      <c r="AH72" s="1026"/>
      <c r="AI72" s="1026"/>
      <c r="AJ72" s="1026"/>
      <c r="AK72" s="1026" t="s">
        <v>513</v>
      </c>
      <c r="AL72" s="1026"/>
      <c r="AM72" s="1026"/>
      <c r="AN72" s="1026"/>
      <c r="AO72" s="1026"/>
      <c r="AP72" s="1026" t="s">
        <v>513</v>
      </c>
      <c r="AQ72" s="1026"/>
      <c r="AR72" s="1026"/>
      <c r="AS72" s="1026"/>
      <c r="AT72" s="1026"/>
      <c r="AU72" s="1026" t="s">
        <v>587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593</v>
      </c>
      <c r="C73" s="1030"/>
      <c r="D73" s="1030"/>
      <c r="E73" s="1030"/>
      <c r="F73" s="1030"/>
      <c r="G73" s="1030"/>
      <c r="H73" s="1030"/>
      <c r="I73" s="1030"/>
      <c r="J73" s="1030"/>
      <c r="K73" s="1030"/>
      <c r="L73" s="1030"/>
      <c r="M73" s="1030"/>
      <c r="N73" s="1030"/>
      <c r="O73" s="1030"/>
      <c r="P73" s="1031"/>
      <c r="Q73" s="1032">
        <v>1007</v>
      </c>
      <c r="R73" s="1026"/>
      <c r="S73" s="1026"/>
      <c r="T73" s="1026"/>
      <c r="U73" s="1026"/>
      <c r="V73" s="1026">
        <v>796</v>
      </c>
      <c r="W73" s="1026"/>
      <c r="X73" s="1026"/>
      <c r="Y73" s="1026"/>
      <c r="Z73" s="1026"/>
      <c r="AA73" s="1026">
        <v>211</v>
      </c>
      <c r="AB73" s="1026"/>
      <c r="AC73" s="1026"/>
      <c r="AD73" s="1026"/>
      <c r="AE73" s="1026"/>
      <c r="AF73" s="1026">
        <v>211</v>
      </c>
      <c r="AG73" s="1026"/>
      <c r="AH73" s="1026"/>
      <c r="AI73" s="1026"/>
      <c r="AJ73" s="1026"/>
      <c r="AK73" s="1026" t="s">
        <v>513</v>
      </c>
      <c r="AL73" s="1026"/>
      <c r="AM73" s="1026"/>
      <c r="AN73" s="1026"/>
      <c r="AO73" s="1026"/>
      <c r="AP73" s="1026" t="s">
        <v>513</v>
      </c>
      <c r="AQ73" s="1026"/>
      <c r="AR73" s="1026"/>
      <c r="AS73" s="1026"/>
      <c r="AT73" s="1026"/>
      <c r="AU73" s="1026" t="s">
        <v>587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594</v>
      </c>
      <c r="C74" s="1030"/>
      <c r="D74" s="1030"/>
      <c r="E74" s="1030"/>
      <c r="F74" s="1030"/>
      <c r="G74" s="1030"/>
      <c r="H74" s="1030"/>
      <c r="I74" s="1030"/>
      <c r="J74" s="1030"/>
      <c r="K74" s="1030"/>
      <c r="L74" s="1030"/>
      <c r="M74" s="1030"/>
      <c r="N74" s="1030"/>
      <c r="O74" s="1030"/>
      <c r="P74" s="1031"/>
      <c r="Q74" s="1032">
        <v>370736</v>
      </c>
      <c r="R74" s="1026"/>
      <c r="S74" s="1026"/>
      <c r="T74" s="1026"/>
      <c r="U74" s="1026"/>
      <c r="V74" s="1026">
        <v>364587</v>
      </c>
      <c r="W74" s="1026"/>
      <c r="X74" s="1026"/>
      <c r="Y74" s="1026"/>
      <c r="Z74" s="1026"/>
      <c r="AA74" s="1026">
        <v>6149</v>
      </c>
      <c r="AB74" s="1026"/>
      <c r="AC74" s="1026"/>
      <c r="AD74" s="1026"/>
      <c r="AE74" s="1026"/>
      <c r="AF74" s="1026">
        <v>6149</v>
      </c>
      <c r="AG74" s="1026"/>
      <c r="AH74" s="1026"/>
      <c r="AI74" s="1026"/>
      <c r="AJ74" s="1026"/>
      <c r="AK74" s="1026">
        <v>0</v>
      </c>
      <c r="AL74" s="1026"/>
      <c r="AM74" s="1026"/>
      <c r="AN74" s="1026"/>
      <c r="AO74" s="1026"/>
      <c r="AP74" s="1026" t="s">
        <v>513</v>
      </c>
      <c r="AQ74" s="1026"/>
      <c r="AR74" s="1026"/>
      <c r="AS74" s="1026"/>
      <c r="AT74" s="1026"/>
      <c r="AU74" s="1026" t="s">
        <v>587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595</v>
      </c>
      <c r="C75" s="1030"/>
      <c r="D75" s="1030"/>
      <c r="E75" s="1030"/>
      <c r="F75" s="1030"/>
      <c r="G75" s="1030"/>
      <c r="H75" s="1030"/>
      <c r="I75" s="1030"/>
      <c r="J75" s="1030"/>
      <c r="K75" s="1030"/>
      <c r="L75" s="1030"/>
      <c r="M75" s="1030"/>
      <c r="N75" s="1030"/>
      <c r="O75" s="1030"/>
      <c r="P75" s="1031"/>
      <c r="Q75" s="1033">
        <v>2541</v>
      </c>
      <c r="R75" s="1034"/>
      <c r="S75" s="1034"/>
      <c r="T75" s="1034"/>
      <c r="U75" s="1035"/>
      <c r="V75" s="1036">
        <v>2540</v>
      </c>
      <c r="W75" s="1034"/>
      <c r="X75" s="1034"/>
      <c r="Y75" s="1034"/>
      <c r="Z75" s="1035"/>
      <c r="AA75" s="1036">
        <v>1</v>
      </c>
      <c r="AB75" s="1034"/>
      <c r="AC75" s="1034"/>
      <c r="AD75" s="1034"/>
      <c r="AE75" s="1035"/>
      <c r="AF75" s="1036">
        <v>1</v>
      </c>
      <c r="AG75" s="1034"/>
      <c r="AH75" s="1034"/>
      <c r="AI75" s="1034"/>
      <c r="AJ75" s="1035"/>
      <c r="AK75" s="1036" t="s">
        <v>513</v>
      </c>
      <c r="AL75" s="1034"/>
      <c r="AM75" s="1034"/>
      <c r="AN75" s="1034"/>
      <c r="AO75" s="1035"/>
      <c r="AP75" s="1036" t="s">
        <v>513</v>
      </c>
      <c r="AQ75" s="1034"/>
      <c r="AR75" s="1034"/>
      <c r="AS75" s="1034"/>
      <c r="AT75" s="1035"/>
      <c r="AU75" s="1036" t="s">
        <v>587</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10504</v>
      </c>
      <c r="AG88" s="1014"/>
      <c r="AH88" s="1014"/>
      <c r="AI88" s="1014"/>
      <c r="AJ88" s="1014"/>
      <c r="AK88" s="1018"/>
      <c r="AL88" s="1018"/>
      <c r="AM88" s="1018"/>
      <c r="AN88" s="1018"/>
      <c r="AO88" s="1018"/>
      <c r="AP88" s="1014">
        <v>4423</v>
      </c>
      <c r="AQ88" s="1014"/>
      <c r="AR88" s="1014"/>
      <c r="AS88" s="1014"/>
      <c r="AT88" s="1014"/>
      <c r="AU88" s="1014">
        <v>199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SUM(CR7:CV14)</f>
        <v>132</v>
      </c>
      <c r="CS102" s="1006"/>
      <c r="CT102" s="1006"/>
      <c r="CU102" s="1006"/>
      <c r="CV102" s="1007"/>
      <c r="CW102" s="1005">
        <f t="shared" ref="CW102" si="0">SUM(CW7:DA14)</f>
        <v>567</v>
      </c>
      <c r="CX102" s="1006"/>
      <c r="CY102" s="1006"/>
      <c r="CZ102" s="1006"/>
      <c r="DA102" s="1007"/>
      <c r="DB102" s="1005">
        <f t="shared" ref="DB102" si="1">SUM(DB7:DF14)</f>
        <v>856</v>
      </c>
      <c r="DC102" s="1006"/>
      <c r="DD102" s="1006"/>
      <c r="DE102" s="1006"/>
      <c r="DF102" s="1007"/>
      <c r="DG102" s="1005" t="s">
        <v>611</v>
      </c>
      <c r="DH102" s="1006"/>
      <c r="DI102" s="1006"/>
      <c r="DJ102" s="1006"/>
      <c r="DK102" s="1007"/>
      <c r="DL102" s="1005" t="s">
        <v>611</v>
      </c>
      <c r="DM102" s="1006"/>
      <c r="DN102" s="1006"/>
      <c r="DO102" s="1006"/>
      <c r="DP102" s="1007"/>
      <c r="DQ102" s="1005" t="s">
        <v>611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308</v>
      </c>
      <c r="AG109" s="949"/>
      <c r="AH109" s="949"/>
      <c r="AI109" s="949"/>
      <c r="AJ109" s="950"/>
      <c r="AK109" s="951" t="s">
        <v>307</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308</v>
      </c>
      <c r="BW109" s="949"/>
      <c r="BX109" s="949"/>
      <c r="BY109" s="949"/>
      <c r="BZ109" s="950"/>
      <c r="CA109" s="951" t="s">
        <v>307</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308</v>
      </c>
      <c r="DM109" s="949"/>
      <c r="DN109" s="949"/>
      <c r="DO109" s="949"/>
      <c r="DP109" s="950"/>
      <c r="DQ109" s="951" t="s">
        <v>307</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4257741</v>
      </c>
      <c r="AB110" s="942"/>
      <c r="AC110" s="942"/>
      <c r="AD110" s="942"/>
      <c r="AE110" s="943"/>
      <c r="AF110" s="944">
        <v>4349912</v>
      </c>
      <c r="AG110" s="942"/>
      <c r="AH110" s="942"/>
      <c r="AI110" s="942"/>
      <c r="AJ110" s="943"/>
      <c r="AK110" s="944">
        <v>4235974</v>
      </c>
      <c r="AL110" s="942"/>
      <c r="AM110" s="942"/>
      <c r="AN110" s="942"/>
      <c r="AO110" s="943"/>
      <c r="AP110" s="945">
        <v>27.2</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42763326</v>
      </c>
      <c r="BR110" s="889"/>
      <c r="BS110" s="889"/>
      <c r="BT110" s="889"/>
      <c r="BU110" s="889"/>
      <c r="BV110" s="889">
        <v>41660278</v>
      </c>
      <c r="BW110" s="889"/>
      <c r="BX110" s="889"/>
      <c r="BY110" s="889"/>
      <c r="BZ110" s="889"/>
      <c r="CA110" s="889">
        <v>42121332</v>
      </c>
      <c r="CB110" s="889"/>
      <c r="CC110" s="889"/>
      <c r="CD110" s="889"/>
      <c r="CE110" s="889"/>
      <c r="CF110" s="913">
        <v>270.5</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127</v>
      </c>
      <c r="DH110" s="889"/>
      <c r="DI110" s="889"/>
      <c r="DJ110" s="889"/>
      <c r="DK110" s="889"/>
      <c r="DL110" s="889" t="s">
        <v>438</v>
      </c>
      <c r="DM110" s="889"/>
      <c r="DN110" s="889"/>
      <c r="DO110" s="889"/>
      <c r="DP110" s="889"/>
      <c r="DQ110" s="889" t="s">
        <v>127</v>
      </c>
      <c r="DR110" s="889"/>
      <c r="DS110" s="889"/>
      <c r="DT110" s="889"/>
      <c r="DU110" s="889"/>
      <c r="DV110" s="890" t="s">
        <v>439</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415</v>
      </c>
      <c r="AG111" s="970"/>
      <c r="AH111" s="970"/>
      <c r="AI111" s="970"/>
      <c r="AJ111" s="971"/>
      <c r="AK111" s="972" t="s">
        <v>127</v>
      </c>
      <c r="AL111" s="970"/>
      <c r="AM111" s="970"/>
      <c r="AN111" s="970"/>
      <c r="AO111" s="971"/>
      <c r="AP111" s="973" t="s">
        <v>415</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v>137974</v>
      </c>
      <c r="BR111" s="861"/>
      <c r="BS111" s="861"/>
      <c r="BT111" s="861"/>
      <c r="BU111" s="861"/>
      <c r="BV111" s="861">
        <v>137426</v>
      </c>
      <c r="BW111" s="861"/>
      <c r="BX111" s="861"/>
      <c r="BY111" s="861"/>
      <c r="BZ111" s="861"/>
      <c r="CA111" s="861">
        <v>135207</v>
      </c>
      <c r="CB111" s="861"/>
      <c r="CC111" s="861"/>
      <c r="CD111" s="861"/>
      <c r="CE111" s="861"/>
      <c r="CF111" s="922">
        <v>0.9</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438</v>
      </c>
      <c r="DH111" s="861"/>
      <c r="DI111" s="861"/>
      <c r="DJ111" s="861"/>
      <c r="DK111" s="861"/>
      <c r="DL111" s="861" t="s">
        <v>438</v>
      </c>
      <c r="DM111" s="861"/>
      <c r="DN111" s="861"/>
      <c r="DO111" s="861"/>
      <c r="DP111" s="861"/>
      <c r="DQ111" s="861" t="s">
        <v>438</v>
      </c>
      <c r="DR111" s="861"/>
      <c r="DS111" s="861"/>
      <c r="DT111" s="861"/>
      <c r="DU111" s="861"/>
      <c r="DV111" s="838" t="s">
        <v>438</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415</v>
      </c>
      <c r="AG112" s="824"/>
      <c r="AH112" s="824"/>
      <c r="AI112" s="824"/>
      <c r="AJ112" s="825"/>
      <c r="AK112" s="826" t="s">
        <v>415</v>
      </c>
      <c r="AL112" s="824"/>
      <c r="AM112" s="824"/>
      <c r="AN112" s="824"/>
      <c r="AO112" s="825"/>
      <c r="AP112" s="871" t="s">
        <v>438</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15713440</v>
      </c>
      <c r="BR112" s="861"/>
      <c r="BS112" s="861"/>
      <c r="BT112" s="861"/>
      <c r="BU112" s="861"/>
      <c r="BV112" s="861">
        <v>13389950</v>
      </c>
      <c r="BW112" s="861"/>
      <c r="BX112" s="861"/>
      <c r="BY112" s="861"/>
      <c r="BZ112" s="861"/>
      <c r="CA112" s="861">
        <v>10375889</v>
      </c>
      <c r="CB112" s="861"/>
      <c r="CC112" s="861"/>
      <c r="CD112" s="861"/>
      <c r="CE112" s="861"/>
      <c r="CF112" s="922">
        <v>66.599999999999994</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7080</v>
      </c>
      <c r="DH112" s="861"/>
      <c r="DI112" s="861"/>
      <c r="DJ112" s="861"/>
      <c r="DK112" s="861"/>
      <c r="DL112" s="861">
        <v>6438</v>
      </c>
      <c r="DM112" s="861"/>
      <c r="DN112" s="861"/>
      <c r="DO112" s="861"/>
      <c r="DP112" s="861"/>
      <c r="DQ112" s="861">
        <v>4219</v>
      </c>
      <c r="DR112" s="861"/>
      <c r="DS112" s="861"/>
      <c r="DT112" s="861"/>
      <c r="DU112" s="861"/>
      <c r="DV112" s="838">
        <v>0</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1399713</v>
      </c>
      <c r="AB113" s="970"/>
      <c r="AC113" s="970"/>
      <c r="AD113" s="970"/>
      <c r="AE113" s="971"/>
      <c r="AF113" s="972">
        <v>1231445</v>
      </c>
      <c r="AG113" s="970"/>
      <c r="AH113" s="970"/>
      <c r="AI113" s="970"/>
      <c r="AJ113" s="971"/>
      <c r="AK113" s="972">
        <v>1148387</v>
      </c>
      <c r="AL113" s="970"/>
      <c r="AM113" s="970"/>
      <c r="AN113" s="970"/>
      <c r="AO113" s="971"/>
      <c r="AP113" s="973">
        <v>7.4</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1170897</v>
      </c>
      <c r="BR113" s="861"/>
      <c r="BS113" s="861"/>
      <c r="BT113" s="861"/>
      <c r="BU113" s="861"/>
      <c r="BV113" s="861">
        <v>974323</v>
      </c>
      <c r="BW113" s="861"/>
      <c r="BX113" s="861"/>
      <c r="BY113" s="861"/>
      <c r="BZ113" s="861"/>
      <c r="CA113" s="861">
        <v>198430</v>
      </c>
      <c r="CB113" s="861"/>
      <c r="CC113" s="861"/>
      <c r="CD113" s="861"/>
      <c r="CE113" s="861"/>
      <c r="CF113" s="922">
        <v>1.3</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438</v>
      </c>
      <c r="DH113" s="824"/>
      <c r="DI113" s="824"/>
      <c r="DJ113" s="824"/>
      <c r="DK113" s="825"/>
      <c r="DL113" s="826" t="s">
        <v>415</v>
      </c>
      <c r="DM113" s="824"/>
      <c r="DN113" s="824"/>
      <c r="DO113" s="824"/>
      <c r="DP113" s="825"/>
      <c r="DQ113" s="826" t="s">
        <v>415</v>
      </c>
      <c r="DR113" s="824"/>
      <c r="DS113" s="824"/>
      <c r="DT113" s="824"/>
      <c r="DU113" s="825"/>
      <c r="DV113" s="871" t="s">
        <v>438</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94519</v>
      </c>
      <c r="AB114" s="824"/>
      <c r="AC114" s="824"/>
      <c r="AD114" s="824"/>
      <c r="AE114" s="825"/>
      <c r="AF114" s="826">
        <v>87698</v>
      </c>
      <c r="AG114" s="824"/>
      <c r="AH114" s="824"/>
      <c r="AI114" s="824"/>
      <c r="AJ114" s="825"/>
      <c r="AK114" s="826">
        <v>92714</v>
      </c>
      <c r="AL114" s="824"/>
      <c r="AM114" s="824"/>
      <c r="AN114" s="824"/>
      <c r="AO114" s="825"/>
      <c r="AP114" s="871">
        <v>0.6</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3748059</v>
      </c>
      <c r="BR114" s="861"/>
      <c r="BS114" s="861"/>
      <c r="BT114" s="861"/>
      <c r="BU114" s="861"/>
      <c r="BV114" s="861">
        <v>3499109</v>
      </c>
      <c r="BW114" s="861"/>
      <c r="BX114" s="861"/>
      <c r="BY114" s="861"/>
      <c r="BZ114" s="861"/>
      <c r="CA114" s="861">
        <v>3634850</v>
      </c>
      <c r="CB114" s="861"/>
      <c r="CC114" s="861"/>
      <c r="CD114" s="861"/>
      <c r="CE114" s="861"/>
      <c r="CF114" s="922">
        <v>23.3</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438</v>
      </c>
      <c r="DH114" s="824"/>
      <c r="DI114" s="824"/>
      <c r="DJ114" s="824"/>
      <c r="DK114" s="825"/>
      <c r="DL114" s="826" t="s">
        <v>415</v>
      </c>
      <c r="DM114" s="824"/>
      <c r="DN114" s="824"/>
      <c r="DO114" s="824"/>
      <c r="DP114" s="825"/>
      <c r="DQ114" s="826" t="s">
        <v>415</v>
      </c>
      <c r="DR114" s="824"/>
      <c r="DS114" s="824"/>
      <c r="DT114" s="824"/>
      <c r="DU114" s="825"/>
      <c r="DV114" s="871" t="s">
        <v>438</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415</v>
      </c>
      <c r="AB115" s="970"/>
      <c r="AC115" s="970"/>
      <c r="AD115" s="970"/>
      <c r="AE115" s="971"/>
      <c r="AF115" s="972" t="s">
        <v>415</v>
      </c>
      <c r="AG115" s="970"/>
      <c r="AH115" s="970"/>
      <c r="AI115" s="970"/>
      <c r="AJ115" s="971"/>
      <c r="AK115" s="972" t="s">
        <v>415</v>
      </c>
      <c r="AL115" s="970"/>
      <c r="AM115" s="970"/>
      <c r="AN115" s="970"/>
      <c r="AO115" s="971"/>
      <c r="AP115" s="973" t="s">
        <v>415</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415</v>
      </c>
      <c r="BR115" s="861"/>
      <c r="BS115" s="861"/>
      <c r="BT115" s="861"/>
      <c r="BU115" s="861"/>
      <c r="BV115" s="861" t="s">
        <v>415</v>
      </c>
      <c r="BW115" s="861"/>
      <c r="BX115" s="861"/>
      <c r="BY115" s="861"/>
      <c r="BZ115" s="861"/>
      <c r="CA115" s="861" t="s">
        <v>415</v>
      </c>
      <c r="CB115" s="861"/>
      <c r="CC115" s="861"/>
      <c r="CD115" s="861"/>
      <c r="CE115" s="861"/>
      <c r="CF115" s="922" t="s">
        <v>415</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130894</v>
      </c>
      <c r="DH115" s="824"/>
      <c r="DI115" s="824"/>
      <c r="DJ115" s="824"/>
      <c r="DK115" s="825"/>
      <c r="DL115" s="826">
        <v>130988</v>
      </c>
      <c r="DM115" s="824"/>
      <c r="DN115" s="824"/>
      <c r="DO115" s="824"/>
      <c r="DP115" s="825"/>
      <c r="DQ115" s="826">
        <v>130988</v>
      </c>
      <c r="DR115" s="824"/>
      <c r="DS115" s="824"/>
      <c r="DT115" s="824"/>
      <c r="DU115" s="825"/>
      <c r="DV115" s="871">
        <v>0.8</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415</v>
      </c>
      <c r="AB116" s="824"/>
      <c r="AC116" s="824"/>
      <c r="AD116" s="824"/>
      <c r="AE116" s="825"/>
      <c r="AF116" s="826" t="s">
        <v>438</v>
      </c>
      <c r="AG116" s="824"/>
      <c r="AH116" s="824"/>
      <c r="AI116" s="824"/>
      <c r="AJ116" s="825"/>
      <c r="AK116" s="826" t="s">
        <v>438</v>
      </c>
      <c r="AL116" s="824"/>
      <c r="AM116" s="824"/>
      <c r="AN116" s="824"/>
      <c r="AO116" s="825"/>
      <c r="AP116" s="871" t="s">
        <v>438</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415</v>
      </c>
      <c r="BR116" s="861"/>
      <c r="BS116" s="861"/>
      <c r="BT116" s="861"/>
      <c r="BU116" s="861"/>
      <c r="BV116" s="861" t="s">
        <v>415</v>
      </c>
      <c r="BW116" s="861"/>
      <c r="BX116" s="861"/>
      <c r="BY116" s="861"/>
      <c r="BZ116" s="861"/>
      <c r="CA116" s="861" t="s">
        <v>415</v>
      </c>
      <c r="CB116" s="861"/>
      <c r="CC116" s="861"/>
      <c r="CD116" s="861"/>
      <c r="CE116" s="861"/>
      <c r="CF116" s="922" t="s">
        <v>415</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438</v>
      </c>
      <c r="DH116" s="824"/>
      <c r="DI116" s="824"/>
      <c r="DJ116" s="824"/>
      <c r="DK116" s="825"/>
      <c r="DL116" s="826" t="s">
        <v>438</v>
      </c>
      <c r="DM116" s="824"/>
      <c r="DN116" s="824"/>
      <c r="DO116" s="824"/>
      <c r="DP116" s="825"/>
      <c r="DQ116" s="826" t="s">
        <v>415</v>
      </c>
      <c r="DR116" s="824"/>
      <c r="DS116" s="824"/>
      <c r="DT116" s="824"/>
      <c r="DU116" s="825"/>
      <c r="DV116" s="871" t="s">
        <v>415</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5751973</v>
      </c>
      <c r="AB117" s="956"/>
      <c r="AC117" s="956"/>
      <c r="AD117" s="956"/>
      <c r="AE117" s="957"/>
      <c r="AF117" s="958">
        <v>5669055</v>
      </c>
      <c r="AG117" s="956"/>
      <c r="AH117" s="956"/>
      <c r="AI117" s="956"/>
      <c r="AJ117" s="957"/>
      <c r="AK117" s="958">
        <v>5477075</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127</v>
      </c>
      <c r="BR117" s="861"/>
      <c r="BS117" s="861"/>
      <c r="BT117" s="861"/>
      <c r="BU117" s="861"/>
      <c r="BV117" s="861" t="s">
        <v>461</v>
      </c>
      <c r="BW117" s="861"/>
      <c r="BX117" s="861"/>
      <c r="BY117" s="861"/>
      <c r="BZ117" s="861"/>
      <c r="CA117" s="861" t="s">
        <v>127</v>
      </c>
      <c r="CB117" s="861"/>
      <c r="CC117" s="861"/>
      <c r="CD117" s="861"/>
      <c r="CE117" s="861"/>
      <c r="CF117" s="922" t="s">
        <v>127</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463</v>
      </c>
      <c r="DH117" s="824"/>
      <c r="DI117" s="824"/>
      <c r="DJ117" s="824"/>
      <c r="DK117" s="825"/>
      <c r="DL117" s="826" t="s">
        <v>127</v>
      </c>
      <c r="DM117" s="824"/>
      <c r="DN117" s="824"/>
      <c r="DO117" s="824"/>
      <c r="DP117" s="825"/>
      <c r="DQ117" s="826" t="s">
        <v>461</v>
      </c>
      <c r="DR117" s="824"/>
      <c r="DS117" s="824"/>
      <c r="DT117" s="824"/>
      <c r="DU117" s="825"/>
      <c r="DV117" s="871" t="s">
        <v>127</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308</v>
      </c>
      <c r="AG118" s="949"/>
      <c r="AH118" s="949"/>
      <c r="AI118" s="949"/>
      <c r="AJ118" s="950"/>
      <c r="AK118" s="951" t="s">
        <v>307</v>
      </c>
      <c r="AL118" s="949"/>
      <c r="AM118" s="949"/>
      <c r="AN118" s="949"/>
      <c r="AO118" s="950"/>
      <c r="AP118" s="952" t="s">
        <v>432</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463</v>
      </c>
      <c r="BR118" s="892"/>
      <c r="BS118" s="892"/>
      <c r="BT118" s="892"/>
      <c r="BU118" s="892"/>
      <c r="BV118" s="892" t="s">
        <v>127</v>
      </c>
      <c r="BW118" s="892"/>
      <c r="BX118" s="892"/>
      <c r="BY118" s="892"/>
      <c r="BZ118" s="892"/>
      <c r="CA118" s="892" t="s">
        <v>463</v>
      </c>
      <c r="CB118" s="892"/>
      <c r="CC118" s="892"/>
      <c r="CD118" s="892"/>
      <c r="CE118" s="892"/>
      <c r="CF118" s="922" t="s">
        <v>127</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127</v>
      </c>
      <c r="DH118" s="824"/>
      <c r="DI118" s="824"/>
      <c r="DJ118" s="824"/>
      <c r="DK118" s="825"/>
      <c r="DL118" s="826" t="s">
        <v>127</v>
      </c>
      <c r="DM118" s="824"/>
      <c r="DN118" s="824"/>
      <c r="DO118" s="824"/>
      <c r="DP118" s="825"/>
      <c r="DQ118" s="826" t="s">
        <v>127</v>
      </c>
      <c r="DR118" s="824"/>
      <c r="DS118" s="824"/>
      <c r="DT118" s="824"/>
      <c r="DU118" s="825"/>
      <c r="DV118" s="871" t="s">
        <v>463</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461</v>
      </c>
      <c r="AB119" s="942"/>
      <c r="AC119" s="942"/>
      <c r="AD119" s="942"/>
      <c r="AE119" s="943"/>
      <c r="AF119" s="944" t="s">
        <v>127</v>
      </c>
      <c r="AG119" s="942"/>
      <c r="AH119" s="942"/>
      <c r="AI119" s="942"/>
      <c r="AJ119" s="943"/>
      <c r="AK119" s="944" t="s">
        <v>127</v>
      </c>
      <c r="AL119" s="942"/>
      <c r="AM119" s="942"/>
      <c r="AN119" s="942"/>
      <c r="AO119" s="943"/>
      <c r="AP119" s="945" t="s">
        <v>127</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466</v>
      </c>
      <c r="BP119" s="925"/>
      <c r="BQ119" s="929">
        <v>63533696</v>
      </c>
      <c r="BR119" s="892"/>
      <c r="BS119" s="892"/>
      <c r="BT119" s="892"/>
      <c r="BU119" s="892"/>
      <c r="BV119" s="892">
        <v>59661086</v>
      </c>
      <c r="BW119" s="892"/>
      <c r="BX119" s="892"/>
      <c r="BY119" s="892"/>
      <c r="BZ119" s="892"/>
      <c r="CA119" s="892">
        <v>56465708</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127</v>
      </c>
      <c r="DH119" s="807"/>
      <c r="DI119" s="807"/>
      <c r="DJ119" s="807"/>
      <c r="DK119" s="808"/>
      <c r="DL119" s="809" t="s">
        <v>127</v>
      </c>
      <c r="DM119" s="807"/>
      <c r="DN119" s="807"/>
      <c r="DO119" s="807"/>
      <c r="DP119" s="808"/>
      <c r="DQ119" s="809" t="s">
        <v>127</v>
      </c>
      <c r="DR119" s="807"/>
      <c r="DS119" s="807"/>
      <c r="DT119" s="807"/>
      <c r="DU119" s="808"/>
      <c r="DV119" s="895" t="s">
        <v>127</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127</v>
      </c>
      <c r="AB120" s="824"/>
      <c r="AC120" s="824"/>
      <c r="AD120" s="824"/>
      <c r="AE120" s="825"/>
      <c r="AF120" s="826" t="s">
        <v>127</v>
      </c>
      <c r="AG120" s="824"/>
      <c r="AH120" s="824"/>
      <c r="AI120" s="824"/>
      <c r="AJ120" s="825"/>
      <c r="AK120" s="826" t="s">
        <v>127</v>
      </c>
      <c r="AL120" s="824"/>
      <c r="AM120" s="824"/>
      <c r="AN120" s="824"/>
      <c r="AO120" s="825"/>
      <c r="AP120" s="871" t="s">
        <v>127</v>
      </c>
      <c r="AQ120" s="872"/>
      <c r="AR120" s="872"/>
      <c r="AS120" s="872"/>
      <c r="AT120" s="873"/>
      <c r="AU120" s="930" t="s">
        <v>468</v>
      </c>
      <c r="AV120" s="931"/>
      <c r="AW120" s="931"/>
      <c r="AX120" s="931"/>
      <c r="AY120" s="932"/>
      <c r="AZ120" s="907" t="s">
        <v>469</v>
      </c>
      <c r="BA120" s="852"/>
      <c r="BB120" s="852"/>
      <c r="BC120" s="852"/>
      <c r="BD120" s="852"/>
      <c r="BE120" s="852"/>
      <c r="BF120" s="852"/>
      <c r="BG120" s="852"/>
      <c r="BH120" s="852"/>
      <c r="BI120" s="852"/>
      <c r="BJ120" s="852"/>
      <c r="BK120" s="852"/>
      <c r="BL120" s="852"/>
      <c r="BM120" s="852"/>
      <c r="BN120" s="852"/>
      <c r="BO120" s="852"/>
      <c r="BP120" s="853"/>
      <c r="BQ120" s="908">
        <v>3389203</v>
      </c>
      <c r="BR120" s="889"/>
      <c r="BS120" s="889"/>
      <c r="BT120" s="889"/>
      <c r="BU120" s="889"/>
      <c r="BV120" s="889">
        <v>3284057</v>
      </c>
      <c r="BW120" s="889"/>
      <c r="BX120" s="889"/>
      <c r="BY120" s="889"/>
      <c r="BZ120" s="889"/>
      <c r="CA120" s="889">
        <v>3845425</v>
      </c>
      <c r="CB120" s="889"/>
      <c r="CC120" s="889"/>
      <c r="CD120" s="889"/>
      <c r="CE120" s="889"/>
      <c r="CF120" s="913">
        <v>24.7</v>
      </c>
      <c r="CG120" s="914"/>
      <c r="CH120" s="914"/>
      <c r="CI120" s="914"/>
      <c r="CJ120" s="914"/>
      <c r="CK120" s="915" t="s">
        <v>470</v>
      </c>
      <c r="CL120" s="899"/>
      <c r="CM120" s="899"/>
      <c r="CN120" s="899"/>
      <c r="CO120" s="900"/>
      <c r="CP120" s="919" t="s">
        <v>410</v>
      </c>
      <c r="CQ120" s="920"/>
      <c r="CR120" s="920"/>
      <c r="CS120" s="920"/>
      <c r="CT120" s="920"/>
      <c r="CU120" s="920"/>
      <c r="CV120" s="920"/>
      <c r="CW120" s="920"/>
      <c r="CX120" s="920"/>
      <c r="CY120" s="920"/>
      <c r="CZ120" s="920"/>
      <c r="DA120" s="920"/>
      <c r="DB120" s="920"/>
      <c r="DC120" s="920"/>
      <c r="DD120" s="920"/>
      <c r="DE120" s="920"/>
      <c r="DF120" s="921"/>
      <c r="DG120" s="908">
        <v>6398868</v>
      </c>
      <c r="DH120" s="889"/>
      <c r="DI120" s="889"/>
      <c r="DJ120" s="889"/>
      <c r="DK120" s="889"/>
      <c r="DL120" s="889">
        <v>5954169</v>
      </c>
      <c r="DM120" s="889"/>
      <c r="DN120" s="889"/>
      <c r="DO120" s="889"/>
      <c r="DP120" s="889"/>
      <c r="DQ120" s="889">
        <v>8915361</v>
      </c>
      <c r="DR120" s="889"/>
      <c r="DS120" s="889"/>
      <c r="DT120" s="889"/>
      <c r="DU120" s="889"/>
      <c r="DV120" s="890">
        <v>57.3</v>
      </c>
      <c r="DW120" s="890"/>
      <c r="DX120" s="890"/>
      <c r="DY120" s="890"/>
      <c r="DZ120" s="891"/>
    </row>
    <row r="121" spans="1:130" s="247" customFormat="1" ht="26.25" customHeight="1" x14ac:dyDescent="0.15">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127</v>
      </c>
      <c r="AB121" s="824"/>
      <c r="AC121" s="824"/>
      <c r="AD121" s="824"/>
      <c r="AE121" s="825"/>
      <c r="AF121" s="826" t="s">
        <v>127</v>
      </c>
      <c r="AG121" s="824"/>
      <c r="AH121" s="824"/>
      <c r="AI121" s="824"/>
      <c r="AJ121" s="825"/>
      <c r="AK121" s="826" t="s">
        <v>127</v>
      </c>
      <c r="AL121" s="824"/>
      <c r="AM121" s="824"/>
      <c r="AN121" s="824"/>
      <c r="AO121" s="825"/>
      <c r="AP121" s="871" t="s">
        <v>127</v>
      </c>
      <c r="AQ121" s="872"/>
      <c r="AR121" s="872"/>
      <c r="AS121" s="872"/>
      <c r="AT121" s="873"/>
      <c r="AU121" s="933"/>
      <c r="AV121" s="934"/>
      <c r="AW121" s="934"/>
      <c r="AX121" s="934"/>
      <c r="AY121" s="935"/>
      <c r="AZ121" s="859" t="s">
        <v>472</v>
      </c>
      <c r="BA121" s="794"/>
      <c r="BB121" s="794"/>
      <c r="BC121" s="794"/>
      <c r="BD121" s="794"/>
      <c r="BE121" s="794"/>
      <c r="BF121" s="794"/>
      <c r="BG121" s="794"/>
      <c r="BH121" s="794"/>
      <c r="BI121" s="794"/>
      <c r="BJ121" s="794"/>
      <c r="BK121" s="794"/>
      <c r="BL121" s="794"/>
      <c r="BM121" s="794"/>
      <c r="BN121" s="794"/>
      <c r="BO121" s="794"/>
      <c r="BP121" s="795"/>
      <c r="BQ121" s="860">
        <v>2233720</v>
      </c>
      <c r="BR121" s="861"/>
      <c r="BS121" s="861"/>
      <c r="BT121" s="861"/>
      <c r="BU121" s="861"/>
      <c r="BV121" s="861">
        <v>2160623</v>
      </c>
      <c r="BW121" s="861"/>
      <c r="BX121" s="861"/>
      <c r="BY121" s="861"/>
      <c r="BZ121" s="861"/>
      <c r="CA121" s="861">
        <v>3016780</v>
      </c>
      <c r="CB121" s="861"/>
      <c r="CC121" s="861"/>
      <c r="CD121" s="861"/>
      <c r="CE121" s="861"/>
      <c r="CF121" s="922">
        <v>19.399999999999999</v>
      </c>
      <c r="CG121" s="923"/>
      <c r="CH121" s="923"/>
      <c r="CI121" s="923"/>
      <c r="CJ121" s="923"/>
      <c r="CK121" s="916"/>
      <c r="CL121" s="902"/>
      <c r="CM121" s="902"/>
      <c r="CN121" s="902"/>
      <c r="CO121" s="903"/>
      <c r="CP121" s="882" t="s">
        <v>408</v>
      </c>
      <c r="CQ121" s="883"/>
      <c r="CR121" s="883"/>
      <c r="CS121" s="883"/>
      <c r="CT121" s="883"/>
      <c r="CU121" s="883"/>
      <c r="CV121" s="883"/>
      <c r="CW121" s="883"/>
      <c r="CX121" s="883"/>
      <c r="CY121" s="883"/>
      <c r="CZ121" s="883"/>
      <c r="DA121" s="883"/>
      <c r="DB121" s="883"/>
      <c r="DC121" s="883"/>
      <c r="DD121" s="883"/>
      <c r="DE121" s="883"/>
      <c r="DF121" s="884"/>
      <c r="DG121" s="860" t="s">
        <v>127</v>
      </c>
      <c r="DH121" s="861"/>
      <c r="DI121" s="861"/>
      <c r="DJ121" s="861"/>
      <c r="DK121" s="861"/>
      <c r="DL121" s="861">
        <v>731939</v>
      </c>
      <c r="DM121" s="861"/>
      <c r="DN121" s="861"/>
      <c r="DO121" s="861"/>
      <c r="DP121" s="861"/>
      <c r="DQ121" s="861">
        <v>818503</v>
      </c>
      <c r="DR121" s="861"/>
      <c r="DS121" s="861"/>
      <c r="DT121" s="861"/>
      <c r="DU121" s="861"/>
      <c r="DV121" s="838">
        <v>5.3</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127</v>
      </c>
      <c r="AB122" s="824"/>
      <c r="AC122" s="824"/>
      <c r="AD122" s="824"/>
      <c r="AE122" s="825"/>
      <c r="AF122" s="826" t="s">
        <v>127</v>
      </c>
      <c r="AG122" s="824"/>
      <c r="AH122" s="824"/>
      <c r="AI122" s="824"/>
      <c r="AJ122" s="825"/>
      <c r="AK122" s="826" t="s">
        <v>127</v>
      </c>
      <c r="AL122" s="824"/>
      <c r="AM122" s="824"/>
      <c r="AN122" s="824"/>
      <c r="AO122" s="825"/>
      <c r="AP122" s="871" t="s">
        <v>127</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35609837</v>
      </c>
      <c r="BR122" s="892"/>
      <c r="BS122" s="892"/>
      <c r="BT122" s="892"/>
      <c r="BU122" s="892"/>
      <c r="BV122" s="892">
        <v>34464787</v>
      </c>
      <c r="BW122" s="892"/>
      <c r="BX122" s="892"/>
      <c r="BY122" s="892"/>
      <c r="BZ122" s="892"/>
      <c r="CA122" s="892">
        <v>33983006</v>
      </c>
      <c r="CB122" s="892"/>
      <c r="CC122" s="892"/>
      <c r="CD122" s="892"/>
      <c r="CE122" s="892"/>
      <c r="CF122" s="893">
        <v>218.2</v>
      </c>
      <c r="CG122" s="894"/>
      <c r="CH122" s="894"/>
      <c r="CI122" s="894"/>
      <c r="CJ122" s="894"/>
      <c r="CK122" s="916"/>
      <c r="CL122" s="902"/>
      <c r="CM122" s="902"/>
      <c r="CN122" s="902"/>
      <c r="CO122" s="903"/>
      <c r="CP122" s="882" t="s">
        <v>412</v>
      </c>
      <c r="CQ122" s="883"/>
      <c r="CR122" s="883"/>
      <c r="CS122" s="883"/>
      <c r="CT122" s="883"/>
      <c r="CU122" s="883"/>
      <c r="CV122" s="883"/>
      <c r="CW122" s="883"/>
      <c r="CX122" s="883"/>
      <c r="CY122" s="883"/>
      <c r="CZ122" s="883"/>
      <c r="DA122" s="883"/>
      <c r="DB122" s="883"/>
      <c r="DC122" s="883"/>
      <c r="DD122" s="883"/>
      <c r="DE122" s="883"/>
      <c r="DF122" s="884"/>
      <c r="DG122" s="860">
        <v>1970096</v>
      </c>
      <c r="DH122" s="861"/>
      <c r="DI122" s="861"/>
      <c r="DJ122" s="861"/>
      <c r="DK122" s="861"/>
      <c r="DL122" s="861">
        <v>687829</v>
      </c>
      <c r="DM122" s="861"/>
      <c r="DN122" s="861"/>
      <c r="DO122" s="861"/>
      <c r="DP122" s="861"/>
      <c r="DQ122" s="861">
        <v>642025</v>
      </c>
      <c r="DR122" s="861"/>
      <c r="DS122" s="861"/>
      <c r="DT122" s="861"/>
      <c r="DU122" s="861"/>
      <c r="DV122" s="838">
        <v>4.0999999999999996</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463</v>
      </c>
      <c r="AB123" s="824"/>
      <c r="AC123" s="824"/>
      <c r="AD123" s="824"/>
      <c r="AE123" s="825"/>
      <c r="AF123" s="826" t="s">
        <v>463</v>
      </c>
      <c r="AG123" s="824"/>
      <c r="AH123" s="824"/>
      <c r="AI123" s="824"/>
      <c r="AJ123" s="825"/>
      <c r="AK123" s="826" t="s">
        <v>127</v>
      </c>
      <c r="AL123" s="824"/>
      <c r="AM123" s="824"/>
      <c r="AN123" s="824"/>
      <c r="AO123" s="825"/>
      <c r="AP123" s="871" t="s">
        <v>127</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474</v>
      </c>
      <c r="BP123" s="925"/>
      <c r="BQ123" s="879">
        <v>41232760</v>
      </c>
      <c r="BR123" s="880"/>
      <c r="BS123" s="880"/>
      <c r="BT123" s="880"/>
      <c r="BU123" s="880"/>
      <c r="BV123" s="880">
        <v>39909467</v>
      </c>
      <c r="BW123" s="880"/>
      <c r="BX123" s="880"/>
      <c r="BY123" s="880"/>
      <c r="BZ123" s="880"/>
      <c r="CA123" s="880">
        <v>40845211</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127</v>
      </c>
      <c r="AG124" s="824"/>
      <c r="AH124" s="824"/>
      <c r="AI124" s="824"/>
      <c r="AJ124" s="825"/>
      <c r="AK124" s="826" t="s">
        <v>127</v>
      </c>
      <c r="AL124" s="824"/>
      <c r="AM124" s="824"/>
      <c r="AN124" s="824"/>
      <c r="AO124" s="825"/>
      <c r="AP124" s="871" t="s">
        <v>127</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143.6</v>
      </c>
      <c r="BR124" s="878"/>
      <c r="BS124" s="878"/>
      <c r="BT124" s="878"/>
      <c r="BU124" s="878"/>
      <c r="BV124" s="878">
        <v>126.7</v>
      </c>
      <c r="BW124" s="878"/>
      <c r="BX124" s="878"/>
      <c r="BY124" s="878"/>
      <c r="BZ124" s="878"/>
      <c r="CA124" s="878">
        <v>100.3</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v>7344476</v>
      </c>
      <c r="DH124" s="807"/>
      <c r="DI124" s="807"/>
      <c r="DJ124" s="807"/>
      <c r="DK124" s="808"/>
      <c r="DL124" s="809">
        <v>6016013</v>
      </c>
      <c r="DM124" s="807"/>
      <c r="DN124" s="807"/>
      <c r="DO124" s="807"/>
      <c r="DP124" s="808"/>
      <c r="DQ124" s="809" t="s">
        <v>127</v>
      </c>
      <c r="DR124" s="807"/>
      <c r="DS124" s="807"/>
      <c r="DT124" s="807"/>
      <c r="DU124" s="808"/>
      <c r="DV124" s="895" t="s">
        <v>127</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127</v>
      </c>
      <c r="AB125" s="824"/>
      <c r="AC125" s="824"/>
      <c r="AD125" s="824"/>
      <c r="AE125" s="825"/>
      <c r="AF125" s="826" t="s">
        <v>127</v>
      </c>
      <c r="AG125" s="824"/>
      <c r="AH125" s="824"/>
      <c r="AI125" s="824"/>
      <c r="AJ125" s="825"/>
      <c r="AK125" s="826" t="s">
        <v>463</v>
      </c>
      <c r="AL125" s="824"/>
      <c r="AM125" s="824"/>
      <c r="AN125" s="824"/>
      <c r="AO125" s="825"/>
      <c r="AP125" s="871" t="s">
        <v>127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127</v>
      </c>
      <c r="DM125" s="889"/>
      <c r="DN125" s="889"/>
      <c r="DO125" s="889"/>
      <c r="DP125" s="889"/>
      <c r="DQ125" s="889" t="s">
        <v>127</v>
      </c>
      <c r="DR125" s="889"/>
      <c r="DS125" s="889"/>
      <c r="DT125" s="889"/>
      <c r="DU125" s="889"/>
      <c r="DV125" s="890" t="s">
        <v>127</v>
      </c>
      <c r="DW125" s="890"/>
      <c r="DX125" s="890"/>
      <c r="DY125" s="890"/>
      <c r="DZ125" s="891"/>
    </row>
    <row r="126" spans="1:130" s="247"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127</v>
      </c>
      <c r="AB126" s="824"/>
      <c r="AC126" s="824"/>
      <c r="AD126" s="824"/>
      <c r="AE126" s="825"/>
      <c r="AF126" s="826" t="s">
        <v>127</v>
      </c>
      <c r="AG126" s="824"/>
      <c r="AH126" s="824"/>
      <c r="AI126" s="824"/>
      <c r="AJ126" s="825"/>
      <c r="AK126" s="826" t="s">
        <v>127</v>
      </c>
      <c r="AL126" s="824"/>
      <c r="AM126" s="824"/>
      <c r="AN126" s="824"/>
      <c r="AO126" s="825"/>
      <c r="AP126" s="871" t="s">
        <v>127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127</v>
      </c>
      <c r="DH126" s="861"/>
      <c r="DI126" s="861"/>
      <c r="DJ126" s="861"/>
      <c r="DK126" s="861"/>
      <c r="DL126" s="861" t="s">
        <v>127</v>
      </c>
      <c r="DM126" s="861"/>
      <c r="DN126" s="861"/>
      <c r="DO126" s="861"/>
      <c r="DP126" s="861"/>
      <c r="DQ126" s="861" t="s">
        <v>127</v>
      </c>
      <c r="DR126" s="861"/>
      <c r="DS126" s="861"/>
      <c r="DT126" s="861"/>
      <c r="DU126" s="861"/>
      <c r="DV126" s="838" t="s">
        <v>127</v>
      </c>
      <c r="DW126" s="838"/>
      <c r="DX126" s="838"/>
      <c r="DY126" s="838"/>
      <c r="DZ126" s="839"/>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461</v>
      </c>
      <c r="AB127" s="824"/>
      <c r="AC127" s="824"/>
      <c r="AD127" s="824"/>
      <c r="AE127" s="825"/>
      <c r="AF127" s="826" t="s">
        <v>127</v>
      </c>
      <c r="AG127" s="824"/>
      <c r="AH127" s="824"/>
      <c r="AI127" s="824"/>
      <c r="AJ127" s="825"/>
      <c r="AK127" s="826" t="s">
        <v>461</v>
      </c>
      <c r="AL127" s="824"/>
      <c r="AM127" s="824"/>
      <c r="AN127" s="824"/>
      <c r="AO127" s="825"/>
      <c r="AP127" s="871" t="s">
        <v>127</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127</v>
      </c>
      <c r="DH127" s="861"/>
      <c r="DI127" s="861"/>
      <c r="DJ127" s="861"/>
      <c r="DK127" s="861"/>
      <c r="DL127" s="861" t="s">
        <v>127</v>
      </c>
      <c r="DM127" s="861"/>
      <c r="DN127" s="861"/>
      <c r="DO127" s="861"/>
      <c r="DP127" s="861"/>
      <c r="DQ127" s="861" t="s">
        <v>127</v>
      </c>
      <c r="DR127" s="861"/>
      <c r="DS127" s="861"/>
      <c r="DT127" s="861"/>
      <c r="DU127" s="861"/>
      <c r="DV127" s="838" t="s">
        <v>127</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284077</v>
      </c>
      <c r="AB128" s="845"/>
      <c r="AC128" s="845"/>
      <c r="AD128" s="845"/>
      <c r="AE128" s="846"/>
      <c r="AF128" s="847">
        <v>256749</v>
      </c>
      <c r="AG128" s="845"/>
      <c r="AH128" s="845"/>
      <c r="AI128" s="845"/>
      <c r="AJ128" s="846"/>
      <c r="AK128" s="847">
        <v>276460</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127</v>
      </c>
      <c r="BG128" s="831"/>
      <c r="BH128" s="831"/>
      <c r="BI128" s="831"/>
      <c r="BJ128" s="831"/>
      <c r="BK128" s="831"/>
      <c r="BL128" s="854"/>
      <c r="BM128" s="830">
        <v>12.56</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t="s">
        <v>127</v>
      </c>
      <c r="DH128" s="835"/>
      <c r="DI128" s="835"/>
      <c r="DJ128" s="835"/>
      <c r="DK128" s="835"/>
      <c r="DL128" s="835" t="s">
        <v>127</v>
      </c>
      <c r="DM128" s="835"/>
      <c r="DN128" s="835"/>
      <c r="DO128" s="835"/>
      <c r="DP128" s="835"/>
      <c r="DQ128" s="835" t="s">
        <v>463</v>
      </c>
      <c r="DR128" s="835"/>
      <c r="DS128" s="835"/>
      <c r="DT128" s="835"/>
      <c r="DU128" s="835"/>
      <c r="DV128" s="836" t="s">
        <v>127</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18825393</v>
      </c>
      <c r="AB129" s="824"/>
      <c r="AC129" s="824"/>
      <c r="AD129" s="824"/>
      <c r="AE129" s="825"/>
      <c r="AF129" s="826">
        <v>18773029</v>
      </c>
      <c r="AG129" s="824"/>
      <c r="AH129" s="824"/>
      <c r="AI129" s="824"/>
      <c r="AJ129" s="825"/>
      <c r="AK129" s="826">
        <v>18683963</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127</v>
      </c>
      <c r="BG129" s="814"/>
      <c r="BH129" s="814"/>
      <c r="BI129" s="814"/>
      <c r="BJ129" s="814"/>
      <c r="BK129" s="814"/>
      <c r="BL129" s="815"/>
      <c r="BM129" s="813">
        <v>17.559999999999999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3303329</v>
      </c>
      <c r="AB130" s="824"/>
      <c r="AC130" s="824"/>
      <c r="AD130" s="824"/>
      <c r="AE130" s="825"/>
      <c r="AF130" s="826">
        <v>3189170</v>
      </c>
      <c r="AG130" s="824"/>
      <c r="AH130" s="824"/>
      <c r="AI130" s="824"/>
      <c r="AJ130" s="825"/>
      <c r="AK130" s="826">
        <v>3112989</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13.8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15522064</v>
      </c>
      <c r="AB131" s="807"/>
      <c r="AC131" s="807"/>
      <c r="AD131" s="807"/>
      <c r="AE131" s="808"/>
      <c r="AF131" s="809">
        <v>15583859</v>
      </c>
      <c r="AG131" s="807"/>
      <c r="AH131" s="807"/>
      <c r="AI131" s="807"/>
      <c r="AJ131" s="808"/>
      <c r="AK131" s="809">
        <v>15570974</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v>100.3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13.94509777</v>
      </c>
      <c r="AB132" s="787"/>
      <c r="AC132" s="787"/>
      <c r="AD132" s="787"/>
      <c r="AE132" s="788"/>
      <c r="AF132" s="789">
        <v>14.26563215</v>
      </c>
      <c r="AG132" s="787"/>
      <c r="AH132" s="787"/>
      <c r="AI132" s="787"/>
      <c r="AJ132" s="788"/>
      <c r="AK132" s="789">
        <v>13.40716387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12.8</v>
      </c>
      <c r="AB133" s="766"/>
      <c r="AC133" s="766"/>
      <c r="AD133" s="766"/>
      <c r="AE133" s="767"/>
      <c r="AF133" s="765">
        <v>13.4</v>
      </c>
      <c r="AG133" s="766"/>
      <c r="AH133" s="766"/>
      <c r="AI133" s="766"/>
      <c r="AJ133" s="767"/>
      <c r="AK133" s="765">
        <v>13.8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uHRhsS4/tKkYP7yPkj9DLOQSEDjXFKgWKJw7wQP7rh+c0gN8raj0KIZTnF7fVYwZcrv1K3vfCfnt2lc0SIbSA==" saltValue="ZW1F/dcid+KXooWrHOpQ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1xPmW9/AuhIIVuTaQuHFgYH6LbjABXoXtv+OlUSgTb0bBl2ykMQrTF8LTDOn6FxX1LkvZxN/o1u+GT99fZwzg==" saltValue="65Ufm/T6IdCij3Ah7ezd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UE7bOAh9iUjc/klYpRDzr8VZzphldo3csdSgqhiwNdfpwVBBRn43jyOkL0Ir2tqlfRCUqZFoKseyG/KV7NfnA==" saltValue="HQCnP4SpUSLSaOPuPl14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5225263</v>
      </c>
      <c r="AP9" s="313">
        <v>59068</v>
      </c>
      <c r="AQ9" s="314">
        <v>57754</v>
      </c>
      <c r="AR9" s="315">
        <v>2.2999999999999998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175947</v>
      </c>
      <c r="AP10" s="316">
        <v>1989</v>
      </c>
      <c r="AQ10" s="317">
        <v>3830</v>
      </c>
      <c r="AR10" s="318">
        <v>-48.1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811462</v>
      </c>
      <c r="AP11" s="316">
        <v>9173</v>
      </c>
      <c r="AQ11" s="317">
        <v>6814</v>
      </c>
      <c r="AR11" s="318">
        <v>34.6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v>343673</v>
      </c>
      <c r="AP12" s="316">
        <v>3885</v>
      </c>
      <c r="AQ12" s="317">
        <v>1059</v>
      </c>
      <c r="AR12" s="318">
        <v>266.89999999999998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512</v>
      </c>
      <c r="AL13" s="1193"/>
      <c r="AM13" s="1193"/>
      <c r="AN13" s="1194"/>
      <c r="AO13" s="316" t="s">
        <v>513</v>
      </c>
      <c r="AP13" s="316" t="s">
        <v>513</v>
      </c>
      <c r="AQ13" s="317">
        <v>4</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227413</v>
      </c>
      <c r="AP14" s="316">
        <v>2571</v>
      </c>
      <c r="AQ14" s="317">
        <v>2651</v>
      </c>
      <c r="AR14" s="318">
        <v>-3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225108</v>
      </c>
      <c r="AP15" s="316">
        <v>2545</v>
      </c>
      <c r="AQ15" s="317">
        <v>1352</v>
      </c>
      <c r="AR15" s="318">
        <v>88.2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-190883</v>
      </c>
      <c r="AP16" s="316">
        <v>-2158</v>
      </c>
      <c r="AQ16" s="317">
        <v>-4074</v>
      </c>
      <c r="AR16" s="318">
        <v>-47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6817983</v>
      </c>
      <c r="AP17" s="316">
        <v>77072</v>
      </c>
      <c r="AQ17" s="317">
        <v>69392</v>
      </c>
      <c r="AR17" s="318">
        <v>11.1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6.3</v>
      </c>
      <c r="AP21" s="329">
        <v>6.31</v>
      </c>
      <c r="AQ21" s="330">
        <v>-0.01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99.2</v>
      </c>
      <c r="AP22" s="334">
        <v>98.4</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4235974</v>
      </c>
      <c r="AP32" s="343">
        <v>47885</v>
      </c>
      <c r="AQ32" s="344">
        <v>34189</v>
      </c>
      <c r="AR32" s="345">
        <v>40.1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513</v>
      </c>
      <c r="AP34" s="343" t="s">
        <v>513</v>
      </c>
      <c r="AQ34" s="344">
        <v>16</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1148387</v>
      </c>
      <c r="AP35" s="343">
        <v>12982</v>
      </c>
      <c r="AQ35" s="344">
        <v>9412</v>
      </c>
      <c r="AR35" s="345">
        <v>37.9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92714</v>
      </c>
      <c r="AP36" s="343">
        <v>1048</v>
      </c>
      <c r="AQ36" s="344">
        <v>2024</v>
      </c>
      <c r="AR36" s="345">
        <v>-48.2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t="s">
        <v>513</v>
      </c>
      <c r="AP37" s="343" t="s">
        <v>513</v>
      </c>
      <c r="AQ37" s="344">
        <v>1165</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t="s">
        <v>513</v>
      </c>
      <c r="AP38" s="346" t="s">
        <v>513</v>
      </c>
      <c r="AQ38" s="347">
        <v>2</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v>-276460</v>
      </c>
      <c r="AP39" s="343">
        <v>-3125</v>
      </c>
      <c r="AQ39" s="344">
        <v>-6367</v>
      </c>
      <c r="AR39" s="345">
        <v>-50.9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-3112989</v>
      </c>
      <c r="AP40" s="343">
        <v>-35190</v>
      </c>
      <c r="AQ40" s="344">
        <v>-28963</v>
      </c>
      <c r="AR40" s="345">
        <v>21.5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2087626</v>
      </c>
      <c r="AP41" s="343">
        <v>23599</v>
      </c>
      <c r="AQ41" s="344">
        <v>11478</v>
      </c>
      <c r="AR41" s="345">
        <v>105.6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4585367</v>
      </c>
      <c r="AN51" s="365">
        <v>50427</v>
      </c>
      <c r="AO51" s="366">
        <v>-34.9</v>
      </c>
      <c r="AP51" s="367">
        <v>92247</v>
      </c>
      <c r="AQ51" s="368">
        <v>39.200000000000003</v>
      </c>
      <c r="AR51" s="369">
        <v>-74.099999999999994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1798293</v>
      </c>
      <c r="AN52" s="373">
        <v>19776</v>
      </c>
      <c r="AO52" s="374">
        <v>-47.4</v>
      </c>
      <c r="AP52" s="375">
        <v>37204</v>
      </c>
      <c r="AQ52" s="376">
        <v>16.899999999999999</v>
      </c>
      <c r="AR52" s="377">
        <v>-64.3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2682874</v>
      </c>
      <c r="AN53" s="365">
        <v>29683</v>
      </c>
      <c r="AO53" s="366">
        <v>-41.1</v>
      </c>
      <c r="AP53" s="367">
        <v>44504</v>
      </c>
      <c r="AQ53" s="368">
        <v>-51.8</v>
      </c>
      <c r="AR53" s="369">
        <v>10.7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1267859</v>
      </c>
      <c r="AN54" s="373">
        <v>14027</v>
      </c>
      <c r="AO54" s="374">
        <v>-29.1</v>
      </c>
      <c r="AP54" s="375">
        <v>25876</v>
      </c>
      <c r="AQ54" s="376">
        <v>-30.4</v>
      </c>
      <c r="AR54" s="377">
        <v>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5668998</v>
      </c>
      <c r="AN55" s="365">
        <v>63141</v>
      </c>
      <c r="AO55" s="366">
        <v>112.7</v>
      </c>
      <c r="AP55" s="367">
        <v>47820</v>
      </c>
      <c r="AQ55" s="368">
        <v>7.5</v>
      </c>
      <c r="AR55" s="369">
        <v>105.2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3009923</v>
      </c>
      <c r="AN56" s="373">
        <v>33524</v>
      </c>
      <c r="AO56" s="374">
        <v>139</v>
      </c>
      <c r="AP56" s="375">
        <v>25855</v>
      </c>
      <c r="AQ56" s="376">
        <v>-0.1</v>
      </c>
      <c r="AR56" s="377">
        <v>139.1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2908165</v>
      </c>
      <c r="AN57" s="365">
        <v>32642</v>
      </c>
      <c r="AO57" s="366">
        <v>-48.3</v>
      </c>
      <c r="AP57" s="367">
        <v>41934</v>
      </c>
      <c r="AQ57" s="368">
        <v>-12.3</v>
      </c>
      <c r="AR57" s="369">
        <v>-36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1264965</v>
      </c>
      <c r="AN58" s="373">
        <v>14198</v>
      </c>
      <c r="AO58" s="374">
        <v>-57.6</v>
      </c>
      <c r="AP58" s="375">
        <v>23352</v>
      </c>
      <c r="AQ58" s="376">
        <v>-9.6999999999999993</v>
      </c>
      <c r="AR58" s="377">
        <v>-47.9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4490088</v>
      </c>
      <c r="AN59" s="365">
        <v>50757</v>
      </c>
      <c r="AO59" s="366">
        <v>55.5</v>
      </c>
      <c r="AP59" s="367">
        <v>45588</v>
      </c>
      <c r="AQ59" s="368">
        <v>8.6999999999999993</v>
      </c>
      <c r="AR59" s="369">
        <v>46.8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2742299</v>
      </c>
      <c r="AN60" s="373">
        <v>31000</v>
      </c>
      <c r="AO60" s="374">
        <v>118.3</v>
      </c>
      <c r="AP60" s="375">
        <v>24150</v>
      </c>
      <c r="AQ60" s="376">
        <v>3.4</v>
      </c>
      <c r="AR60" s="377">
        <v>114.9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4067098</v>
      </c>
      <c r="AN61" s="380">
        <v>45330</v>
      </c>
      <c r="AO61" s="381">
        <v>8.8000000000000007</v>
      </c>
      <c r="AP61" s="382">
        <v>54419</v>
      </c>
      <c r="AQ61" s="383">
        <v>-1.7</v>
      </c>
      <c r="AR61" s="369">
        <v>10.5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2016668</v>
      </c>
      <c r="AN62" s="373">
        <v>22505</v>
      </c>
      <c r="AO62" s="374">
        <v>24.6</v>
      </c>
      <c r="AP62" s="375">
        <v>27287</v>
      </c>
      <c r="AQ62" s="376">
        <v>-4</v>
      </c>
      <c r="AR62" s="377">
        <v>28.6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Dh3uwi8I6+soElSxUgxamulQy4lpDcMt2G9ArPME4uM97VlJg8+3jq95vSdq9XanF/l/ZYcxdOx5/Hr2GhUMQ==" saltValue="6s7Kt/F4WFrfltmYQwCC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RboXT059cv0GpGi7jWOLLpqqozFQRLddwa5+bNgIImmAFlkeKXjL9xU7tqV4NL0MjDv2qUeOAMQqZfQUFMO5UQ==" saltValue="HLdtOcDfyT+cOytgrlh9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fminQfhZAfu1mgP44tHiFLyLHQBfO/7xXf6wzLrT3vDgVfgteIF7JwuLq3vRztNqwVzh5S1dGiu7EVPZU10N3A==" saltValue="pT1amhSQ43GVHiuxxwGJ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11.77</v>
      </c>
      <c r="G47" s="12">
        <v>9.26</v>
      </c>
      <c r="H47" s="12">
        <v>7.63</v>
      </c>
      <c r="I47" s="12">
        <v>6.33</v>
      </c>
      <c r="J47" s="13">
        <v>7.06</v>
      </c>
    </row>
    <row r="48" spans="2:10" ht="57.75" customHeight="1" x14ac:dyDescent="0.15">
      <c r="B48" s="14"/>
      <c r="C48" s="1200" t="s">
        <v>4</v>
      </c>
      <c r="D48" s="1200"/>
      <c r="E48" s="1201"/>
      <c r="F48" s="15">
        <v>2.1800000000000002</v>
      </c>
      <c r="G48" s="16">
        <v>2.31</v>
      </c>
      <c r="H48" s="16">
        <v>2.06</v>
      </c>
      <c r="I48" s="16">
        <v>2.98</v>
      </c>
      <c r="J48" s="17">
        <v>3.56</v>
      </c>
    </row>
    <row r="49" spans="2:10" ht="57.75" customHeight="1" thickBot="1" x14ac:dyDescent="0.2">
      <c r="B49" s="18"/>
      <c r="C49" s="1202" t="s">
        <v>5</v>
      </c>
      <c r="D49" s="1202"/>
      <c r="E49" s="1203"/>
      <c r="F49" s="19" t="s">
        <v>559</v>
      </c>
      <c r="G49" s="20" t="s">
        <v>560</v>
      </c>
      <c r="H49" s="20" t="s">
        <v>561</v>
      </c>
      <c r="I49" s="20" t="s">
        <v>562</v>
      </c>
      <c r="J49" s="21">
        <v>1.27</v>
      </c>
    </row>
    <row r="50" spans="2:10" ht="13.5" customHeight="1" x14ac:dyDescent="0.15"/>
  </sheetData>
  <sheetProtection algorithmName="SHA-512" hashValue="q/1qHE25016W3Fng1SUTuQHcZY/+Ed20gZ8ljcMLG2WlxCZWAV076lfW5v+pQ5PZC+3ok78578sJfazlvwU1Sw==" saltValue="rdBsEmgOhx3qUvhBMuIY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人羅　純基</cp:lastModifiedBy>
  <cp:lastPrinted>2021-03-31T01:55:21Z</cp:lastPrinted>
  <dcterms:modified xsi:type="dcterms:W3CDTF">2021-10-14T06:04:42Z</dcterms:modified>
</cp:coreProperties>
</file>