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Jm0026-smb1\総務部\各課専用\自治振興課\06税財政担当（財政）\06 決算統計\15 財政比較分析表／歳出比較分析表→資料集へ\令和２年度決算\04 ②10月公表分（追加分）\05 最終版【ＨＰアップ】\"/>
    </mc:Choice>
  </mc:AlternateContent>
  <xr:revisionPtr revIDLastSave="0" documentId="13_ncr:1_{09381F1A-1B7B-470E-8D5C-7BAACBD6B9C9}" xr6:coauthVersionLast="36" xr6:coauthVersionMax="36" xr10:uidLastSave="{00000000-0000-0000-0000-000000000000}"/>
  <bookViews>
    <workbookView xWindow="0" yWindow="0" windowWidth="19200" windowHeight="8150" tabRatio="862"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BE41" i="10"/>
  <c r="AM41" i="10"/>
  <c r="U41" i="10"/>
  <c r="C41" i="10"/>
  <c r="BE40" i="10"/>
  <c r="AM40" i="10"/>
  <c r="U40" i="10"/>
  <c r="C40" i="10"/>
  <c r="BE39" i="10"/>
  <c r="AM39" i="10"/>
  <c r="U39" i="10"/>
  <c r="C39" i="10"/>
  <c r="BE38" i="10"/>
  <c r="AM38" i="10"/>
  <c r="U38" i="10"/>
  <c r="C38" i="10"/>
  <c r="BE37" i="10"/>
  <c r="AM37" i="10"/>
  <c r="U37" i="10"/>
  <c r="BE36" i="10"/>
  <c r="BE35" i="10"/>
  <c r="BE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C37" i="10" s="1"/>
  <c r="U34" i="10"/>
  <c r="U35" i="10" s="1"/>
  <c r="U36" i="10" s="1"/>
  <c r="AM34" i="10" l="1"/>
  <c r="AM35" i="10" l="1"/>
  <c r="AM36" i="10" s="1"/>
  <c r="BW34" i="10"/>
  <c r="BW35" i="10" s="1"/>
  <c r="BW36" i="10" s="1"/>
  <c r="BW37" i="10" s="1"/>
  <c r="BW38" i="10" s="1"/>
  <c r="BW39" i="10" s="1"/>
  <c r="BW40" i="10" s="1"/>
  <c r="BW41" i="10" s="1"/>
  <c r="CO34" i="10" l="1"/>
  <c r="CO35" i="10" s="1"/>
  <c r="CO36" i="10" s="1"/>
  <c r="CO37" i="10" s="1"/>
  <c r="CO38" i="10" s="1"/>
  <c r="CO39" i="10" s="1"/>
  <c r="CO40" i="10" s="1"/>
  <c r="CO41" i="10" s="1"/>
</calcChain>
</file>

<file path=xl/sharedStrings.xml><?xml version="1.0" encoding="utf-8"?>
<sst xmlns="http://schemas.openxmlformats.org/spreadsheetml/2006/main" count="1144" uniqueCount="621">
  <si>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</si>
  <si>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</si>
  <si>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</si>
  <si>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</si>
  <si>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</si>
  <si>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</si>
  <si>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</si>
  <si>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</si>
  <si>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</si>
  <si>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</si>
  <si>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</si>
  <si>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</si>
  <si>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</si>
  <si>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</si>
  <si>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</si>
  <si>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</si>
  <si>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</si>
  <si>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</si>
  <si>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</si>
  <si>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</si>
  <si>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</si>
  <si>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</si>
  <si>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</si>
  <si>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</si>
  <si>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</si>
  <si>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</si>
  <si>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</si>
  <si>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</si>
  <si>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</si>
  <si>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</si>
  <si>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</si>
  <si>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</si>
  <si>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</si>
  <si>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</si>
  <si>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</si>
  <si>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</si>
  <si>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</si>
  <si>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</si>
  <si>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</si>
  <si>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</si>
  <si>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</si>
  <si>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</si>
  <si>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</si>
  <si>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</si>
  <si>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</si>
  <si>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</si>
  <si>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</si>
  <si>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</si>
  <si>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</si>
  <si>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</si>
  <si>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</si>
  <si>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</si>
  <si>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</si>
  <si>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</si>
  <si>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</si>
  <si>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</si>
  <si>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</si>
  <si>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</si>
  <si>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</si>
  <si>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</si>
  <si>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</si>
  <si>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</si>
  <si>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</si>
  <si>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</si>
  <si>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</si>
  <si>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</si>
  <si>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</si>
  <si>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</si>
  <si>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</si>
  <si>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</si>
  <si>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</si>
  <si>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</si>
  <si>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</si>
  <si>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</si>
  <si>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</si>
  <si>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</si>
  <si>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</si>
  <si>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</si>
  <si>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</si>
  <si>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</si>
  <si>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</si>
  <si>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</si>
  <si>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京都府</t>
    <phoneticPr fontId="5"/>
  </si>
  <si>
    <t>市町村類型</t>
    <phoneticPr fontId="5"/>
  </si>
  <si>
    <t>Ⅱ－３</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</si>
  <si>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</si>
  <si>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</si>
  <si>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</si>
  <si>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</si>
  <si>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</si>
  <si>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</si>
  <si>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</si>
  <si>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</si>
  <si>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</si>
  <si>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</si>
  <si>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</si>
  <si>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</si>
  <si>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亀岡市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</si>
  <si>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</si>
  <si>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</si>
  <si>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</si>
  <si>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</si>
  <si>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</si>
  <si>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</si>
  <si>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</si>
  <si>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</si>
  <si>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</si>
  <si>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</si>
  <si>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</si>
  <si>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</si>
  <si>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</si>
  <si>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</si>
  <si>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</si>
  <si>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</si>
  <si>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</si>
  <si>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</si>
  <si>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</si>
  <si>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</si>
  <si>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</si>
  <si>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</si>
  <si>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</si>
  <si>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</si>
  <si>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</si>
  <si>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</si>
  <si>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</si>
  <si>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</si>
  <si>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</si>
  <si>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</si>
  <si>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</si>
  <si>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</si>
  <si>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</si>
  <si>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</si>
  <si>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</si>
  <si>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</si>
  <si>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</si>
  <si>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</si>
  <si>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</si>
  <si>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</si>
  <si>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</si>
  <si>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</si>
  <si>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</si>
  <si>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</si>
  <si>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</si>
  <si>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</si>
  <si>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</si>
  <si>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</si>
  <si>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</si>
  <si>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</si>
  <si>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</si>
  <si>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</si>
  <si>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</si>
  <si>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</si>
  <si>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</si>
  <si>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</si>
  <si>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</si>
  <si>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</si>
  <si>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</si>
  <si>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</si>
  <si>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</si>
  <si>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</si>
  <si>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</si>
  <si>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</si>
  <si>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</si>
  <si>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</si>
  <si>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</si>
  <si>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</si>
  <si>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</si>
  <si>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</si>
  <si>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</si>
  <si>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</si>
  <si>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</si>
  <si>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</si>
  <si>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</si>
  <si>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</si>
  <si>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</si>
  <si>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</si>
  <si>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</si>
  <si>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</si>
  <si>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</si>
  <si>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</si>
  <si>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</si>
  <si>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</si>
  <si>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</si>
  <si>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</si>
  <si>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</si>
  <si>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</si>
  <si>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</si>
  <si>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</si>
  <si>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</si>
  <si>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</si>
  <si>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</si>
  <si>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</si>
  <si>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</si>
  <si>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</si>
  <si>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</si>
  <si>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</si>
  <si>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</si>
  <si>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</si>
  <si>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</si>
  <si>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</si>
  <si>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</si>
  <si>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</si>
  <si>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</si>
  <si>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</si>
  <si>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</si>
  <si>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</si>
  <si>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</si>
  <si>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</si>
  <si>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</si>
  <si>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</si>
  <si>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京都府亀岡市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</si>
  <si>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</si>
  <si>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</si>
  <si>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</si>
  <si>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</si>
  <si>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</si>
  <si>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</si>
  <si>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</si>
  <si>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</si>
  <si>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</si>
  <si>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</si>
  <si>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</si>
  <si>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</si>
  <si>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</si>
  <si>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</si>
  <si>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</si>
  <si>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</si>
  <si>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</si>
  <si>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</si>
  <si>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</si>
  <si>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</si>
  <si>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</si>
  <si>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</si>
  <si>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</si>
  <si>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</si>
  <si>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</si>
  <si>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</si>
  <si>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</si>
  <si>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</si>
  <si>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</si>
  <si>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</si>
  <si>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</si>
  <si>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</si>
  <si>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</si>
  <si>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</si>
  <si>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</si>
  <si>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</si>
  <si>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</si>
  <si>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</si>
  <si>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</si>
  <si>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</si>
  <si>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</si>
  <si>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</si>
  <si>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</si>
  <si>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</si>
  <si>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</si>
  <si>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</si>
  <si>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</si>
  <si>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</si>
  <si>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</si>
  <si>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</si>
  <si>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</si>
  <si>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</si>
  <si>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</si>
  <si>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</si>
  <si>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</si>
  <si>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</si>
  <si>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</si>
  <si>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</si>
  <si>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</si>
  <si>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</si>
  <si>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</si>
  <si>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</si>
  <si>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</si>
  <si>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</si>
  <si>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</si>
  <si>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</si>
  <si>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</si>
  <si>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</si>
  <si>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</si>
  <si>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</si>
  <si>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</si>
  <si>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</si>
  <si>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</si>
  <si>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</si>
  <si>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</si>
  <si>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</si>
  <si>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</si>
  <si>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</si>
  <si>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</si>
  <si>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</si>
  <si>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</si>
  <si>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</si>
  <si>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</si>
  <si>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</si>
  <si>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</si>
  <si>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</si>
  <si>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</si>
  <si>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</si>
  <si>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</si>
  <si>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</si>
  <si>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</si>
  <si>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</si>
  <si>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</si>
  <si>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</si>
  <si>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</si>
  <si>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</si>
  <si>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</si>
  <si>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</si>
  <si>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</si>
  <si>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</si>
  <si>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</si>
  <si>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</si>
  <si>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</si>
  <si>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</si>
  <si>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</si>
  <si>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</si>
  <si>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</si>
  <si>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</si>
  <si>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</si>
  <si>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</si>
  <si>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</si>
  <si>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</si>
  <si>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</si>
  <si>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</si>
  <si>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</si>
  <si>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</si>
  <si>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</si>
  <si>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</si>
  <si>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</si>
  <si>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</si>
  <si>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</si>
  <si>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</si>
  <si>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</si>
  <si>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</si>
  <si>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</si>
  <si>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</si>
  <si>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</si>
  <si>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</si>
  <si>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</si>
  <si>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</si>
  <si>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</si>
  <si>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</si>
  <si>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</si>
  <si>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</si>
  <si>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</si>
  <si>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</si>
  <si>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</si>
  <si>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</si>
  <si>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</si>
  <si>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</si>
  <si>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</si>
  <si>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</si>
  <si>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</si>
  <si>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</si>
  <si>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</si>
  <si>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</si>
  <si>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</si>
  <si>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</si>
  <si>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</si>
  <si>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</si>
  <si>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</si>
  <si>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</si>
  <si>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</si>
  <si>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</si>
  <si>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京都府亀岡市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</si>
  <si>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</si>
  <si>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</si>
  <si>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</si>
  <si>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</si>
  <si>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</si>
  <si>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</si>
  <si>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</si>
  <si>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</si>
  <si>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</si>
  <si>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</si>
  <si>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</si>
  <si>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</si>
  <si>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</si>
  <si>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</si>
  <si>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</si>
  <si>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</si>
  <si>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</si>
  <si>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</si>
  <si>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</si>
  <si>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</si>
  <si>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休日診療事業特別会計</t>
    <phoneticPr fontId="5"/>
  </si>
  <si>
    <t>土地取得事業特別会計</t>
    <phoneticPr fontId="5"/>
  </si>
  <si>
    <t>曽我部山林事業特別会計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</si>
  <si>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</si>
  <si>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</si>
  <si>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</si>
  <si>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</si>
  <si>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</si>
  <si>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</si>
  <si>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</si>
  <si>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</si>
  <si>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</si>
  <si>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</si>
  <si>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</si>
  <si>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</si>
  <si>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</si>
  <si>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</si>
  <si>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</si>
  <si>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</si>
  <si>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</si>
  <si>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</si>
  <si>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下水道事業会計</t>
    <phoneticPr fontId="5"/>
  </si>
  <si>
    <t>法適用企業</t>
    <phoneticPr fontId="5"/>
  </si>
  <si>
    <t>病院事業会計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</si>
  <si>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</si>
  <si>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</si>
  <si>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</si>
  <si>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</si>
  <si>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</si>
  <si>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</si>
  <si>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</si>
  <si>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</si>
  <si>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</si>
  <si>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</si>
  <si>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</si>
  <si>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</si>
  <si>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</si>
  <si>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</si>
  <si>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</si>
  <si>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</si>
  <si>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</si>
  <si>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</si>
  <si>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</si>
  <si>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</si>
  <si>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</si>
  <si>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</si>
  <si>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</si>
  <si>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</si>
  <si>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</si>
  <si>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</si>
  <si>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</si>
  <si>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</si>
  <si>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</si>
  <si>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</si>
  <si>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</si>
  <si>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</si>
  <si>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</si>
  <si>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</si>
  <si>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</si>
  <si>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</si>
  <si>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</si>
  <si>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</si>
  <si>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</si>
  <si>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</si>
  <si>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</si>
  <si>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</si>
  <si>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</si>
  <si>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</si>
  <si>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</si>
  <si>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</si>
  <si>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</si>
  <si>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</si>
  <si>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</si>
  <si>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</si>
  <si>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</si>
  <si>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</si>
  <si>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</si>
  <si>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</si>
  <si>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</si>
  <si>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</si>
  <si>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</si>
  <si>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</si>
  <si>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</si>
  <si>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</si>
  <si>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</si>
  <si>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</si>
  <si>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</si>
  <si>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</si>
  <si>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</si>
  <si>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</si>
  <si>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</si>
  <si>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</si>
  <si>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</si>
  <si>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</si>
  <si>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</si>
  <si>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</si>
  <si>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</si>
  <si>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</si>
  <si>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</si>
  <si>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</si>
  <si>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</si>
  <si>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</si>
  <si>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</si>
  <si>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</si>
  <si>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</si>
  <si>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</si>
  <si>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</si>
  <si>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</si>
  <si>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</si>
  <si>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</si>
  <si>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</si>
  <si>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</si>
  <si>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</si>
  <si>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</si>
  <si>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</si>
  <si>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</si>
  <si>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</si>
  <si>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</si>
  <si>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</si>
  <si>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</si>
  <si>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</si>
  <si>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</si>
  <si>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</si>
  <si>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</si>
  <si>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</si>
  <si>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</si>
  <si>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</si>
  <si>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</si>
  <si>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</si>
  <si>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</si>
  <si>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</si>
  <si>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</si>
  <si>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</si>
  <si>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</si>
  <si>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</si>
  <si>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</si>
  <si>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</si>
  <si>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</si>
  <si>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</si>
  <si>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</si>
  <si>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</si>
  <si>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</si>
  <si>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</si>
  <si>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</si>
  <si>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</si>
  <si>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</si>
  <si>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</si>
  <si>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</si>
  <si>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</si>
  <si>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</si>
  <si>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</si>
  <si>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</si>
  <si>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</si>
  <si>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</si>
  <si>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</si>
  <si>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</si>
  <si>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</si>
  <si>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</si>
  <si>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</si>
  <si>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</si>
  <si>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</si>
  <si>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</si>
  <si>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</si>
  <si>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</si>
  <si>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</si>
  <si>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</si>
  <si>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</si>
  <si>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</si>
  <si>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</si>
  <si>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</si>
  <si>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</si>
  <si>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</si>
  <si>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</si>
  <si>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</si>
  <si>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</si>
  <si>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</si>
  <si>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</si>
  <si>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</si>
  <si>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0.69</t>
  </si>
  <si>
    <t>▲ 1.90</t>
  </si>
  <si>
    <t>▲ 0.41</t>
  </si>
  <si>
    <t>水道事業会計</t>
  </si>
  <si>
    <t>一般会計</t>
  </si>
  <si>
    <t>下水道事業会計</t>
  </si>
  <si>
    <t>国民健康保険事業特別会計</t>
  </si>
  <si>
    <t>病院事業会計</t>
  </si>
  <si>
    <t>介護保険事業特別会計</t>
  </si>
  <si>
    <t>後期高齢者医療事業特別会計</t>
  </si>
  <si>
    <t>休日診療事業特別会計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</si>
  <si>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</si>
  <si>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</si>
  <si>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</si>
  <si>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</si>
  <si>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</si>
  <si>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</si>
  <si>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</si>
  <si>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</si>
  <si>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亀岡市土地開発公社</t>
    <phoneticPr fontId="2"/>
  </si>
  <si>
    <t>亀岡市環境事業公社</t>
    <phoneticPr fontId="2"/>
  </si>
  <si>
    <t>亀岡市福祉事業団</t>
    <phoneticPr fontId="2"/>
  </si>
  <si>
    <t>亀岡市都市緑花協会</t>
    <phoneticPr fontId="2"/>
  </si>
  <si>
    <t>生涯学習かめおか財団</t>
    <phoneticPr fontId="2"/>
  </si>
  <si>
    <t>亀岡市農業公社</t>
    <phoneticPr fontId="2"/>
  </si>
  <si>
    <t>亀岡ふるさとエナジー</t>
    <phoneticPr fontId="2"/>
  </si>
  <si>
    <t>京都中部広域消防組合(一般会計)</t>
    <phoneticPr fontId="2"/>
  </si>
  <si>
    <t>国民健康保険南丹病院組合(病院事業会計)</t>
    <phoneticPr fontId="2"/>
  </si>
  <si>
    <t>京都府住宅新築資金等貸付事業管理組合（一般会計）</t>
    <phoneticPr fontId="2"/>
  </si>
  <si>
    <t>京都府住宅新築資金等貸付事業管理組合（特別会計）</t>
    <phoneticPr fontId="2"/>
  </si>
  <si>
    <t>京都府自治会館管理組合(一般会計)</t>
    <phoneticPr fontId="2"/>
  </si>
  <si>
    <t>京都府後期高齢者医療広域連合（一般会計）</t>
    <phoneticPr fontId="2"/>
  </si>
  <si>
    <t>京都府後期高齢者医療広域連合（後期高齢者医療特別会計）</t>
    <phoneticPr fontId="2"/>
  </si>
  <si>
    <t>京都地方税機構(一般会計)</t>
    <phoneticPr fontId="2"/>
  </si>
  <si>
    <t>-</t>
    <phoneticPr fontId="2"/>
  </si>
  <si>
    <t>-</t>
    <phoneticPr fontId="2"/>
  </si>
  <si>
    <t>-</t>
    <phoneticPr fontId="2"/>
  </si>
  <si>
    <t>亀岡市スポーツ協会</t>
    <phoneticPr fontId="2"/>
  </si>
  <si>
    <t>-</t>
    <phoneticPr fontId="2"/>
  </si>
  <si>
    <t>-</t>
    <phoneticPr fontId="2"/>
  </si>
  <si>
    <t>京都・亀岡ふるさと力向上基金</t>
    <phoneticPr fontId="5"/>
  </si>
  <si>
    <t>社会福祉事業基金</t>
    <phoneticPr fontId="5"/>
  </si>
  <si>
    <t>河川整備基金</t>
    <phoneticPr fontId="5"/>
  </si>
  <si>
    <t>生涯学習振興基金</t>
    <rPh sb="0" eb="8">
      <t>ショウガイガクシュウシンコウキキン</t>
    </rPh>
    <phoneticPr fontId="5"/>
  </si>
  <si>
    <t>環境基金</t>
    <rPh sb="0" eb="4">
      <t>カンキョウキキン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</si>
  <si>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</si>
  <si>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</si>
  <si>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</si>
  <si>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有形固定資産減価償却率については、類似団体平均と比較して下回っている。この10年間で生活に欠かせない施設の改修（ex.小・中学校の校舎耐震化改修や空調設備設置、ごみ焼却施設の基幹的設備改良）などの大型事業を推進していたことから、将来負担比率については、類似団体平均を上回っている。今後も公共施設等総合計画に基づき、公共施設の更新等について適正な管理を進める。</t>
    <rPh sb="29" eb="30">
      <t>シタ</t>
    </rPh>
    <rPh sb="40" eb="42">
      <t>ネンカン</t>
    </rPh>
    <rPh sb="60" eb="61">
      <t>ショウ</t>
    </rPh>
    <rPh sb="62" eb="65">
      <t>チュウガッコウ</t>
    </rPh>
    <rPh sb="66" eb="68">
      <t>コウシャ</t>
    </rPh>
    <rPh sb="99" eb="103">
      <t>オオガタジギョウ</t>
    </rPh>
    <rPh sb="134" eb="135">
      <t>ウエ</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</si>
  <si>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</si>
  <si>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</si>
  <si>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</si>
  <si>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</si>
  <si>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</si>
  <si>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</si>
  <si>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r>
      <rPr>
        <sz val="11"/>
        <rFont val="ＭＳ Ｐゴシック"/>
        <family val="3"/>
        <charset val="128"/>
      </rPr>
      <t>　将来負担比率及び実質公債費比率ともに、類似団体平均、全国平均、京都府平均のいずれと比較しても上回っている。将来負担率については、ふるさと力向上基金の増や、近年市債の発行抑制に努めていることから、大きく改善傾向にある。実質公債費負担率についても、前年度と比較すると0.5ポイント改善している。中期財政見通しに沿った財政運営を行う中で、今後も、元金償還額を上回らない市債発行に努め、公債費を抑制する</t>
    </r>
    <r>
      <rPr>
        <sz val="11"/>
        <color indexed="8"/>
        <rFont val="ＭＳ Ｐゴシック"/>
        <family val="3"/>
        <charset val="128"/>
      </rPr>
      <t>。</t>
    </r>
    <rPh sb="1" eb="7">
      <t>ショウライフタンヒリツ</t>
    </rPh>
    <rPh sb="7" eb="8">
      <t>オヨ</t>
    </rPh>
    <rPh sb="9" eb="16">
      <t>ジッシツコウサイヒヒリツ</t>
    </rPh>
    <rPh sb="20" eb="22">
      <t>ルイジ</t>
    </rPh>
    <rPh sb="22" eb="26">
      <t>ダンタイヘイキン</t>
    </rPh>
    <rPh sb="27" eb="31">
      <t>ゼンコクヘイキン</t>
    </rPh>
    <rPh sb="32" eb="37">
      <t>キョウトフヘイキン</t>
    </rPh>
    <rPh sb="42" eb="44">
      <t>ヒカク</t>
    </rPh>
    <rPh sb="47" eb="48">
      <t>ウエ</t>
    </rPh>
    <rPh sb="54" eb="59">
      <t>ショウライフタンリツ</t>
    </rPh>
    <rPh sb="69" eb="72">
      <t>リョクコウジョウ</t>
    </rPh>
    <rPh sb="72" eb="74">
      <t>キキン</t>
    </rPh>
    <rPh sb="75" eb="76">
      <t>ゾウ</t>
    </rPh>
    <rPh sb="78" eb="80">
      <t>キンネン</t>
    </rPh>
    <rPh sb="80" eb="82">
      <t>シサイ</t>
    </rPh>
    <rPh sb="83" eb="85">
      <t>ハッコウ</t>
    </rPh>
    <rPh sb="85" eb="87">
      <t>ヨクセイ</t>
    </rPh>
    <rPh sb="88" eb="89">
      <t>ツト</t>
    </rPh>
    <rPh sb="98" eb="99">
      <t>オオ</t>
    </rPh>
    <rPh sb="101" eb="105">
      <t>カイゼンケイコウ</t>
    </rPh>
    <rPh sb="123" eb="126">
      <t>ゼンネンド</t>
    </rPh>
    <rPh sb="127" eb="129">
      <t>ヒカク</t>
    </rPh>
    <rPh sb="139" eb="141">
      <t>カイゼン</t>
    </rPh>
    <rPh sb="146" eb="152">
      <t>チュウキザイセイミトオ</t>
    </rPh>
    <rPh sb="154" eb="155">
      <t>ソ</t>
    </rPh>
    <rPh sb="157" eb="161">
      <t>ザイセイウンエイ</t>
    </rPh>
    <rPh sb="162" eb="163">
      <t>オコナ</t>
    </rPh>
    <rPh sb="164" eb="165">
      <t>ナカ</t>
    </rPh>
    <rPh sb="167" eb="169">
      <t>コンゴ</t>
    </rPh>
    <rPh sb="171" eb="173">
      <t>ガンキン</t>
    </rPh>
    <rPh sb="173" eb="176">
      <t>ショウカンガク</t>
    </rPh>
    <rPh sb="177" eb="179">
      <t>ウワマワ</t>
    </rPh>
    <rPh sb="182" eb="184">
      <t>シサイ</t>
    </rPh>
    <rPh sb="184" eb="186">
      <t>ハッコウ</t>
    </rPh>
    <rPh sb="187" eb="188">
      <t>ツト</t>
    </rPh>
    <rPh sb="190" eb="193">
      <t>コウサイヒ</t>
    </rPh>
    <rPh sb="194" eb="196">
      <t>ヨクセイ</t>
    </rPh>
    <phoneticPr fontId="2"/>
  </si>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</sst>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A782CD47-30FE-4DCD-B37E-540684B262D3}"/>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44504</c:v>
                </c:pt>
                <c:pt idx="1">
                  <c:v>47820</c:v>
                </c:pt>
                <c:pt idx="2">
                  <c:v>41934</c:v>
                </c:pt>
                <c:pt idx="3">
                  <c:v>45588</c:v>
                </c:pt>
                <c:pt idx="4">
                  <c:v>45483</c:v>
                </c:pt>
              </c:numCache>
            </c:numRef>
          </c:val>
          <c:smooth val="0"/>
          <c:extLst>
            <c:ext xmlns:c16="http://schemas.microsoft.com/office/drawing/2014/chart" uri="{C3380CC4-5D6E-409C-BE32-E72D297353CC}">
              <c16:uniqueId val="{00000000-0B12-4BC8-B290-7A1869ECB51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29683</c:v>
                </c:pt>
                <c:pt idx="1">
                  <c:v>63141</c:v>
                </c:pt>
                <c:pt idx="2">
                  <c:v>32642</c:v>
                </c:pt>
                <c:pt idx="3">
                  <c:v>50757</c:v>
                </c:pt>
                <c:pt idx="4">
                  <c:v>30379</c:v>
                </c:pt>
              </c:numCache>
            </c:numRef>
          </c:val>
          <c:smooth val="0"/>
          <c:extLst>
            <c:ext xmlns:c16="http://schemas.microsoft.com/office/drawing/2014/chart" uri="{C3380CC4-5D6E-409C-BE32-E72D297353CC}">
              <c16:uniqueId val="{00000001-0B12-4BC8-B290-7A1869ECB51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2.31</c:v>
                </c:pt>
                <c:pt idx="1">
                  <c:v>2.06</c:v>
                </c:pt>
                <c:pt idx="2">
                  <c:v>2.98</c:v>
                </c:pt>
                <c:pt idx="3">
                  <c:v>3.56</c:v>
                </c:pt>
                <c:pt idx="4">
                  <c:v>3.87</c:v>
                </c:pt>
              </c:numCache>
            </c:numRef>
          </c:val>
          <c:extLst>
            <c:ext xmlns:c16="http://schemas.microsoft.com/office/drawing/2014/chart" uri="{C3380CC4-5D6E-409C-BE32-E72D297353CC}">
              <c16:uniqueId val="{00000000-1B42-4F90-8145-E7DC665520A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9.26</c:v>
                </c:pt>
                <c:pt idx="1">
                  <c:v>7.63</c:v>
                </c:pt>
                <c:pt idx="2">
                  <c:v>6.33</c:v>
                </c:pt>
                <c:pt idx="3">
                  <c:v>7.06</c:v>
                </c:pt>
                <c:pt idx="4">
                  <c:v>6.84</c:v>
                </c:pt>
              </c:numCache>
            </c:numRef>
          </c:val>
          <c:extLst>
            <c:ext xmlns:c16="http://schemas.microsoft.com/office/drawing/2014/chart" uri="{C3380CC4-5D6E-409C-BE32-E72D297353CC}">
              <c16:uniqueId val="{00000001-1B42-4F90-8145-E7DC665520A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-0.69</c:v>
                </c:pt>
                <c:pt idx="1">
                  <c:v>-1.9</c:v>
                </c:pt>
                <c:pt idx="2">
                  <c:v>-0.41</c:v>
                </c:pt>
                <c:pt idx="3">
                  <c:v>1.27</c:v>
                </c:pt>
                <c:pt idx="4">
                  <c:v>0.42</c:v>
                </c:pt>
              </c:numCache>
            </c:numRef>
          </c:val>
          <c:smooth val="0"/>
          <c:extLst>
            <c:ext xmlns:c16="http://schemas.microsoft.com/office/drawing/2014/chart" uri="{C3380CC4-5D6E-409C-BE32-E72D297353CC}">
              <c16:uniqueId val="{00000002-1B42-4F90-8145-E7DC665520A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0.04</c:v>
                </c:pt>
                <c:pt idx="2">
                  <c:v>#N/A</c:v>
                </c:pt>
                <c:pt idx="3">
                  <c:v>0.06</c:v>
                </c:pt>
                <c:pt idx="4">
                  <c:v>#N/A</c:v>
                </c:pt>
                <c:pt idx="5">
                  <c:v>0.12</c:v>
                </c:pt>
                <c:pt idx="6">
                  <c:v>#N/A</c:v>
                </c:pt>
                <c:pt idx="7">
                  <c:v>0</c:v>
                </c:pt>
                <c:pt idx="8">
                  <c:v>#N/A</c:v>
                </c:pt>
                <c:pt idx="9">
                  <c:v>0</c:v>
                </c:pt>
              </c:numCache>
            </c:numRef>
          </c:val>
          <c:extLst>
            <c:ext xmlns:c16="http://schemas.microsoft.com/office/drawing/2014/chart" uri="{C3380CC4-5D6E-409C-BE32-E72D297353CC}">
              <c16:uniqueId val="{00000000-262A-41E5-A46D-6B20016A845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62A-41E5-A46D-6B20016A8454}"/>
            </c:ext>
          </c:extLst>
        </c:ser>
        <c:ser>
          <c:idx val="2"/>
          <c:order val="2"/>
          <c:tx>
            <c:strRef>
              <c:f>データシート!$A$29</c:f>
              <c:strCache>
                <c:ptCount val="1"/>
                <c:pt idx="0">
                  <c:v>休日診療事業特別会計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0.02</c:v>
                </c:pt>
                <c:pt idx="2">
                  <c:v>#N/A</c:v>
                </c:pt>
                <c:pt idx="3">
                  <c:v>0.02</c:v>
                </c:pt>
                <c:pt idx="4">
                  <c:v>#N/A</c:v>
                </c:pt>
                <c:pt idx="5">
                  <c:v>0.02</c:v>
                </c:pt>
                <c:pt idx="6">
                  <c:v>#N/A</c:v>
                </c:pt>
                <c:pt idx="7">
                  <c:v>0.03</c:v>
                </c:pt>
                <c:pt idx="8">
                  <c:v>#N/A</c:v>
                </c:pt>
                <c:pt idx="9">
                  <c:v>0.04</c:v>
                </c:pt>
              </c:numCache>
            </c:numRef>
          </c:val>
          <c:extLst>
            <c:ext xmlns:c16="http://schemas.microsoft.com/office/drawing/2014/chart" uri="{C3380CC4-5D6E-409C-BE32-E72D297353CC}">
              <c16:uniqueId val="{00000002-262A-41E5-A46D-6B20016A8454}"/>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0.11</c:v>
                </c:pt>
                <c:pt idx="2">
                  <c:v>#N/A</c:v>
                </c:pt>
                <c:pt idx="3">
                  <c:v>0.11</c:v>
                </c:pt>
                <c:pt idx="4">
                  <c:v>#N/A</c:v>
                </c:pt>
                <c:pt idx="5">
                  <c:v>0.12</c:v>
                </c:pt>
                <c:pt idx="6">
                  <c:v>#N/A</c:v>
                </c:pt>
                <c:pt idx="7">
                  <c:v>0.12</c:v>
                </c:pt>
                <c:pt idx="8">
                  <c:v>#N/A</c:v>
                </c:pt>
                <c:pt idx="9">
                  <c:v>0.14000000000000001</c:v>
                </c:pt>
              </c:numCache>
            </c:numRef>
          </c:val>
          <c:extLst>
            <c:ext xmlns:c16="http://schemas.microsoft.com/office/drawing/2014/chart" uri="{C3380CC4-5D6E-409C-BE32-E72D297353CC}">
              <c16:uniqueId val="{00000003-262A-41E5-A46D-6B20016A8454}"/>
            </c:ext>
          </c:extLst>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1.2</c:v>
                </c:pt>
                <c:pt idx="2">
                  <c:v>#N/A</c:v>
                </c:pt>
                <c:pt idx="3">
                  <c:v>1.03</c:v>
                </c:pt>
                <c:pt idx="4">
                  <c:v>#N/A</c:v>
                </c:pt>
                <c:pt idx="5">
                  <c:v>0.4</c:v>
                </c:pt>
                <c:pt idx="6">
                  <c:v>#N/A</c:v>
                </c:pt>
                <c:pt idx="7">
                  <c:v>0.28999999999999998</c:v>
                </c:pt>
                <c:pt idx="8">
                  <c:v>#N/A</c:v>
                </c:pt>
                <c:pt idx="9">
                  <c:v>0.5</c:v>
                </c:pt>
              </c:numCache>
            </c:numRef>
          </c:val>
          <c:extLst>
            <c:ext xmlns:c16="http://schemas.microsoft.com/office/drawing/2014/chart" uri="{C3380CC4-5D6E-409C-BE32-E72D297353CC}">
              <c16:uniqueId val="{00000004-262A-41E5-A46D-6B20016A8454}"/>
            </c:ext>
          </c:extLst>
        </c:ser>
        <c:ser>
          <c:idx val="5"/>
          <c:order val="5"/>
          <c:tx>
            <c:strRef>
              <c:f>データシート!$A$32</c:f>
              <c:strCache>
                <c:ptCount val="1"/>
                <c:pt idx="0">
                  <c:v>病院事業会計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0.53</c:v>
                </c:pt>
                <c:pt idx="2">
                  <c:v>#N/A</c:v>
                </c:pt>
                <c:pt idx="3">
                  <c:v>0.05</c:v>
                </c:pt>
                <c:pt idx="4">
                  <c:v>#N/A</c:v>
                </c:pt>
                <c:pt idx="5">
                  <c:v>0.24</c:v>
                </c:pt>
                <c:pt idx="6">
                  <c:v>#N/A</c:v>
                </c:pt>
                <c:pt idx="7">
                  <c:v>0.92</c:v>
                </c:pt>
                <c:pt idx="8">
                  <c:v>#N/A</c:v>
                </c:pt>
                <c:pt idx="9">
                  <c:v>0.91</c:v>
                </c:pt>
              </c:numCache>
            </c:numRef>
          </c:val>
          <c:extLst>
            <c:ext xmlns:c16="http://schemas.microsoft.com/office/drawing/2014/chart" uri="{C3380CC4-5D6E-409C-BE32-E72D297353CC}">
              <c16:uniqueId val="{00000005-262A-41E5-A46D-6B20016A8454}"/>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2.11</c:v>
                </c:pt>
                <c:pt idx="2">
                  <c:v>#N/A</c:v>
                </c:pt>
                <c:pt idx="3">
                  <c:v>1.22</c:v>
                </c:pt>
                <c:pt idx="4">
                  <c:v>#N/A</c:v>
                </c:pt>
                <c:pt idx="5">
                  <c:v>0.9</c:v>
                </c:pt>
                <c:pt idx="6">
                  <c:v>#N/A</c:v>
                </c:pt>
                <c:pt idx="7">
                  <c:v>0.8</c:v>
                </c:pt>
                <c:pt idx="8">
                  <c:v>#N/A</c:v>
                </c:pt>
                <c:pt idx="9">
                  <c:v>0.95</c:v>
                </c:pt>
              </c:numCache>
            </c:numRef>
          </c:val>
          <c:extLst>
            <c:ext xmlns:c16="http://schemas.microsoft.com/office/drawing/2014/chart" uri="{C3380CC4-5D6E-409C-BE32-E72D297353CC}">
              <c16:uniqueId val="{00000006-262A-41E5-A46D-6B20016A8454}"/>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c:v>
                </c:pt>
                <c:pt idx="2">
                  <c:v>#N/A</c:v>
                </c:pt>
                <c:pt idx="3">
                  <c:v>0</c:v>
                </c:pt>
                <c:pt idx="4">
                  <c:v>#N/A</c:v>
                </c:pt>
                <c:pt idx="5">
                  <c:v>0</c:v>
                </c:pt>
                <c:pt idx="6">
                  <c:v>#N/A</c:v>
                </c:pt>
                <c:pt idx="7">
                  <c:v>1.19</c:v>
                </c:pt>
                <c:pt idx="8">
                  <c:v>#N/A</c:v>
                </c:pt>
                <c:pt idx="9">
                  <c:v>2.08</c:v>
                </c:pt>
              </c:numCache>
            </c:numRef>
          </c:val>
          <c:extLst>
            <c:ext xmlns:c16="http://schemas.microsoft.com/office/drawing/2014/chart" uri="{C3380CC4-5D6E-409C-BE32-E72D297353CC}">
              <c16:uniqueId val="{00000007-262A-41E5-A46D-6B20016A8454}"/>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2.2799999999999998</c:v>
                </c:pt>
                <c:pt idx="2">
                  <c:v>#N/A</c:v>
                </c:pt>
                <c:pt idx="3">
                  <c:v>2.02</c:v>
                </c:pt>
                <c:pt idx="4">
                  <c:v>#N/A</c:v>
                </c:pt>
                <c:pt idx="5">
                  <c:v>2.95</c:v>
                </c:pt>
                <c:pt idx="6">
                  <c:v>#N/A</c:v>
                </c:pt>
                <c:pt idx="7">
                  <c:v>3.52</c:v>
                </c:pt>
                <c:pt idx="8">
                  <c:v>#N/A</c:v>
                </c:pt>
                <c:pt idx="9">
                  <c:v>3.82</c:v>
                </c:pt>
              </c:numCache>
            </c:numRef>
          </c:val>
          <c:extLst>
            <c:ext xmlns:c16="http://schemas.microsoft.com/office/drawing/2014/chart" uri="{C3380CC4-5D6E-409C-BE32-E72D297353CC}">
              <c16:uniqueId val="{00000008-262A-41E5-A46D-6B20016A8454}"/>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15.15</c:v>
                </c:pt>
                <c:pt idx="2">
                  <c:v>#N/A</c:v>
                </c:pt>
                <c:pt idx="3">
                  <c:v>15.32</c:v>
                </c:pt>
                <c:pt idx="4">
                  <c:v>#N/A</c:v>
                </c:pt>
                <c:pt idx="5">
                  <c:v>16.46</c:v>
                </c:pt>
                <c:pt idx="6">
                  <c:v>#N/A</c:v>
                </c:pt>
                <c:pt idx="7">
                  <c:v>16.43</c:v>
                </c:pt>
                <c:pt idx="8">
                  <c:v>#N/A</c:v>
                </c:pt>
                <c:pt idx="9">
                  <c:v>15.1</c:v>
                </c:pt>
              </c:numCache>
            </c:numRef>
          </c:val>
          <c:extLst>
            <c:ext xmlns:c16="http://schemas.microsoft.com/office/drawing/2014/chart" uri="{C3380CC4-5D6E-409C-BE32-E72D297353CC}">
              <c16:uniqueId val="{00000009-262A-41E5-A46D-6B20016A845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3679</c:v>
                </c:pt>
                <c:pt idx="5">
                  <c:v>3588</c:v>
                </c:pt>
                <c:pt idx="8">
                  <c:v>3446</c:v>
                </c:pt>
                <c:pt idx="11">
                  <c:v>3388</c:v>
                </c:pt>
                <c:pt idx="14">
                  <c:v>3372</c:v>
                </c:pt>
              </c:numCache>
            </c:numRef>
          </c:val>
          <c:extLst>
            <c:ext xmlns:c16="http://schemas.microsoft.com/office/drawing/2014/chart" uri="{C3380CC4-5D6E-409C-BE32-E72D297353CC}">
              <c16:uniqueId val="{00000000-0C8C-46F7-B1BC-3A1047A1A3B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C8C-46F7-B1BC-3A1047A1A3B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66</c:v>
                </c:pt>
                <c:pt idx="3">
                  <c:v>0</c:v>
                </c:pt>
                <c:pt idx="6">
                  <c:v>0</c:v>
                </c:pt>
                <c:pt idx="9">
                  <c:v>0</c:v>
                </c:pt>
                <c:pt idx="12">
                  <c:v>0</c:v>
                </c:pt>
              </c:numCache>
            </c:numRef>
          </c:val>
          <c:extLst>
            <c:ext xmlns:c16="http://schemas.microsoft.com/office/drawing/2014/chart" uri="{C3380CC4-5D6E-409C-BE32-E72D297353CC}">
              <c16:uniqueId val="{00000002-0C8C-46F7-B1BC-3A1047A1A3B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91</c:v>
                </c:pt>
                <c:pt idx="3">
                  <c:v>95</c:v>
                </c:pt>
                <c:pt idx="6">
                  <c:v>88</c:v>
                </c:pt>
                <c:pt idx="9">
                  <c:v>93</c:v>
                </c:pt>
                <c:pt idx="12">
                  <c:v>77</c:v>
                </c:pt>
              </c:numCache>
            </c:numRef>
          </c:val>
          <c:extLst>
            <c:ext xmlns:c16="http://schemas.microsoft.com/office/drawing/2014/chart" uri="{C3380CC4-5D6E-409C-BE32-E72D297353CC}">
              <c16:uniqueId val="{00000003-0C8C-46F7-B1BC-3A1047A1A3B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1285</c:v>
                </c:pt>
                <c:pt idx="3">
                  <c:v>1400</c:v>
                </c:pt>
                <c:pt idx="6">
                  <c:v>1231</c:v>
                </c:pt>
                <c:pt idx="9">
                  <c:v>1148</c:v>
                </c:pt>
                <c:pt idx="12">
                  <c:v>1200</c:v>
                </c:pt>
              </c:numCache>
            </c:numRef>
          </c:val>
          <c:extLst>
            <c:ext xmlns:c16="http://schemas.microsoft.com/office/drawing/2014/chart" uri="{C3380CC4-5D6E-409C-BE32-E72D297353CC}">
              <c16:uniqueId val="{00000004-0C8C-46F7-B1BC-3A1047A1A3B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C8C-46F7-B1BC-3A1047A1A3B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C8C-46F7-B1BC-3A1047A1A3B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4133</c:v>
                </c:pt>
                <c:pt idx="3">
                  <c:v>4258</c:v>
                </c:pt>
                <c:pt idx="6">
                  <c:v>4350</c:v>
                </c:pt>
                <c:pt idx="9">
                  <c:v>4236</c:v>
                </c:pt>
                <c:pt idx="12">
                  <c:v>4110</c:v>
                </c:pt>
              </c:numCache>
            </c:numRef>
          </c:val>
          <c:extLst>
            <c:ext xmlns:c16="http://schemas.microsoft.com/office/drawing/2014/chart" uri="{C3380CC4-5D6E-409C-BE32-E72D297353CC}">
              <c16:uniqueId val="{00000007-0C8C-46F7-B1BC-3A1047A1A3B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1896</c:v>
                </c:pt>
                <c:pt idx="2">
                  <c:v>#N/A</c:v>
                </c:pt>
                <c:pt idx="3">
                  <c:v>#N/A</c:v>
                </c:pt>
                <c:pt idx="4">
                  <c:v>2165</c:v>
                </c:pt>
                <c:pt idx="5">
                  <c:v>#N/A</c:v>
                </c:pt>
                <c:pt idx="6">
                  <c:v>#N/A</c:v>
                </c:pt>
                <c:pt idx="7">
                  <c:v>2223</c:v>
                </c:pt>
                <c:pt idx="8">
                  <c:v>#N/A</c:v>
                </c:pt>
                <c:pt idx="9">
                  <c:v>#N/A</c:v>
                </c:pt>
                <c:pt idx="10">
                  <c:v>2089</c:v>
                </c:pt>
                <c:pt idx="11">
                  <c:v>#N/A</c:v>
                </c:pt>
                <c:pt idx="12">
                  <c:v>#N/A</c:v>
                </c:pt>
                <c:pt idx="13">
                  <c:v>2015</c:v>
                </c:pt>
                <c:pt idx="14">
                  <c:v>#N/A</c:v>
                </c:pt>
              </c:numCache>
            </c:numRef>
          </c:val>
          <c:smooth val="0"/>
          <c:extLst>
            <c:ext xmlns:c16="http://schemas.microsoft.com/office/drawing/2014/chart" uri="{C3380CC4-5D6E-409C-BE32-E72D297353CC}">
              <c16:uniqueId val="{00000008-0C8C-46F7-B1BC-3A1047A1A3B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36593</c:v>
                </c:pt>
                <c:pt idx="5">
                  <c:v>35610</c:v>
                </c:pt>
                <c:pt idx="8">
                  <c:v>34465</c:v>
                </c:pt>
                <c:pt idx="11">
                  <c:v>33983</c:v>
                </c:pt>
                <c:pt idx="14">
                  <c:v>33203</c:v>
                </c:pt>
              </c:numCache>
            </c:numRef>
          </c:val>
          <c:extLst>
            <c:ext xmlns:c16="http://schemas.microsoft.com/office/drawing/2014/chart" uri="{C3380CC4-5D6E-409C-BE32-E72D297353CC}">
              <c16:uniqueId val="{00000000-9CEC-495A-8E2A-BB575216ABD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2232</c:v>
                </c:pt>
                <c:pt idx="5">
                  <c:v>2234</c:v>
                </c:pt>
                <c:pt idx="8">
                  <c:v>2161</c:v>
                </c:pt>
                <c:pt idx="11">
                  <c:v>3017</c:v>
                </c:pt>
                <c:pt idx="14">
                  <c:v>2479</c:v>
                </c:pt>
              </c:numCache>
            </c:numRef>
          </c:val>
          <c:extLst>
            <c:ext xmlns:c16="http://schemas.microsoft.com/office/drawing/2014/chart" uri="{C3380CC4-5D6E-409C-BE32-E72D297353CC}">
              <c16:uniqueId val="{00000001-9CEC-495A-8E2A-BB575216ABD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3339</c:v>
                </c:pt>
                <c:pt idx="5">
                  <c:v>3389</c:v>
                </c:pt>
                <c:pt idx="8">
                  <c:v>3284</c:v>
                </c:pt>
                <c:pt idx="11">
                  <c:v>3845</c:v>
                </c:pt>
                <c:pt idx="14">
                  <c:v>4829</c:v>
                </c:pt>
              </c:numCache>
            </c:numRef>
          </c:val>
          <c:extLst>
            <c:ext xmlns:c16="http://schemas.microsoft.com/office/drawing/2014/chart" uri="{C3380CC4-5D6E-409C-BE32-E72D297353CC}">
              <c16:uniqueId val="{00000002-9CEC-495A-8E2A-BB575216ABD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CEC-495A-8E2A-BB575216ABD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CEC-495A-8E2A-BB575216ABD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CEC-495A-8E2A-BB575216ABD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3877</c:v>
                </c:pt>
                <c:pt idx="3">
                  <c:v>3748</c:v>
                </c:pt>
                <c:pt idx="6">
                  <c:v>3499</c:v>
                </c:pt>
                <c:pt idx="9">
                  <c:v>3635</c:v>
                </c:pt>
                <c:pt idx="12">
                  <c:v>3541</c:v>
                </c:pt>
              </c:numCache>
            </c:numRef>
          </c:val>
          <c:extLst>
            <c:ext xmlns:c16="http://schemas.microsoft.com/office/drawing/2014/chart" uri="{C3380CC4-5D6E-409C-BE32-E72D297353CC}">
              <c16:uniqueId val="{00000006-9CEC-495A-8E2A-BB575216ABD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1449</c:v>
                </c:pt>
                <c:pt idx="3">
                  <c:v>1171</c:v>
                </c:pt>
                <c:pt idx="6">
                  <c:v>974</c:v>
                </c:pt>
                <c:pt idx="9">
                  <c:v>198</c:v>
                </c:pt>
                <c:pt idx="12">
                  <c:v>168</c:v>
                </c:pt>
              </c:numCache>
            </c:numRef>
          </c:val>
          <c:extLst>
            <c:ext xmlns:c16="http://schemas.microsoft.com/office/drawing/2014/chart" uri="{C3380CC4-5D6E-409C-BE32-E72D297353CC}">
              <c16:uniqueId val="{00000007-9CEC-495A-8E2A-BB575216ABD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16077</c:v>
                </c:pt>
                <c:pt idx="3">
                  <c:v>15713</c:v>
                </c:pt>
                <c:pt idx="6">
                  <c:v>13390</c:v>
                </c:pt>
                <c:pt idx="9">
                  <c:v>10376</c:v>
                </c:pt>
                <c:pt idx="12">
                  <c:v>10497</c:v>
                </c:pt>
              </c:numCache>
            </c:numRef>
          </c:val>
          <c:extLst>
            <c:ext xmlns:c16="http://schemas.microsoft.com/office/drawing/2014/chart" uri="{C3380CC4-5D6E-409C-BE32-E72D297353CC}">
              <c16:uniqueId val="{00000008-9CEC-495A-8E2A-BB575216ABD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138</c:v>
                </c:pt>
                <c:pt idx="3">
                  <c:v>138</c:v>
                </c:pt>
                <c:pt idx="6">
                  <c:v>137</c:v>
                </c:pt>
                <c:pt idx="9">
                  <c:v>135</c:v>
                </c:pt>
                <c:pt idx="12">
                  <c:v>135</c:v>
                </c:pt>
              </c:numCache>
            </c:numRef>
          </c:val>
          <c:extLst>
            <c:ext xmlns:c16="http://schemas.microsoft.com/office/drawing/2014/chart" uri="{C3380CC4-5D6E-409C-BE32-E72D297353CC}">
              <c16:uniqueId val="{00000009-9CEC-495A-8E2A-BB575216ABD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41896</c:v>
                </c:pt>
                <c:pt idx="3">
                  <c:v>42763</c:v>
                </c:pt>
                <c:pt idx="6">
                  <c:v>41660</c:v>
                </c:pt>
                <c:pt idx="9">
                  <c:v>42121</c:v>
                </c:pt>
                <c:pt idx="12">
                  <c:v>40739</c:v>
                </c:pt>
              </c:numCache>
            </c:numRef>
          </c:val>
          <c:extLst>
            <c:ext xmlns:c16="http://schemas.microsoft.com/office/drawing/2014/chart" uri="{C3380CC4-5D6E-409C-BE32-E72D297353CC}">
              <c16:uniqueId val="{0000000A-9CEC-495A-8E2A-BB575216ABD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21274</c:v>
                </c:pt>
                <c:pt idx="2">
                  <c:v>#N/A</c:v>
                </c:pt>
                <c:pt idx="3">
                  <c:v>#N/A</c:v>
                </c:pt>
                <c:pt idx="4">
                  <c:v>22301</c:v>
                </c:pt>
                <c:pt idx="5">
                  <c:v>#N/A</c:v>
                </c:pt>
                <c:pt idx="6">
                  <c:v>#N/A</c:v>
                </c:pt>
                <c:pt idx="7">
                  <c:v>19752</c:v>
                </c:pt>
                <c:pt idx="8">
                  <c:v>#N/A</c:v>
                </c:pt>
                <c:pt idx="9">
                  <c:v>#N/A</c:v>
                </c:pt>
                <c:pt idx="10">
                  <c:v>15620</c:v>
                </c:pt>
                <c:pt idx="11">
                  <c:v>#N/A</c:v>
                </c:pt>
                <c:pt idx="12">
                  <c:v>#N/A</c:v>
                </c:pt>
                <c:pt idx="13">
                  <c:v>14568</c:v>
                </c:pt>
                <c:pt idx="14">
                  <c:v>#N/A</c:v>
                </c:pt>
              </c:numCache>
            </c:numRef>
          </c:val>
          <c:smooth val="0"/>
          <c:extLst>
            <c:ext xmlns:c16="http://schemas.microsoft.com/office/drawing/2014/chart" uri="{C3380CC4-5D6E-409C-BE32-E72D297353CC}">
              <c16:uniqueId val="{0000000B-9CEC-495A-8E2A-BB575216ABD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1188</c:v>
                </c:pt>
                <c:pt idx="1">
                  <c:v>1319</c:v>
                </c:pt>
                <c:pt idx="2">
                  <c:v>1319</c:v>
                </c:pt>
              </c:numCache>
            </c:numRef>
          </c:val>
          <c:extLst>
            <c:ext xmlns:c16="http://schemas.microsoft.com/office/drawing/2014/chart" uri="{C3380CC4-5D6E-409C-BE32-E72D297353CC}">
              <c16:uniqueId val="{00000000-097B-4D35-9E6C-91ADD8887C7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c:v>
                </c:pt>
                <c:pt idx="1">
                  <c:v>1</c:v>
                </c:pt>
                <c:pt idx="2">
                  <c:v>1</c:v>
                </c:pt>
              </c:numCache>
            </c:numRef>
          </c:val>
          <c:extLst>
            <c:ext xmlns:c16="http://schemas.microsoft.com/office/drawing/2014/chart" uri="{C3380CC4-5D6E-409C-BE32-E72D297353CC}">
              <c16:uniqueId val="{00000001-097B-4D35-9E6C-91ADD8887C7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719</c:v>
                </c:pt>
                <c:pt idx="1">
                  <c:v>1099</c:v>
                </c:pt>
                <c:pt idx="2">
                  <c:v>2053</c:v>
                </c:pt>
              </c:numCache>
            </c:numRef>
          </c:val>
          <c:extLst>
            <c:ext xmlns:c16="http://schemas.microsoft.com/office/drawing/2014/chart" uri="{C3380CC4-5D6E-409C-BE32-E72D297353CC}">
              <c16:uniqueId val="{00000002-097B-4D35-9E6C-91ADD8887C7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{4929D629-F729-4AD0-8D54-9F277388F298}</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7920-4E49-B8A8-9313B52ED88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{F1C5A8CB-BAB0-42C5-9CC7-6E9885D9EC2C}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920-4E49-B8A8-9313B52ED88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{3854F781-C640-4484-8CE5-8219ED9FF32B}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920-4E49-B8A8-9313B52ED88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{795D7409-6B3A-4F72-A24E-B1085C250029}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920-4E49-B8A8-9313B52ED88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{BCF17F12-37FE-412B-B427-E02A82DB5F9A}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920-4E49-B8A8-9313B52ED885}"/>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{CC70517A-8B85-4E04-A3BD-0AB66750A8AD}</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7920-4E49-B8A8-9313B52ED885}"/>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{10396FFF-649B-4893-895A-2BAB9DE2D8DA}</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7920-4E49-B8A8-9313B52ED885}"/>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{78733D88-79D9-4D99-893E-DF674AB52321}</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7920-4E49-B8A8-9313B52ED885}"/>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{64204E93-DACF-484F-8D1A-00285F60188A}</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7920-4E49-B8A8-9313B52ED88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53.7</c:v>
                </c:pt>
                <c:pt idx="8">
                  <c:v>55.3</c:v>
                </c:pt>
                <c:pt idx="16">
                  <c:v>57.1</c:v>
                </c:pt>
                <c:pt idx="24">
                  <c:v>58.7</c:v>
                </c:pt>
                <c:pt idx="32">
                  <c:v>60.3</c:v>
                </c:pt>
              </c:numCache>
            </c:numRef>
          </c:xVal>
          <c:yVal>
            <c:numRef>
              <c:f>公会計指標分析・財政指標組合せ分析表!$BP$51:$DC$51</c:f>
              <c:numCache>
                <c:formatCode>#,##0.0;"▲ "#,##0.0</c:formatCode>
                <c:ptCount val="40"/>
                <c:pt idx="0">
                  <c:v>137.4</c:v>
                </c:pt>
                <c:pt idx="8">
                  <c:v>143.6</c:v>
                </c:pt>
                <c:pt idx="16">
                  <c:v>126.7</c:v>
                </c:pt>
                <c:pt idx="24">
                  <c:v>100.3</c:v>
                </c:pt>
                <c:pt idx="32">
                  <c:v>89.9</c:v>
                </c:pt>
              </c:numCache>
            </c:numRef>
          </c:yVal>
          <c:smooth val="0"/>
          <c:extLst>
            <c:ext xmlns:c16="http://schemas.microsoft.com/office/drawing/2014/chart" uri="{C3380CC4-5D6E-409C-BE32-E72D297353CC}">
              <c16:uniqueId val="{00000009-7920-4E49-B8A8-9313B52ED88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{1ABBE2C3-06C1-40A5-B6E3-C449FEB9104A}</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7920-4E49-B8A8-9313B52ED88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{0412FC8E-ADBB-4775-AD98-FA93F526D60D}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920-4E49-B8A8-9313B52ED88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{626ACB73-4A86-4693-A3D0-F73A5A1780BA}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920-4E49-B8A8-9313B52ED88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{E6676BD8-4169-4BF1-BAC5-CFEEA65869BC}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920-4E49-B8A8-9313B52ED88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{7FDF3A26-3D85-4012-A7B2-E84075395C50}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920-4E49-B8A8-9313B52ED885}"/>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{32CA9D00-028A-4B64-9132-D83AF6C0E79B}</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7920-4E49-B8A8-9313B52ED885}"/>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{8F6F380D-4B7E-4E8B-AE56-D9DA2E4A333E}</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7920-4E49-B8A8-9313B52ED885}"/>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{36E7AFA1-18CE-452B-9D8D-D3DA525E67CD}</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7920-4E49-B8A8-9313B52ED885}"/>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{1CB0833E-9494-41AC-85D0-4A99AB18194A}</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7920-4E49-B8A8-9313B52ED88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60.4</c:v>
                </c:pt>
                <c:pt idx="8">
                  <c:v>59.4</c:v>
                </c:pt>
                <c:pt idx="16">
                  <c:v>60.2</c:v>
                </c:pt>
                <c:pt idx="24">
                  <c:v>61.5</c:v>
                </c:pt>
                <c:pt idx="32">
                  <c:v>62.8</c:v>
                </c:pt>
              </c:numCache>
            </c:numRef>
          </c:xVal>
          <c:yVal>
            <c:numRef>
              <c:f>公会計指標分析・財政指標組合せ分析表!$BP$55:$DC$55</c:f>
              <c:numCache>
                <c:formatCode>#,##0.0;"▲ "#,##0.0</c:formatCode>
                <c:ptCount val="40"/>
                <c:pt idx="0">
                  <c:v>35.299999999999997</c:v>
                </c:pt>
                <c:pt idx="8">
                  <c:v>31.9</c:v>
                </c:pt>
                <c:pt idx="16">
                  <c:v>24.2</c:v>
                </c:pt>
                <c:pt idx="24">
                  <c:v>22.1</c:v>
                </c:pt>
                <c:pt idx="32">
                  <c:v>20.399999999999999</c:v>
                </c:pt>
              </c:numCache>
            </c:numRef>
          </c:yVal>
          <c:smooth val="0"/>
          <c:extLst>
            <c:ext xmlns:c16="http://schemas.microsoft.com/office/drawing/2014/chart" uri="{C3380CC4-5D6E-409C-BE32-E72D297353CC}">
              <c16:uniqueId val="{00000013-7920-4E49-B8A8-9313B52ED885}"/>
            </c:ext>
          </c:extLst>
        </c:ser>
        <c:dLbls>
          <c:showLegendKey val="0"/>
          <c:showVal val="1"/>
          <c:showCatName val="0"/>
          <c:showSerName val="0"/>
          <c:showPercent val="0"/>
          <c:showBubbleSize val="0"/>
        </c:dLbls>
        <c:axId val="46179840"/>
        <c:axId val="46181760"/>
      </c:scatterChart>
      <c:valAx>
        <c:axId val="46179840"/>
        <c:scaling>
          <c:orientation val="maxMin"/>
          <c:max val="64"/>
          <c:min val="52"/>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{299B920A-12E2-45FB-9839-5D10BDC5FB0F}</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69C8-4371-9199-802B5B97E32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{25D3D75E-2CD4-4ADE-98DF-F68BD693E315}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9C8-4371-9199-802B5B97E32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{01805A26-7815-46EA-8945-0130B7426EE3}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9C8-4371-9199-802B5B97E32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{4E921F5E-3E31-4491-B763-356B0446DE2A}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9C8-4371-9199-802B5B97E32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{CF7642E4-03C5-4D5D-BFFB-157E292A5D10}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9C8-4371-9199-802B5B97E32A}"/>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{A71267F9-3A7A-4C22-8F73-57FCADB43A2C}</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69C8-4371-9199-802B5B97E32A}"/>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{73F3C209-09DA-42A1-AC8C-97549CAADAD9}</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69C8-4371-9199-802B5B97E32A}"/>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{FCD65A91-29D5-45D5-BDDD-A54AC4D688C9}</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69C8-4371-9199-802B5B97E32A}"/>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{1198C360-0E78-4BE1-A01B-FCF96E22B001}</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69C8-4371-9199-802B5B97E32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11.7</c:v>
                </c:pt>
                <c:pt idx="8">
                  <c:v>12.8</c:v>
                </c:pt>
                <c:pt idx="16">
                  <c:v>13.4</c:v>
                </c:pt>
                <c:pt idx="24">
                  <c:v>13.8</c:v>
                </c:pt>
                <c:pt idx="32">
                  <c:v>13.3</c:v>
                </c:pt>
              </c:numCache>
            </c:numRef>
          </c:xVal>
          <c:yVal>
            <c:numRef>
              <c:f>公会計指標分析・財政指標組合せ分析表!$BP$73:$DC$73</c:f>
              <c:numCache>
                <c:formatCode>#,##0.0;"▲ "#,##0.0</c:formatCode>
                <c:ptCount val="40"/>
                <c:pt idx="0">
                  <c:v>137.4</c:v>
                </c:pt>
                <c:pt idx="8">
                  <c:v>143.6</c:v>
                </c:pt>
                <c:pt idx="16">
                  <c:v>126.7</c:v>
                </c:pt>
                <c:pt idx="24">
                  <c:v>100.3</c:v>
                </c:pt>
                <c:pt idx="32">
                  <c:v>89.9</c:v>
                </c:pt>
              </c:numCache>
            </c:numRef>
          </c:yVal>
          <c:smooth val="0"/>
          <c:extLst>
            <c:ext xmlns:c16="http://schemas.microsoft.com/office/drawing/2014/chart" uri="{C3380CC4-5D6E-409C-BE32-E72D297353CC}">
              <c16:uniqueId val="{00000009-69C8-4371-9199-802B5B97E32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2447300678190391E-2"/>
                  <c:y val="-4.7867432651531934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{4B267D55-1384-4A9F-9473-D96E5BD57014}</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69C8-4371-9199-802B5B97E32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{16671FDF-817D-4C41-B76F-68A7D8F3DB2F}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9C8-4371-9199-802B5B97E32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{04459E2F-0D6E-4578-9601-096317BD8347}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9C8-4371-9199-802B5B97E32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{71E8A532-3DF5-4D03-A855-422C16C6041F}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9C8-4371-9199-802B5B97E32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{AA99A223-F85B-40D4-B5A1-F5C9A7640187}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9C8-4371-9199-802B5B97E32A}"/>
                </c:ext>
              </c:extLst>
            </c:dLbl>
            <c:dLbl>
              <c:idx val="8"/>
              <c:layout>
                <c:manualLayout>
                  <c:x val="-3.0948682560031009E-2"/>
                  <c:y val="-5.3095676642416247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{2935790F-33C3-406B-BF25-FCD13DAADAE5}</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69C8-4371-9199-802B5B97E32A}"/>
                </c:ext>
              </c:extLst>
            </c:dLbl>
            <c:dLbl>
              <c:idx val="16"/>
              <c:layout>
                <c:manualLayout>
                  <c:x val="-3.1697991619110633E-2"/>
                  <c:y val="-4.2426332636256968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{7993286D-8F95-4B00-B134-54D89C2C2D32}</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69C8-4371-9199-802B5B97E32A}"/>
                </c:ext>
              </c:extLst>
            </c:dLbl>
            <c:dLbl>
              <c:idx val="24"/>
              <c:layout>
                <c:manualLayout>
                  <c:x val="-3.1570342725075584E-2"/>
                  <c:y val="-0.10716264803168969"/>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{7F315BC8-3546-421E-B0C4-C62C7CEA170B}</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69C8-4371-9199-802B5B97E32A}"/>
                </c:ext>
              </c:extLst>
            </c:dLbl>
            <c:dLbl>
              <c:idx val="32"/>
              <c:layout>
                <c:manualLayout>
                  <c:x val="-3.1570342725075584E-2"/>
                  <c:y val="-6.1529946770581961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{FB2717BA-2F58-4C86-9E9D-EBAC5195BBF2}</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69C8-4371-9199-802B5B97E32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6.9</c:v>
                </c:pt>
                <c:pt idx="8">
                  <c:v>6.6</c:v>
                </c:pt>
                <c:pt idx="16">
                  <c:v>6.4</c:v>
                </c:pt>
                <c:pt idx="24">
                  <c:v>6.3</c:v>
                </c:pt>
                <c:pt idx="32">
                  <c:v>6.2</c:v>
                </c:pt>
              </c:numCache>
            </c:numRef>
          </c:xVal>
          <c:yVal>
            <c:numRef>
              <c:f>公会計指標分析・財政指標組合せ分析表!$BP$77:$DC$77</c:f>
              <c:numCache>
                <c:formatCode>#,##0.0;"▲ "#,##0.0</c:formatCode>
                <c:ptCount val="40"/>
                <c:pt idx="0">
                  <c:v>35.299999999999997</c:v>
                </c:pt>
                <c:pt idx="8">
                  <c:v>31.9</c:v>
                </c:pt>
                <c:pt idx="16">
                  <c:v>24.2</c:v>
                </c:pt>
                <c:pt idx="24">
                  <c:v>22.1</c:v>
                </c:pt>
                <c:pt idx="32">
                  <c:v>20.399999999999999</c:v>
                </c:pt>
              </c:numCache>
            </c:numRef>
          </c:yVal>
          <c:smooth val="0"/>
          <c:extLst>
            <c:ext xmlns:c16="http://schemas.microsoft.com/office/drawing/2014/chart" uri="{C3380CC4-5D6E-409C-BE32-E72D297353CC}">
              <c16:uniqueId val="{00000013-69C8-4371-9199-802B5B97E32A}"/>
            </c:ext>
          </c:extLst>
        </c:ser>
        <c:dLbls>
          <c:showLegendKey val="0"/>
          <c:showVal val="1"/>
          <c:showCatName val="0"/>
          <c:showSerName val="0"/>
          <c:showPercent val="0"/>
          <c:showBubbleSize val="0"/>
        </c:dLbls>
        <c:axId val="84219776"/>
        <c:axId val="84234240"/>
      </c:scatterChart>
      <c:valAx>
        <c:axId val="84219776"/>
        <c:scaling>
          <c:orientation val="maxMin"/>
          <c:max val="15"/>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京都府亀岡市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a:t>
          </a:r>
          <a:r>
            <a:rPr kumimoji="1" lang="ja-JP" altLang="en-US" sz="1400">
              <a:solidFill>
                <a:schemeClr val="dk1"/>
              </a:solidFill>
              <a:effectLst/>
              <a:latin typeface="+mn-lt"/>
              <a:ea typeface="+mn-ea"/>
              <a:cs typeface="+mn-cs"/>
            </a:rPr>
            <a:t>実質公債費比率の分子（</a:t>
          </a:r>
          <a:r>
            <a:rPr kumimoji="1" lang="en-US" altLang="ja-JP" sz="1400">
              <a:solidFill>
                <a:schemeClr val="dk1"/>
              </a:solidFill>
              <a:effectLst/>
              <a:latin typeface="+mn-lt"/>
              <a:ea typeface="+mn-ea"/>
              <a:cs typeface="+mn-cs"/>
            </a:rPr>
            <a:t>A</a:t>
          </a:r>
          <a:r>
            <a:rPr kumimoji="1" lang="ja-JP" altLang="en-US" sz="1400">
              <a:solidFill>
                <a:schemeClr val="dk1"/>
              </a:solidFill>
              <a:effectLst/>
              <a:latin typeface="+mn-lt"/>
              <a:ea typeface="+mn-ea"/>
              <a:cs typeface="+mn-cs"/>
            </a:rPr>
            <a:t>－</a:t>
          </a:r>
          <a:r>
            <a:rPr kumimoji="1" lang="en-US" altLang="ja-JP" sz="1400">
              <a:solidFill>
                <a:schemeClr val="dk1"/>
              </a:solidFill>
              <a:effectLst/>
              <a:latin typeface="+mn-lt"/>
              <a:ea typeface="+mn-ea"/>
              <a:cs typeface="+mn-cs"/>
            </a:rPr>
            <a:t>B</a:t>
          </a:r>
          <a:r>
            <a:rPr kumimoji="1" lang="ja-JP" altLang="en-US" sz="1400">
              <a:solidFill>
                <a:schemeClr val="dk1"/>
              </a:solidFill>
              <a:effectLst/>
              <a:latin typeface="+mn-lt"/>
              <a:ea typeface="+mn-ea"/>
              <a:cs typeface="+mn-cs"/>
            </a:rPr>
            <a:t>）の内、元利償還金等（</a:t>
          </a:r>
          <a:r>
            <a:rPr kumimoji="1" lang="en-US" altLang="ja-JP" sz="1400">
              <a:solidFill>
                <a:schemeClr val="dk1"/>
              </a:solidFill>
              <a:effectLst/>
              <a:latin typeface="+mn-lt"/>
              <a:ea typeface="+mn-ea"/>
              <a:cs typeface="+mn-cs"/>
            </a:rPr>
            <a:t>A</a:t>
          </a:r>
          <a:r>
            <a:rPr kumimoji="1" lang="ja-JP" altLang="en-US" sz="1400">
              <a:solidFill>
                <a:schemeClr val="dk1"/>
              </a:solidFill>
              <a:effectLst/>
              <a:latin typeface="+mn-lt"/>
              <a:ea typeface="+mn-ea"/>
              <a:cs typeface="+mn-cs"/>
            </a:rPr>
            <a:t>）が前年度と比較して減少したため、</a:t>
          </a:r>
          <a:r>
            <a:rPr kumimoji="1" lang="ja-JP" altLang="ja-JP" sz="1400">
              <a:solidFill>
                <a:schemeClr val="dk1"/>
              </a:solidFill>
              <a:effectLst/>
              <a:latin typeface="+mn-lt"/>
              <a:ea typeface="+mn-ea"/>
              <a:cs typeface="+mn-cs"/>
            </a:rPr>
            <a:t>実質公債費比率は、</a:t>
          </a:r>
          <a:r>
            <a:rPr kumimoji="1" lang="en-US" altLang="ja-JP" sz="1400">
              <a:solidFill>
                <a:schemeClr val="dk1"/>
              </a:solidFill>
              <a:effectLst/>
              <a:latin typeface="+mn-lt"/>
              <a:ea typeface="+mn-ea"/>
              <a:cs typeface="+mn-cs"/>
            </a:rPr>
            <a:t>3</a:t>
          </a:r>
          <a:r>
            <a:rPr kumimoji="1" lang="ja-JP" altLang="ja-JP" sz="1400">
              <a:solidFill>
                <a:schemeClr val="dk1"/>
              </a:solidFill>
              <a:effectLst/>
              <a:latin typeface="+mn-lt"/>
              <a:ea typeface="+mn-ea"/>
              <a:cs typeface="+mn-cs"/>
            </a:rPr>
            <a:t>か年平均では</a:t>
          </a:r>
          <a:r>
            <a:rPr kumimoji="1" lang="en-US" altLang="ja-JP" sz="1400">
              <a:solidFill>
                <a:schemeClr val="dk1"/>
              </a:solidFill>
              <a:effectLst/>
              <a:latin typeface="+mn-lt"/>
              <a:ea typeface="+mn-ea"/>
              <a:cs typeface="+mn-cs"/>
            </a:rPr>
            <a:t>0.5</a:t>
          </a:r>
          <a:r>
            <a:rPr kumimoji="1" lang="ja-JP" altLang="ja-JP" sz="1400">
              <a:solidFill>
                <a:schemeClr val="dk1"/>
              </a:solidFill>
              <a:effectLst/>
              <a:latin typeface="+mn-lt"/>
              <a:ea typeface="+mn-ea"/>
              <a:cs typeface="+mn-cs"/>
            </a:rPr>
            <a:t>ポイント</a:t>
          </a:r>
          <a:r>
            <a:rPr kumimoji="1" lang="ja-JP" altLang="en-US"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単年度では</a:t>
          </a:r>
          <a:r>
            <a:rPr kumimoji="1" lang="en-US" altLang="ja-JP" sz="1400">
              <a:solidFill>
                <a:schemeClr val="dk1"/>
              </a:solidFill>
              <a:effectLst/>
              <a:latin typeface="+mn-lt"/>
              <a:ea typeface="+mn-ea"/>
              <a:cs typeface="+mn-cs"/>
            </a:rPr>
            <a:t>1.0</a:t>
          </a:r>
          <a:r>
            <a:rPr kumimoji="1" lang="ja-JP" altLang="ja-JP" sz="1400">
              <a:solidFill>
                <a:schemeClr val="dk1"/>
              </a:solidFill>
              <a:effectLst/>
              <a:latin typeface="+mn-lt"/>
              <a:ea typeface="+mn-ea"/>
              <a:cs typeface="+mn-cs"/>
            </a:rPr>
            <a:t>ポイント</a:t>
          </a:r>
          <a:r>
            <a:rPr kumimoji="1" lang="ja-JP" altLang="en-US" sz="1400">
              <a:solidFill>
                <a:schemeClr val="dk1"/>
              </a:solidFill>
              <a:effectLst/>
              <a:latin typeface="+mn-lt"/>
              <a:ea typeface="+mn-ea"/>
              <a:cs typeface="+mn-cs"/>
            </a:rPr>
            <a:t>改善</a:t>
          </a:r>
          <a:r>
            <a:rPr kumimoji="1" lang="ja-JP" altLang="ja-JP" sz="1400">
              <a:solidFill>
                <a:schemeClr val="dk1"/>
              </a:solidFill>
              <a:effectLst/>
              <a:latin typeface="+mn-lt"/>
              <a:ea typeface="+mn-ea"/>
              <a:cs typeface="+mn-cs"/>
            </a:rPr>
            <a:t>している。</a:t>
          </a:r>
          <a:endParaRPr lang="ja-JP" altLang="ja-JP" sz="18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京都府亀岡市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将来負担比率については、前年度と比較して改善している。</a:t>
          </a:r>
          <a:endParaRPr lang="ja-JP" altLang="ja-JP" sz="1800">
            <a:effectLst/>
          </a:endParaRPr>
        </a:p>
        <a:p>
          <a:r>
            <a:rPr kumimoji="1" lang="ja-JP" altLang="ja-JP" sz="1400">
              <a:solidFill>
                <a:schemeClr val="dk1"/>
              </a:solidFill>
              <a:effectLst/>
              <a:latin typeface="+mn-lt"/>
              <a:ea typeface="+mn-ea"/>
              <a:cs typeface="+mn-cs"/>
            </a:rPr>
            <a:t>　</a:t>
          </a:r>
          <a:r>
            <a:rPr kumimoji="1" lang="ja-JP" altLang="en-US" sz="1400">
              <a:solidFill>
                <a:schemeClr val="dk1"/>
              </a:solidFill>
              <a:effectLst/>
              <a:latin typeface="+mn-lt"/>
              <a:ea typeface="+mn-ea"/>
              <a:cs typeface="+mn-cs"/>
            </a:rPr>
            <a:t>充当可能財源（</a:t>
          </a:r>
          <a:r>
            <a:rPr kumimoji="1" lang="en-US" altLang="ja-JP" sz="1400">
              <a:solidFill>
                <a:schemeClr val="dk1"/>
              </a:solidFill>
              <a:effectLst/>
              <a:latin typeface="+mn-lt"/>
              <a:ea typeface="+mn-ea"/>
              <a:cs typeface="+mn-cs"/>
            </a:rPr>
            <a:t>B</a:t>
          </a:r>
          <a:r>
            <a:rPr kumimoji="1" lang="ja-JP" altLang="en-US" sz="1400">
              <a:solidFill>
                <a:schemeClr val="dk1"/>
              </a:solidFill>
              <a:effectLst/>
              <a:latin typeface="+mn-lt"/>
              <a:ea typeface="+mn-ea"/>
              <a:cs typeface="+mn-cs"/>
            </a:rPr>
            <a:t>）も前年度と比較して、</a:t>
          </a:r>
          <a:r>
            <a:rPr kumimoji="1" lang="en-US" altLang="ja-JP" sz="1400">
              <a:solidFill>
                <a:schemeClr val="dk1"/>
              </a:solidFill>
              <a:effectLst/>
              <a:latin typeface="+mn-lt"/>
              <a:ea typeface="+mn-ea"/>
              <a:cs typeface="+mn-cs"/>
            </a:rPr>
            <a:t>334</a:t>
          </a:r>
          <a:r>
            <a:rPr kumimoji="1" lang="ja-JP" altLang="en-US" sz="1400">
              <a:solidFill>
                <a:schemeClr val="dk1"/>
              </a:solidFill>
              <a:effectLst/>
              <a:latin typeface="+mn-lt"/>
              <a:ea typeface="+mn-ea"/>
              <a:cs typeface="+mn-cs"/>
            </a:rPr>
            <a:t>百万円減少しているものの、</a:t>
          </a:r>
          <a:r>
            <a:rPr kumimoji="1" lang="ja-JP" altLang="ja-JP" sz="1400">
              <a:solidFill>
                <a:schemeClr val="dk1"/>
              </a:solidFill>
              <a:effectLst/>
              <a:latin typeface="+mn-lt"/>
              <a:ea typeface="+mn-ea"/>
              <a:cs typeface="+mn-cs"/>
            </a:rPr>
            <a:t>将来負担額（</a:t>
          </a:r>
          <a:r>
            <a:rPr kumimoji="1" lang="en-US" altLang="ja-JP" sz="1400">
              <a:solidFill>
                <a:schemeClr val="dk1"/>
              </a:solidFill>
              <a:effectLst/>
              <a:latin typeface="+mn-lt"/>
              <a:ea typeface="+mn-ea"/>
              <a:cs typeface="+mn-cs"/>
            </a:rPr>
            <a:t>A</a:t>
          </a:r>
          <a:r>
            <a:rPr kumimoji="1" lang="ja-JP"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の内、</a:t>
          </a:r>
          <a:r>
            <a:rPr kumimoji="1" lang="ja-JP" altLang="ja-JP" sz="1400">
              <a:solidFill>
                <a:schemeClr val="dk1"/>
              </a:solidFill>
              <a:effectLst/>
              <a:latin typeface="+mn-lt"/>
              <a:ea typeface="+mn-ea"/>
              <a:cs typeface="+mn-cs"/>
            </a:rPr>
            <a:t>一般会計等に係る地方債の現在高</a:t>
          </a:r>
          <a:r>
            <a:rPr kumimoji="1" lang="ja-JP" altLang="en-US" sz="1400">
              <a:solidFill>
                <a:schemeClr val="dk1"/>
              </a:solidFill>
              <a:effectLst/>
              <a:latin typeface="+mn-lt"/>
              <a:ea typeface="+mn-ea"/>
              <a:cs typeface="+mn-cs"/>
            </a:rPr>
            <a:t>や</a:t>
          </a:r>
          <a:r>
            <a:rPr kumimoji="1" lang="ja-JP" altLang="ja-JP" sz="1400">
              <a:solidFill>
                <a:schemeClr val="dk1"/>
              </a:solidFill>
              <a:effectLst/>
              <a:latin typeface="+mn-lt"/>
              <a:ea typeface="+mn-ea"/>
              <a:cs typeface="+mn-cs"/>
            </a:rPr>
            <a:t>、また</a:t>
          </a:r>
          <a:r>
            <a:rPr kumimoji="1" lang="ja-JP" altLang="en-US" sz="1400">
              <a:solidFill>
                <a:schemeClr val="dk1"/>
              </a:solidFill>
              <a:effectLst/>
              <a:latin typeface="+mn-lt"/>
              <a:ea typeface="+mn-ea"/>
              <a:cs typeface="+mn-cs"/>
            </a:rPr>
            <a:t>、退職手当負担見込額等が減少したため、全体として減少している</a:t>
          </a:r>
          <a:r>
            <a:rPr kumimoji="1" lang="ja-JP" altLang="ja-JP" sz="1400">
              <a:solidFill>
                <a:schemeClr val="dk1"/>
              </a:solidFill>
              <a:effectLst/>
              <a:latin typeface="+mn-lt"/>
              <a:ea typeface="+mn-ea"/>
              <a:cs typeface="+mn-cs"/>
            </a:rPr>
            <a:t>。</a:t>
          </a:r>
          <a:endParaRPr kumimoji="1" lang="en-US" altLang="ja-JP" sz="1400">
            <a:solidFill>
              <a:schemeClr val="dk1"/>
            </a:solidFill>
            <a:effectLst/>
            <a:latin typeface="+mn-lt"/>
            <a:ea typeface="+mn-ea"/>
            <a:cs typeface="+mn-cs"/>
          </a:endParaRPr>
        </a:p>
        <a:p>
          <a:r>
            <a:rPr kumimoji="1" lang="ja-JP" altLang="en-US" sz="1400">
              <a:solidFill>
                <a:schemeClr val="dk1"/>
              </a:solidFill>
              <a:effectLst/>
              <a:latin typeface="+mn-lt"/>
              <a:ea typeface="+mn-ea"/>
              <a:cs typeface="+mn-cs"/>
            </a:rPr>
            <a:t>　今後も公債費等義務的経費の削減を中心とする行財政改革を進め、財政の健全化に努める。</a:t>
          </a:r>
          <a:endParaRPr lang="ja-JP" altLang="ja-JP" sz="18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京都府亀岡市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800">
              <a:solidFill>
                <a:schemeClr val="dk1"/>
              </a:solidFill>
              <a:effectLst/>
              <a:latin typeface="+mn-lt"/>
              <a:ea typeface="+mn-ea"/>
              <a:cs typeface="+mn-cs"/>
            </a:rPr>
            <a:t>（増減理由）</a:t>
          </a:r>
          <a:endParaRPr lang="ja-JP" altLang="ja-JP" sz="1800">
            <a:effectLst/>
          </a:endParaRPr>
        </a:p>
        <a:p>
          <a:r>
            <a:rPr kumimoji="1" lang="ja-JP" altLang="ja-JP" sz="1800">
              <a:solidFill>
                <a:schemeClr val="dk1"/>
              </a:solidFill>
              <a:effectLst/>
              <a:latin typeface="+mn-lt"/>
              <a:ea typeface="+mn-ea"/>
              <a:cs typeface="+mn-cs"/>
            </a:rPr>
            <a:t>　・ふるさと寄附金を京都・亀岡ふるさと力向上基金に</a:t>
          </a:r>
          <a:r>
            <a:rPr kumimoji="1" lang="en-US" altLang="ja-JP" sz="1800">
              <a:solidFill>
                <a:schemeClr val="dk1"/>
              </a:solidFill>
              <a:effectLst/>
              <a:latin typeface="+mn-lt"/>
              <a:ea typeface="+mn-ea"/>
              <a:cs typeface="+mn-cs"/>
            </a:rPr>
            <a:t>2,246</a:t>
          </a:r>
          <a:r>
            <a:rPr kumimoji="1" lang="ja-JP" altLang="ja-JP" sz="1800">
              <a:solidFill>
                <a:schemeClr val="dk1"/>
              </a:solidFill>
              <a:effectLst/>
              <a:latin typeface="+mn-lt"/>
              <a:ea typeface="+mn-ea"/>
              <a:cs typeface="+mn-cs"/>
            </a:rPr>
            <a:t>百万円積み立てた一方、各種事業経費の財源に充てるため、</a:t>
          </a:r>
          <a:r>
            <a:rPr kumimoji="1" lang="en-US" altLang="ja-JP" sz="1800">
              <a:solidFill>
                <a:schemeClr val="dk1"/>
              </a:solidFill>
              <a:effectLst/>
              <a:latin typeface="+mn-lt"/>
              <a:ea typeface="+mn-ea"/>
              <a:cs typeface="+mn-cs"/>
            </a:rPr>
            <a:t>1,140</a:t>
          </a:r>
          <a:r>
            <a:rPr kumimoji="1" lang="ja-JP" altLang="ja-JP" sz="1800">
              <a:solidFill>
                <a:schemeClr val="dk1"/>
              </a:solidFill>
              <a:effectLst/>
              <a:latin typeface="+mn-lt"/>
              <a:ea typeface="+mn-ea"/>
              <a:cs typeface="+mn-cs"/>
            </a:rPr>
            <a:t>百万円を取り崩したこと等により、基金全体としては、</a:t>
          </a:r>
          <a:r>
            <a:rPr kumimoji="1" lang="en-US" altLang="ja-JP" sz="1800">
              <a:solidFill>
                <a:schemeClr val="dk1"/>
              </a:solidFill>
              <a:effectLst/>
              <a:latin typeface="+mn-lt"/>
              <a:ea typeface="+mn-ea"/>
              <a:cs typeface="+mn-cs"/>
            </a:rPr>
            <a:t>956</a:t>
          </a:r>
          <a:r>
            <a:rPr kumimoji="1" lang="ja-JP" altLang="ja-JP" sz="1800">
              <a:solidFill>
                <a:schemeClr val="dk1"/>
              </a:solidFill>
              <a:effectLst/>
              <a:latin typeface="+mn-lt"/>
              <a:ea typeface="+mn-ea"/>
              <a:cs typeface="+mn-cs"/>
            </a:rPr>
            <a:t>百万円の増となった。</a:t>
          </a:r>
          <a:endParaRPr lang="ja-JP" altLang="ja-JP" sz="1800">
            <a:effectLst/>
          </a:endParaRPr>
        </a:p>
        <a:p>
          <a:r>
            <a:rPr kumimoji="1" lang="ja-JP" altLang="ja-JP" sz="1800">
              <a:solidFill>
                <a:schemeClr val="dk1"/>
              </a:solidFill>
              <a:effectLst/>
              <a:latin typeface="+mn-lt"/>
              <a:ea typeface="+mn-ea"/>
              <a:cs typeface="+mn-cs"/>
            </a:rPr>
            <a:t>（今後の方針）</a:t>
          </a:r>
          <a:endParaRPr lang="ja-JP" altLang="ja-JP" sz="1800">
            <a:effectLst/>
          </a:endParaRPr>
        </a:p>
        <a:p>
          <a:r>
            <a:rPr kumimoji="1" lang="ja-JP" altLang="en-US" sz="1800">
              <a:solidFill>
                <a:schemeClr val="dk1"/>
              </a:solidFill>
              <a:effectLst/>
              <a:latin typeface="+mn-lt"/>
              <a:ea typeface="+mn-ea"/>
              <a:cs typeface="+mn-cs"/>
            </a:rPr>
            <a:t>　</a:t>
          </a:r>
          <a:r>
            <a:rPr kumimoji="1" lang="ja-JP" altLang="ja-JP" sz="1800">
              <a:solidFill>
                <a:schemeClr val="dk1"/>
              </a:solidFill>
              <a:effectLst/>
              <a:latin typeface="+mn-lt"/>
              <a:ea typeface="+mn-ea"/>
              <a:cs typeface="+mn-cs"/>
            </a:rPr>
            <a:t>・</a:t>
          </a:r>
          <a:r>
            <a:rPr kumimoji="1" lang="ja-JP" altLang="en-US" sz="1800">
              <a:solidFill>
                <a:schemeClr val="dk1"/>
              </a:solidFill>
              <a:effectLst/>
              <a:latin typeface="+mn-lt"/>
              <a:ea typeface="+mn-ea"/>
              <a:cs typeface="+mn-cs"/>
            </a:rPr>
            <a:t>京都・亀岡ふるさと力向上基金については、</a:t>
          </a:r>
          <a:r>
            <a:rPr kumimoji="1" lang="ja-JP" altLang="en-US" sz="1800">
              <a:solidFill>
                <a:schemeClr val="dk1"/>
              </a:solidFill>
              <a:effectLst/>
              <a:latin typeface="+mn-ea"/>
              <a:ea typeface="+mn-ea"/>
              <a:cs typeface="+mn-cs"/>
            </a:rPr>
            <a:t>ふるさと納税等による支援が得られるよう、事業を充実させるとともに、財源の確保を図ることで基金に依存しない財政運営に努める必要がある。</a:t>
          </a:r>
          <a:endParaRPr kumimoji="1" lang="en-US" altLang="ja-JP" sz="1800">
            <a:solidFill>
              <a:schemeClr val="dk1"/>
            </a:solidFill>
            <a:effectLst/>
            <a:latin typeface="+mn-ea"/>
            <a:ea typeface="+mn-ea"/>
            <a:cs typeface="+mn-cs"/>
          </a:endParaRPr>
        </a:p>
        <a:p>
          <a:r>
            <a:rPr kumimoji="1" lang="ja-JP" altLang="en-US" sz="1800">
              <a:solidFill>
                <a:schemeClr val="dk1"/>
              </a:solidFill>
              <a:effectLst/>
              <a:latin typeface="+mn-ea"/>
              <a:ea typeface="+mn-ea"/>
              <a:cs typeface="+mn-cs"/>
            </a:rPr>
            <a:t>　・各種基金については、基金の設置目的に応じて、適正に運用を行っていく。</a:t>
          </a:r>
          <a:endParaRPr kumimoji="1" lang="en-US" altLang="ja-JP" sz="1800">
            <a:solidFill>
              <a:schemeClr val="dk1"/>
            </a:solidFill>
            <a:effectLst/>
            <a:latin typeface="+mn-ea"/>
            <a:ea typeface="+mn-ea"/>
            <a:cs typeface="+mn-cs"/>
          </a:endParaRPr>
        </a:p>
        <a:p>
          <a:endPar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800">
              <a:solidFill>
                <a:schemeClr val="dk1"/>
              </a:solidFill>
              <a:effectLst/>
              <a:latin typeface="+mn-ea"/>
              <a:ea typeface="+mn-ea"/>
              <a:cs typeface="+mn-cs"/>
            </a:rPr>
            <a:t>（基金の使途）</a:t>
          </a:r>
          <a:endParaRPr lang="ja-JP" altLang="ja-JP" sz="1800">
            <a:effectLst/>
            <a:latin typeface="+mn-ea"/>
            <a:ea typeface="+mn-ea"/>
          </a:endParaRPr>
        </a:p>
        <a:p>
          <a:r>
            <a:rPr kumimoji="1" lang="ja-JP" altLang="en-US" sz="1800">
              <a:solidFill>
                <a:schemeClr val="dk1"/>
              </a:solidFill>
              <a:effectLst/>
              <a:latin typeface="+mn-ea"/>
              <a:ea typeface="+mn-ea"/>
              <a:cs typeface="+mn-cs"/>
            </a:rPr>
            <a:t>　・社会福祉事業基金：社会福祉事業の推進</a:t>
          </a:r>
        </a:p>
        <a:p>
          <a:r>
            <a:rPr kumimoji="1" lang="ja-JP" altLang="ja-JP" sz="1800">
              <a:solidFill>
                <a:schemeClr val="dk1"/>
              </a:solidFill>
              <a:effectLst/>
              <a:latin typeface="+mn-ea"/>
              <a:ea typeface="+mn-ea"/>
              <a:cs typeface="+mn-cs"/>
            </a:rPr>
            <a:t>　・河川整備基金：河川の改修整備</a:t>
          </a:r>
          <a:endParaRPr lang="ja-JP" altLang="ja-JP" sz="1800">
            <a:effectLst/>
            <a:latin typeface="+mn-ea"/>
            <a:ea typeface="+mn-ea"/>
          </a:endParaRPr>
        </a:p>
        <a:p>
          <a:r>
            <a:rPr kumimoji="1" lang="ja-JP" altLang="ja-JP" sz="1800">
              <a:solidFill>
                <a:schemeClr val="dk1"/>
              </a:solidFill>
              <a:effectLst/>
              <a:latin typeface="+mn-ea"/>
              <a:ea typeface="+mn-ea"/>
              <a:cs typeface="+mn-cs"/>
            </a:rPr>
            <a:t>　・京都・亀岡ふるさと力向上基金：</a:t>
          </a:r>
          <a:r>
            <a:rPr lang="ja-JP" altLang="ja-JP" sz="1800">
              <a:solidFill>
                <a:schemeClr val="dk1"/>
              </a:solidFill>
              <a:effectLst/>
              <a:latin typeface="+mn-ea"/>
              <a:ea typeface="+mn-ea"/>
              <a:cs typeface="+mn-cs"/>
            </a:rPr>
            <a:t>ふるさと納税</a:t>
          </a:r>
          <a:r>
            <a:rPr lang="ja-JP" altLang="en-US" sz="1800">
              <a:solidFill>
                <a:schemeClr val="dk1"/>
              </a:solidFill>
              <a:effectLst/>
              <a:latin typeface="+mn-ea"/>
              <a:ea typeface="+mn-ea"/>
              <a:cs typeface="+mn-cs"/>
            </a:rPr>
            <a:t>等</a:t>
          </a:r>
          <a:r>
            <a:rPr lang="ja-JP" altLang="ja-JP" sz="1800">
              <a:solidFill>
                <a:schemeClr val="dk1"/>
              </a:solidFill>
              <a:effectLst/>
              <a:latin typeface="+mn-ea"/>
              <a:ea typeface="+mn-ea"/>
              <a:cs typeface="+mn-cs"/>
            </a:rPr>
            <a:t>を財源とした各種事業の実施</a:t>
          </a:r>
          <a:endParaRPr lang="ja-JP" altLang="ja-JP" sz="1800">
            <a:effectLst/>
            <a:latin typeface="+mn-ea"/>
            <a:ea typeface="+mn-ea"/>
          </a:endParaRPr>
        </a:p>
        <a:p>
          <a:r>
            <a:rPr kumimoji="1" lang="ja-JP" altLang="ja-JP" sz="1800">
              <a:solidFill>
                <a:schemeClr val="dk1"/>
              </a:solidFill>
              <a:effectLst/>
              <a:latin typeface="+mn-ea"/>
              <a:ea typeface="+mn-ea"/>
              <a:cs typeface="+mn-cs"/>
            </a:rPr>
            <a:t>（増減理由）</a:t>
          </a:r>
          <a:endParaRPr kumimoji="1" lang="en-US" altLang="ja-JP" sz="1800">
            <a:solidFill>
              <a:schemeClr val="dk1"/>
            </a:solidFill>
            <a:effectLst/>
            <a:latin typeface="+mn-ea"/>
            <a:ea typeface="+mn-ea"/>
            <a:cs typeface="+mn-cs"/>
          </a:endParaRPr>
        </a:p>
        <a:p>
          <a:r>
            <a:rPr kumimoji="1" lang="ja-JP" altLang="en-US" sz="1800">
              <a:solidFill>
                <a:schemeClr val="dk1"/>
              </a:solidFill>
              <a:effectLst/>
              <a:latin typeface="+mn-ea"/>
              <a:ea typeface="+mn-ea"/>
              <a:cs typeface="+mn-cs"/>
            </a:rPr>
            <a:t>　・京都・亀岡ふるさと力向上基金：ふるさと寄附金を、</a:t>
          </a:r>
          <a:r>
            <a:rPr kumimoji="1" lang="en-US" altLang="ja-JP" sz="1800">
              <a:solidFill>
                <a:schemeClr val="dk1"/>
              </a:solidFill>
              <a:effectLst/>
              <a:latin typeface="+mn-ea"/>
              <a:ea typeface="+mn-ea"/>
              <a:cs typeface="+mn-cs"/>
            </a:rPr>
            <a:t>2,246</a:t>
          </a:r>
          <a:r>
            <a:rPr kumimoji="1" lang="ja-JP" altLang="en-US" sz="1800">
              <a:solidFill>
                <a:schemeClr val="dk1"/>
              </a:solidFill>
              <a:effectLst/>
              <a:latin typeface="+mn-ea"/>
              <a:ea typeface="+mn-ea"/>
              <a:cs typeface="+mn-cs"/>
            </a:rPr>
            <a:t>百万円積み立てたことによる増加</a:t>
          </a:r>
          <a:endParaRPr kumimoji="1" lang="en-US" altLang="ja-JP" sz="1800">
            <a:solidFill>
              <a:schemeClr val="dk1"/>
            </a:solidFill>
            <a:effectLst/>
            <a:latin typeface="+mn-ea"/>
            <a:ea typeface="+mn-ea"/>
            <a:cs typeface="+mn-cs"/>
          </a:endParaRPr>
        </a:p>
        <a:p>
          <a:r>
            <a:rPr kumimoji="1" lang="ja-JP" altLang="en-US" sz="1800">
              <a:solidFill>
                <a:schemeClr val="dk1"/>
              </a:solidFill>
              <a:effectLst/>
              <a:latin typeface="+mn-ea"/>
              <a:ea typeface="+mn-ea"/>
              <a:cs typeface="+mn-cs"/>
            </a:rPr>
            <a:t>　・京都・亀岡ふるさと力向上基金：ふるさと寄附金を、</a:t>
          </a:r>
          <a:r>
            <a:rPr kumimoji="1" lang="en-US" altLang="ja-JP" sz="1800">
              <a:solidFill>
                <a:schemeClr val="dk1"/>
              </a:solidFill>
              <a:effectLst/>
              <a:latin typeface="+mn-ea"/>
              <a:ea typeface="+mn-ea"/>
              <a:cs typeface="+mn-cs"/>
            </a:rPr>
            <a:t>1,140</a:t>
          </a:r>
          <a:r>
            <a:rPr kumimoji="1" lang="ja-JP" altLang="en-US" sz="1800">
              <a:solidFill>
                <a:schemeClr val="dk1"/>
              </a:solidFill>
              <a:effectLst/>
              <a:latin typeface="+mn-ea"/>
              <a:ea typeface="+mn-ea"/>
              <a:cs typeface="+mn-cs"/>
            </a:rPr>
            <a:t>百万円を取り崩したことによる減少</a:t>
          </a:r>
          <a:endParaRPr kumimoji="1" lang="en-US" altLang="ja-JP" sz="1800">
            <a:solidFill>
              <a:schemeClr val="dk1"/>
            </a:solidFill>
            <a:effectLst/>
            <a:latin typeface="+mn-ea"/>
            <a:ea typeface="+mn-ea"/>
            <a:cs typeface="+mn-cs"/>
          </a:endParaRPr>
        </a:p>
        <a:p>
          <a:r>
            <a:rPr kumimoji="1" lang="ja-JP" altLang="ja-JP" sz="1800">
              <a:solidFill>
                <a:schemeClr val="dk1"/>
              </a:solidFill>
              <a:effectLst/>
              <a:latin typeface="+mn-ea"/>
              <a:ea typeface="+mn-ea"/>
              <a:cs typeface="+mn-cs"/>
            </a:rPr>
            <a:t>　・社会福祉事業基金：社会福祉事業寄附金を、</a:t>
          </a:r>
          <a:r>
            <a:rPr kumimoji="1" lang="en-US" altLang="ja-JP" sz="1800">
              <a:solidFill>
                <a:schemeClr val="dk1"/>
              </a:solidFill>
              <a:effectLst/>
              <a:latin typeface="+mn-ea"/>
              <a:ea typeface="+mn-ea"/>
              <a:cs typeface="+mn-cs"/>
            </a:rPr>
            <a:t>12</a:t>
          </a:r>
          <a:r>
            <a:rPr kumimoji="1" lang="ja-JP" altLang="ja-JP" sz="1800">
              <a:solidFill>
                <a:schemeClr val="dk1"/>
              </a:solidFill>
              <a:effectLst/>
              <a:latin typeface="+mn-ea"/>
              <a:ea typeface="+mn-ea"/>
              <a:cs typeface="+mn-cs"/>
            </a:rPr>
            <a:t>百万円積み立てたことによる増加</a:t>
          </a:r>
          <a:endParaRPr lang="ja-JP" altLang="ja-JP" sz="1800">
            <a:effectLst/>
            <a:latin typeface="+mn-ea"/>
            <a:ea typeface="+mn-ea"/>
          </a:endParaRPr>
        </a:p>
        <a:p>
          <a:r>
            <a:rPr kumimoji="1" lang="ja-JP" altLang="ja-JP" sz="1800">
              <a:solidFill>
                <a:schemeClr val="dk1"/>
              </a:solidFill>
              <a:effectLst/>
              <a:latin typeface="+mn-ea"/>
              <a:ea typeface="+mn-ea"/>
              <a:cs typeface="+mn-cs"/>
            </a:rPr>
            <a:t>　・社会福祉事業基金：社会福祉事業の推進のため、</a:t>
          </a:r>
          <a:r>
            <a:rPr kumimoji="1" lang="en-US" altLang="ja-JP" sz="1800">
              <a:solidFill>
                <a:schemeClr val="dk1"/>
              </a:solidFill>
              <a:effectLst/>
              <a:latin typeface="+mn-ea"/>
              <a:ea typeface="+mn-ea"/>
              <a:cs typeface="+mn-cs"/>
            </a:rPr>
            <a:t>107</a:t>
          </a:r>
          <a:r>
            <a:rPr kumimoji="1" lang="ja-JP" altLang="ja-JP" sz="1800">
              <a:solidFill>
                <a:schemeClr val="dk1"/>
              </a:solidFill>
              <a:effectLst/>
              <a:latin typeface="+mn-ea"/>
              <a:ea typeface="+mn-ea"/>
              <a:cs typeface="+mn-cs"/>
            </a:rPr>
            <a:t>百万円を取り崩したことによる減少</a:t>
          </a:r>
          <a:endParaRPr lang="ja-JP" altLang="ja-JP" sz="1800">
            <a:effectLst/>
            <a:latin typeface="+mn-ea"/>
            <a:ea typeface="+mn-ea"/>
          </a:endParaRPr>
        </a:p>
        <a:p>
          <a:r>
            <a:rPr kumimoji="1" lang="ja-JP" altLang="en-US" sz="1800">
              <a:solidFill>
                <a:schemeClr val="dk1"/>
              </a:solidFill>
              <a:effectLst/>
              <a:latin typeface="+mn-ea"/>
              <a:ea typeface="+mn-ea"/>
              <a:cs typeface="+mn-cs"/>
            </a:rPr>
            <a:t>（今後の方針）</a:t>
          </a:r>
          <a:endParaRPr kumimoji="1" lang="en-US" altLang="ja-JP" sz="1800">
            <a:solidFill>
              <a:schemeClr val="dk1"/>
            </a:solidFill>
            <a:effectLst/>
            <a:latin typeface="+mn-ea"/>
            <a:ea typeface="+mn-ea"/>
            <a:cs typeface="+mn-cs"/>
          </a:endParaRPr>
        </a:p>
        <a:p>
          <a:r>
            <a:rPr kumimoji="1" lang="ja-JP" altLang="en-US" sz="1800">
              <a:solidFill>
                <a:schemeClr val="dk1"/>
              </a:solidFill>
              <a:effectLst/>
              <a:latin typeface="+mn-ea"/>
              <a:ea typeface="+mn-ea"/>
              <a:cs typeface="+mn-cs"/>
            </a:rPr>
            <a:t>　・各種基金の設置目的に応じて、運用を図る中で、まちづくりを推進していく。</a:t>
          </a:r>
        </a:p>
        <a:p>
          <a:endParaRPr kumimoji="1" lang="en-US" altLang="ja-JP" sz="1600">
            <a:solidFill>
              <a:schemeClr val="dk1"/>
            </a:solidFill>
            <a:effectLst/>
            <a:latin typeface="+mn-ea"/>
            <a:ea typeface="+mn-ea"/>
            <a:cs typeface="+mn-cs"/>
          </a:endParaRPr>
        </a:p>
        <a:p>
          <a:endParaRPr kumimoji="1" lang="en-US" altLang="ja-JP" sz="1200">
            <a:solidFill>
              <a:schemeClr val="dk1"/>
            </a:solidFill>
            <a:effectLst/>
            <a:latin typeface="+mn-ea"/>
            <a:ea typeface="+mn-ea"/>
            <a:cs typeface="+mn-cs"/>
          </a:endParaRPr>
        </a:p>
        <a:p>
          <a:endParaRPr kumimoji="1" lang="en-US" altLang="ja-JP" sz="12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800">
              <a:solidFill>
                <a:schemeClr val="dk1"/>
              </a:solidFill>
              <a:effectLst/>
              <a:latin typeface="+mn-ea"/>
              <a:ea typeface="+mn-ea"/>
              <a:cs typeface="+mn-cs"/>
            </a:rPr>
            <a:t>（増減理由）</a:t>
          </a:r>
          <a:endParaRPr lang="ja-JP" altLang="ja-JP" sz="1800">
            <a:effectLst/>
            <a:latin typeface="+mn-ea"/>
            <a:ea typeface="+mn-ea"/>
          </a:endParaRPr>
        </a:p>
        <a:p>
          <a:r>
            <a:rPr kumimoji="1" lang="ja-JP" altLang="ja-JP" sz="1800">
              <a:solidFill>
                <a:schemeClr val="dk1"/>
              </a:solidFill>
              <a:effectLst/>
              <a:latin typeface="+mn-ea"/>
              <a:ea typeface="+mn-ea"/>
              <a:cs typeface="+mn-cs"/>
            </a:rPr>
            <a:t>　・決算剰余金を、</a:t>
          </a:r>
          <a:r>
            <a:rPr kumimoji="1" lang="en-US" altLang="ja-JP" sz="1800">
              <a:solidFill>
                <a:schemeClr val="dk1"/>
              </a:solidFill>
              <a:effectLst/>
              <a:latin typeface="+mn-ea"/>
              <a:ea typeface="+mn-ea"/>
              <a:cs typeface="+mn-cs"/>
            </a:rPr>
            <a:t>331</a:t>
          </a:r>
          <a:r>
            <a:rPr kumimoji="1" lang="ja-JP" altLang="ja-JP" sz="1800">
              <a:solidFill>
                <a:schemeClr val="dk1"/>
              </a:solidFill>
              <a:effectLst/>
              <a:latin typeface="+mn-ea"/>
              <a:ea typeface="+mn-ea"/>
              <a:cs typeface="+mn-cs"/>
            </a:rPr>
            <a:t>百万円積み立てたことによる増加</a:t>
          </a:r>
          <a:endParaRPr lang="ja-JP" altLang="ja-JP" sz="1800">
            <a:effectLst/>
            <a:latin typeface="+mn-ea"/>
            <a:ea typeface="+mn-ea"/>
          </a:endParaRPr>
        </a:p>
        <a:p>
          <a:r>
            <a:rPr kumimoji="1" lang="ja-JP" altLang="ja-JP" sz="1800">
              <a:solidFill>
                <a:schemeClr val="dk1"/>
              </a:solidFill>
              <a:effectLst/>
              <a:latin typeface="+mn-ea"/>
              <a:ea typeface="+mn-ea"/>
              <a:cs typeface="+mn-cs"/>
            </a:rPr>
            <a:t>　・収支不足額を補うため、</a:t>
          </a:r>
          <a:r>
            <a:rPr kumimoji="1" lang="en-US" altLang="ja-JP" sz="1800">
              <a:solidFill>
                <a:schemeClr val="dk1"/>
              </a:solidFill>
              <a:effectLst/>
              <a:latin typeface="+mn-ea"/>
              <a:ea typeface="+mn-ea"/>
              <a:cs typeface="+mn-cs"/>
            </a:rPr>
            <a:t>330</a:t>
          </a:r>
          <a:r>
            <a:rPr kumimoji="1" lang="ja-JP" altLang="ja-JP" sz="1800">
              <a:solidFill>
                <a:schemeClr val="dk1"/>
              </a:solidFill>
              <a:effectLst/>
              <a:latin typeface="+mn-ea"/>
              <a:ea typeface="+mn-ea"/>
              <a:cs typeface="+mn-cs"/>
            </a:rPr>
            <a:t>百万円を取り崩したことによる減少</a:t>
          </a:r>
          <a:endParaRPr lang="ja-JP" altLang="ja-JP" sz="1800">
            <a:effectLst/>
            <a:latin typeface="+mn-ea"/>
            <a:ea typeface="+mn-ea"/>
          </a:endParaRPr>
        </a:p>
        <a:p>
          <a:r>
            <a:rPr kumimoji="1" lang="ja-JP" altLang="ja-JP" sz="1800">
              <a:solidFill>
                <a:schemeClr val="dk1"/>
              </a:solidFill>
              <a:effectLst/>
              <a:latin typeface="+mn-ea"/>
              <a:ea typeface="+mn-ea"/>
              <a:cs typeface="+mn-cs"/>
            </a:rPr>
            <a:t>（今後の方針）</a:t>
          </a:r>
          <a:endParaRPr lang="ja-JP" altLang="ja-JP" sz="1800">
            <a:effectLst/>
            <a:latin typeface="+mn-ea"/>
            <a:ea typeface="+mn-ea"/>
          </a:endParaRPr>
        </a:p>
        <a:p>
          <a:r>
            <a:rPr kumimoji="1" lang="ja-JP" altLang="ja-JP" sz="1800">
              <a:solidFill>
                <a:schemeClr val="dk1"/>
              </a:solidFill>
              <a:effectLst/>
              <a:latin typeface="+mn-ea"/>
              <a:ea typeface="+mn-ea"/>
              <a:cs typeface="+mn-cs"/>
            </a:rPr>
            <a:t>　・</a:t>
          </a:r>
          <a:r>
            <a:rPr kumimoji="1" lang="ja-JP" altLang="en-US" sz="1800">
              <a:solidFill>
                <a:schemeClr val="dk1"/>
              </a:solidFill>
              <a:effectLst/>
              <a:latin typeface="+mn-ea"/>
              <a:ea typeface="+mn-ea"/>
              <a:cs typeface="+mn-cs"/>
            </a:rPr>
            <a:t>経済状況の著しい変動等による大幅な税収減や災害等の緊急対策に備えるため、</a:t>
          </a:r>
          <a:r>
            <a:rPr kumimoji="1" lang="ja-JP" altLang="ja-JP" sz="1800">
              <a:solidFill>
                <a:schemeClr val="dk1"/>
              </a:solidFill>
              <a:effectLst/>
              <a:latin typeface="+mn-ea"/>
              <a:ea typeface="+mn-ea"/>
              <a:cs typeface="+mn-cs"/>
            </a:rPr>
            <a:t>確保に努める。</a:t>
          </a:r>
          <a:endParaRPr lang="ja-JP" altLang="ja-JP" sz="1800">
            <a:effectLst/>
            <a:latin typeface="+mn-ea"/>
            <a:ea typeface="+mn-ea"/>
          </a:endParaRPr>
        </a:p>
        <a:p>
          <a:endParaRPr kumimoji="1" lang="en-US" altLang="ja-JP" sz="14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800">
              <a:solidFill>
                <a:schemeClr val="dk1"/>
              </a:solidFill>
              <a:effectLst/>
              <a:latin typeface="+mn-ea"/>
              <a:ea typeface="+mn-ea"/>
              <a:cs typeface="+mn-cs"/>
            </a:rPr>
            <a:t>（増減理由）</a:t>
          </a:r>
          <a:endParaRPr lang="ja-JP" altLang="ja-JP" sz="1800">
            <a:effectLst/>
            <a:latin typeface="+mn-ea"/>
            <a:ea typeface="+mn-ea"/>
          </a:endParaRPr>
        </a:p>
        <a:p>
          <a:r>
            <a:rPr kumimoji="1" lang="ja-JP" altLang="ja-JP" sz="1800">
              <a:solidFill>
                <a:schemeClr val="dk1"/>
              </a:solidFill>
              <a:effectLst/>
              <a:latin typeface="+mn-ea"/>
              <a:ea typeface="+mn-ea"/>
              <a:cs typeface="+mn-cs"/>
            </a:rPr>
            <a:t>　・運用益金を積み立てたことによる</a:t>
          </a:r>
          <a:r>
            <a:rPr kumimoji="1" lang="en-US" altLang="ja-JP" sz="1800">
              <a:solidFill>
                <a:schemeClr val="dk1"/>
              </a:solidFill>
              <a:effectLst/>
              <a:latin typeface="+mn-ea"/>
              <a:ea typeface="+mn-ea"/>
              <a:cs typeface="+mn-cs"/>
            </a:rPr>
            <a:t>1</a:t>
          </a:r>
          <a:r>
            <a:rPr kumimoji="1" lang="ja-JP" altLang="ja-JP" sz="1800">
              <a:solidFill>
                <a:schemeClr val="dk1"/>
              </a:solidFill>
              <a:effectLst/>
              <a:latin typeface="+mn-ea"/>
              <a:ea typeface="+mn-ea"/>
              <a:cs typeface="+mn-cs"/>
            </a:rPr>
            <a:t>千円の増加</a:t>
          </a:r>
          <a:endParaRPr lang="ja-JP" altLang="ja-JP" sz="1800">
            <a:effectLst/>
            <a:latin typeface="+mn-ea"/>
            <a:ea typeface="+mn-ea"/>
          </a:endParaRPr>
        </a:p>
        <a:p>
          <a:r>
            <a:rPr kumimoji="1" lang="ja-JP" altLang="ja-JP" sz="1800">
              <a:solidFill>
                <a:schemeClr val="dk1"/>
              </a:solidFill>
              <a:effectLst/>
              <a:latin typeface="+mn-ea"/>
              <a:ea typeface="+mn-ea"/>
              <a:cs typeface="+mn-cs"/>
            </a:rPr>
            <a:t>（今後の方針）</a:t>
          </a:r>
          <a:endParaRPr lang="ja-JP" altLang="ja-JP" sz="1800">
            <a:effectLst/>
            <a:latin typeface="+mn-ea"/>
            <a:ea typeface="+mn-ea"/>
          </a:endParaRPr>
        </a:p>
        <a:p>
          <a:r>
            <a:rPr kumimoji="1" lang="ja-JP" altLang="ja-JP" sz="1800">
              <a:solidFill>
                <a:schemeClr val="dk1"/>
              </a:solidFill>
              <a:effectLst/>
              <a:latin typeface="+mn-ea"/>
              <a:ea typeface="+mn-ea"/>
              <a:cs typeface="+mn-cs"/>
            </a:rPr>
            <a:t>　・市債の償還計画を踏まえ、財政状況に応じて計画的に運用していく。</a:t>
          </a:r>
          <a:endParaRPr lang="ja-JP" altLang="ja-JP" sz="1800">
            <a:effectLst/>
            <a:latin typeface="+mn-ea"/>
            <a:ea typeface="+mn-ea"/>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A71AA088-3CB1-4D1C-BF7F-EA14530A845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15272D2D-0EB2-458E-BADC-C41C94FC220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D610587E-8991-415E-8E94-893E6C465A46}"/>
            </a:ext>
          </a:extLst>
        </xdr:cNvPr>
        <xdr:cNvSpPr/>
      </xdr:nvSpPr>
      <xdr:spPr>
        <a:xfrm>
          <a:off x="355600" y="63500"/>
          <a:ext cx="11401425" cy="631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CD0D0819-8DB4-49AE-8E8F-EBE04A4A319C}"/>
            </a:ext>
          </a:extLst>
        </xdr:cNvPr>
        <xdr:cNvSpPr/>
      </xdr:nvSpPr>
      <xdr:spPr>
        <a:xfrm>
          <a:off x="15351125" y="190500"/>
          <a:ext cx="35496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561441FB-6307-4E30-878B-103328274EBA}"/>
            </a:ext>
          </a:extLst>
        </xdr:cNvPr>
        <xdr:cNvSpPr/>
      </xdr:nvSpPr>
      <xdr:spPr>
        <a:xfrm>
          <a:off x="15357475" y="215900"/>
          <a:ext cx="352425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8529308B-D0CD-4C4A-8FB8-450A92087959}"/>
            </a:ext>
          </a:extLst>
        </xdr:cNvPr>
        <xdr:cNvSpPr/>
      </xdr:nvSpPr>
      <xdr:spPr>
        <a:xfrm>
          <a:off x="15382875" y="241300"/>
          <a:ext cx="3467100" cy="4413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京都府亀岡市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32F4AEFA-6275-4DC3-89CC-F4B937D75756}"/>
            </a:ext>
          </a:extLst>
        </xdr:cNvPr>
        <xdr:cNvSpPr/>
      </xdr:nvSpPr>
      <xdr:spPr>
        <a:xfrm>
          <a:off x="12823825" y="190500"/>
          <a:ext cx="23939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AABA324A-6E45-487A-9412-71CCA7058333}"/>
            </a:ext>
          </a:extLst>
        </xdr:cNvPr>
        <xdr:cNvSpPr/>
      </xdr:nvSpPr>
      <xdr:spPr>
        <a:xfrm>
          <a:off x="12849225" y="215900"/>
          <a:ext cx="234950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F0B16C3D-6212-44E5-8B09-DB04F16F85B8}"/>
            </a:ext>
          </a:extLst>
        </xdr:cNvPr>
        <xdr:cNvSpPr/>
      </xdr:nvSpPr>
      <xdr:spPr>
        <a:xfrm>
          <a:off x="12874625" y="241300"/>
          <a:ext cx="2311400" cy="4540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FC794994-E11F-44A0-B72B-E190E37322BD}"/>
            </a:ext>
          </a:extLst>
        </xdr:cNvPr>
        <xdr:cNvSpPr/>
      </xdr:nvSpPr>
      <xdr:spPr>
        <a:xfrm>
          <a:off x="444500" y="885825"/>
          <a:ext cx="9083675" cy="17272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9A1C146A-1389-4C0C-9C65-E163CED6F9AE}"/>
            </a:ext>
          </a:extLst>
        </xdr:cNvPr>
        <xdr:cNvSpPr/>
      </xdr:nvSpPr>
      <xdr:spPr>
        <a:xfrm>
          <a:off x="568325" y="917575"/>
          <a:ext cx="1244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E0470D2C-13E5-40F1-BD41-63D7B95ECE93}"/>
            </a:ext>
          </a:extLst>
        </xdr:cNvPr>
        <xdr:cNvSpPr/>
      </xdr:nvSpPr>
      <xdr:spPr>
        <a:xfrm>
          <a:off x="1768475" y="917575"/>
          <a:ext cx="120015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87,847
86,779
224.80
47,324,802
46,528,736
745,791
19,288,469
40,739,465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C4666CA9-5AC0-45A2-B016-4C9A5C1CF7AB}"/>
            </a:ext>
          </a:extLst>
        </xdr:cNvPr>
        <xdr:cNvSpPr/>
      </xdr:nvSpPr>
      <xdr:spPr>
        <a:xfrm>
          <a:off x="2968625" y="917575"/>
          <a:ext cx="1371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75928352-6901-47F2-962F-E41013616522}"/>
            </a:ext>
          </a:extLst>
        </xdr:cNvPr>
        <xdr:cNvSpPr/>
      </xdr:nvSpPr>
      <xdr:spPr>
        <a:xfrm>
          <a:off x="4340225" y="936625"/>
          <a:ext cx="18224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6983BC46-44B5-47ED-A610-5CAF80CF7014}"/>
            </a:ext>
          </a:extLst>
        </xdr:cNvPr>
        <xdr:cNvSpPr/>
      </xdr:nvSpPr>
      <xdr:spPr>
        <a:xfrm>
          <a:off x="6162675" y="936625"/>
          <a:ext cx="11366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13.3
89.9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100351D-BB08-41E9-B67E-9347CE5A2E29}"/>
            </a:ext>
          </a:extLst>
        </xdr:cNvPr>
        <xdr:cNvSpPr/>
      </xdr:nvSpPr>
      <xdr:spPr>
        <a:xfrm>
          <a:off x="7362825" y="949325"/>
          <a:ext cx="5778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667357D6-2256-405C-B1E8-5B2F27FE0C64}"/>
            </a:ext>
          </a:extLst>
        </xdr:cNvPr>
        <xdr:cNvSpPr/>
      </xdr:nvSpPr>
      <xdr:spPr>
        <a:xfrm>
          <a:off x="4340225" y="169227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B527009A-D647-4A8A-98FC-80BD89F74571}"/>
            </a:ext>
          </a:extLst>
        </xdr:cNvPr>
        <xdr:cNvSpPr/>
      </xdr:nvSpPr>
      <xdr:spPr>
        <a:xfrm>
          <a:off x="6226175" y="1692275"/>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8A22E19E-47FC-4A7C-946D-3FD33BA004EB}"/>
            </a:ext>
          </a:extLst>
        </xdr:cNvPr>
        <xdr:cNvSpPr/>
      </xdr:nvSpPr>
      <xdr:spPr>
        <a:xfrm>
          <a:off x="9985375" y="885825"/>
          <a:ext cx="1371600" cy="12382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E847BA05-99A6-4235-A8C6-7EE4B32A8DDC}"/>
            </a:ext>
          </a:extLst>
        </xdr:cNvPr>
        <xdr:cNvSpPr/>
      </xdr:nvSpPr>
      <xdr:spPr>
        <a:xfrm>
          <a:off x="10213975" y="949325"/>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97A957AE-1161-44F5-850F-8D4826CBE651}"/>
            </a:ext>
          </a:extLst>
        </xdr:cNvPr>
        <xdr:cNvSpPr/>
      </xdr:nvSpPr>
      <xdr:spPr>
        <a:xfrm>
          <a:off x="10213975" y="1216025"/>
          <a:ext cx="1200150"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E2898A49-A310-4EC8-86C5-EC49C87D4AC8}"/>
            </a:ext>
          </a:extLst>
        </xdr:cNvPr>
        <xdr:cNvSpPr/>
      </xdr:nvSpPr>
      <xdr:spPr>
        <a:xfrm>
          <a:off x="10213975" y="1546225"/>
          <a:ext cx="132080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B738CEF1-25AB-4607-970F-54C4F446CEE1}"/>
            </a:ext>
          </a:extLst>
        </xdr:cNvPr>
        <xdr:cNvCxnSpPr/>
      </xdr:nvCxnSpPr>
      <xdr:spPr>
        <a:xfrm flipH="1">
          <a:off x="10048875" y="10382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ABFB692-5E84-4BA9-BC8C-80D5A361BFC8}"/>
            </a:ext>
          </a:extLst>
        </xdr:cNvPr>
        <xdr:cNvSpPr/>
      </xdr:nvSpPr>
      <xdr:spPr>
        <a:xfrm>
          <a:off x="10102850" y="100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31672B03-A0E9-42BB-9BB0-765C421019EC}"/>
            </a:ext>
          </a:extLst>
        </xdr:cNvPr>
        <xdr:cNvSpPr/>
      </xdr:nvSpPr>
      <xdr:spPr>
        <a:xfrm>
          <a:off x="10102850" y="13049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D60E0A98-9132-4A85-8D42-49BB22612231}"/>
            </a:ext>
          </a:extLst>
        </xdr:cNvPr>
        <xdr:cNvCxnSpPr/>
      </xdr:nvCxnSpPr>
      <xdr:spPr>
        <a:xfrm>
          <a:off x="10147300" y="1546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967ACDD8-A7E5-4419-A5C2-63D8D2A91097}"/>
            </a:ext>
          </a:extLst>
        </xdr:cNvPr>
        <xdr:cNvCxnSpPr/>
      </xdr:nvCxnSpPr>
      <xdr:spPr>
        <a:xfrm>
          <a:off x="10067925" y="1546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839F1712-A58C-41B7-8267-5A16B8E8B5F8}"/>
            </a:ext>
          </a:extLst>
        </xdr:cNvPr>
        <xdr:cNvCxnSpPr/>
      </xdr:nvCxnSpPr>
      <xdr:spPr>
        <a:xfrm flipV="1">
          <a:off x="101473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9EF6B4B7-7554-4072-8584-E782BB0DBD6F}"/>
            </a:ext>
          </a:extLst>
        </xdr:cNvPr>
        <xdr:cNvCxnSpPr/>
      </xdr:nvCxnSpPr>
      <xdr:spPr>
        <a:xfrm>
          <a:off x="10067925" y="19145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1BD705B5-A0B9-4D89-B611-C8A94FA62DF1}"/>
            </a:ext>
          </a:extLst>
        </xdr:cNvPr>
        <xdr:cNvSpPr txBox="1"/>
      </xdr:nvSpPr>
      <xdr:spPr>
        <a:xfrm>
          <a:off x="419100" y="270827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F938971B-D4BA-48F7-A3F5-38AAA8255111}"/>
            </a:ext>
          </a:extLst>
        </xdr:cNvPr>
        <xdr:cNvSpPr txBox="1"/>
      </xdr:nvSpPr>
      <xdr:spPr>
        <a:xfrm>
          <a:off x="419100" y="29432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C3BC49AC-7EFB-4991-9434-80D152A08C1B}"/>
            </a:ext>
          </a:extLst>
        </xdr:cNvPr>
        <xdr:cNvSpPr txBox="1"/>
      </xdr:nvSpPr>
      <xdr:spPr>
        <a:xfrm>
          <a:off x="419100" y="31718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9CC19C98-7CA9-4BD2-BD31-F010636DBD15}"/>
            </a:ext>
          </a:extLst>
        </xdr:cNvPr>
        <xdr:cNvSpPr txBox="1"/>
      </xdr:nvSpPr>
      <xdr:spPr>
        <a:xfrm>
          <a:off x="419100" y="340677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B30D6058-A910-4534-ABF5-B06A4EFBAAB4}"/>
            </a:ext>
          </a:extLst>
        </xdr:cNvPr>
        <xdr:cNvSpPr txBox="1"/>
      </xdr:nvSpPr>
      <xdr:spPr>
        <a:xfrm>
          <a:off x="419100" y="36417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DF7E3AE3-61DD-4D56-812C-57189F72E216}"/>
            </a:ext>
          </a:extLst>
        </xdr:cNvPr>
        <xdr:cNvSpPr/>
      </xdr:nvSpPr>
      <xdr:spPr>
        <a:xfrm>
          <a:off x="1152525" y="4143375"/>
          <a:ext cx="38227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7C1CEECB-75EE-4173-A30A-765586805CD4}"/>
            </a:ext>
          </a:extLst>
        </xdr:cNvPr>
        <xdr:cNvSpPr/>
      </xdr:nvSpPr>
      <xdr:spPr>
        <a:xfrm>
          <a:off x="1811514" y="449446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2D890AD6-ABF4-4935-AAD1-5E600201BCEB}"/>
            </a:ext>
          </a:extLst>
        </xdr:cNvPr>
        <xdr:cNvSpPr/>
      </xdr:nvSpPr>
      <xdr:spPr>
        <a:xfrm>
          <a:off x="3462014" y="4477796"/>
          <a:ext cx="759471"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7EF314B2-AC1E-436A-974A-D23A3C66591E}"/>
            </a:ext>
          </a:extLst>
        </xdr:cNvPr>
        <xdr:cNvSpPr/>
      </xdr:nvSpPr>
      <xdr:spPr>
        <a:xfrm>
          <a:off x="4924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587DC34D-6023-4CD9-821F-075223FF41CC}"/>
            </a:ext>
          </a:extLst>
        </xdr:cNvPr>
        <xdr:cNvSpPr/>
      </xdr:nvSpPr>
      <xdr:spPr>
        <a:xfrm>
          <a:off x="4924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BA1CDD89-71D2-4A29-9513-074DDF3EA4FE}"/>
            </a:ext>
          </a:extLst>
        </xdr:cNvPr>
        <xdr:cNvSpPr/>
      </xdr:nvSpPr>
      <xdr:spPr>
        <a:xfrm>
          <a:off x="62960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E8FBF9A5-E780-413F-8859-75E6009445AA}"/>
            </a:ext>
          </a:extLst>
        </xdr:cNvPr>
        <xdr:cNvSpPr/>
      </xdr:nvSpPr>
      <xdr:spPr>
        <a:xfrm>
          <a:off x="62960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4594F268-1361-4B2A-99EA-87FD7F01DEFA}"/>
            </a:ext>
          </a:extLst>
        </xdr:cNvPr>
        <xdr:cNvSpPr/>
      </xdr:nvSpPr>
      <xdr:spPr>
        <a:xfrm>
          <a:off x="77946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E99457EE-01C9-4662-A8AE-F1921DCB9B6D}"/>
            </a:ext>
          </a:extLst>
        </xdr:cNvPr>
        <xdr:cNvSpPr/>
      </xdr:nvSpPr>
      <xdr:spPr>
        <a:xfrm>
          <a:off x="77946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65BB0916-F746-4A85-99FF-E87EB6CF8C4B}"/>
            </a:ext>
          </a:extLst>
        </xdr:cNvPr>
        <xdr:cNvSpPr/>
      </xdr:nvSpPr>
      <xdr:spPr>
        <a:xfrm>
          <a:off x="1152525" y="481012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6ABFBDF3-229A-4601-B503-BC943A3762CF}"/>
            </a:ext>
          </a:extLst>
        </xdr:cNvPr>
        <xdr:cNvSpPr/>
      </xdr:nvSpPr>
      <xdr:spPr>
        <a:xfrm>
          <a:off x="522287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6C256C25-37D5-41C0-86CD-09105310E465}"/>
            </a:ext>
          </a:extLst>
        </xdr:cNvPr>
        <xdr:cNvSpPr/>
      </xdr:nvSpPr>
      <xdr:spPr>
        <a:xfrm>
          <a:off x="522287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EDE18BDF-0B60-4A55-B636-C3269FD276E9}"/>
            </a:ext>
          </a:extLst>
        </xdr:cNvPr>
        <xdr:cNvSpPr txBox="1"/>
      </xdr:nvSpPr>
      <xdr:spPr>
        <a:xfrm>
          <a:off x="52800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平成</a:t>
          </a:r>
          <a:r>
            <a:rPr kumimoji="1" lang="en-US" altLang="ja-JP" sz="1000">
              <a:solidFill>
                <a:schemeClr val="dk1"/>
              </a:solidFill>
              <a:effectLst/>
              <a:latin typeface="+mn-lt"/>
              <a:ea typeface="+mn-ea"/>
              <a:cs typeface="+mn-cs"/>
            </a:rPr>
            <a:t>28</a:t>
          </a:r>
          <a:r>
            <a:rPr kumimoji="1" lang="ja-JP" altLang="ja-JP" sz="1000">
              <a:solidFill>
                <a:schemeClr val="dk1"/>
              </a:solidFill>
              <a:effectLst/>
              <a:latin typeface="+mn-lt"/>
              <a:ea typeface="+mn-ea"/>
              <a:cs typeface="+mn-cs"/>
            </a:rPr>
            <a:t>年</a:t>
          </a:r>
          <a:r>
            <a:rPr kumimoji="1" lang="en-US" altLang="ja-JP" sz="1000">
              <a:solidFill>
                <a:schemeClr val="dk1"/>
              </a:solidFill>
              <a:effectLst/>
              <a:latin typeface="+mn-lt"/>
              <a:ea typeface="+mn-ea"/>
              <a:cs typeface="+mn-cs"/>
            </a:rPr>
            <a:t>9</a:t>
          </a:r>
          <a:r>
            <a:rPr kumimoji="1" lang="ja-JP" altLang="ja-JP" sz="1000">
              <a:solidFill>
                <a:schemeClr val="dk1"/>
              </a:solidFill>
              <a:effectLst/>
              <a:latin typeface="+mn-lt"/>
              <a:ea typeface="+mn-ea"/>
              <a:cs typeface="+mn-cs"/>
            </a:rPr>
            <a:t>月に策定した公共施設等総合管理計画において、公共施設等の延べ床面積を</a:t>
          </a:r>
          <a:r>
            <a:rPr kumimoji="1" lang="en-US" altLang="ja-JP" sz="1000">
              <a:solidFill>
                <a:schemeClr val="dk1"/>
              </a:solidFill>
              <a:effectLst/>
              <a:latin typeface="+mn-lt"/>
              <a:ea typeface="+mn-ea"/>
              <a:cs typeface="+mn-cs"/>
            </a:rPr>
            <a:t>10.7</a:t>
          </a:r>
          <a:r>
            <a:rPr kumimoji="1" lang="ja-JP" altLang="ja-JP" sz="1000">
              <a:solidFill>
                <a:schemeClr val="dk1"/>
              </a:solidFill>
              <a:effectLst/>
              <a:latin typeface="+mn-lt"/>
              <a:ea typeface="+mn-ea"/>
              <a:cs typeface="+mn-cs"/>
            </a:rPr>
            <a:t>％削減する目標のもと、公共施設の集約化・複合化や除却を進めていることから、類似団体平均、及び京都府平均を</a:t>
          </a:r>
          <a:r>
            <a:rPr kumimoji="1" lang="ja-JP" altLang="en-US" sz="1000">
              <a:solidFill>
                <a:schemeClr val="dk1"/>
              </a:solidFill>
              <a:effectLst/>
              <a:latin typeface="+mn-lt"/>
              <a:ea typeface="+mn-ea"/>
              <a:cs typeface="+mn-cs"/>
            </a:rPr>
            <a:t>下</a:t>
          </a:r>
          <a:r>
            <a:rPr kumimoji="1" lang="ja-JP" altLang="ja-JP" sz="1000">
              <a:solidFill>
                <a:schemeClr val="dk1"/>
              </a:solidFill>
              <a:effectLst/>
              <a:latin typeface="+mn-lt"/>
              <a:ea typeface="+mn-ea"/>
              <a:cs typeface="+mn-cs"/>
            </a:rPr>
            <a:t>回</a:t>
          </a:r>
          <a:r>
            <a:rPr kumimoji="1" lang="ja-JP" altLang="en-US" sz="1000">
              <a:solidFill>
                <a:schemeClr val="dk1"/>
              </a:solidFill>
              <a:effectLst/>
              <a:latin typeface="+mn-lt"/>
              <a:ea typeface="+mn-ea"/>
              <a:cs typeface="+mn-cs"/>
            </a:rPr>
            <a:t>っている</a:t>
          </a:r>
          <a:r>
            <a:rPr kumimoji="1" lang="ja-JP" altLang="ja-JP" sz="1000">
              <a:solidFill>
                <a:schemeClr val="dk1"/>
              </a:solidFill>
              <a:effectLst/>
              <a:latin typeface="+mn-lt"/>
              <a:ea typeface="+mn-ea"/>
              <a:cs typeface="+mn-cs"/>
            </a:rPr>
            <a:t>。</a:t>
          </a:r>
          <a:endParaRPr lang="ja-JP" altLang="ja-JP" sz="1000">
            <a:effectLst/>
          </a:endParaRPr>
        </a:p>
        <a:p>
          <a:r>
            <a:rPr kumimoji="1" lang="ja-JP" altLang="ja-JP" sz="1000">
              <a:solidFill>
                <a:schemeClr val="dk1"/>
              </a:solidFill>
              <a:effectLst/>
              <a:latin typeface="+mn-lt"/>
              <a:ea typeface="+mn-ea"/>
              <a:cs typeface="+mn-cs"/>
            </a:rPr>
            <a:t>　有形固定資産減価償却率については、上昇傾向にあるものの、それぞれの公共施設等について個別施設計画を策定済みであり、今後も当該計画に基づいた施設の維持管理を適切に進めていく。</a:t>
          </a:r>
          <a:endParaRPr lang="ja-JP" altLang="ja-JP" sz="1000">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66C65A1A-D343-4CDF-86DA-53C503B4C22D}"/>
            </a:ext>
          </a:extLst>
        </xdr:cNvPr>
        <xdr:cNvSpPr txBox="1"/>
      </xdr:nvSpPr>
      <xdr:spPr>
        <a:xfrm>
          <a:off x="11271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662B828E-9026-4DE7-A2CC-DAF8FAA27E18}"/>
            </a:ext>
          </a:extLst>
        </xdr:cNvPr>
        <xdr:cNvCxnSpPr/>
      </xdr:nvCxnSpPr>
      <xdr:spPr>
        <a:xfrm>
          <a:off x="1152525" y="68865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87C169A9-E96D-4845-8E09-46AAB587B356}"/>
            </a:ext>
          </a:extLst>
        </xdr:cNvPr>
        <xdr:cNvSpPr txBox="1"/>
      </xdr:nvSpPr>
      <xdr:spPr>
        <a:xfrm>
          <a:off x="786781" y="67991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939ADA78-C825-43CA-8224-1818B9D3F5DA}"/>
            </a:ext>
          </a:extLst>
        </xdr:cNvPr>
        <xdr:cNvCxnSpPr/>
      </xdr:nvCxnSpPr>
      <xdr:spPr>
        <a:xfrm>
          <a:off x="1152525" y="6590847"/>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8A02D8FA-9D21-4FD1-83C5-F339E4082410}"/>
            </a:ext>
          </a:extLst>
        </xdr:cNvPr>
        <xdr:cNvSpPr txBox="1"/>
      </xdr:nvSpPr>
      <xdr:spPr>
        <a:xfrm>
          <a:off x="786781" y="650339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B7C6B2AC-7067-45ED-AF22-EAAA929F5C5E}"/>
            </a:ext>
          </a:extLst>
        </xdr:cNvPr>
        <xdr:cNvCxnSpPr/>
      </xdr:nvCxnSpPr>
      <xdr:spPr>
        <a:xfrm>
          <a:off x="1152525" y="629511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F66C6FFA-8D7B-4A79-8573-D92C0D873C47}"/>
            </a:ext>
          </a:extLst>
        </xdr:cNvPr>
        <xdr:cNvSpPr txBox="1"/>
      </xdr:nvSpPr>
      <xdr:spPr>
        <a:xfrm>
          <a:off x="786781" y="620766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ADEA3A68-DF6A-4562-A541-A7CC81C6B330}"/>
            </a:ext>
          </a:extLst>
        </xdr:cNvPr>
        <xdr:cNvCxnSpPr/>
      </xdr:nvCxnSpPr>
      <xdr:spPr>
        <a:xfrm>
          <a:off x="1152525" y="5999389"/>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52D8F204-B3D1-44FF-9E5A-0B894DD115CF}"/>
            </a:ext>
          </a:extLst>
        </xdr:cNvPr>
        <xdr:cNvSpPr txBox="1"/>
      </xdr:nvSpPr>
      <xdr:spPr>
        <a:xfrm>
          <a:off x="786781" y="59055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B83EEBEA-1FCF-4CCB-8010-D9C276B4009D}"/>
            </a:ext>
          </a:extLst>
        </xdr:cNvPr>
        <xdr:cNvCxnSpPr/>
      </xdr:nvCxnSpPr>
      <xdr:spPr>
        <a:xfrm>
          <a:off x="1152525" y="5703661"/>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234D9871-BEAA-432E-93FE-A1E235F84F69}"/>
            </a:ext>
          </a:extLst>
        </xdr:cNvPr>
        <xdr:cNvSpPr txBox="1"/>
      </xdr:nvSpPr>
      <xdr:spPr>
        <a:xfrm>
          <a:off x="786781" y="56098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1D490244-AB1E-4ADA-A6AB-49AC61AA45E8}"/>
            </a:ext>
          </a:extLst>
        </xdr:cNvPr>
        <xdr:cNvCxnSpPr/>
      </xdr:nvCxnSpPr>
      <xdr:spPr>
        <a:xfrm>
          <a:off x="1152525" y="540158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6CEE0008-30AB-4873-8779-04D348D04448}"/>
            </a:ext>
          </a:extLst>
        </xdr:cNvPr>
        <xdr:cNvSpPr txBox="1"/>
      </xdr:nvSpPr>
      <xdr:spPr>
        <a:xfrm>
          <a:off x="786781" y="53141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705D5AB7-896B-4A1C-8443-97B94A1CD501}"/>
            </a:ext>
          </a:extLst>
        </xdr:cNvPr>
        <xdr:cNvCxnSpPr/>
      </xdr:nvCxnSpPr>
      <xdr:spPr>
        <a:xfrm>
          <a:off x="1152525" y="5105853"/>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207A1252-EBFE-41A9-BBF8-AAEC405B4AB3}"/>
            </a:ext>
          </a:extLst>
        </xdr:cNvPr>
        <xdr:cNvSpPr txBox="1"/>
      </xdr:nvSpPr>
      <xdr:spPr>
        <a:xfrm>
          <a:off x="786781" y="50184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0A788095-6A13-4EB4-A0FC-65A16443B6D8}"/>
            </a:ext>
          </a:extLst>
        </xdr:cNvPr>
        <xdr:cNvCxnSpPr/>
      </xdr:nvCxnSpPr>
      <xdr:spPr>
        <a:xfrm>
          <a:off x="1152525" y="48101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978155DD-0A5D-4722-B94A-43F156760379}"/>
            </a:ext>
          </a:extLst>
        </xdr:cNvPr>
        <xdr:cNvSpPr txBox="1"/>
      </xdr:nvSpPr>
      <xdr:spPr>
        <a:xfrm>
          <a:off x="786781" y="4722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C97138C6-E667-4220-994C-2F7E59D87DB9}"/>
            </a:ext>
          </a:extLst>
        </xdr:cNvPr>
        <xdr:cNvSpPr/>
      </xdr:nvSpPr>
      <xdr:spPr>
        <a:xfrm>
          <a:off x="1152525" y="4810125"/>
          <a:ext cx="382270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78468</xdr:rowOff>
    </xdr:from>
    <xdr:to>
      <xdr:col>23</xdr:col>
      <xdr:colOff>85090</xdr:colOff>
      <xdr:row>35</xdr:row>
      <xdr:rowOff>62140</xdr:rowOff>
    </xdr:to>
    <xdr:cxnSp macro="">
      <xdr:nvCxnSpPr>
        <xdr:cNvPr id="67" name="直線コネクタ 66">
          <a:extLst>
            <a:ext uri="{FF2B5EF4-FFF2-40B4-BE49-F238E27FC236}">
              <a16:creationId xmlns:a16="http://schemas.microsoft.com/office/drawing/2014/main" id="{92BCDA99-248E-437D-8659-A0E2B1E4B487}"/>
            </a:ext>
          </a:extLst>
        </xdr:cNvPr>
        <xdr:cNvCxnSpPr/>
      </xdr:nvCxnSpPr>
      <xdr:spPr>
        <a:xfrm flipV="1">
          <a:off x="4300220" y="5152118"/>
          <a:ext cx="127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65967</xdr:rowOff>
    </xdr:from>
    <xdr:ext cx="405111" cy="259045"/>
    <xdr:sp macro="" textlink="">
      <xdr:nvSpPr>
        <xdr:cNvPr id="68" name="有形固定資産減価償却率最小値テキスト">
          <a:extLst>
            <a:ext uri="{FF2B5EF4-FFF2-40B4-BE49-F238E27FC236}">
              <a16:creationId xmlns:a16="http://schemas.microsoft.com/office/drawing/2014/main" id="{716EBCCC-8B49-4499-A441-2273AB96B80B}"/>
            </a:ext>
          </a:extLst>
        </xdr:cNvPr>
        <xdr:cNvSpPr txBox="1"/>
      </xdr:nvSpPr>
      <xdr:spPr>
        <a:xfrm>
          <a:off x="4352925" y="6625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62140</xdr:rowOff>
    </xdr:from>
    <xdr:to>
      <xdr:col>23</xdr:col>
      <xdr:colOff>174625</xdr:colOff>
      <xdr:row>35</xdr:row>
      <xdr:rowOff>62140</xdr:rowOff>
    </xdr:to>
    <xdr:cxnSp macro="">
      <xdr:nvCxnSpPr>
        <xdr:cNvPr id="69" name="直線コネクタ 68">
          <a:extLst>
            <a:ext uri="{FF2B5EF4-FFF2-40B4-BE49-F238E27FC236}">
              <a16:creationId xmlns:a16="http://schemas.microsoft.com/office/drawing/2014/main" id="{C502EFDC-02B0-4901-8B74-200648BD1F82}"/>
            </a:ext>
          </a:extLst>
        </xdr:cNvPr>
        <xdr:cNvCxnSpPr/>
      </xdr:nvCxnSpPr>
      <xdr:spPr>
        <a:xfrm>
          <a:off x="4213225" y="6621690"/>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25145</xdr:rowOff>
    </xdr:from>
    <xdr:ext cx="405111" cy="259045"/>
    <xdr:sp macro="" textlink="">
      <xdr:nvSpPr>
        <xdr:cNvPr id="70" name="有形固定資産減価償却率最大値テキスト">
          <a:extLst>
            <a:ext uri="{FF2B5EF4-FFF2-40B4-BE49-F238E27FC236}">
              <a16:creationId xmlns:a16="http://schemas.microsoft.com/office/drawing/2014/main" id="{6FE4CB5B-9469-4FF0-939F-6641D550B6F1}"/>
            </a:ext>
          </a:extLst>
        </xdr:cNvPr>
        <xdr:cNvSpPr txBox="1"/>
      </xdr:nvSpPr>
      <xdr:spPr>
        <a:xfrm>
          <a:off x="4352925" y="4933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78468</xdr:rowOff>
    </xdr:from>
    <xdr:to>
      <xdr:col>23</xdr:col>
      <xdr:colOff>174625</xdr:colOff>
      <xdr:row>26</xdr:row>
      <xdr:rowOff>78468</xdr:rowOff>
    </xdr:to>
    <xdr:cxnSp macro="">
      <xdr:nvCxnSpPr>
        <xdr:cNvPr id="71" name="直線コネクタ 70">
          <a:extLst>
            <a:ext uri="{FF2B5EF4-FFF2-40B4-BE49-F238E27FC236}">
              <a16:creationId xmlns:a16="http://schemas.microsoft.com/office/drawing/2014/main" id="{5FE98425-18EB-458A-A35E-6505FA3AD58A}"/>
            </a:ext>
          </a:extLst>
        </xdr:cNvPr>
        <xdr:cNvCxnSpPr/>
      </xdr:nvCxnSpPr>
      <xdr:spPr>
        <a:xfrm>
          <a:off x="4213225" y="5152118"/>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114226</xdr:rowOff>
    </xdr:from>
    <xdr:ext cx="405111" cy="259045"/>
    <xdr:sp macro="" textlink="">
      <xdr:nvSpPr>
        <xdr:cNvPr id="72" name="有形固定資産減価償却率平均値テキスト">
          <a:extLst>
            <a:ext uri="{FF2B5EF4-FFF2-40B4-BE49-F238E27FC236}">
              <a16:creationId xmlns:a16="http://schemas.microsoft.com/office/drawing/2014/main" id="{D424974B-42CF-4CD7-9E28-E4826E4B69F3}"/>
            </a:ext>
          </a:extLst>
        </xdr:cNvPr>
        <xdr:cNvSpPr txBox="1"/>
      </xdr:nvSpPr>
      <xdr:spPr>
        <a:xfrm>
          <a:off x="4352925" y="60133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135799</xdr:rowOff>
    </xdr:from>
    <xdr:to>
      <xdr:col>23</xdr:col>
      <xdr:colOff>136525</xdr:colOff>
      <xdr:row>32</xdr:row>
      <xdr:rowOff>65949</xdr:rowOff>
    </xdr:to>
    <xdr:sp macro="" textlink="">
      <xdr:nvSpPr>
        <xdr:cNvPr id="73" name="フローチャート: 判断 72">
          <a:extLst>
            <a:ext uri="{FF2B5EF4-FFF2-40B4-BE49-F238E27FC236}">
              <a16:creationId xmlns:a16="http://schemas.microsoft.com/office/drawing/2014/main" id="{F941C3F8-DAE7-435A-99AC-8C01370F9426}"/>
            </a:ext>
          </a:extLst>
        </xdr:cNvPr>
        <xdr:cNvSpPr/>
      </xdr:nvSpPr>
      <xdr:spPr>
        <a:xfrm>
          <a:off x="4251325" y="603494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95703</xdr:rowOff>
    </xdr:from>
    <xdr:to>
      <xdr:col>19</xdr:col>
      <xdr:colOff>187325</xdr:colOff>
      <xdr:row>32</xdr:row>
      <xdr:rowOff>25853</xdr:rowOff>
    </xdr:to>
    <xdr:sp macro="" textlink="">
      <xdr:nvSpPr>
        <xdr:cNvPr id="74" name="フローチャート: 判断 73">
          <a:extLst>
            <a:ext uri="{FF2B5EF4-FFF2-40B4-BE49-F238E27FC236}">
              <a16:creationId xmlns:a16="http://schemas.microsoft.com/office/drawing/2014/main" id="{0AA6B93B-3295-46B1-8593-DA3546E2F8F7}"/>
            </a:ext>
          </a:extLst>
        </xdr:cNvPr>
        <xdr:cNvSpPr/>
      </xdr:nvSpPr>
      <xdr:spPr>
        <a:xfrm>
          <a:off x="3616325" y="599485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55608</xdr:rowOff>
    </xdr:from>
    <xdr:to>
      <xdr:col>15</xdr:col>
      <xdr:colOff>187325</xdr:colOff>
      <xdr:row>31</xdr:row>
      <xdr:rowOff>157208</xdr:rowOff>
    </xdr:to>
    <xdr:sp macro="" textlink="">
      <xdr:nvSpPr>
        <xdr:cNvPr id="75" name="フローチャート: 判断 74">
          <a:extLst>
            <a:ext uri="{FF2B5EF4-FFF2-40B4-BE49-F238E27FC236}">
              <a16:creationId xmlns:a16="http://schemas.microsoft.com/office/drawing/2014/main" id="{BB2B411C-33C6-4E45-A464-82DA0096DA57}"/>
            </a:ext>
          </a:extLst>
        </xdr:cNvPr>
        <xdr:cNvSpPr/>
      </xdr:nvSpPr>
      <xdr:spPr>
        <a:xfrm>
          <a:off x="2930525" y="595475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30933</xdr:rowOff>
    </xdr:from>
    <xdr:to>
      <xdr:col>11</xdr:col>
      <xdr:colOff>187325</xdr:colOff>
      <xdr:row>31</xdr:row>
      <xdr:rowOff>132533</xdr:rowOff>
    </xdr:to>
    <xdr:sp macro="" textlink="">
      <xdr:nvSpPr>
        <xdr:cNvPr id="76" name="フローチャート: 判断 75">
          <a:extLst>
            <a:ext uri="{FF2B5EF4-FFF2-40B4-BE49-F238E27FC236}">
              <a16:creationId xmlns:a16="http://schemas.microsoft.com/office/drawing/2014/main" id="{1ED0DEE8-7996-4007-99A3-FCCEB6C20BBD}"/>
            </a:ext>
          </a:extLst>
        </xdr:cNvPr>
        <xdr:cNvSpPr/>
      </xdr:nvSpPr>
      <xdr:spPr>
        <a:xfrm>
          <a:off x="2244725" y="593008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61776</xdr:rowOff>
    </xdr:from>
    <xdr:to>
      <xdr:col>7</xdr:col>
      <xdr:colOff>187325</xdr:colOff>
      <xdr:row>31</xdr:row>
      <xdr:rowOff>163376</xdr:rowOff>
    </xdr:to>
    <xdr:sp macro="" textlink="">
      <xdr:nvSpPr>
        <xdr:cNvPr id="77" name="フローチャート: 判断 76">
          <a:extLst>
            <a:ext uri="{FF2B5EF4-FFF2-40B4-BE49-F238E27FC236}">
              <a16:creationId xmlns:a16="http://schemas.microsoft.com/office/drawing/2014/main" id="{0D71E64F-8618-482E-8D8B-A614EFB1577A}"/>
            </a:ext>
          </a:extLst>
        </xdr:cNvPr>
        <xdr:cNvSpPr/>
      </xdr:nvSpPr>
      <xdr:spPr>
        <a:xfrm>
          <a:off x="1558925" y="596092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A2562E51-391F-4DB9-87BF-9E0D6433AB6C}"/>
            </a:ext>
          </a:extLst>
        </xdr:cNvPr>
        <xdr:cNvSpPr txBox="1"/>
      </xdr:nvSpPr>
      <xdr:spPr>
        <a:xfrm>
          <a:off x="4143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82C98D93-84A4-4716-A4DB-70F043C42130}"/>
            </a:ext>
          </a:extLst>
        </xdr:cNvPr>
        <xdr:cNvSpPr txBox="1"/>
      </xdr:nvSpPr>
      <xdr:spPr>
        <a:xfrm>
          <a:off x="3508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7B28E84B-4282-4AAC-831E-E131ED154113}"/>
            </a:ext>
          </a:extLst>
        </xdr:cNvPr>
        <xdr:cNvSpPr txBox="1"/>
      </xdr:nvSpPr>
      <xdr:spPr>
        <a:xfrm>
          <a:off x="28225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3C3C375C-38DF-4674-B0DC-878A1282D9F4}"/>
            </a:ext>
          </a:extLst>
        </xdr:cNvPr>
        <xdr:cNvSpPr txBox="1"/>
      </xdr:nvSpPr>
      <xdr:spPr>
        <a:xfrm>
          <a:off x="21367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EBE105E4-4D56-4A91-9C05-BCB296E23A25}"/>
            </a:ext>
          </a:extLst>
        </xdr:cNvPr>
        <xdr:cNvSpPr txBox="1"/>
      </xdr:nvSpPr>
      <xdr:spPr>
        <a:xfrm>
          <a:off x="14509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58692</xdr:rowOff>
    </xdr:from>
    <xdr:to>
      <xdr:col>23</xdr:col>
      <xdr:colOff>136525</xdr:colOff>
      <xdr:row>31</xdr:row>
      <xdr:rowOff>160292</xdr:rowOff>
    </xdr:to>
    <xdr:sp macro="" textlink="">
      <xdr:nvSpPr>
        <xdr:cNvPr id="83" name="楕円 82">
          <a:extLst>
            <a:ext uri="{FF2B5EF4-FFF2-40B4-BE49-F238E27FC236}">
              <a16:creationId xmlns:a16="http://schemas.microsoft.com/office/drawing/2014/main" id="{89CF77F9-52C3-488C-A20E-B1581688A7B6}"/>
            </a:ext>
          </a:extLst>
        </xdr:cNvPr>
        <xdr:cNvSpPr/>
      </xdr:nvSpPr>
      <xdr:spPr>
        <a:xfrm>
          <a:off x="4251325" y="595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81569</xdr:rowOff>
    </xdr:from>
    <xdr:ext cx="405111" cy="259045"/>
    <xdr:sp macro="" textlink="">
      <xdr:nvSpPr>
        <xdr:cNvPr id="84" name="有形固定資産減価償却率該当値テキスト">
          <a:extLst>
            <a:ext uri="{FF2B5EF4-FFF2-40B4-BE49-F238E27FC236}">
              <a16:creationId xmlns:a16="http://schemas.microsoft.com/office/drawing/2014/main" id="{AB4F26E3-C083-4F92-BD0B-D29F034F9EE6}"/>
            </a:ext>
          </a:extLst>
        </xdr:cNvPr>
        <xdr:cNvSpPr txBox="1"/>
      </xdr:nvSpPr>
      <xdr:spPr>
        <a:xfrm>
          <a:off x="4352925" y="5815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9344</xdr:rowOff>
    </xdr:from>
    <xdr:to>
      <xdr:col>19</xdr:col>
      <xdr:colOff>187325</xdr:colOff>
      <xdr:row>31</xdr:row>
      <xdr:rowOff>110944</xdr:rowOff>
    </xdr:to>
    <xdr:sp macro="" textlink="">
      <xdr:nvSpPr>
        <xdr:cNvPr id="85" name="楕円 84">
          <a:extLst>
            <a:ext uri="{FF2B5EF4-FFF2-40B4-BE49-F238E27FC236}">
              <a16:creationId xmlns:a16="http://schemas.microsoft.com/office/drawing/2014/main" id="{38096D03-F6CD-47B5-AA34-99F97A2E2341}"/>
            </a:ext>
          </a:extLst>
        </xdr:cNvPr>
        <xdr:cNvSpPr/>
      </xdr:nvSpPr>
      <xdr:spPr>
        <a:xfrm>
          <a:off x="3616325" y="590849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60144</xdr:rowOff>
    </xdr:from>
    <xdr:to>
      <xdr:col>23</xdr:col>
      <xdr:colOff>85725</xdr:colOff>
      <xdr:row>31</xdr:row>
      <xdr:rowOff>109492</xdr:rowOff>
    </xdr:to>
    <xdr:cxnSp macro="">
      <xdr:nvCxnSpPr>
        <xdr:cNvPr id="86" name="直線コネクタ 85">
          <a:extLst>
            <a:ext uri="{FF2B5EF4-FFF2-40B4-BE49-F238E27FC236}">
              <a16:creationId xmlns:a16="http://schemas.microsoft.com/office/drawing/2014/main" id="{E122FB76-292D-497D-929E-45A3A37AB01F}"/>
            </a:ext>
          </a:extLst>
        </xdr:cNvPr>
        <xdr:cNvCxnSpPr/>
      </xdr:nvCxnSpPr>
      <xdr:spPr>
        <a:xfrm>
          <a:off x="3667125" y="5959294"/>
          <a:ext cx="635000" cy="4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131445</xdr:rowOff>
    </xdr:from>
    <xdr:to>
      <xdr:col>15</xdr:col>
      <xdr:colOff>187325</xdr:colOff>
      <xdr:row>31</xdr:row>
      <xdr:rowOff>61595</xdr:rowOff>
    </xdr:to>
    <xdr:sp macro="" textlink="">
      <xdr:nvSpPr>
        <xdr:cNvPr id="87" name="楕円 86">
          <a:extLst>
            <a:ext uri="{FF2B5EF4-FFF2-40B4-BE49-F238E27FC236}">
              <a16:creationId xmlns:a16="http://schemas.microsoft.com/office/drawing/2014/main" id="{A95ACE35-0415-474F-BFF3-805D2B5748EF}"/>
            </a:ext>
          </a:extLst>
        </xdr:cNvPr>
        <xdr:cNvSpPr/>
      </xdr:nvSpPr>
      <xdr:spPr>
        <a:xfrm>
          <a:off x="2930525" y="586549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10795</xdr:rowOff>
    </xdr:from>
    <xdr:to>
      <xdr:col>19</xdr:col>
      <xdr:colOff>136525</xdr:colOff>
      <xdr:row>31</xdr:row>
      <xdr:rowOff>60144</xdr:rowOff>
    </xdr:to>
    <xdr:cxnSp macro="">
      <xdr:nvCxnSpPr>
        <xdr:cNvPr id="88" name="直線コネクタ 87">
          <a:extLst>
            <a:ext uri="{FF2B5EF4-FFF2-40B4-BE49-F238E27FC236}">
              <a16:creationId xmlns:a16="http://schemas.microsoft.com/office/drawing/2014/main" id="{F243E823-5FB8-4BC9-BCFB-A09DD708D222}"/>
            </a:ext>
          </a:extLst>
        </xdr:cNvPr>
        <xdr:cNvCxnSpPr/>
      </xdr:nvCxnSpPr>
      <xdr:spPr>
        <a:xfrm>
          <a:off x="2981325" y="5909945"/>
          <a:ext cx="685800" cy="4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75928</xdr:rowOff>
    </xdr:from>
    <xdr:to>
      <xdr:col>11</xdr:col>
      <xdr:colOff>187325</xdr:colOff>
      <xdr:row>31</xdr:row>
      <xdr:rowOff>6078</xdr:rowOff>
    </xdr:to>
    <xdr:sp macro="" textlink="">
      <xdr:nvSpPr>
        <xdr:cNvPr id="89" name="楕円 88">
          <a:extLst>
            <a:ext uri="{FF2B5EF4-FFF2-40B4-BE49-F238E27FC236}">
              <a16:creationId xmlns:a16="http://schemas.microsoft.com/office/drawing/2014/main" id="{A6B88B22-0476-479E-BA21-24AB99F070D6}"/>
            </a:ext>
          </a:extLst>
        </xdr:cNvPr>
        <xdr:cNvSpPr/>
      </xdr:nvSpPr>
      <xdr:spPr>
        <a:xfrm>
          <a:off x="2244725" y="580997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126728</xdr:rowOff>
    </xdr:from>
    <xdr:to>
      <xdr:col>15</xdr:col>
      <xdr:colOff>136525</xdr:colOff>
      <xdr:row>31</xdr:row>
      <xdr:rowOff>10795</xdr:rowOff>
    </xdr:to>
    <xdr:cxnSp macro="">
      <xdr:nvCxnSpPr>
        <xdr:cNvPr id="90" name="直線コネクタ 89">
          <a:extLst>
            <a:ext uri="{FF2B5EF4-FFF2-40B4-BE49-F238E27FC236}">
              <a16:creationId xmlns:a16="http://schemas.microsoft.com/office/drawing/2014/main" id="{8575BFB1-4AA3-4DA4-9CBC-FBA9A079A0C9}"/>
            </a:ext>
          </a:extLst>
        </xdr:cNvPr>
        <xdr:cNvCxnSpPr/>
      </xdr:nvCxnSpPr>
      <xdr:spPr>
        <a:xfrm>
          <a:off x="2295525" y="5860778"/>
          <a:ext cx="685800" cy="49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26579</xdr:rowOff>
    </xdr:from>
    <xdr:to>
      <xdr:col>7</xdr:col>
      <xdr:colOff>187325</xdr:colOff>
      <xdr:row>30</xdr:row>
      <xdr:rowOff>128179</xdr:rowOff>
    </xdr:to>
    <xdr:sp macro="" textlink="">
      <xdr:nvSpPr>
        <xdr:cNvPr id="91" name="楕円 90">
          <a:extLst>
            <a:ext uri="{FF2B5EF4-FFF2-40B4-BE49-F238E27FC236}">
              <a16:creationId xmlns:a16="http://schemas.microsoft.com/office/drawing/2014/main" id="{FB88D5F5-3B23-48B2-926F-C6F7C162190B}"/>
            </a:ext>
          </a:extLst>
        </xdr:cNvPr>
        <xdr:cNvSpPr/>
      </xdr:nvSpPr>
      <xdr:spPr>
        <a:xfrm>
          <a:off x="1558925" y="576062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77379</xdr:rowOff>
    </xdr:from>
    <xdr:to>
      <xdr:col>11</xdr:col>
      <xdr:colOff>136525</xdr:colOff>
      <xdr:row>30</xdr:row>
      <xdr:rowOff>126728</xdr:rowOff>
    </xdr:to>
    <xdr:cxnSp macro="">
      <xdr:nvCxnSpPr>
        <xdr:cNvPr id="92" name="直線コネクタ 91">
          <a:extLst>
            <a:ext uri="{FF2B5EF4-FFF2-40B4-BE49-F238E27FC236}">
              <a16:creationId xmlns:a16="http://schemas.microsoft.com/office/drawing/2014/main" id="{1B999023-B39E-4DA9-902A-3E9AAE7F39A4}"/>
            </a:ext>
          </a:extLst>
        </xdr:cNvPr>
        <xdr:cNvCxnSpPr/>
      </xdr:nvCxnSpPr>
      <xdr:spPr>
        <a:xfrm>
          <a:off x="1609725" y="5811429"/>
          <a:ext cx="685800" cy="4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16980</xdr:rowOff>
    </xdr:from>
    <xdr:ext cx="405111" cy="259045"/>
    <xdr:sp macro="" textlink="">
      <xdr:nvSpPr>
        <xdr:cNvPr id="93" name="n_1aveValue有形固定資産減価償却率">
          <a:extLst>
            <a:ext uri="{FF2B5EF4-FFF2-40B4-BE49-F238E27FC236}">
              <a16:creationId xmlns:a16="http://schemas.microsoft.com/office/drawing/2014/main" id="{1889E206-8D2E-4BEB-B429-BAF9ED25ED7F}"/>
            </a:ext>
          </a:extLst>
        </xdr:cNvPr>
        <xdr:cNvSpPr txBox="1"/>
      </xdr:nvSpPr>
      <xdr:spPr>
        <a:xfrm>
          <a:off x="3470919" y="6081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148335</xdr:rowOff>
    </xdr:from>
    <xdr:ext cx="405111" cy="259045"/>
    <xdr:sp macro="" textlink="">
      <xdr:nvSpPr>
        <xdr:cNvPr id="94" name="n_2aveValue有形固定資産減価償却率">
          <a:extLst>
            <a:ext uri="{FF2B5EF4-FFF2-40B4-BE49-F238E27FC236}">
              <a16:creationId xmlns:a16="http://schemas.microsoft.com/office/drawing/2014/main" id="{F8E24E18-0487-4B50-8643-6FA6BDFA12E8}"/>
            </a:ext>
          </a:extLst>
        </xdr:cNvPr>
        <xdr:cNvSpPr txBox="1"/>
      </xdr:nvSpPr>
      <xdr:spPr>
        <a:xfrm>
          <a:off x="2797819" y="6047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123660</xdr:rowOff>
    </xdr:from>
    <xdr:ext cx="405111" cy="259045"/>
    <xdr:sp macro="" textlink="">
      <xdr:nvSpPr>
        <xdr:cNvPr id="95" name="n_3aveValue有形固定資産減価償却率">
          <a:extLst>
            <a:ext uri="{FF2B5EF4-FFF2-40B4-BE49-F238E27FC236}">
              <a16:creationId xmlns:a16="http://schemas.microsoft.com/office/drawing/2014/main" id="{8D2B473F-CA6B-4789-8314-C9E4DD5DA362}"/>
            </a:ext>
          </a:extLst>
        </xdr:cNvPr>
        <xdr:cNvSpPr txBox="1"/>
      </xdr:nvSpPr>
      <xdr:spPr>
        <a:xfrm>
          <a:off x="2112019" y="60228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154503</xdr:rowOff>
    </xdr:from>
    <xdr:ext cx="405111" cy="259045"/>
    <xdr:sp macro="" textlink="">
      <xdr:nvSpPr>
        <xdr:cNvPr id="96" name="n_4aveValue有形固定資産減価償却率">
          <a:extLst>
            <a:ext uri="{FF2B5EF4-FFF2-40B4-BE49-F238E27FC236}">
              <a16:creationId xmlns:a16="http://schemas.microsoft.com/office/drawing/2014/main" id="{70E44363-758D-4F53-BD40-EB304A6372BE}"/>
            </a:ext>
          </a:extLst>
        </xdr:cNvPr>
        <xdr:cNvSpPr txBox="1"/>
      </xdr:nvSpPr>
      <xdr:spPr>
        <a:xfrm>
          <a:off x="1426219" y="605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127471</xdr:rowOff>
    </xdr:from>
    <xdr:ext cx="405111" cy="259045"/>
    <xdr:sp macro="" textlink="">
      <xdr:nvSpPr>
        <xdr:cNvPr id="97" name="n_1mainValue有形固定資産減価償却率">
          <a:extLst>
            <a:ext uri="{FF2B5EF4-FFF2-40B4-BE49-F238E27FC236}">
              <a16:creationId xmlns:a16="http://schemas.microsoft.com/office/drawing/2014/main" id="{E7FA2A71-B77B-49E0-9EBF-0AC0B113B230}"/>
            </a:ext>
          </a:extLst>
        </xdr:cNvPr>
        <xdr:cNvSpPr txBox="1"/>
      </xdr:nvSpPr>
      <xdr:spPr>
        <a:xfrm>
          <a:off x="3470919" y="5696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78122</xdr:rowOff>
    </xdr:from>
    <xdr:ext cx="405111" cy="259045"/>
    <xdr:sp macro="" textlink="">
      <xdr:nvSpPr>
        <xdr:cNvPr id="98" name="n_2mainValue有形固定資産減価償却率">
          <a:extLst>
            <a:ext uri="{FF2B5EF4-FFF2-40B4-BE49-F238E27FC236}">
              <a16:creationId xmlns:a16="http://schemas.microsoft.com/office/drawing/2014/main" id="{0656443E-8414-4250-9DD0-734721D9DE90}"/>
            </a:ext>
          </a:extLst>
        </xdr:cNvPr>
        <xdr:cNvSpPr txBox="1"/>
      </xdr:nvSpPr>
      <xdr:spPr>
        <a:xfrm>
          <a:off x="2797819" y="564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22605</xdr:rowOff>
    </xdr:from>
    <xdr:ext cx="405111" cy="259045"/>
    <xdr:sp macro="" textlink="">
      <xdr:nvSpPr>
        <xdr:cNvPr id="99" name="n_3mainValue有形固定資産減価償却率">
          <a:extLst>
            <a:ext uri="{FF2B5EF4-FFF2-40B4-BE49-F238E27FC236}">
              <a16:creationId xmlns:a16="http://schemas.microsoft.com/office/drawing/2014/main" id="{F6B87860-DB21-4C83-B97B-BAD5EE5F7B1A}"/>
            </a:ext>
          </a:extLst>
        </xdr:cNvPr>
        <xdr:cNvSpPr txBox="1"/>
      </xdr:nvSpPr>
      <xdr:spPr>
        <a:xfrm>
          <a:off x="2112019" y="5591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144706</xdr:rowOff>
    </xdr:from>
    <xdr:ext cx="405111" cy="259045"/>
    <xdr:sp macro="" textlink="">
      <xdr:nvSpPr>
        <xdr:cNvPr id="100" name="n_4mainValue有形固定資産減価償却率">
          <a:extLst>
            <a:ext uri="{FF2B5EF4-FFF2-40B4-BE49-F238E27FC236}">
              <a16:creationId xmlns:a16="http://schemas.microsoft.com/office/drawing/2014/main" id="{62D80FED-C7C4-44F6-810D-42D505AFBB30}"/>
            </a:ext>
          </a:extLst>
        </xdr:cNvPr>
        <xdr:cNvSpPr txBox="1"/>
      </xdr:nvSpPr>
      <xdr:spPr>
        <a:xfrm>
          <a:off x="1426219" y="5548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727C1918-BCA6-48FE-8C3A-94F22649D208}"/>
            </a:ext>
          </a:extLst>
        </xdr:cNvPr>
        <xdr:cNvSpPr/>
      </xdr:nvSpPr>
      <xdr:spPr>
        <a:xfrm>
          <a:off x="10194925" y="4143375"/>
          <a:ext cx="380365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79C0395C-6FD2-4E42-B5EF-9ACE686A5A1D}"/>
            </a:ext>
          </a:extLst>
        </xdr:cNvPr>
        <xdr:cNvSpPr/>
      </xdr:nvSpPr>
      <xdr:spPr>
        <a:xfrm>
          <a:off x="11150868" y="4494467"/>
          <a:ext cx="939264"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C819E332-4181-46FD-BC9F-61CD2B3CB8F2}"/>
            </a:ext>
          </a:extLst>
        </xdr:cNvPr>
        <xdr:cNvSpPr/>
      </xdr:nvSpPr>
      <xdr:spPr>
        <a:xfrm>
          <a:off x="12443365" y="4477796"/>
          <a:ext cx="862519"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[ 774.5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C8F7DF14-E42C-47F3-94F8-E9AAC3999253}"/>
            </a:ext>
          </a:extLst>
        </xdr:cNvPr>
        <xdr:cNvSpPr/>
      </xdr:nvSpPr>
      <xdr:spPr>
        <a:xfrm>
          <a:off x="139668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D63ABCCD-7613-46B9-8D1B-A0F0C0B3B9E0}"/>
            </a:ext>
          </a:extLst>
        </xdr:cNvPr>
        <xdr:cNvSpPr/>
      </xdr:nvSpPr>
      <xdr:spPr>
        <a:xfrm>
          <a:off x="139668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08446C35-8236-4E49-A58D-50860CA3DD05}"/>
            </a:ext>
          </a:extLst>
        </xdr:cNvPr>
        <xdr:cNvSpPr/>
      </xdr:nvSpPr>
      <xdr:spPr>
        <a:xfrm>
          <a:off x="15338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6C009DC1-D7AA-4CA4-9013-AE97FE56AAAA}"/>
            </a:ext>
          </a:extLst>
        </xdr:cNvPr>
        <xdr:cNvSpPr/>
      </xdr:nvSpPr>
      <xdr:spPr>
        <a:xfrm>
          <a:off x="15338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1458D17A-9AC7-4E6F-95F3-9546850732A8}"/>
            </a:ext>
          </a:extLst>
        </xdr:cNvPr>
        <xdr:cNvSpPr/>
      </xdr:nvSpPr>
      <xdr:spPr>
        <a:xfrm>
          <a:off x="1681797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C37E0C93-CC7C-4BDA-B552-5EFD4271C545}"/>
            </a:ext>
          </a:extLst>
        </xdr:cNvPr>
        <xdr:cNvSpPr/>
      </xdr:nvSpPr>
      <xdr:spPr>
        <a:xfrm>
          <a:off x="1681797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8AE0AA32-D1A3-48D1-A9E6-779FBDAFCB26}"/>
            </a:ext>
          </a:extLst>
        </xdr:cNvPr>
        <xdr:cNvSpPr/>
      </xdr:nvSpPr>
      <xdr:spPr>
        <a:xfrm>
          <a:off x="10194925" y="481012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1DD5761A-882F-462C-A454-FDFF5CE88C7B}"/>
            </a:ext>
          </a:extLst>
        </xdr:cNvPr>
        <xdr:cNvSpPr/>
      </xdr:nvSpPr>
      <xdr:spPr>
        <a:xfrm>
          <a:off x="1424622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33A96EFE-1998-4B0A-921C-58E8556C6E40}"/>
            </a:ext>
          </a:extLst>
        </xdr:cNvPr>
        <xdr:cNvSpPr/>
      </xdr:nvSpPr>
      <xdr:spPr>
        <a:xfrm>
          <a:off x="1424622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3F59C6FD-00AF-4BB1-9489-CBB113E420DF}"/>
            </a:ext>
          </a:extLst>
        </xdr:cNvPr>
        <xdr:cNvSpPr txBox="1"/>
      </xdr:nvSpPr>
      <xdr:spPr>
        <a:xfrm>
          <a:off x="143224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　類似団体平均、全国平均、京都府平均のいずれと比較しても</a:t>
          </a:r>
          <a:r>
            <a:rPr kumimoji="1" lang="ja-JP" altLang="en-US" sz="1050">
              <a:solidFill>
                <a:schemeClr val="dk1"/>
              </a:solidFill>
              <a:effectLst/>
              <a:latin typeface="+mn-lt"/>
              <a:ea typeface="+mn-ea"/>
              <a:cs typeface="+mn-cs"/>
            </a:rPr>
            <a:t>上</a:t>
          </a:r>
          <a:r>
            <a:rPr kumimoji="1" lang="ja-JP" altLang="ja-JP" sz="1050">
              <a:solidFill>
                <a:schemeClr val="dk1"/>
              </a:solidFill>
              <a:effectLst/>
              <a:latin typeface="+mn-lt"/>
              <a:ea typeface="+mn-ea"/>
              <a:cs typeface="+mn-cs"/>
            </a:rPr>
            <a:t>回っている。近年は市債の発行を抑制していることから将来負担比率については減少傾向にあ</a:t>
          </a:r>
          <a:r>
            <a:rPr kumimoji="1" lang="ja-JP" altLang="en-US" sz="1050">
              <a:solidFill>
                <a:schemeClr val="dk1"/>
              </a:solidFill>
              <a:effectLst/>
              <a:latin typeface="+mn-lt"/>
              <a:ea typeface="+mn-ea"/>
              <a:cs typeface="+mn-cs"/>
            </a:rPr>
            <a:t>り、令和</a:t>
          </a:r>
          <a:r>
            <a:rPr kumimoji="1" lang="en-US" altLang="ja-JP" sz="1050">
              <a:solidFill>
                <a:schemeClr val="dk1"/>
              </a:solidFill>
              <a:effectLst/>
              <a:latin typeface="+mn-lt"/>
              <a:ea typeface="+mn-ea"/>
              <a:cs typeface="+mn-cs"/>
            </a:rPr>
            <a:t>2</a:t>
          </a:r>
          <a:r>
            <a:rPr kumimoji="1" lang="ja-JP" altLang="en-US" sz="1050">
              <a:solidFill>
                <a:schemeClr val="dk1"/>
              </a:solidFill>
              <a:effectLst/>
              <a:latin typeface="+mn-lt"/>
              <a:ea typeface="+mn-ea"/>
              <a:cs typeface="+mn-cs"/>
            </a:rPr>
            <a:t>年度は</a:t>
          </a:r>
          <a:r>
            <a:rPr kumimoji="1" lang="en-US" altLang="ja-JP" sz="1050">
              <a:solidFill>
                <a:schemeClr val="dk1"/>
              </a:solidFill>
              <a:effectLst/>
              <a:latin typeface="+mn-lt"/>
              <a:ea typeface="+mn-ea"/>
              <a:cs typeface="+mn-cs"/>
            </a:rPr>
            <a:t>89.9</a:t>
          </a:r>
          <a:r>
            <a:rPr kumimoji="1" lang="ja-JP" altLang="en-US" sz="1050">
              <a:solidFill>
                <a:schemeClr val="dk1"/>
              </a:solidFill>
              <a:effectLst/>
              <a:latin typeface="+mn-lt"/>
              <a:ea typeface="+mn-ea"/>
              <a:cs typeface="+mn-cs"/>
            </a:rPr>
            <a:t>％で過去最も低い率となっている</a:t>
          </a:r>
          <a:r>
            <a:rPr kumimoji="1" lang="ja-JP" altLang="ja-JP" sz="1050">
              <a:solidFill>
                <a:schemeClr val="dk1"/>
              </a:solidFill>
              <a:effectLst/>
              <a:latin typeface="+mn-lt"/>
              <a:ea typeface="+mn-ea"/>
              <a:cs typeface="+mn-cs"/>
            </a:rPr>
            <a:t>。</a:t>
          </a:r>
          <a:endParaRPr lang="ja-JP" altLang="ja-JP" sz="1050">
            <a:effectLst/>
          </a:endParaRPr>
        </a:p>
        <a:p>
          <a:r>
            <a:rPr kumimoji="1" lang="ja-JP" altLang="ja-JP" sz="1050">
              <a:solidFill>
                <a:schemeClr val="dk1"/>
              </a:solidFill>
              <a:effectLst/>
              <a:latin typeface="+mn-lt"/>
              <a:ea typeface="+mn-ea"/>
              <a:cs typeface="+mn-cs"/>
            </a:rPr>
            <a:t>　歳入の確保及び経常経費の更なる見直しを図るとともに、元金償還を上回らない市債発行により、市債残高の抑制に努める。</a:t>
          </a:r>
          <a:endParaRPr lang="ja-JP" altLang="ja-JP" sz="1050">
            <a:effectLst/>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D1F5482A-E93F-41D6-ACEC-DEC30F3F6EF6}"/>
            </a:ext>
          </a:extLst>
        </xdr:cNvPr>
        <xdr:cNvSpPr txBox="1"/>
      </xdr:nvSpPr>
      <xdr:spPr>
        <a:xfrm>
          <a:off x="101568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684BF982-D60D-4D3E-A168-D7F7495096EF}"/>
            </a:ext>
          </a:extLst>
        </xdr:cNvPr>
        <xdr:cNvCxnSpPr/>
      </xdr:nvCxnSpPr>
      <xdr:spPr>
        <a:xfrm>
          <a:off x="10194925" y="68865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955B5B4C-F914-4EAD-B4A9-5ADBE97F23AC}"/>
            </a:ext>
          </a:extLst>
        </xdr:cNvPr>
        <xdr:cNvSpPr txBox="1"/>
      </xdr:nvSpPr>
      <xdr:spPr>
        <a:xfrm>
          <a:off x="9705751" y="67991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a:extLst>
            <a:ext uri="{FF2B5EF4-FFF2-40B4-BE49-F238E27FC236}">
              <a16:creationId xmlns:a16="http://schemas.microsoft.com/office/drawing/2014/main" id="{ACF03E7F-B8AB-4832-BFB3-63DCF6C873DC}"/>
            </a:ext>
          </a:extLst>
        </xdr:cNvPr>
        <xdr:cNvCxnSpPr/>
      </xdr:nvCxnSpPr>
      <xdr:spPr>
        <a:xfrm>
          <a:off x="10194925" y="654579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a:extLst>
            <a:ext uri="{FF2B5EF4-FFF2-40B4-BE49-F238E27FC236}">
              <a16:creationId xmlns:a16="http://schemas.microsoft.com/office/drawing/2014/main" id="{01F62B40-7733-4813-9CF6-690FE15468D2}"/>
            </a:ext>
          </a:extLst>
        </xdr:cNvPr>
        <xdr:cNvSpPr txBox="1"/>
      </xdr:nvSpPr>
      <xdr:spPr>
        <a:xfrm>
          <a:off x="9705751" y="645199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a:extLst>
            <a:ext uri="{FF2B5EF4-FFF2-40B4-BE49-F238E27FC236}">
              <a16:creationId xmlns:a16="http://schemas.microsoft.com/office/drawing/2014/main" id="{11028A82-88B8-42E7-A1CE-F4A7683F5492}"/>
            </a:ext>
          </a:extLst>
        </xdr:cNvPr>
        <xdr:cNvCxnSpPr/>
      </xdr:nvCxnSpPr>
      <xdr:spPr>
        <a:xfrm>
          <a:off x="10194925" y="619865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a:extLst>
            <a:ext uri="{FF2B5EF4-FFF2-40B4-BE49-F238E27FC236}">
              <a16:creationId xmlns:a16="http://schemas.microsoft.com/office/drawing/2014/main" id="{B2E1EE69-334E-45B1-A38D-7B7E36A491C6}"/>
            </a:ext>
          </a:extLst>
        </xdr:cNvPr>
        <xdr:cNvSpPr txBox="1"/>
      </xdr:nvSpPr>
      <xdr:spPr>
        <a:xfrm>
          <a:off x="9758836" y="610485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a:extLst>
            <a:ext uri="{FF2B5EF4-FFF2-40B4-BE49-F238E27FC236}">
              <a16:creationId xmlns:a16="http://schemas.microsoft.com/office/drawing/2014/main" id="{85418DE7-B7C1-40C7-A3F9-516FFDD8A942}"/>
            </a:ext>
          </a:extLst>
        </xdr:cNvPr>
        <xdr:cNvCxnSpPr/>
      </xdr:nvCxnSpPr>
      <xdr:spPr>
        <a:xfrm>
          <a:off x="10194925" y="58515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a:extLst>
            <a:ext uri="{FF2B5EF4-FFF2-40B4-BE49-F238E27FC236}">
              <a16:creationId xmlns:a16="http://schemas.microsoft.com/office/drawing/2014/main" id="{CCB55C28-79C1-48D8-95D3-6B9C59247046}"/>
            </a:ext>
          </a:extLst>
        </xdr:cNvPr>
        <xdr:cNvSpPr txBox="1"/>
      </xdr:nvSpPr>
      <xdr:spPr>
        <a:xfrm>
          <a:off x="9758836" y="57577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a:extLst>
            <a:ext uri="{FF2B5EF4-FFF2-40B4-BE49-F238E27FC236}">
              <a16:creationId xmlns:a16="http://schemas.microsoft.com/office/drawing/2014/main" id="{D23A59CC-2440-4C7E-93D8-ECAAE038DAC2}"/>
            </a:ext>
          </a:extLst>
        </xdr:cNvPr>
        <xdr:cNvCxnSpPr/>
      </xdr:nvCxnSpPr>
      <xdr:spPr>
        <a:xfrm>
          <a:off x="10194925" y="550439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a:extLst>
            <a:ext uri="{FF2B5EF4-FFF2-40B4-BE49-F238E27FC236}">
              <a16:creationId xmlns:a16="http://schemas.microsoft.com/office/drawing/2014/main" id="{F9324BA8-D036-4F7E-94FA-3F28313A239F}"/>
            </a:ext>
          </a:extLst>
        </xdr:cNvPr>
        <xdr:cNvSpPr txBox="1"/>
      </xdr:nvSpPr>
      <xdr:spPr>
        <a:xfrm>
          <a:off x="9758836" y="541059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a:extLst>
            <a:ext uri="{FF2B5EF4-FFF2-40B4-BE49-F238E27FC236}">
              <a16:creationId xmlns:a16="http://schemas.microsoft.com/office/drawing/2014/main" id="{15314639-D3DF-412A-A04D-ABFFAE32F397}"/>
            </a:ext>
          </a:extLst>
        </xdr:cNvPr>
        <xdr:cNvCxnSpPr/>
      </xdr:nvCxnSpPr>
      <xdr:spPr>
        <a:xfrm>
          <a:off x="10194925" y="515725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a:extLst>
            <a:ext uri="{FF2B5EF4-FFF2-40B4-BE49-F238E27FC236}">
              <a16:creationId xmlns:a16="http://schemas.microsoft.com/office/drawing/2014/main" id="{EE4D2DCF-5C1D-4AB2-A712-28030A59D697}"/>
            </a:ext>
          </a:extLst>
        </xdr:cNvPr>
        <xdr:cNvSpPr txBox="1"/>
      </xdr:nvSpPr>
      <xdr:spPr>
        <a:xfrm>
          <a:off x="9861428" y="50698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B3A86D4F-E648-4214-AB57-CB189C65A529}"/>
            </a:ext>
          </a:extLst>
        </xdr:cNvPr>
        <xdr:cNvCxnSpPr/>
      </xdr:nvCxnSpPr>
      <xdr:spPr>
        <a:xfrm>
          <a:off x="10194925" y="48101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8BCCAC79-2BD3-4D40-A8C7-F536CC9F0792}"/>
            </a:ext>
          </a:extLst>
        </xdr:cNvPr>
        <xdr:cNvSpPr/>
      </xdr:nvSpPr>
      <xdr:spPr>
        <a:xfrm>
          <a:off x="10194925" y="481012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89330</xdr:rowOff>
    </xdr:to>
    <xdr:cxnSp macro="">
      <xdr:nvCxnSpPr>
        <xdr:cNvPr id="129" name="直線コネクタ 128">
          <a:extLst>
            <a:ext uri="{FF2B5EF4-FFF2-40B4-BE49-F238E27FC236}">
              <a16:creationId xmlns:a16="http://schemas.microsoft.com/office/drawing/2014/main" id="{E8ACBD15-CD9C-4405-88B4-61FED50D21B1}"/>
            </a:ext>
          </a:extLst>
        </xdr:cNvPr>
        <xdr:cNvCxnSpPr/>
      </xdr:nvCxnSpPr>
      <xdr:spPr>
        <a:xfrm flipV="1">
          <a:off x="13323570" y="5157258"/>
          <a:ext cx="1269" cy="1326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93157</xdr:rowOff>
    </xdr:from>
    <xdr:ext cx="560923" cy="259045"/>
    <xdr:sp macro="" textlink="">
      <xdr:nvSpPr>
        <xdr:cNvPr id="130" name="債務償還比率最小値テキスト">
          <a:extLst>
            <a:ext uri="{FF2B5EF4-FFF2-40B4-BE49-F238E27FC236}">
              <a16:creationId xmlns:a16="http://schemas.microsoft.com/office/drawing/2014/main" id="{3E072542-8124-4EA2-8D5D-E61271199C81}"/>
            </a:ext>
          </a:extLst>
        </xdr:cNvPr>
        <xdr:cNvSpPr txBox="1"/>
      </xdr:nvSpPr>
      <xdr:spPr>
        <a:xfrm>
          <a:off x="13376275" y="648760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89330</xdr:rowOff>
    </xdr:from>
    <xdr:to>
      <xdr:col>76</xdr:col>
      <xdr:colOff>111125</xdr:colOff>
      <xdr:row>34</xdr:row>
      <xdr:rowOff>89330</xdr:rowOff>
    </xdr:to>
    <xdr:cxnSp macro="">
      <xdr:nvCxnSpPr>
        <xdr:cNvPr id="131" name="直線コネクタ 130">
          <a:extLst>
            <a:ext uri="{FF2B5EF4-FFF2-40B4-BE49-F238E27FC236}">
              <a16:creationId xmlns:a16="http://schemas.microsoft.com/office/drawing/2014/main" id="{A6326CD4-19BA-48DF-82A0-60A1407FBDFF}"/>
            </a:ext>
          </a:extLst>
        </xdr:cNvPr>
        <xdr:cNvCxnSpPr/>
      </xdr:nvCxnSpPr>
      <xdr:spPr>
        <a:xfrm>
          <a:off x="13255625" y="64837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a:extLst>
            <a:ext uri="{FF2B5EF4-FFF2-40B4-BE49-F238E27FC236}">
              <a16:creationId xmlns:a16="http://schemas.microsoft.com/office/drawing/2014/main" id="{97755737-F7CB-4F52-8658-38FDD761662E}"/>
            </a:ext>
          </a:extLst>
        </xdr:cNvPr>
        <xdr:cNvSpPr txBox="1"/>
      </xdr:nvSpPr>
      <xdr:spPr>
        <a:xfrm>
          <a:off x="13376275" y="49388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a:extLst>
            <a:ext uri="{FF2B5EF4-FFF2-40B4-BE49-F238E27FC236}">
              <a16:creationId xmlns:a16="http://schemas.microsoft.com/office/drawing/2014/main" id="{DA3723DE-4A72-4C3C-9BCC-AB125C9369D0}"/>
            </a:ext>
          </a:extLst>
        </xdr:cNvPr>
        <xdr:cNvCxnSpPr/>
      </xdr:nvCxnSpPr>
      <xdr:spPr>
        <a:xfrm>
          <a:off x="13255625" y="515725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121937</xdr:rowOff>
    </xdr:from>
    <xdr:ext cx="469744" cy="259045"/>
    <xdr:sp macro="" textlink="">
      <xdr:nvSpPr>
        <xdr:cNvPr id="134" name="債務償還比率平均値テキスト">
          <a:extLst>
            <a:ext uri="{FF2B5EF4-FFF2-40B4-BE49-F238E27FC236}">
              <a16:creationId xmlns:a16="http://schemas.microsoft.com/office/drawing/2014/main" id="{5DA646ED-63CF-43BB-A246-63880718C08D}"/>
            </a:ext>
          </a:extLst>
        </xdr:cNvPr>
        <xdr:cNvSpPr txBox="1"/>
      </xdr:nvSpPr>
      <xdr:spPr>
        <a:xfrm>
          <a:off x="13376275" y="56908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99060</xdr:rowOff>
    </xdr:from>
    <xdr:to>
      <xdr:col>76</xdr:col>
      <xdr:colOff>73025</xdr:colOff>
      <xdr:row>31</xdr:row>
      <xdr:rowOff>29210</xdr:rowOff>
    </xdr:to>
    <xdr:sp macro="" textlink="">
      <xdr:nvSpPr>
        <xdr:cNvPr id="135" name="フローチャート: 判断 134">
          <a:extLst>
            <a:ext uri="{FF2B5EF4-FFF2-40B4-BE49-F238E27FC236}">
              <a16:creationId xmlns:a16="http://schemas.microsoft.com/office/drawing/2014/main" id="{63F30F79-58F6-401A-8DDB-2B4C3ACB3A2F}"/>
            </a:ext>
          </a:extLst>
        </xdr:cNvPr>
        <xdr:cNvSpPr/>
      </xdr:nvSpPr>
      <xdr:spPr>
        <a:xfrm>
          <a:off x="13293725" y="583311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111534</xdr:rowOff>
    </xdr:from>
    <xdr:to>
      <xdr:col>72</xdr:col>
      <xdr:colOff>123825</xdr:colOff>
      <xdr:row>31</xdr:row>
      <xdr:rowOff>41684</xdr:rowOff>
    </xdr:to>
    <xdr:sp macro="" textlink="">
      <xdr:nvSpPr>
        <xdr:cNvPr id="136" name="フローチャート: 判断 135">
          <a:extLst>
            <a:ext uri="{FF2B5EF4-FFF2-40B4-BE49-F238E27FC236}">
              <a16:creationId xmlns:a16="http://schemas.microsoft.com/office/drawing/2014/main" id="{02672ED5-1F6D-42EA-8DAE-DB2AA9E8F614}"/>
            </a:ext>
          </a:extLst>
        </xdr:cNvPr>
        <xdr:cNvSpPr/>
      </xdr:nvSpPr>
      <xdr:spPr>
        <a:xfrm>
          <a:off x="12639675" y="584558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118971</xdr:rowOff>
    </xdr:from>
    <xdr:to>
      <xdr:col>68</xdr:col>
      <xdr:colOff>123825</xdr:colOff>
      <xdr:row>31</xdr:row>
      <xdr:rowOff>49121</xdr:rowOff>
    </xdr:to>
    <xdr:sp macro="" textlink="">
      <xdr:nvSpPr>
        <xdr:cNvPr id="137" name="フローチャート: 判断 136">
          <a:extLst>
            <a:ext uri="{FF2B5EF4-FFF2-40B4-BE49-F238E27FC236}">
              <a16:creationId xmlns:a16="http://schemas.microsoft.com/office/drawing/2014/main" id="{2F519FA8-0A05-4585-9370-2B2CB915A94A}"/>
            </a:ext>
          </a:extLst>
        </xdr:cNvPr>
        <xdr:cNvSpPr/>
      </xdr:nvSpPr>
      <xdr:spPr>
        <a:xfrm>
          <a:off x="11953875" y="585302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162271</xdr:rowOff>
    </xdr:from>
    <xdr:to>
      <xdr:col>64</xdr:col>
      <xdr:colOff>123825</xdr:colOff>
      <xdr:row>31</xdr:row>
      <xdr:rowOff>92421</xdr:rowOff>
    </xdr:to>
    <xdr:sp macro="" textlink="">
      <xdr:nvSpPr>
        <xdr:cNvPr id="138" name="フローチャート: 判断 137">
          <a:extLst>
            <a:ext uri="{FF2B5EF4-FFF2-40B4-BE49-F238E27FC236}">
              <a16:creationId xmlns:a16="http://schemas.microsoft.com/office/drawing/2014/main" id="{A95AEAEA-7208-4054-9306-7E7DE7C28E95}"/>
            </a:ext>
          </a:extLst>
        </xdr:cNvPr>
        <xdr:cNvSpPr/>
      </xdr:nvSpPr>
      <xdr:spPr>
        <a:xfrm>
          <a:off x="11268075" y="589632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12891</xdr:rowOff>
    </xdr:from>
    <xdr:to>
      <xdr:col>60</xdr:col>
      <xdr:colOff>123825</xdr:colOff>
      <xdr:row>31</xdr:row>
      <xdr:rowOff>114491</xdr:rowOff>
    </xdr:to>
    <xdr:sp macro="" textlink="">
      <xdr:nvSpPr>
        <xdr:cNvPr id="139" name="フローチャート: 判断 138">
          <a:extLst>
            <a:ext uri="{FF2B5EF4-FFF2-40B4-BE49-F238E27FC236}">
              <a16:creationId xmlns:a16="http://schemas.microsoft.com/office/drawing/2014/main" id="{398FF19B-23B7-42BA-91B7-669FEA147E6F}"/>
            </a:ext>
          </a:extLst>
        </xdr:cNvPr>
        <xdr:cNvSpPr/>
      </xdr:nvSpPr>
      <xdr:spPr>
        <a:xfrm>
          <a:off x="10582275" y="5912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528F23FB-7453-41FC-A402-6413B287A545}"/>
            </a:ext>
          </a:extLst>
        </xdr:cNvPr>
        <xdr:cNvSpPr txBox="1"/>
      </xdr:nvSpPr>
      <xdr:spPr>
        <a:xfrm>
          <a:off x="13166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1C891250-046B-49B0-BC6F-BA6E3F6D1FE7}"/>
            </a:ext>
          </a:extLst>
        </xdr:cNvPr>
        <xdr:cNvSpPr txBox="1"/>
      </xdr:nvSpPr>
      <xdr:spPr>
        <a:xfrm>
          <a:off x="12531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7847358A-F2B9-4C4E-899F-1992ABDCFAF6}"/>
            </a:ext>
          </a:extLst>
        </xdr:cNvPr>
        <xdr:cNvSpPr txBox="1"/>
      </xdr:nvSpPr>
      <xdr:spPr>
        <a:xfrm>
          <a:off x="118459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E98DF98D-5492-4DFD-9BF8-FBE03F2640D6}"/>
            </a:ext>
          </a:extLst>
        </xdr:cNvPr>
        <xdr:cNvSpPr txBox="1"/>
      </xdr:nvSpPr>
      <xdr:spPr>
        <a:xfrm>
          <a:off x="111601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CF740573-F203-4F0C-B5C8-BAAD1F4052B2}"/>
            </a:ext>
          </a:extLst>
        </xdr:cNvPr>
        <xdr:cNvSpPr txBox="1"/>
      </xdr:nvSpPr>
      <xdr:spPr>
        <a:xfrm>
          <a:off x="104743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104528</xdr:rowOff>
    </xdr:from>
    <xdr:to>
      <xdr:col>76</xdr:col>
      <xdr:colOff>73025</xdr:colOff>
      <xdr:row>32</xdr:row>
      <xdr:rowOff>34678</xdr:rowOff>
    </xdr:to>
    <xdr:sp macro="" textlink="">
      <xdr:nvSpPr>
        <xdr:cNvPr id="145" name="楕円 144">
          <a:extLst>
            <a:ext uri="{FF2B5EF4-FFF2-40B4-BE49-F238E27FC236}">
              <a16:creationId xmlns:a16="http://schemas.microsoft.com/office/drawing/2014/main" id="{30D976A0-B295-4D36-9F42-9E69ECD9BCEB}"/>
            </a:ext>
          </a:extLst>
        </xdr:cNvPr>
        <xdr:cNvSpPr/>
      </xdr:nvSpPr>
      <xdr:spPr>
        <a:xfrm>
          <a:off x="13293725" y="600367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82955</xdr:rowOff>
    </xdr:from>
    <xdr:ext cx="469744" cy="259045"/>
    <xdr:sp macro="" textlink="">
      <xdr:nvSpPr>
        <xdr:cNvPr id="146" name="債務償還比率該当値テキスト">
          <a:extLst>
            <a:ext uri="{FF2B5EF4-FFF2-40B4-BE49-F238E27FC236}">
              <a16:creationId xmlns:a16="http://schemas.microsoft.com/office/drawing/2014/main" id="{D6CB158C-E532-470E-B9DE-21CC5FFAF8F6}"/>
            </a:ext>
          </a:extLst>
        </xdr:cNvPr>
        <xdr:cNvSpPr txBox="1"/>
      </xdr:nvSpPr>
      <xdr:spPr>
        <a:xfrm>
          <a:off x="13376275" y="5982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170497</xdr:rowOff>
    </xdr:from>
    <xdr:to>
      <xdr:col>72</xdr:col>
      <xdr:colOff>123825</xdr:colOff>
      <xdr:row>32</xdr:row>
      <xdr:rowOff>100647</xdr:rowOff>
    </xdr:to>
    <xdr:sp macro="" textlink="">
      <xdr:nvSpPr>
        <xdr:cNvPr id="147" name="楕円 146">
          <a:extLst>
            <a:ext uri="{FF2B5EF4-FFF2-40B4-BE49-F238E27FC236}">
              <a16:creationId xmlns:a16="http://schemas.microsoft.com/office/drawing/2014/main" id="{EAF987A2-C01E-4F40-A712-B1FCAFC8F47C}"/>
            </a:ext>
          </a:extLst>
        </xdr:cNvPr>
        <xdr:cNvSpPr/>
      </xdr:nvSpPr>
      <xdr:spPr>
        <a:xfrm>
          <a:off x="12639675" y="6063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155328</xdr:rowOff>
    </xdr:from>
    <xdr:to>
      <xdr:col>76</xdr:col>
      <xdr:colOff>22225</xdr:colOff>
      <xdr:row>32</xdr:row>
      <xdr:rowOff>49847</xdr:rowOff>
    </xdr:to>
    <xdr:cxnSp macro="">
      <xdr:nvCxnSpPr>
        <xdr:cNvPr id="148" name="直線コネクタ 147">
          <a:extLst>
            <a:ext uri="{FF2B5EF4-FFF2-40B4-BE49-F238E27FC236}">
              <a16:creationId xmlns:a16="http://schemas.microsoft.com/office/drawing/2014/main" id="{28DE6C97-9E78-44BE-8419-586BE51C07E0}"/>
            </a:ext>
          </a:extLst>
        </xdr:cNvPr>
        <xdr:cNvCxnSpPr/>
      </xdr:nvCxnSpPr>
      <xdr:spPr>
        <a:xfrm flipV="1">
          <a:off x="12690475" y="6054478"/>
          <a:ext cx="635000" cy="59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88406</xdr:rowOff>
    </xdr:from>
    <xdr:to>
      <xdr:col>68</xdr:col>
      <xdr:colOff>123825</xdr:colOff>
      <xdr:row>33</xdr:row>
      <xdr:rowOff>18556</xdr:rowOff>
    </xdr:to>
    <xdr:sp macro="" textlink="">
      <xdr:nvSpPr>
        <xdr:cNvPr id="149" name="楕円 148">
          <a:extLst>
            <a:ext uri="{FF2B5EF4-FFF2-40B4-BE49-F238E27FC236}">
              <a16:creationId xmlns:a16="http://schemas.microsoft.com/office/drawing/2014/main" id="{68E6F20F-981D-44A3-9FD6-4DF9801E00AC}"/>
            </a:ext>
          </a:extLst>
        </xdr:cNvPr>
        <xdr:cNvSpPr/>
      </xdr:nvSpPr>
      <xdr:spPr>
        <a:xfrm>
          <a:off x="11953875" y="615265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49847</xdr:rowOff>
    </xdr:from>
    <xdr:to>
      <xdr:col>72</xdr:col>
      <xdr:colOff>73025</xdr:colOff>
      <xdr:row>32</xdr:row>
      <xdr:rowOff>139206</xdr:rowOff>
    </xdr:to>
    <xdr:cxnSp macro="">
      <xdr:nvCxnSpPr>
        <xdr:cNvPr id="150" name="直線コネクタ 149">
          <a:extLst>
            <a:ext uri="{FF2B5EF4-FFF2-40B4-BE49-F238E27FC236}">
              <a16:creationId xmlns:a16="http://schemas.microsoft.com/office/drawing/2014/main" id="{E2D9B5AB-4F68-424D-BE2B-195081AEEB0B}"/>
            </a:ext>
          </a:extLst>
        </xdr:cNvPr>
        <xdr:cNvCxnSpPr/>
      </xdr:nvCxnSpPr>
      <xdr:spPr>
        <a:xfrm flipV="1">
          <a:off x="12004675" y="6114097"/>
          <a:ext cx="685800" cy="89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168049</xdr:rowOff>
    </xdr:from>
    <xdr:to>
      <xdr:col>64</xdr:col>
      <xdr:colOff>123825</xdr:colOff>
      <xdr:row>33</xdr:row>
      <xdr:rowOff>98199</xdr:rowOff>
    </xdr:to>
    <xdr:sp macro="" textlink="">
      <xdr:nvSpPr>
        <xdr:cNvPr id="151" name="楕円 150">
          <a:extLst>
            <a:ext uri="{FF2B5EF4-FFF2-40B4-BE49-F238E27FC236}">
              <a16:creationId xmlns:a16="http://schemas.microsoft.com/office/drawing/2014/main" id="{96976DA3-20AB-47D0-B6C1-040A635DB552}"/>
            </a:ext>
          </a:extLst>
        </xdr:cNvPr>
        <xdr:cNvSpPr/>
      </xdr:nvSpPr>
      <xdr:spPr>
        <a:xfrm>
          <a:off x="11268075" y="623229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139206</xdr:rowOff>
    </xdr:from>
    <xdr:to>
      <xdr:col>68</xdr:col>
      <xdr:colOff>73025</xdr:colOff>
      <xdr:row>33</xdr:row>
      <xdr:rowOff>47399</xdr:rowOff>
    </xdr:to>
    <xdr:cxnSp macro="">
      <xdr:nvCxnSpPr>
        <xdr:cNvPr id="152" name="直線コネクタ 151">
          <a:extLst>
            <a:ext uri="{FF2B5EF4-FFF2-40B4-BE49-F238E27FC236}">
              <a16:creationId xmlns:a16="http://schemas.microsoft.com/office/drawing/2014/main" id="{6F149A32-6027-4602-8CB4-B95D712F09E0}"/>
            </a:ext>
          </a:extLst>
        </xdr:cNvPr>
        <xdr:cNvCxnSpPr/>
      </xdr:nvCxnSpPr>
      <xdr:spPr>
        <a:xfrm flipV="1">
          <a:off x="11318875" y="6203456"/>
          <a:ext cx="685800" cy="73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171048</xdr:rowOff>
    </xdr:from>
    <xdr:to>
      <xdr:col>60</xdr:col>
      <xdr:colOff>123825</xdr:colOff>
      <xdr:row>33</xdr:row>
      <xdr:rowOff>101198</xdr:rowOff>
    </xdr:to>
    <xdr:sp macro="" textlink="">
      <xdr:nvSpPr>
        <xdr:cNvPr id="153" name="楕円 152">
          <a:extLst>
            <a:ext uri="{FF2B5EF4-FFF2-40B4-BE49-F238E27FC236}">
              <a16:creationId xmlns:a16="http://schemas.microsoft.com/office/drawing/2014/main" id="{80053279-34A7-4205-B414-FF24834AF9DA}"/>
            </a:ext>
          </a:extLst>
        </xdr:cNvPr>
        <xdr:cNvSpPr/>
      </xdr:nvSpPr>
      <xdr:spPr>
        <a:xfrm>
          <a:off x="10582275" y="622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47399</xdr:rowOff>
    </xdr:from>
    <xdr:to>
      <xdr:col>64</xdr:col>
      <xdr:colOff>73025</xdr:colOff>
      <xdr:row>33</xdr:row>
      <xdr:rowOff>50398</xdr:rowOff>
    </xdr:to>
    <xdr:cxnSp macro="">
      <xdr:nvCxnSpPr>
        <xdr:cNvPr id="154" name="直線コネクタ 153">
          <a:extLst>
            <a:ext uri="{FF2B5EF4-FFF2-40B4-BE49-F238E27FC236}">
              <a16:creationId xmlns:a16="http://schemas.microsoft.com/office/drawing/2014/main" id="{F9BEF7A6-EA46-4AD7-8586-EF5A52517D1A}"/>
            </a:ext>
          </a:extLst>
        </xdr:cNvPr>
        <xdr:cNvCxnSpPr/>
      </xdr:nvCxnSpPr>
      <xdr:spPr>
        <a:xfrm flipV="1">
          <a:off x="10633075" y="6276749"/>
          <a:ext cx="685800" cy="2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58211</xdr:rowOff>
    </xdr:from>
    <xdr:ext cx="469744" cy="259045"/>
    <xdr:sp macro="" textlink="">
      <xdr:nvSpPr>
        <xdr:cNvPr id="155" name="n_1aveValue債務償還比率">
          <a:extLst>
            <a:ext uri="{FF2B5EF4-FFF2-40B4-BE49-F238E27FC236}">
              <a16:creationId xmlns:a16="http://schemas.microsoft.com/office/drawing/2014/main" id="{A8C91D26-FB79-47D6-BB90-BAD4FA620755}"/>
            </a:ext>
          </a:extLst>
        </xdr:cNvPr>
        <xdr:cNvSpPr txBox="1"/>
      </xdr:nvSpPr>
      <xdr:spPr>
        <a:xfrm>
          <a:off x="12461952" y="5627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65648</xdr:rowOff>
    </xdr:from>
    <xdr:ext cx="469744" cy="259045"/>
    <xdr:sp macro="" textlink="">
      <xdr:nvSpPr>
        <xdr:cNvPr id="156" name="n_2aveValue債務償還比率">
          <a:extLst>
            <a:ext uri="{FF2B5EF4-FFF2-40B4-BE49-F238E27FC236}">
              <a16:creationId xmlns:a16="http://schemas.microsoft.com/office/drawing/2014/main" id="{5F5E9ACC-1DCB-427E-84E6-C2B9F508F8E7}"/>
            </a:ext>
          </a:extLst>
        </xdr:cNvPr>
        <xdr:cNvSpPr txBox="1"/>
      </xdr:nvSpPr>
      <xdr:spPr>
        <a:xfrm>
          <a:off x="11788852" y="563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108948</xdr:rowOff>
    </xdr:from>
    <xdr:ext cx="469744" cy="259045"/>
    <xdr:sp macro="" textlink="">
      <xdr:nvSpPr>
        <xdr:cNvPr id="157" name="n_3aveValue債務償還比率">
          <a:extLst>
            <a:ext uri="{FF2B5EF4-FFF2-40B4-BE49-F238E27FC236}">
              <a16:creationId xmlns:a16="http://schemas.microsoft.com/office/drawing/2014/main" id="{107430E9-142E-4A9A-9ADB-DD87191556FF}"/>
            </a:ext>
          </a:extLst>
        </xdr:cNvPr>
        <xdr:cNvSpPr txBox="1"/>
      </xdr:nvSpPr>
      <xdr:spPr>
        <a:xfrm>
          <a:off x="11103052" y="5677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131018</xdr:rowOff>
    </xdr:from>
    <xdr:ext cx="469744" cy="259045"/>
    <xdr:sp macro="" textlink="">
      <xdr:nvSpPr>
        <xdr:cNvPr id="158" name="n_4aveValue債務償還比率">
          <a:extLst>
            <a:ext uri="{FF2B5EF4-FFF2-40B4-BE49-F238E27FC236}">
              <a16:creationId xmlns:a16="http://schemas.microsoft.com/office/drawing/2014/main" id="{7C4C3D08-C318-4F9E-A5CA-F014938C90B6}"/>
            </a:ext>
          </a:extLst>
        </xdr:cNvPr>
        <xdr:cNvSpPr txBox="1"/>
      </xdr:nvSpPr>
      <xdr:spPr>
        <a:xfrm>
          <a:off x="10417252" y="5699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91774</xdr:rowOff>
    </xdr:from>
    <xdr:ext cx="469744" cy="259045"/>
    <xdr:sp macro="" textlink="">
      <xdr:nvSpPr>
        <xdr:cNvPr id="159" name="n_1mainValue債務償還比率">
          <a:extLst>
            <a:ext uri="{FF2B5EF4-FFF2-40B4-BE49-F238E27FC236}">
              <a16:creationId xmlns:a16="http://schemas.microsoft.com/office/drawing/2014/main" id="{65380B6B-D606-473A-8E85-D8B0F79C3FEF}"/>
            </a:ext>
          </a:extLst>
        </xdr:cNvPr>
        <xdr:cNvSpPr txBox="1"/>
      </xdr:nvSpPr>
      <xdr:spPr>
        <a:xfrm>
          <a:off x="12461952" y="6156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9683</xdr:rowOff>
    </xdr:from>
    <xdr:ext cx="469744" cy="259045"/>
    <xdr:sp macro="" textlink="">
      <xdr:nvSpPr>
        <xdr:cNvPr id="160" name="n_2mainValue債務償還比率">
          <a:extLst>
            <a:ext uri="{FF2B5EF4-FFF2-40B4-BE49-F238E27FC236}">
              <a16:creationId xmlns:a16="http://schemas.microsoft.com/office/drawing/2014/main" id="{7D92C7F8-30BA-4FAF-8208-8B45E45B60E1}"/>
            </a:ext>
          </a:extLst>
        </xdr:cNvPr>
        <xdr:cNvSpPr txBox="1"/>
      </xdr:nvSpPr>
      <xdr:spPr>
        <a:xfrm>
          <a:off x="11788852" y="623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89326</xdr:rowOff>
    </xdr:from>
    <xdr:ext cx="469744" cy="259045"/>
    <xdr:sp macro="" textlink="">
      <xdr:nvSpPr>
        <xdr:cNvPr id="161" name="n_3mainValue債務償還比率">
          <a:extLst>
            <a:ext uri="{FF2B5EF4-FFF2-40B4-BE49-F238E27FC236}">
              <a16:creationId xmlns:a16="http://schemas.microsoft.com/office/drawing/2014/main" id="{131F2480-89FF-46CE-91CD-9E53579C26EC}"/>
            </a:ext>
          </a:extLst>
        </xdr:cNvPr>
        <xdr:cNvSpPr txBox="1"/>
      </xdr:nvSpPr>
      <xdr:spPr>
        <a:xfrm>
          <a:off x="11103052" y="6318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92325</xdr:rowOff>
    </xdr:from>
    <xdr:ext cx="469744" cy="259045"/>
    <xdr:sp macro="" textlink="">
      <xdr:nvSpPr>
        <xdr:cNvPr id="162" name="n_4mainValue債務償還比率">
          <a:extLst>
            <a:ext uri="{FF2B5EF4-FFF2-40B4-BE49-F238E27FC236}">
              <a16:creationId xmlns:a16="http://schemas.microsoft.com/office/drawing/2014/main" id="{54253D65-0CDF-4811-A9BC-B102E16E91D1}"/>
            </a:ext>
          </a:extLst>
        </xdr:cNvPr>
        <xdr:cNvSpPr txBox="1"/>
      </xdr:nvSpPr>
      <xdr:spPr>
        <a:xfrm>
          <a:off x="10417252" y="6321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AE13B040-4F0D-43F6-BCE9-C9A2021B5445}"/>
            </a:ext>
          </a:extLst>
        </xdr:cNvPr>
        <xdr:cNvSpPr/>
      </xdr:nvSpPr>
      <xdr:spPr>
        <a:xfrm>
          <a:off x="1152525" y="7747000"/>
          <a:ext cx="5314950"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22E632CC-AB65-4383-80DD-009DE4E92735}"/>
            </a:ext>
          </a:extLst>
        </xdr:cNvPr>
        <xdr:cNvSpPr/>
      </xdr:nvSpPr>
      <xdr:spPr>
        <a:xfrm>
          <a:off x="1152525" y="11426825"/>
          <a:ext cx="5314950"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D68C1B08-BCBD-44D2-9A81-65E465D79F1E}"/>
            </a:ext>
          </a:extLst>
        </xdr:cNvPr>
        <xdr:cNvSpPr txBox="1"/>
      </xdr:nvSpPr>
      <xdr:spPr>
        <a:xfrm>
          <a:off x="835025" y="79946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0F2B9E75-0B0D-4D56-89C4-9000E31A0A72}"/>
            </a:ext>
          </a:extLst>
        </xdr:cNvPr>
        <xdr:cNvSpPr txBox="1"/>
      </xdr:nvSpPr>
      <xdr:spPr>
        <a:xfrm>
          <a:off x="6296025" y="105727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2BE03F45-2C33-4192-9D0B-CDDDECE9A734}"/>
            </a:ext>
          </a:extLst>
        </xdr:cNvPr>
        <xdr:cNvSpPr txBox="1"/>
      </xdr:nvSpPr>
      <xdr:spPr>
        <a:xfrm>
          <a:off x="835025" y="116490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09C91B4B-9681-455D-98C3-5C37B79B4C7F}"/>
            </a:ext>
          </a:extLst>
        </xdr:cNvPr>
        <xdr:cNvSpPr txBox="1"/>
      </xdr:nvSpPr>
      <xdr:spPr>
        <a:xfrm>
          <a:off x="6296025" y="143033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F636939C-D850-465A-8037-4FB6009D1C33}"/>
            </a:ext>
          </a:extLst>
        </xdr:cNvPr>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19F9F5D-5CDB-45A5-95A6-C3CF9F911FEB}"/>
            </a:ext>
          </a:extLst>
        </xdr:cNvPr>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8BA29B7F-FB52-4DFB-AD7C-365D8ECD35E6}"/>
            </a:ext>
          </a:extLst>
        </xdr:cNvPr>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F8DC951B-8215-4A56-8396-ACB6DC3BA4A3}"/>
            </a:ext>
          </a:extLst>
        </xdr:cNvPr>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京都府亀岡市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3E37CA3-C833-4199-8B50-AE9DD4C3CB0A}"/>
            </a:ext>
          </a:extLst>
        </xdr:cNvPr>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F2C1DE1-8AD1-4FB1-B6A4-9F09A4A29739}"/>
            </a:ext>
          </a:extLst>
        </xdr:cNvPr>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1EAC8F1-CF8E-4180-A969-A8515F985764}"/>
            </a:ext>
          </a:extLst>
        </xdr:cNvPr>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D6781B4-2FBA-4B8A-8ED2-E68CECEF2299}"/>
            </a:ext>
          </a:extLst>
        </xdr:cNvPr>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84DCB9E1-C9C1-4944-89A8-D2B23637A3A2}"/>
            </a:ext>
          </a:extLst>
        </xdr:cNvPr>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BBFDE00F-81D1-495E-A802-844A8696F261}"/>
            </a:ext>
          </a:extLst>
        </xdr:cNvPr>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87,847
86,779
224.80
47,324,802
46,528,736
745,791
19,288,469
40,739,465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2A14748C-71A3-4392-BF3A-4B0FF2EDEB07}"/>
            </a:ext>
          </a:extLst>
        </xdr:cNvPr>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9414ABF-E3E4-4CD0-84F5-E729623783D1}"/>
            </a:ext>
          </a:extLst>
        </xdr:cNvPr>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1E82DC3-834B-48FD-9B85-F3D74D0DE9C9}"/>
            </a:ext>
          </a:extLst>
        </xdr:cNvPr>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13.3
89.9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0BA293E-247A-4F6E-B6FC-FF6B972E139B}"/>
            </a:ext>
          </a:extLst>
        </xdr:cNvPr>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6AEF41D9-E134-491D-8D16-F6AF2E4F0FBD}"/>
            </a:ext>
          </a:extLst>
        </xdr:cNvPr>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9CF10229-235E-44B5-B51F-E6A3D942B12A}"/>
            </a:ext>
          </a:extLst>
        </xdr:cNvPr>
        <xdr:cNvSpPr/>
      </xdr:nvSpPr>
      <xdr:spPr>
        <a:xfrm>
          <a:off x="6470650" y="1657350"/>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2928BB98-C80A-4188-8891-0BFD3AB68FFC}"/>
            </a:ext>
          </a:extLst>
        </xdr:cNvPr>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AF0D7E54-D027-4A36-BA7F-BA920559ECB4}"/>
            </a:ext>
          </a:extLst>
        </xdr:cNvPr>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910E3BE7-4DC6-492F-9569-98FC74FD67EE}"/>
            </a:ext>
          </a:extLst>
        </xdr:cNvPr>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F4EBFA4-71AB-4497-8724-7328F5521063}"/>
            </a:ext>
          </a:extLst>
        </xdr:cNvPr>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C3EFCA0F-A8A5-4986-864F-B21A023AEE27}"/>
            </a:ext>
          </a:extLst>
        </xdr:cNvPr>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DE05E331-49B1-4684-A46A-BC11382BD374}"/>
            </a:ext>
          </a:extLst>
        </xdr:cNvPr>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BA1648BA-2A28-40E5-B752-5EFB4BDD8CB0}"/>
            </a:ext>
          </a:extLst>
        </xdr:cNvPr>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3F086AF3-8DE3-404A-AEB7-ACF1641DDDFC}"/>
            </a:ext>
          </a:extLst>
        </xdr:cNvPr>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15A50D50-54A1-4FA0-8D79-A91FEE1463E5}"/>
            </a:ext>
          </a:extLst>
        </xdr:cNvPr>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CD8E934F-A4D3-4153-A2F4-B2E01924A2D2}"/>
            </a:ext>
          </a:extLst>
        </xdr:cNvPr>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63C9794-9F3D-444E-AED3-F194CCDE03CB}"/>
            </a:ext>
          </a:extLst>
        </xdr:cNvPr>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516C9884-0338-4B09-8351-E1181F72FF04}"/>
            </a:ext>
          </a:extLst>
        </xdr:cNvPr>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9C601449-33AF-4572-82A8-9EE1A6425DF7}"/>
            </a:ext>
          </a:extLst>
        </xdr:cNvPr>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87ABA19F-9463-4E57-B2FC-DC5ABD89EE57}"/>
            </a:ext>
          </a:extLst>
        </xdr:cNvPr>
        <xdr:cNvSpPr txBox="1"/>
      </xdr:nvSpPr>
      <xdr:spPr>
        <a:xfrm>
          <a:off x="641350" y="33083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41156EC7-E738-4DE0-AE3D-F68852F92028}"/>
            </a:ext>
          </a:extLst>
        </xdr:cNvPr>
        <xdr:cNvSpPr txBox="1"/>
      </xdr:nvSpPr>
      <xdr:spPr>
        <a:xfrm>
          <a:off x="641350" y="3619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2ED65854-D2B9-48F6-80DC-9597C9CF63A7}"/>
            </a:ext>
          </a:extLst>
        </xdr:cNvPr>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C16D2B1F-6100-43B6-AEA3-7F8A0052C1A0}"/>
            </a:ext>
          </a:extLst>
        </xdr:cNvPr>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4AF702BC-EACC-4D34-9E0F-E6B84A0F12C9}"/>
            </a:ext>
          </a:extLst>
        </xdr:cNvPr>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11E28DBA-29C1-4443-AC35-9A2001A32408}"/>
            </a:ext>
          </a:extLst>
        </xdr:cNvPr>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D4DE6700-31C3-4840-BEE1-B4DBC4D6FA56}"/>
            </a:ext>
          </a:extLst>
        </xdr:cNvPr>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AA7E62EB-9E18-4B47-9EA5-C89D82D1C5A5}"/>
            </a:ext>
          </a:extLst>
        </xdr:cNvPr>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7690768D-4FC4-4F24-A6BE-B38BEE9A2175}"/>
            </a:ext>
          </a:extLst>
        </xdr:cNvPr>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5109A78F-9DDA-4532-9C59-EB4AC2DD4538}"/>
            </a:ext>
          </a:extLst>
        </xdr:cNvPr>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D8A28836-828A-47BD-B9C4-9C151F73D496}"/>
            </a:ext>
          </a:extLst>
        </xdr:cNvPr>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C56DA5B5-12B4-43DD-ACEC-CF96253DEE4D}"/>
            </a:ext>
          </a:extLst>
        </xdr:cNvPr>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C9183200-9523-47C4-909C-23F0EBD8B7F9}"/>
            </a:ext>
          </a:extLst>
        </xdr:cNvPr>
        <xdr:cNvSpPr txBox="1"/>
      </xdr:nvSpPr>
      <xdr:spPr>
        <a:xfrm>
          <a:off x="27577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620DF9CD-900E-48DF-9A19-0AF2D421D961}"/>
            </a:ext>
          </a:extLst>
        </xdr:cNvPr>
        <xdr:cNvCxnSpPr/>
      </xdr:nvCxnSpPr>
      <xdr:spPr>
        <a:xfrm>
          <a:off x="6858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BF1E894-96FD-4873-AB77-DB29DF6D40A9}"/>
            </a:ext>
          </a:extLst>
        </xdr:cNvPr>
        <xdr:cNvSpPr txBox="1"/>
      </xdr:nvSpPr>
      <xdr:spPr>
        <a:xfrm>
          <a:off x="27577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1D37F7F7-B486-4BD4-B119-8219B925D9FE}"/>
            </a:ext>
          </a:extLst>
        </xdr:cNvPr>
        <xdr:cNvCxnSpPr/>
      </xdr:nvCxnSpPr>
      <xdr:spPr>
        <a:xfrm>
          <a:off x="6858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6C1F0A00-B55D-4057-B33C-1D5807D9575B}"/>
            </a:ext>
          </a:extLst>
        </xdr:cNvPr>
        <xdr:cNvSpPr txBox="1"/>
      </xdr:nvSpPr>
      <xdr:spPr>
        <a:xfrm>
          <a:off x="3398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F0135587-A73E-488F-B239-92BDF088F333}"/>
            </a:ext>
          </a:extLst>
        </xdr:cNvPr>
        <xdr:cNvCxnSpPr/>
      </xdr:nvCxnSpPr>
      <xdr:spPr>
        <a:xfrm>
          <a:off x="6858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5CA29370-A43B-4F64-A725-9D1BF6F33BF1}"/>
            </a:ext>
          </a:extLst>
        </xdr:cNvPr>
        <xdr:cNvSpPr txBox="1"/>
      </xdr:nvSpPr>
      <xdr:spPr>
        <a:xfrm>
          <a:off x="3398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70E52571-1050-44AB-9BAF-FA8BBE96CE7C}"/>
            </a:ext>
          </a:extLst>
        </xdr:cNvPr>
        <xdr:cNvCxnSpPr/>
      </xdr:nvCxnSpPr>
      <xdr:spPr>
        <a:xfrm>
          <a:off x="6858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EB7CACC8-EC34-427E-A8ED-212A95EE7767}"/>
            </a:ext>
          </a:extLst>
        </xdr:cNvPr>
        <xdr:cNvSpPr txBox="1"/>
      </xdr:nvSpPr>
      <xdr:spPr>
        <a:xfrm>
          <a:off x="3398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25350A49-0E23-404E-8B86-2B7B4CB8CB73}"/>
            </a:ext>
          </a:extLst>
        </xdr:cNvPr>
        <xdr:cNvCxnSpPr/>
      </xdr:nvCxnSpPr>
      <xdr:spPr>
        <a:xfrm>
          <a:off x="6858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9C8896B5-B4D8-466F-A199-42C8945B3DED}"/>
            </a:ext>
          </a:extLst>
        </xdr:cNvPr>
        <xdr:cNvSpPr txBox="1"/>
      </xdr:nvSpPr>
      <xdr:spPr>
        <a:xfrm>
          <a:off x="3398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88516781-7DC5-445F-ABEA-36B5C7362673}"/>
            </a:ext>
          </a:extLst>
        </xdr:cNvPr>
        <xdr:cNvCxnSpPr/>
      </xdr:nvCxnSpPr>
      <xdr:spPr>
        <a:xfrm>
          <a:off x="6858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D0CEF5F0-7383-4ECF-BCB4-BE9904EE6211}"/>
            </a:ext>
          </a:extLst>
        </xdr:cNvPr>
        <xdr:cNvSpPr txBox="1"/>
      </xdr:nvSpPr>
      <xdr:spPr>
        <a:xfrm>
          <a:off x="384961" y="53214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70287CCB-C950-47B7-8501-4848FBC5DBFB}"/>
            </a:ext>
          </a:extLst>
        </xdr:cNvPr>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4F726810-D53F-494F-9EAC-64485C058E26}"/>
            </a:ext>
          </a:extLst>
        </xdr:cNvPr>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74567</xdr:rowOff>
    </xdr:to>
    <xdr:cxnSp macro="">
      <xdr:nvCxnSpPr>
        <xdr:cNvPr id="58" name="直線コネクタ 57">
          <a:extLst>
            <a:ext uri="{FF2B5EF4-FFF2-40B4-BE49-F238E27FC236}">
              <a16:creationId xmlns:a16="http://schemas.microsoft.com/office/drawing/2014/main" id="{2F01AC6E-8141-45A7-96A9-690036488595}"/>
            </a:ext>
          </a:extLst>
        </xdr:cNvPr>
        <xdr:cNvCxnSpPr/>
      </xdr:nvCxnSpPr>
      <xdr:spPr>
        <a:xfrm flipV="1">
          <a:off x="4177665" y="5457372"/>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78394</xdr:rowOff>
    </xdr:from>
    <xdr:ext cx="405111" cy="259045"/>
    <xdr:sp macro="" textlink="">
      <xdr:nvSpPr>
        <xdr:cNvPr id="59" name="【道路】&#10;有形固定資産減価償却率最小値テキスト">
          <a:extLst>
            <a:ext uri="{FF2B5EF4-FFF2-40B4-BE49-F238E27FC236}">
              <a16:creationId xmlns:a16="http://schemas.microsoft.com/office/drawing/2014/main" id="{825F9FE4-C8B5-4A5D-8804-E5D68CAD5293}"/>
            </a:ext>
          </a:extLst>
        </xdr:cNvPr>
        <xdr:cNvSpPr txBox="1"/>
      </xdr:nvSpPr>
      <xdr:spPr>
        <a:xfrm>
          <a:off x="4216400" y="7018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74567</xdr:rowOff>
    </xdr:from>
    <xdr:to>
      <xdr:col>24</xdr:col>
      <xdr:colOff>152400</xdr:colOff>
      <xdr:row>42</xdr:row>
      <xdr:rowOff>74567</xdr:rowOff>
    </xdr:to>
    <xdr:cxnSp macro="">
      <xdr:nvCxnSpPr>
        <xdr:cNvPr id="60" name="直線コネクタ 59">
          <a:extLst>
            <a:ext uri="{FF2B5EF4-FFF2-40B4-BE49-F238E27FC236}">
              <a16:creationId xmlns:a16="http://schemas.microsoft.com/office/drawing/2014/main" id="{781D90EC-93F7-4642-A135-03C5784583F1}"/>
            </a:ext>
          </a:extLst>
        </xdr:cNvPr>
        <xdr:cNvCxnSpPr/>
      </xdr:nvCxnSpPr>
      <xdr:spPr>
        <a:xfrm>
          <a:off x="4108450" y="701511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81E5CE9A-5D77-4584-94B7-D5705243C3D3}"/>
            </a:ext>
          </a:extLst>
        </xdr:cNvPr>
        <xdr:cNvSpPr txBox="1"/>
      </xdr:nvSpPr>
      <xdr:spPr>
        <a:xfrm>
          <a:off x="4216400" y="52452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4ECF9295-06D7-4424-B60C-A7AC264D22EF}"/>
            </a:ext>
          </a:extLst>
        </xdr:cNvPr>
        <xdr:cNvCxnSpPr/>
      </xdr:nvCxnSpPr>
      <xdr:spPr>
        <a:xfrm>
          <a:off x="4108450" y="545737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114861</xdr:rowOff>
    </xdr:from>
    <xdr:ext cx="405111" cy="259045"/>
    <xdr:sp macro="" textlink="">
      <xdr:nvSpPr>
        <xdr:cNvPr id="63" name="【道路】&#10;有形固定資産減価償却率平均値テキスト">
          <a:extLst>
            <a:ext uri="{FF2B5EF4-FFF2-40B4-BE49-F238E27FC236}">
              <a16:creationId xmlns:a16="http://schemas.microsoft.com/office/drawing/2014/main" id="{2D3477D3-F627-437B-A2E6-FF9FB29C15D1}"/>
            </a:ext>
          </a:extLst>
        </xdr:cNvPr>
        <xdr:cNvSpPr txBox="1"/>
      </xdr:nvSpPr>
      <xdr:spPr>
        <a:xfrm>
          <a:off x="4216400" y="63950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136434</xdr:rowOff>
    </xdr:from>
    <xdr:to>
      <xdr:col>24</xdr:col>
      <xdr:colOff>114300</xdr:colOff>
      <xdr:row>39</xdr:row>
      <xdr:rowOff>66584</xdr:rowOff>
    </xdr:to>
    <xdr:sp macro="" textlink="">
      <xdr:nvSpPr>
        <xdr:cNvPr id="64" name="フローチャート: 判断 63">
          <a:extLst>
            <a:ext uri="{FF2B5EF4-FFF2-40B4-BE49-F238E27FC236}">
              <a16:creationId xmlns:a16="http://schemas.microsoft.com/office/drawing/2014/main" id="{83E91273-6A56-4457-A37D-91F5335C1D68}"/>
            </a:ext>
          </a:extLst>
        </xdr:cNvPr>
        <xdr:cNvSpPr/>
      </xdr:nvSpPr>
      <xdr:spPr>
        <a:xfrm>
          <a:off x="4127500" y="641658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116840</xdr:rowOff>
    </xdr:from>
    <xdr:to>
      <xdr:col>20</xdr:col>
      <xdr:colOff>38100</xdr:colOff>
      <xdr:row>39</xdr:row>
      <xdr:rowOff>46990</xdr:rowOff>
    </xdr:to>
    <xdr:sp macro="" textlink="">
      <xdr:nvSpPr>
        <xdr:cNvPr id="65" name="フローチャート: 判断 64">
          <a:extLst>
            <a:ext uri="{FF2B5EF4-FFF2-40B4-BE49-F238E27FC236}">
              <a16:creationId xmlns:a16="http://schemas.microsoft.com/office/drawing/2014/main" id="{F2A2C7B9-6758-4A15-AF04-92199F5348C1}"/>
            </a:ext>
          </a:extLst>
        </xdr:cNvPr>
        <xdr:cNvSpPr/>
      </xdr:nvSpPr>
      <xdr:spPr>
        <a:xfrm>
          <a:off x="3384550" y="639699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95613</xdr:rowOff>
    </xdr:from>
    <xdr:to>
      <xdr:col>15</xdr:col>
      <xdr:colOff>101600</xdr:colOff>
      <xdr:row>39</xdr:row>
      <xdr:rowOff>25763</xdr:rowOff>
    </xdr:to>
    <xdr:sp macro="" textlink="">
      <xdr:nvSpPr>
        <xdr:cNvPr id="66" name="フローチャート: 判断 65">
          <a:extLst>
            <a:ext uri="{FF2B5EF4-FFF2-40B4-BE49-F238E27FC236}">
              <a16:creationId xmlns:a16="http://schemas.microsoft.com/office/drawing/2014/main" id="{D888B694-C3ED-4120-892A-357B886B14F8}"/>
            </a:ext>
          </a:extLst>
        </xdr:cNvPr>
        <xdr:cNvSpPr/>
      </xdr:nvSpPr>
      <xdr:spPr>
        <a:xfrm>
          <a:off x="2571750" y="637576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72753</xdr:rowOff>
    </xdr:from>
    <xdr:to>
      <xdr:col>10</xdr:col>
      <xdr:colOff>165100</xdr:colOff>
      <xdr:row>39</xdr:row>
      <xdr:rowOff>2903</xdr:rowOff>
    </xdr:to>
    <xdr:sp macro="" textlink="">
      <xdr:nvSpPr>
        <xdr:cNvPr id="67" name="フローチャート: 判断 66">
          <a:extLst>
            <a:ext uri="{FF2B5EF4-FFF2-40B4-BE49-F238E27FC236}">
              <a16:creationId xmlns:a16="http://schemas.microsoft.com/office/drawing/2014/main" id="{68D0CA21-D0A7-4664-A9CC-98B19C6BC793}"/>
            </a:ext>
          </a:extLst>
        </xdr:cNvPr>
        <xdr:cNvSpPr/>
      </xdr:nvSpPr>
      <xdr:spPr>
        <a:xfrm>
          <a:off x="1778000" y="635290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48260</xdr:rowOff>
    </xdr:from>
    <xdr:to>
      <xdr:col>6</xdr:col>
      <xdr:colOff>38100</xdr:colOff>
      <xdr:row>38</xdr:row>
      <xdr:rowOff>149860</xdr:rowOff>
    </xdr:to>
    <xdr:sp macro="" textlink="">
      <xdr:nvSpPr>
        <xdr:cNvPr id="68" name="フローチャート: 判断 67">
          <a:extLst>
            <a:ext uri="{FF2B5EF4-FFF2-40B4-BE49-F238E27FC236}">
              <a16:creationId xmlns:a16="http://schemas.microsoft.com/office/drawing/2014/main" id="{C71EA634-38FD-4C7B-A4E9-FE6B23DDE49E}"/>
            </a:ext>
          </a:extLst>
        </xdr:cNvPr>
        <xdr:cNvSpPr/>
      </xdr:nvSpPr>
      <xdr:spPr>
        <a:xfrm>
          <a:off x="984250" y="63284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EEF9AF16-55BD-4D66-BF7A-D24AB86F29A5}"/>
            </a:ext>
          </a:extLst>
        </xdr:cNvPr>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4E88906-7761-41B5-93A2-5BB0A47C6334}"/>
            </a:ext>
          </a:extLst>
        </xdr:cNvPr>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DD735796-8E18-4EA1-9741-D561C441BAC5}"/>
            </a:ext>
          </a:extLst>
        </xdr:cNvPr>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D7781C6-D7F9-4FA4-816D-D95A3E9BAB9C}"/>
            </a:ext>
          </a:extLst>
        </xdr:cNvPr>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CC6C327B-A936-46A8-A4C2-32456D4B687C}"/>
            </a:ext>
          </a:extLst>
        </xdr:cNvPr>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74385</xdr:rowOff>
    </xdr:from>
    <xdr:to>
      <xdr:col>24</xdr:col>
      <xdr:colOff>114300</xdr:colOff>
      <xdr:row>39</xdr:row>
      <xdr:rowOff>4535</xdr:rowOff>
    </xdr:to>
    <xdr:sp macro="" textlink="">
      <xdr:nvSpPr>
        <xdr:cNvPr id="74" name="楕円 73">
          <a:extLst>
            <a:ext uri="{FF2B5EF4-FFF2-40B4-BE49-F238E27FC236}">
              <a16:creationId xmlns:a16="http://schemas.microsoft.com/office/drawing/2014/main" id="{DB5A05D3-9318-4477-8FA7-CF360BD355E1}"/>
            </a:ext>
          </a:extLst>
        </xdr:cNvPr>
        <xdr:cNvSpPr/>
      </xdr:nvSpPr>
      <xdr:spPr>
        <a:xfrm>
          <a:off x="4127500" y="635453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97263</xdr:rowOff>
    </xdr:from>
    <xdr:ext cx="405111" cy="259045"/>
    <xdr:sp macro="" textlink="">
      <xdr:nvSpPr>
        <xdr:cNvPr id="75" name="【道路】&#10;有形固定資産減価償却率該当値テキスト">
          <a:extLst>
            <a:ext uri="{FF2B5EF4-FFF2-40B4-BE49-F238E27FC236}">
              <a16:creationId xmlns:a16="http://schemas.microsoft.com/office/drawing/2014/main" id="{9B97EFD1-9E74-49DE-8D78-346F7602FF8E}"/>
            </a:ext>
          </a:extLst>
        </xdr:cNvPr>
        <xdr:cNvSpPr txBox="1"/>
      </xdr:nvSpPr>
      <xdr:spPr>
        <a:xfrm>
          <a:off x="4216400" y="6212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41728</xdr:rowOff>
    </xdr:from>
    <xdr:to>
      <xdr:col>20</xdr:col>
      <xdr:colOff>38100</xdr:colOff>
      <xdr:row>38</xdr:row>
      <xdr:rowOff>143328</xdr:rowOff>
    </xdr:to>
    <xdr:sp macro="" textlink="">
      <xdr:nvSpPr>
        <xdr:cNvPr id="76" name="楕円 75">
          <a:extLst>
            <a:ext uri="{FF2B5EF4-FFF2-40B4-BE49-F238E27FC236}">
              <a16:creationId xmlns:a16="http://schemas.microsoft.com/office/drawing/2014/main" id="{E6C466B8-CEFD-454B-876E-500F20303B45}"/>
            </a:ext>
          </a:extLst>
        </xdr:cNvPr>
        <xdr:cNvSpPr/>
      </xdr:nvSpPr>
      <xdr:spPr>
        <a:xfrm>
          <a:off x="3384550" y="632187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92528</xdr:rowOff>
    </xdr:from>
    <xdr:to>
      <xdr:col>24</xdr:col>
      <xdr:colOff>63500</xdr:colOff>
      <xdr:row>38</xdr:row>
      <xdr:rowOff>125185</xdr:rowOff>
    </xdr:to>
    <xdr:cxnSp macro="">
      <xdr:nvCxnSpPr>
        <xdr:cNvPr id="77" name="直線コネクタ 76">
          <a:extLst>
            <a:ext uri="{FF2B5EF4-FFF2-40B4-BE49-F238E27FC236}">
              <a16:creationId xmlns:a16="http://schemas.microsoft.com/office/drawing/2014/main" id="{C5F94760-8421-4148-86D1-38E5335AA7E5}"/>
            </a:ext>
          </a:extLst>
        </xdr:cNvPr>
        <xdr:cNvCxnSpPr/>
      </xdr:nvCxnSpPr>
      <xdr:spPr>
        <a:xfrm>
          <a:off x="3429000" y="6372678"/>
          <a:ext cx="7493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9072</xdr:rowOff>
    </xdr:from>
    <xdr:to>
      <xdr:col>15</xdr:col>
      <xdr:colOff>101600</xdr:colOff>
      <xdr:row>38</xdr:row>
      <xdr:rowOff>110672</xdr:rowOff>
    </xdr:to>
    <xdr:sp macro="" textlink="">
      <xdr:nvSpPr>
        <xdr:cNvPr id="78" name="楕円 77">
          <a:extLst>
            <a:ext uri="{FF2B5EF4-FFF2-40B4-BE49-F238E27FC236}">
              <a16:creationId xmlns:a16="http://schemas.microsoft.com/office/drawing/2014/main" id="{4B5765CC-3AB3-4DC8-A50A-05D044CA2D9B}"/>
            </a:ext>
          </a:extLst>
        </xdr:cNvPr>
        <xdr:cNvSpPr/>
      </xdr:nvSpPr>
      <xdr:spPr>
        <a:xfrm>
          <a:off x="2571750" y="6289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59872</xdr:rowOff>
    </xdr:from>
    <xdr:to>
      <xdr:col>19</xdr:col>
      <xdr:colOff>177800</xdr:colOff>
      <xdr:row>38</xdr:row>
      <xdr:rowOff>92528</xdr:rowOff>
    </xdr:to>
    <xdr:cxnSp macro="">
      <xdr:nvCxnSpPr>
        <xdr:cNvPr id="79" name="直線コネクタ 78">
          <a:extLst>
            <a:ext uri="{FF2B5EF4-FFF2-40B4-BE49-F238E27FC236}">
              <a16:creationId xmlns:a16="http://schemas.microsoft.com/office/drawing/2014/main" id="{D06BF5B1-A8F8-4976-9EA5-4CA172A9F8B2}"/>
            </a:ext>
          </a:extLst>
        </xdr:cNvPr>
        <xdr:cNvCxnSpPr/>
      </xdr:nvCxnSpPr>
      <xdr:spPr>
        <a:xfrm>
          <a:off x="2622550" y="6340022"/>
          <a:ext cx="80645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141333</xdr:rowOff>
    </xdr:from>
    <xdr:to>
      <xdr:col>10</xdr:col>
      <xdr:colOff>165100</xdr:colOff>
      <xdr:row>38</xdr:row>
      <xdr:rowOff>71482</xdr:rowOff>
    </xdr:to>
    <xdr:sp macro="" textlink="">
      <xdr:nvSpPr>
        <xdr:cNvPr id="80" name="楕円 79">
          <a:extLst>
            <a:ext uri="{FF2B5EF4-FFF2-40B4-BE49-F238E27FC236}">
              <a16:creationId xmlns:a16="http://schemas.microsoft.com/office/drawing/2014/main" id="{A45A178B-1528-4C11-9157-EC412528E608}"/>
            </a:ext>
          </a:extLst>
        </xdr:cNvPr>
        <xdr:cNvSpPr/>
      </xdr:nvSpPr>
      <xdr:spPr>
        <a:xfrm>
          <a:off x="1778000" y="6256383"/>
          <a:ext cx="101600" cy="9524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20683</xdr:rowOff>
    </xdr:from>
    <xdr:to>
      <xdr:col>15</xdr:col>
      <xdr:colOff>50800</xdr:colOff>
      <xdr:row>38</xdr:row>
      <xdr:rowOff>59872</xdr:rowOff>
    </xdr:to>
    <xdr:cxnSp macro="">
      <xdr:nvCxnSpPr>
        <xdr:cNvPr id="81" name="直線コネクタ 80">
          <a:extLst>
            <a:ext uri="{FF2B5EF4-FFF2-40B4-BE49-F238E27FC236}">
              <a16:creationId xmlns:a16="http://schemas.microsoft.com/office/drawing/2014/main" id="{C27B4EA3-F398-4F61-A676-41D0D534BF7B}"/>
            </a:ext>
          </a:extLst>
        </xdr:cNvPr>
        <xdr:cNvCxnSpPr/>
      </xdr:nvCxnSpPr>
      <xdr:spPr>
        <a:xfrm>
          <a:off x="1828800" y="6300833"/>
          <a:ext cx="79375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110308</xdr:rowOff>
    </xdr:from>
    <xdr:to>
      <xdr:col>6</xdr:col>
      <xdr:colOff>38100</xdr:colOff>
      <xdr:row>38</xdr:row>
      <xdr:rowOff>40458</xdr:rowOff>
    </xdr:to>
    <xdr:sp macro="" textlink="">
      <xdr:nvSpPr>
        <xdr:cNvPr id="82" name="楕円 81">
          <a:extLst>
            <a:ext uri="{FF2B5EF4-FFF2-40B4-BE49-F238E27FC236}">
              <a16:creationId xmlns:a16="http://schemas.microsoft.com/office/drawing/2014/main" id="{70EBA600-4697-450E-BCEF-EAD7210B97B1}"/>
            </a:ext>
          </a:extLst>
        </xdr:cNvPr>
        <xdr:cNvSpPr/>
      </xdr:nvSpPr>
      <xdr:spPr>
        <a:xfrm>
          <a:off x="984250" y="622535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161109</xdr:rowOff>
    </xdr:from>
    <xdr:to>
      <xdr:col>10</xdr:col>
      <xdr:colOff>114300</xdr:colOff>
      <xdr:row>38</xdr:row>
      <xdr:rowOff>20683</xdr:rowOff>
    </xdr:to>
    <xdr:cxnSp macro="">
      <xdr:nvCxnSpPr>
        <xdr:cNvPr id="83" name="直線コネクタ 82">
          <a:extLst>
            <a:ext uri="{FF2B5EF4-FFF2-40B4-BE49-F238E27FC236}">
              <a16:creationId xmlns:a16="http://schemas.microsoft.com/office/drawing/2014/main" id="{A9D88310-E134-4A8F-A09A-748E34DE3131}"/>
            </a:ext>
          </a:extLst>
        </xdr:cNvPr>
        <xdr:cNvCxnSpPr/>
      </xdr:nvCxnSpPr>
      <xdr:spPr>
        <a:xfrm>
          <a:off x="1028700" y="6276159"/>
          <a:ext cx="80010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38117</xdr:rowOff>
    </xdr:from>
    <xdr:ext cx="405111" cy="259045"/>
    <xdr:sp macro="" textlink="">
      <xdr:nvSpPr>
        <xdr:cNvPr id="84" name="n_1aveValue【道路】&#10;有形固定資産減価償却率">
          <a:extLst>
            <a:ext uri="{FF2B5EF4-FFF2-40B4-BE49-F238E27FC236}">
              <a16:creationId xmlns:a16="http://schemas.microsoft.com/office/drawing/2014/main" id="{F4124D09-EF02-4D20-81C5-F73A5EAD064E}"/>
            </a:ext>
          </a:extLst>
        </xdr:cNvPr>
        <xdr:cNvSpPr txBox="1"/>
      </xdr:nvSpPr>
      <xdr:spPr>
        <a:xfrm>
          <a:off x="3239144" y="6483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16890</xdr:rowOff>
    </xdr:from>
    <xdr:ext cx="405111" cy="259045"/>
    <xdr:sp macro="" textlink="">
      <xdr:nvSpPr>
        <xdr:cNvPr id="85" name="n_2aveValue【道路】&#10;有形固定資産減価償却率">
          <a:extLst>
            <a:ext uri="{FF2B5EF4-FFF2-40B4-BE49-F238E27FC236}">
              <a16:creationId xmlns:a16="http://schemas.microsoft.com/office/drawing/2014/main" id="{1A9CC76A-8A40-44DB-A11E-1DE53ABD21A8}"/>
            </a:ext>
          </a:extLst>
        </xdr:cNvPr>
        <xdr:cNvSpPr txBox="1"/>
      </xdr:nvSpPr>
      <xdr:spPr>
        <a:xfrm>
          <a:off x="2439044" y="6462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165480</xdr:rowOff>
    </xdr:from>
    <xdr:ext cx="405111" cy="259045"/>
    <xdr:sp macro="" textlink="">
      <xdr:nvSpPr>
        <xdr:cNvPr id="86" name="n_3aveValue【道路】&#10;有形固定資産減価償却率">
          <a:extLst>
            <a:ext uri="{FF2B5EF4-FFF2-40B4-BE49-F238E27FC236}">
              <a16:creationId xmlns:a16="http://schemas.microsoft.com/office/drawing/2014/main" id="{05F95F5B-8D37-4599-AB06-BC8AA876A085}"/>
            </a:ext>
          </a:extLst>
        </xdr:cNvPr>
        <xdr:cNvSpPr txBox="1"/>
      </xdr:nvSpPr>
      <xdr:spPr>
        <a:xfrm>
          <a:off x="1645294" y="6445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140987</xdr:rowOff>
    </xdr:from>
    <xdr:ext cx="405111" cy="259045"/>
    <xdr:sp macro="" textlink="">
      <xdr:nvSpPr>
        <xdr:cNvPr id="87" name="n_4aveValue【道路】&#10;有形固定資産減価償却率">
          <a:extLst>
            <a:ext uri="{FF2B5EF4-FFF2-40B4-BE49-F238E27FC236}">
              <a16:creationId xmlns:a16="http://schemas.microsoft.com/office/drawing/2014/main" id="{9FBCBB73-3FCA-4172-A530-D2AB6DBDE110}"/>
            </a:ext>
          </a:extLst>
        </xdr:cNvPr>
        <xdr:cNvSpPr txBox="1"/>
      </xdr:nvSpPr>
      <xdr:spPr>
        <a:xfrm>
          <a:off x="851544" y="6421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159855</xdr:rowOff>
    </xdr:from>
    <xdr:ext cx="405111" cy="259045"/>
    <xdr:sp macro="" textlink="">
      <xdr:nvSpPr>
        <xdr:cNvPr id="88" name="n_1mainValue【道路】&#10;有形固定資産減価償却率">
          <a:extLst>
            <a:ext uri="{FF2B5EF4-FFF2-40B4-BE49-F238E27FC236}">
              <a16:creationId xmlns:a16="http://schemas.microsoft.com/office/drawing/2014/main" id="{1AAD6AB0-58D2-407D-9908-1B1835FA513C}"/>
            </a:ext>
          </a:extLst>
        </xdr:cNvPr>
        <xdr:cNvSpPr txBox="1"/>
      </xdr:nvSpPr>
      <xdr:spPr>
        <a:xfrm>
          <a:off x="3239144" y="6109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127199</xdr:rowOff>
    </xdr:from>
    <xdr:ext cx="405111" cy="259045"/>
    <xdr:sp macro="" textlink="">
      <xdr:nvSpPr>
        <xdr:cNvPr id="89" name="n_2mainValue【道路】&#10;有形固定資産減価償却率">
          <a:extLst>
            <a:ext uri="{FF2B5EF4-FFF2-40B4-BE49-F238E27FC236}">
              <a16:creationId xmlns:a16="http://schemas.microsoft.com/office/drawing/2014/main" id="{82145EC0-EF7E-49F9-886A-6E3F80DF5FC8}"/>
            </a:ext>
          </a:extLst>
        </xdr:cNvPr>
        <xdr:cNvSpPr txBox="1"/>
      </xdr:nvSpPr>
      <xdr:spPr>
        <a:xfrm>
          <a:off x="2439044" y="6077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88010</xdr:rowOff>
    </xdr:from>
    <xdr:ext cx="405111" cy="259045"/>
    <xdr:sp macro="" textlink="">
      <xdr:nvSpPr>
        <xdr:cNvPr id="90" name="n_3mainValue【道路】&#10;有形固定資産減価償却率">
          <a:extLst>
            <a:ext uri="{FF2B5EF4-FFF2-40B4-BE49-F238E27FC236}">
              <a16:creationId xmlns:a16="http://schemas.microsoft.com/office/drawing/2014/main" id="{9D98F3B8-CDC3-4B6E-AFFA-A3332C2CC461}"/>
            </a:ext>
          </a:extLst>
        </xdr:cNvPr>
        <xdr:cNvSpPr txBox="1"/>
      </xdr:nvSpPr>
      <xdr:spPr>
        <a:xfrm>
          <a:off x="1645294" y="6037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56985</xdr:rowOff>
    </xdr:from>
    <xdr:ext cx="405111" cy="259045"/>
    <xdr:sp macro="" textlink="">
      <xdr:nvSpPr>
        <xdr:cNvPr id="91" name="n_4mainValue【道路】&#10;有形固定資産減価償却率">
          <a:extLst>
            <a:ext uri="{FF2B5EF4-FFF2-40B4-BE49-F238E27FC236}">
              <a16:creationId xmlns:a16="http://schemas.microsoft.com/office/drawing/2014/main" id="{F2B59BDE-9229-4ABF-B61E-6621C98FC339}"/>
            </a:ext>
          </a:extLst>
        </xdr:cNvPr>
        <xdr:cNvSpPr txBox="1"/>
      </xdr:nvSpPr>
      <xdr:spPr>
        <a:xfrm>
          <a:off x="851544" y="6006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79C96518-AED5-460B-AB0C-6EBD1D4F71A7}"/>
            </a:ext>
          </a:extLst>
        </xdr:cNvPr>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1A0C98F-36B7-4075-A3DE-E572E6D79B28}"/>
            </a:ext>
          </a:extLst>
        </xdr:cNvPr>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9C60B863-685C-4826-A59B-DFB2864D294B}"/>
            </a:ext>
          </a:extLst>
        </xdr:cNvPr>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15374ADB-C39C-45AE-A2E7-70BC06814281}"/>
            </a:ext>
          </a:extLst>
        </xdr:cNvPr>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D4EB9694-CFAD-4A7C-B14D-899D083BDE8D}"/>
            </a:ext>
          </a:extLst>
        </xdr:cNvPr>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5269F4B-A51E-4B25-9B04-4B38653D9C47}"/>
            </a:ext>
          </a:extLst>
        </xdr:cNvPr>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334CE619-E42D-48AC-A028-83BD27456CB2}"/>
            </a:ext>
          </a:extLst>
        </xdr:cNvPr>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17A79907-7284-465B-B363-35DE7DA367E1}"/>
            </a:ext>
          </a:extLst>
        </xdr:cNvPr>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5E3980CD-B2C9-47FB-9545-6C5F85A45CB5}"/>
            </a:ext>
          </a:extLst>
        </xdr:cNvPr>
        <xdr:cNvSpPr txBox="1"/>
      </xdr:nvSpPr>
      <xdr:spPr>
        <a:xfrm>
          <a:off x="5918200" y="495935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9DFFA1E7-3161-42C4-AE94-B33F35E66A0D}"/>
            </a:ext>
          </a:extLst>
        </xdr:cNvPr>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934BE4DC-71A6-4ADA-8ECA-590381019527}"/>
            </a:ext>
          </a:extLst>
        </xdr:cNvPr>
        <xdr:cNvCxnSpPr/>
      </xdr:nvCxnSpPr>
      <xdr:spPr>
        <a:xfrm>
          <a:off x="5956300" y="6978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7D6918F6-1F52-4641-B6CB-E6B329CAB5A1}"/>
            </a:ext>
          </a:extLst>
        </xdr:cNvPr>
        <xdr:cNvSpPr txBox="1"/>
      </xdr:nvSpPr>
      <xdr:spPr>
        <a:xfrm>
          <a:off x="55272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1375E124-F3E7-47E1-9433-667B1F73DD83}"/>
            </a:ext>
          </a:extLst>
        </xdr:cNvPr>
        <xdr:cNvCxnSpPr/>
      </xdr:nvCxnSpPr>
      <xdr:spPr>
        <a:xfrm>
          <a:off x="5956300" y="6610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5" name="テキスト ボックス 104">
          <a:extLst>
            <a:ext uri="{FF2B5EF4-FFF2-40B4-BE49-F238E27FC236}">
              <a16:creationId xmlns:a16="http://schemas.microsoft.com/office/drawing/2014/main" id="{29835331-E914-4DAC-B91F-04E99A7133E2}"/>
            </a:ext>
          </a:extLst>
        </xdr:cNvPr>
        <xdr:cNvSpPr txBox="1"/>
      </xdr:nvSpPr>
      <xdr:spPr>
        <a:xfrm>
          <a:off x="5482151" y="6474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74F0F0-2295-40E5-84D9-85771A73F54E}"/>
            </a:ext>
          </a:extLst>
        </xdr:cNvPr>
        <xdr:cNvCxnSpPr/>
      </xdr:nvCxnSpPr>
      <xdr:spPr>
        <a:xfrm>
          <a:off x="595630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7" name="テキスト ボックス 106">
          <a:extLst>
            <a:ext uri="{FF2B5EF4-FFF2-40B4-BE49-F238E27FC236}">
              <a16:creationId xmlns:a16="http://schemas.microsoft.com/office/drawing/2014/main" id="{A9B1FC8D-8650-4FE9-9A74-4A8CF73BA051}"/>
            </a:ext>
          </a:extLst>
        </xdr:cNvPr>
        <xdr:cNvSpPr txBox="1"/>
      </xdr:nvSpPr>
      <xdr:spPr>
        <a:xfrm>
          <a:off x="548215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D3DD7BB0-3AD4-4A9B-8806-9AD58DD72BAF}"/>
            </a:ext>
          </a:extLst>
        </xdr:cNvPr>
        <xdr:cNvCxnSpPr/>
      </xdr:nvCxnSpPr>
      <xdr:spPr>
        <a:xfrm>
          <a:off x="5956300" y="5880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9" name="テキスト ボックス 108">
          <a:extLst>
            <a:ext uri="{FF2B5EF4-FFF2-40B4-BE49-F238E27FC236}">
              <a16:creationId xmlns:a16="http://schemas.microsoft.com/office/drawing/2014/main" id="{ADAEDF9D-2F7C-4C57-8638-2D27066FC0C6}"/>
            </a:ext>
          </a:extLst>
        </xdr:cNvPr>
        <xdr:cNvSpPr txBox="1"/>
      </xdr:nvSpPr>
      <xdr:spPr>
        <a:xfrm>
          <a:off x="5482151" y="5744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36C5D725-B8A5-41E7-B412-CBBC32C47A93}"/>
            </a:ext>
          </a:extLst>
        </xdr:cNvPr>
        <xdr:cNvCxnSpPr/>
      </xdr:nvCxnSpPr>
      <xdr:spPr>
        <a:xfrm>
          <a:off x="5956300" y="551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1" name="テキスト ボックス 110">
          <a:extLst>
            <a:ext uri="{FF2B5EF4-FFF2-40B4-BE49-F238E27FC236}">
              <a16:creationId xmlns:a16="http://schemas.microsoft.com/office/drawing/2014/main" id="{E16B88BE-65AA-4745-A194-433076686137}"/>
            </a:ext>
          </a:extLst>
        </xdr:cNvPr>
        <xdr:cNvSpPr txBox="1"/>
      </xdr:nvSpPr>
      <xdr:spPr>
        <a:xfrm>
          <a:off x="5482151" y="53759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F080DCF4-103A-4137-8876-1FB7BA5178F2}"/>
            </a:ext>
          </a:extLst>
        </xdr:cNvPr>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a:extLst>
            <a:ext uri="{FF2B5EF4-FFF2-40B4-BE49-F238E27FC236}">
              <a16:creationId xmlns:a16="http://schemas.microsoft.com/office/drawing/2014/main" id="{CDCEEA22-5B99-4213-86D0-098322484D54}"/>
            </a:ext>
          </a:extLst>
        </xdr:cNvPr>
        <xdr:cNvSpPr txBox="1"/>
      </xdr:nvSpPr>
      <xdr:spPr>
        <a:xfrm>
          <a:off x="5482151" y="50076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F0937E58-214A-4600-B118-27D6C9D2E30D}"/>
            </a:ext>
          </a:extLst>
        </xdr:cNvPr>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123444</xdr:rowOff>
    </xdr:from>
    <xdr:to>
      <xdr:col>54</xdr:col>
      <xdr:colOff>189865</xdr:colOff>
      <xdr:row>42</xdr:row>
      <xdr:rowOff>37224</xdr:rowOff>
    </xdr:to>
    <xdr:cxnSp macro="">
      <xdr:nvCxnSpPr>
        <xdr:cNvPr id="115" name="直線コネクタ 114">
          <a:extLst>
            <a:ext uri="{FF2B5EF4-FFF2-40B4-BE49-F238E27FC236}">
              <a16:creationId xmlns:a16="http://schemas.microsoft.com/office/drawing/2014/main" id="{888BD24F-E18D-4D4D-9B78-AAB2E63A0945}"/>
            </a:ext>
          </a:extLst>
        </xdr:cNvPr>
        <xdr:cNvCxnSpPr/>
      </xdr:nvCxnSpPr>
      <xdr:spPr>
        <a:xfrm flipV="1">
          <a:off x="9429115" y="5743194"/>
          <a:ext cx="0" cy="1234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41051</xdr:rowOff>
    </xdr:from>
    <xdr:ext cx="469744" cy="259045"/>
    <xdr:sp macro="" textlink="">
      <xdr:nvSpPr>
        <xdr:cNvPr id="116" name="【道路】&#10;一人当たり延長最小値テキスト">
          <a:extLst>
            <a:ext uri="{FF2B5EF4-FFF2-40B4-BE49-F238E27FC236}">
              <a16:creationId xmlns:a16="http://schemas.microsoft.com/office/drawing/2014/main" id="{A8A8ECE1-30E5-4288-B009-BB5269E5A04E}"/>
            </a:ext>
          </a:extLst>
        </xdr:cNvPr>
        <xdr:cNvSpPr txBox="1"/>
      </xdr:nvSpPr>
      <xdr:spPr>
        <a:xfrm>
          <a:off x="9467850" y="698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37224</xdr:rowOff>
    </xdr:from>
    <xdr:to>
      <xdr:col>55</xdr:col>
      <xdr:colOff>88900</xdr:colOff>
      <xdr:row>42</xdr:row>
      <xdr:rowOff>37224</xdr:rowOff>
    </xdr:to>
    <xdr:cxnSp macro="">
      <xdr:nvCxnSpPr>
        <xdr:cNvPr id="117" name="直線コネクタ 116">
          <a:extLst>
            <a:ext uri="{FF2B5EF4-FFF2-40B4-BE49-F238E27FC236}">
              <a16:creationId xmlns:a16="http://schemas.microsoft.com/office/drawing/2014/main" id="{D83D0521-C2B3-4C26-9016-0BC5A48DE04F}"/>
            </a:ext>
          </a:extLst>
        </xdr:cNvPr>
        <xdr:cNvCxnSpPr/>
      </xdr:nvCxnSpPr>
      <xdr:spPr>
        <a:xfrm>
          <a:off x="9359900" y="697777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70121</xdr:rowOff>
    </xdr:from>
    <xdr:ext cx="534377" cy="259045"/>
    <xdr:sp macro="" textlink="">
      <xdr:nvSpPr>
        <xdr:cNvPr id="118" name="【道路】&#10;一人当たり延長最大値テキスト">
          <a:extLst>
            <a:ext uri="{FF2B5EF4-FFF2-40B4-BE49-F238E27FC236}">
              <a16:creationId xmlns:a16="http://schemas.microsoft.com/office/drawing/2014/main" id="{7ECF7F0F-1AAF-41AF-A558-B7B148FF7209}"/>
            </a:ext>
          </a:extLst>
        </xdr:cNvPr>
        <xdr:cNvSpPr txBox="1"/>
      </xdr:nvSpPr>
      <xdr:spPr>
        <a:xfrm>
          <a:off x="9467850" y="5524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123444</xdr:rowOff>
    </xdr:from>
    <xdr:to>
      <xdr:col>55</xdr:col>
      <xdr:colOff>88900</xdr:colOff>
      <xdr:row>34</xdr:row>
      <xdr:rowOff>123444</xdr:rowOff>
    </xdr:to>
    <xdr:cxnSp macro="">
      <xdr:nvCxnSpPr>
        <xdr:cNvPr id="119" name="直線コネクタ 118">
          <a:extLst>
            <a:ext uri="{FF2B5EF4-FFF2-40B4-BE49-F238E27FC236}">
              <a16:creationId xmlns:a16="http://schemas.microsoft.com/office/drawing/2014/main" id="{DEA320CD-3274-4B55-846D-7F625AFD44E8}"/>
            </a:ext>
          </a:extLst>
        </xdr:cNvPr>
        <xdr:cNvCxnSpPr/>
      </xdr:nvCxnSpPr>
      <xdr:spPr>
        <a:xfrm>
          <a:off x="9359900" y="574319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24706</xdr:rowOff>
    </xdr:from>
    <xdr:ext cx="469744" cy="259045"/>
    <xdr:sp macro="" textlink="">
      <xdr:nvSpPr>
        <xdr:cNvPr id="120" name="【道路】&#10;一人当たり延長平均値テキスト">
          <a:extLst>
            <a:ext uri="{FF2B5EF4-FFF2-40B4-BE49-F238E27FC236}">
              <a16:creationId xmlns:a16="http://schemas.microsoft.com/office/drawing/2014/main" id="{EF835734-342A-4763-9E88-AE5F55A671F6}"/>
            </a:ext>
          </a:extLst>
        </xdr:cNvPr>
        <xdr:cNvSpPr txBox="1"/>
      </xdr:nvSpPr>
      <xdr:spPr>
        <a:xfrm>
          <a:off x="9467850" y="66350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46279</xdr:rowOff>
    </xdr:from>
    <xdr:to>
      <xdr:col>55</xdr:col>
      <xdr:colOff>50800</xdr:colOff>
      <xdr:row>40</xdr:row>
      <xdr:rowOff>147879</xdr:rowOff>
    </xdr:to>
    <xdr:sp macro="" textlink="">
      <xdr:nvSpPr>
        <xdr:cNvPr id="121" name="フローチャート: 判断 120">
          <a:extLst>
            <a:ext uri="{FF2B5EF4-FFF2-40B4-BE49-F238E27FC236}">
              <a16:creationId xmlns:a16="http://schemas.microsoft.com/office/drawing/2014/main" id="{C38B794E-754E-435B-97F4-6B208B4CE82A}"/>
            </a:ext>
          </a:extLst>
        </xdr:cNvPr>
        <xdr:cNvSpPr/>
      </xdr:nvSpPr>
      <xdr:spPr>
        <a:xfrm>
          <a:off x="9398000" y="665662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48451</xdr:rowOff>
    </xdr:from>
    <xdr:to>
      <xdr:col>50</xdr:col>
      <xdr:colOff>165100</xdr:colOff>
      <xdr:row>40</xdr:row>
      <xdr:rowOff>150051</xdr:rowOff>
    </xdr:to>
    <xdr:sp macro="" textlink="">
      <xdr:nvSpPr>
        <xdr:cNvPr id="122" name="フローチャート: 判断 121">
          <a:extLst>
            <a:ext uri="{FF2B5EF4-FFF2-40B4-BE49-F238E27FC236}">
              <a16:creationId xmlns:a16="http://schemas.microsoft.com/office/drawing/2014/main" id="{8F677B76-5DC1-49B1-977E-AF7E586EDC99}"/>
            </a:ext>
          </a:extLst>
        </xdr:cNvPr>
        <xdr:cNvSpPr/>
      </xdr:nvSpPr>
      <xdr:spPr>
        <a:xfrm>
          <a:off x="8636000" y="665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54089</xdr:rowOff>
    </xdr:from>
    <xdr:to>
      <xdr:col>46</xdr:col>
      <xdr:colOff>38100</xdr:colOff>
      <xdr:row>40</xdr:row>
      <xdr:rowOff>155689</xdr:rowOff>
    </xdr:to>
    <xdr:sp macro="" textlink="">
      <xdr:nvSpPr>
        <xdr:cNvPr id="123" name="フローチャート: 判断 122">
          <a:extLst>
            <a:ext uri="{FF2B5EF4-FFF2-40B4-BE49-F238E27FC236}">
              <a16:creationId xmlns:a16="http://schemas.microsoft.com/office/drawing/2014/main" id="{CCE1FA47-7429-4CCB-BEF9-6CEA31B12988}"/>
            </a:ext>
          </a:extLst>
        </xdr:cNvPr>
        <xdr:cNvSpPr/>
      </xdr:nvSpPr>
      <xdr:spPr>
        <a:xfrm>
          <a:off x="7842250" y="666443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5588</xdr:rowOff>
    </xdr:from>
    <xdr:to>
      <xdr:col>41</xdr:col>
      <xdr:colOff>101600</xdr:colOff>
      <xdr:row>40</xdr:row>
      <xdr:rowOff>107188</xdr:rowOff>
    </xdr:to>
    <xdr:sp macro="" textlink="">
      <xdr:nvSpPr>
        <xdr:cNvPr id="124" name="フローチャート: 判断 123">
          <a:extLst>
            <a:ext uri="{FF2B5EF4-FFF2-40B4-BE49-F238E27FC236}">
              <a16:creationId xmlns:a16="http://schemas.microsoft.com/office/drawing/2014/main" id="{96EAF4AF-959B-45F9-8117-27E5EB4F64E2}"/>
            </a:ext>
          </a:extLst>
        </xdr:cNvPr>
        <xdr:cNvSpPr/>
      </xdr:nvSpPr>
      <xdr:spPr>
        <a:xfrm>
          <a:off x="702945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10046</xdr:rowOff>
    </xdr:from>
    <xdr:to>
      <xdr:col>36</xdr:col>
      <xdr:colOff>165100</xdr:colOff>
      <xdr:row>40</xdr:row>
      <xdr:rowOff>111646</xdr:rowOff>
    </xdr:to>
    <xdr:sp macro="" textlink="">
      <xdr:nvSpPr>
        <xdr:cNvPr id="125" name="フローチャート: 判断 124">
          <a:extLst>
            <a:ext uri="{FF2B5EF4-FFF2-40B4-BE49-F238E27FC236}">
              <a16:creationId xmlns:a16="http://schemas.microsoft.com/office/drawing/2014/main" id="{9E75B4D7-A9D9-495A-BFF3-521CD7B3A807}"/>
            </a:ext>
          </a:extLst>
        </xdr:cNvPr>
        <xdr:cNvSpPr/>
      </xdr:nvSpPr>
      <xdr:spPr>
        <a:xfrm>
          <a:off x="6235700" y="6620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4C372188-C142-49FB-A980-52A814C65D97}"/>
            </a:ext>
          </a:extLst>
        </xdr:cNvPr>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8CCECD0D-0548-4AE5-A0F8-462724BAD3F6}"/>
            </a:ext>
          </a:extLst>
        </xdr:cNvPr>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92D34587-AE8B-4A5B-8314-ED58DD5DEDFC}"/>
            </a:ext>
          </a:extLst>
        </xdr:cNvPr>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7AB87CC0-562A-4319-829D-BD2D344B9257}"/>
            </a:ext>
          </a:extLst>
        </xdr:cNvPr>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7E64432F-A3F6-4001-A43C-FAA4CE0C69C4}"/>
            </a:ext>
          </a:extLst>
        </xdr:cNvPr>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32601</xdr:rowOff>
    </xdr:from>
    <xdr:to>
      <xdr:col>55</xdr:col>
      <xdr:colOff>50800</xdr:colOff>
      <xdr:row>40</xdr:row>
      <xdr:rowOff>134201</xdr:rowOff>
    </xdr:to>
    <xdr:sp macro="" textlink="">
      <xdr:nvSpPr>
        <xdr:cNvPr id="131" name="楕円 130">
          <a:extLst>
            <a:ext uri="{FF2B5EF4-FFF2-40B4-BE49-F238E27FC236}">
              <a16:creationId xmlns:a16="http://schemas.microsoft.com/office/drawing/2014/main" id="{94059ED9-20BB-4F02-B1C6-A8B2A047D47D}"/>
            </a:ext>
          </a:extLst>
        </xdr:cNvPr>
        <xdr:cNvSpPr/>
      </xdr:nvSpPr>
      <xdr:spPr>
        <a:xfrm>
          <a:off x="9398000" y="664295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55478</xdr:rowOff>
    </xdr:from>
    <xdr:ext cx="469744" cy="259045"/>
    <xdr:sp macro="" textlink="">
      <xdr:nvSpPr>
        <xdr:cNvPr id="132" name="【道路】&#10;一人当たり延長該当値テキスト">
          <a:extLst>
            <a:ext uri="{FF2B5EF4-FFF2-40B4-BE49-F238E27FC236}">
              <a16:creationId xmlns:a16="http://schemas.microsoft.com/office/drawing/2014/main" id="{39B4EF31-B82C-4F3B-B7DD-09CD3C4574EB}"/>
            </a:ext>
          </a:extLst>
        </xdr:cNvPr>
        <xdr:cNvSpPr txBox="1"/>
      </xdr:nvSpPr>
      <xdr:spPr>
        <a:xfrm>
          <a:off x="9467850" y="6500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35001</xdr:rowOff>
    </xdr:from>
    <xdr:to>
      <xdr:col>50</xdr:col>
      <xdr:colOff>165100</xdr:colOff>
      <xdr:row>40</xdr:row>
      <xdr:rowOff>136601</xdr:rowOff>
    </xdr:to>
    <xdr:sp macro="" textlink="">
      <xdr:nvSpPr>
        <xdr:cNvPr id="133" name="楕円 132">
          <a:extLst>
            <a:ext uri="{FF2B5EF4-FFF2-40B4-BE49-F238E27FC236}">
              <a16:creationId xmlns:a16="http://schemas.microsoft.com/office/drawing/2014/main" id="{22B5C39C-59B0-4FD1-8C9D-780592271D58}"/>
            </a:ext>
          </a:extLst>
        </xdr:cNvPr>
        <xdr:cNvSpPr/>
      </xdr:nvSpPr>
      <xdr:spPr>
        <a:xfrm>
          <a:off x="8636000" y="664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83401</xdr:rowOff>
    </xdr:from>
    <xdr:to>
      <xdr:col>55</xdr:col>
      <xdr:colOff>0</xdr:colOff>
      <xdr:row>40</xdr:row>
      <xdr:rowOff>85801</xdr:rowOff>
    </xdr:to>
    <xdr:cxnSp macro="">
      <xdr:nvCxnSpPr>
        <xdr:cNvPr id="134" name="直線コネクタ 133">
          <a:extLst>
            <a:ext uri="{FF2B5EF4-FFF2-40B4-BE49-F238E27FC236}">
              <a16:creationId xmlns:a16="http://schemas.microsoft.com/office/drawing/2014/main" id="{2981AF3A-C797-4FE4-B8D4-ED6DB4D4C701}"/>
            </a:ext>
          </a:extLst>
        </xdr:cNvPr>
        <xdr:cNvCxnSpPr/>
      </xdr:nvCxnSpPr>
      <xdr:spPr>
        <a:xfrm flipV="1">
          <a:off x="8686800" y="6693751"/>
          <a:ext cx="742950" cy="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36487</xdr:rowOff>
    </xdr:from>
    <xdr:to>
      <xdr:col>46</xdr:col>
      <xdr:colOff>38100</xdr:colOff>
      <xdr:row>40</xdr:row>
      <xdr:rowOff>138087</xdr:rowOff>
    </xdr:to>
    <xdr:sp macro="" textlink="">
      <xdr:nvSpPr>
        <xdr:cNvPr id="135" name="楕円 134">
          <a:extLst>
            <a:ext uri="{FF2B5EF4-FFF2-40B4-BE49-F238E27FC236}">
              <a16:creationId xmlns:a16="http://schemas.microsoft.com/office/drawing/2014/main" id="{F431FD47-53CA-4380-A7F9-D68DEEAFDE40}"/>
            </a:ext>
          </a:extLst>
        </xdr:cNvPr>
        <xdr:cNvSpPr/>
      </xdr:nvSpPr>
      <xdr:spPr>
        <a:xfrm>
          <a:off x="7842250" y="664683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85801</xdr:rowOff>
    </xdr:from>
    <xdr:to>
      <xdr:col>50</xdr:col>
      <xdr:colOff>114300</xdr:colOff>
      <xdr:row>40</xdr:row>
      <xdr:rowOff>87287</xdr:rowOff>
    </xdr:to>
    <xdr:cxnSp macro="">
      <xdr:nvCxnSpPr>
        <xdr:cNvPr id="136" name="直線コネクタ 135">
          <a:extLst>
            <a:ext uri="{FF2B5EF4-FFF2-40B4-BE49-F238E27FC236}">
              <a16:creationId xmlns:a16="http://schemas.microsoft.com/office/drawing/2014/main" id="{D3F7C7EB-A6DB-4097-8FFF-4AD92865DDD7}"/>
            </a:ext>
          </a:extLst>
        </xdr:cNvPr>
        <xdr:cNvCxnSpPr/>
      </xdr:nvCxnSpPr>
      <xdr:spPr>
        <a:xfrm flipV="1">
          <a:off x="7886700" y="6696151"/>
          <a:ext cx="800100" cy="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39001</xdr:rowOff>
    </xdr:from>
    <xdr:to>
      <xdr:col>41</xdr:col>
      <xdr:colOff>101600</xdr:colOff>
      <xdr:row>40</xdr:row>
      <xdr:rowOff>140601</xdr:rowOff>
    </xdr:to>
    <xdr:sp macro="" textlink="">
      <xdr:nvSpPr>
        <xdr:cNvPr id="137" name="楕円 136">
          <a:extLst>
            <a:ext uri="{FF2B5EF4-FFF2-40B4-BE49-F238E27FC236}">
              <a16:creationId xmlns:a16="http://schemas.microsoft.com/office/drawing/2014/main" id="{A6FB7EE6-66AB-4636-A6B4-C920E2D86EAD}"/>
            </a:ext>
          </a:extLst>
        </xdr:cNvPr>
        <xdr:cNvSpPr/>
      </xdr:nvSpPr>
      <xdr:spPr>
        <a:xfrm>
          <a:off x="7029450" y="6649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87287</xdr:rowOff>
    </xdr:from>
    <xdr:to>
      <xdr:col>45</xdr:col>
      <xdr:colOff>177800</xdr:colOff>
      <xdr:row>40</xdr:row>
      <xdr:rowOff>89801</xdr:rowOff>
    </xdr:to>
    <xdr:cxnSp macro="">
      <xdr:nvCxnSpPr>
        <xdr:cNvPr id="138" name="直線コネクタ 137">
          <a:extLst>
            <a:ext uri="{FF2B5EF4-FFF2-40B4-BE49-F238E27FC236}">
              <a16:creationId xmlns:a16="http://schemas.microsoft.com/office/drawing/2014/main" id="{BC5D9C1C-ACFB-4942-8C74-934F183CC204}"/>
            </a:ext>
          </a:extLst>
        </xdr:cNvPr>
        <xdr:cNvCxnSpPr/>
      </xdr:nvCxnSpPr>
      <xdr:spPr>
        <a:xfrm flipV="1">
          <a:off x="7080250" y="6697637"/>
          <a:ext cx="80645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44755</xdr:rowOff>
    </xdr:from>
    <xdr:to>
      <xdr:col>36</xdr:col>
      <xdr:colOff>165100</xdr:colOff>
      <xdr:row>40</xdr:row>
      <xdr:rowOff>146355</xdr:rowOff>
    </xdr:to>
    <xdr:sp macro="" textlink="">
      <xdr:nvSpPr>
        <xdr:cNvPr id="139" name="楕円 138">
          <a:extLst>
            <a:ext uri="{FF2B5EF4-FFF2-40B4-BE49-F238E27FC236}">
              <a16:creationId xmlns:a16="http://schemas.microsoft.com/office/drawing/2014/main" id="{D8539C22-EB81-48C3-A7DA-E5BF3EE07F9B}"/>
            </a:ext>
          </a:extLst>
        </xdr:cNvPr>
        <xdr:cNvSpPr/>
      </xdr:nvSpPr>
      <xdr:spPr>
        <a:xfrm>
          <a:off x="6235700" y="665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89801</xdr:rowOff>
    </xdr:from>
    <xdr:to>
      <xdr:col>41</xdr:col>
      <xdr:colOff>50800</xdr:colOff>
      <xdr:row>40</xdr:row>
      <xdr:rowOff>95555</xdr:rowOff>
    </xdr:to>
    <xdr:cxnSp macro="">
      <xdr:nvCxnSpPr>
        <xdr:cNvPr id="140" name="直線コネクタ 139">
          <a:extLst>
            <a:ext uri="{FF2B5EF4-FFF2-40B4-BE49-F238E27FC236}">
              <a16:creationId xmlns:a16="http://schemas.microsoft.com/office/drawing/2014/main" id="{41F52965-993A-4004-9192-978E03D65EB4}"/>
            </a:ext>
          </a:extLst>
        </xdr:cNvPr>
        <xdr:cNvCxnSpPr/>
      </xdr:nvCxnSpPr>
      <xdr:spPr>
        <a:xfrm flipV="1">
          <a:off x="6286500" y="6700151"/>
          <a:ext cx="793750" cy="5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141178</xdr:rowOff>
    </xdr:from>
    <xdr:ext cx="469744" cy="259045"/>
    <xdr:sp macro="" textlink="">
      <xdr:nvSpPr>
        <xdr:cNvPr id="141" name="n_1aveValue【道路】&#10;一人当たり延長">
          <a:extLst>
            <a:ext uri="{FF2B5EF4-FFF2-40B4-BE49-F238E27FC236}">
              <a16:creationId xmlns:a16="http://schemas.microsoft.com/office/drawing/2014/main" id="{B2E7FD7E-75A6-45DF-8E58-2274A9324065}"/>
            </a:ext>
          </a:extLst>
        </xdr:cNvPr>
        <xdr:cNvSpPr txBox="1"/>
      </xdr:nvSpPr>
      <xdr:spPr>
        <a:xfrm>
          <a:off x="8458277" y="6751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146816</xdr:rowOff>
    </xdr:from>
    <xdr:ext cx="469744" cy="259045"/>
    <xdr:sp macro="" textlink="">
      <xdr:nvSpPr>
        <xdr:cNvPr id="142" name="n_2aveValue【道路】&#10;一人当たり延長">
          <a:extLst>
            <a:ext uri="{FF2B5EF4-FFF2-40B4-BE49-F238E27FC236}">
              <a16:creationId xmlns:a16="http://schemas.microsoft.com/office/drawing/2014/main" id="{5A3031E0-8C63-448D-94B9-35D6339596FB}"/>
            </a:ext>
          </a:extLst>
        </xdr:cNvPr>
        <xdr:cNvSpPr txBox="1"/>
      </xdr:nvSpPr>
      <xdr:spPr>
        <a:xfrm>
          <a:off x="7677227" y="675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123715</xdr:rowOff>
    </xdr:from>
    <xdr:ext cx="469744" cy="259045"/>
    <xdr:sp macro="" textlink="">
      <xdr:nvSpPr>
        <xdr:cNvPr id="143" name="n_3aveValue【道路】&#10;一人当たり延長">
          <a:extLst>
            <a:ext uri="{FF2B5EF4-FFF2-40B4-BE49-F238E27FC236}">
              <a16:creationId xmlns:a16="http://schemas.microsoft.com/office/drawing/2014/main" id="{486DEA78-EF4B-4BD9-84A8-2FD7D6666188}"/>
            </a:ext>
          </a:extLst>
        </xdr:cNvPr>
        <xdr:cNvSpPr txBox="1"/>
      </xdr:nvSpPr>
      <xdr:spPr>
        <a:xfrm>
          <a:off x="6864427" y="6403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128173</xdr:rowOff>
    </xdr:from>
    <xdr:ext cx="469744" cy="259045"/>
    <xdr:sp macro="" textlink="">
      <xdr:nvSpPr>
        <xdr:cNvPr id="144" name="n_4aveValue【道路】&#10;一人当たり延長">
          <a:extLst>
            <a:ext uri="{FF2B5EF4-FFF2-40B4-BE49-F238E27FC236}">
              <a16:creationId xmlns:a16="http://schemas.microsoft.com/office/drawing/2014/main" id="{64F4A77C-DBCA-41C9-A086-490CBB8C692A}"/>
            </a:ext>
          </a:extLst>
        </xdr:cNvPr>
        <xdr:cNvSpPr txBox="1"/>
      </xdr:nvSpPr>
      <xdr:spPr>
        <a:xfrm>
          <a:off x="6070677" y="6408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153128</xdr:rowOff>
    </xdr:from>
    <xdr:ext cx="469744" cy="259045"/>
    <xdr:sp macro="" textlink="">
      <xdr:nvSpPr>
        <xdr:cNvPr id="145" name="n_1mainValue【道路】&#10;一人当たり延長">
          <a:extLst>
            <a:ext uri="{FF2B5EF4-FFF2-40B4-BE49-F238E27FC236}">
              <a16:creationId xmlns:a16="http://schemas.microsoft.com/office/drawing/2014/main" id="{FC45E7A2-2A66-491D-A92A-3BDA7760E48B}"/>
            </a:ext>
          </a:extLst>
        </xdr:cNvPr>
        <xdr:cNvSpPr txBox="1"/>
      </xdr:nvSpPr>
      <xdr:spPr>
        <a:xfrm>
          <a:off x="8458277" y="6433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154614</xdr:rowOff>
    </xdr:from>
    <xdr:ext cx="469744" cy="259045"/>
    <xdr:sp macro="" textlink="">
      <xdr:nvSpPr>
        <xdr:cNvPr id="146" name="n_2mainValue【道路】&#10;一人当たり延長">
          <a:extLst>
            <a:ext uri="{FF2B5EF4-FFF2-40B4-BE49-F238E27FC236}">
              <a16:creationId xmlns:a16="http://schemas.microsoft.com/office/drawing/2014/main" id="{5A466810-20B7-4251-95C1-DC582107754A}"/>
            </a:ext>
          </a:extLst>
        </xdr:cNvPr>
        <xdr:cNvSpPr txBox="1"/>
      </xdr:nvSpPr>
      <xdr:spPr>
        <a:xfrm>
          <a:off x="7677227" y="6434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131728</xdr:rowOff>
    </xdr:from>
    <xdr:ext cx="469744" cy="259045"/>
    <xdr:sp macro="" textlink="">
      <xdr:nvSpPr>
        <xdr:cNvPr id="147" name="n_3mainValue【道路】&#10;一人当たり延長">
          <a:extLst>
            <a:ext uri="{FF2B5EF4-FFF2-40B4-BE49-F238E27FC236}">
              <a16:creationId xmlns:a16="http://schemas.microsoft.com/office/drawing/2014/main" id="{0FC9D9DF-208F-4660-8E04-EDBBF96E37DF}"/>
            </a:ext>
          </a:extLst>
        </xdr:cNvPr>
        <xdr:cNvSpPr txBox="1"/>
      </xdr:nvSpPr>
      <xdr:spPr>
        <a:xfrm>
          <a:off x="6864427" y="6742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137482</xdr:rowOff>
    </xdr:from>
    <xdr:ext cx="469744" cy="259045"/>
    <xdr:sp macro="" textlink="">
      <xdr:nvSpPr>
        <xdr:cNvPr id="148" name="n_4mainValue【道路】&#10;一人当たり延長">
          <a:extLst>
            <a:ext uri="{FF2B5EF4-FFF2-40B4-BE49-F238E27FC236}">
              <a16:creationId xmlns:a16="http://schemas.microsoft.com/office/drawing/2014/main" id="{AD315D53-F8B3-4B7B-9627-EDAF3F50958A}"/>
            </a:ext>
          </a:extLst>
        </xdr:cNvPr>
        <xdr:cNvSpPr txBox="1"/>
      </xdr:nvSpPr>
      <xdr:spPr>
        <a:xfrm>
          <a:off x="6070677" y="6747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8CFD812B-D5C9-486D-869A-272A5FB01988}"/>
            </a:ext>
          </a:extLst>
        </xdr:cNvPr>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8FE70131-619D-427D-B2D0-FB6A496DDFED}"/>
            </a:ext>
          </a:extLst>
        </xdr:cNvPr>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80C3D8A-9438-4B6E-ADD5-49F76395474E}"/>
            </a:ext>
          </a:extLst>
        </xdr:cNvPr>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6C44BE59-C45F-40C6-8C78-E2CA4F4D505B}"/>
            </a:ext>
          </a:extLst>
        </xdr:cNvPr>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3B16EC8B-E357-40B9-B1A6-A9076DB53114}"/>
            </a:ext>
          </a:extLst>
        </xdr:cNvPr>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D9818D3D-9680-4768-8544-B985996C9087}"/>
            </a:ext>
          </a:extLst>
        </xdr:cNvPr>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EC2C6027-6CA7-40C7-A379-A4BEE95085D0}"/>
            </a:ext>
          </a:extLst>
        </xdr:cNvPr>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271648B6-C397-4FB8-BCD6-E8DDDF41FC84}"/>
            </a:ext>
          </a:extLst>
        </xdr:cNvPr>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B1DABB84-4308-4B70-B0C1-86783D0256DD}"/>
            </a:ext>
          </a:extLst>
        </xdr:cNvPr>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9BBDE42D-0223-4C7C-9BBC-2EEB9907E80A}"/>
            </a:ext>
          </a:extLst>
        </xdr:cNvPr>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F9B5B43C-DE25-4577-8789-2F340E0E2E11}"/>
            </a:ext>
          </a:extLst>
        </xdr:cNvPr>
        <xdr:cNvSpPr txBox="1"/>
      </xdr:nvSpPr>
      <xdr:spPr>
        <a:xfrm>
          <a:off x="2757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90261446-7D4A-4F0B-8E0B-89DFDFBBF449}"/>
            </a:ext>
          </a:extLst>
        </xdr:cNvPr>
        <xdr:cNvCxnSpPr/>
      </xdr:nvCxnSpPr>
      <xdr:spPr>
        <a:xfrm>
          <a:off x="685800" y="1070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C77E597D-7D35-4352-ABB8-424DD2748DFF}"/>
            </a:ext>
          </a:extLst>
        </xdr:cNvPr>
        <xdr:cNvSpPr txBox="1"/>
      </xdr:nvSpPr>
      <xdr:spPr>
        <a:xfrm>
          <a:off x="27577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BA7DD729-0D07-4F15-86DD-0C22739B2DAD}"/>
            </a:ext>
          </a:extLst>
        </xdr:cNvPr>
        <xdr:cNvCxnSpPr/>
      </xdr:nvCxnSpPr>
      <xdr:spPr>
        <a:xfrm>
          <a:off x="685800" y="10389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A3A0D2D1-FBB5-46AC-B20C-E8FA07B6652F}"/>
            </a:ext>
          </a:extLst>
        </xdr:cNvPr>
        <xdr:cNvSpPr txBox="1"/>
      </xdr:nvSpPr>
      <xdr:spPr>
        <a:xfrm>
          <a:off x="3398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1096FFA7-8B69-4DF5-A224-BEF93EF1AF40}"/>
            </a:ext>
          </a:extLst>
        </xdr:cNvPr>
        <xdr:cNvCxnSpPr/>
      </xdr:nvCxnSpPr>
      <xdr:spPr>
        <a:xfrm>
          <a:off x="685800" y="100756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0252003C-68BD-4A98-AA60-44B9DF3140EA}"/>
            </a:ext>
          </a:extLst>
        </xdr:cNvPr>
        <xdr:cNvSpPr txBox="1"/>
      </xdr:nvSpPr>
      <xdr:spPr>
        <a:xfrm>
          <a:off x="3398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96894B1D-1653-498D-B36A-87CC3669A067}"/>
            </a:ext>
          </a:extLst>
        </xdr:cNvPr>
        <xdr:cNvCxnSpPr/>
      </xdr:nvCxnSpPr>
      <xdr:spPr>
        <a:xfrm>
          <a:off x="685800" y="97554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2DABF786-880E-4B41-BD6C-21A6A279D2BC}"/>
            </a:ext>
          </a:extLst>
        </xdr:cNvPr>
        <xdr:cNvSpPr txBox="1"/>
      </xdr:nvSpPr>
      <xdr:spPr>
        <a:xfrm>
          <a:off x="3398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3A8C95BE-737F-4563-B55D-E47195473134}"/>
            </a:ext>
          </a:extLst>
        </xdr:cNvPr>
        <xdr:cNvCxnSpPr/>
      </xdr:nvCxnSpPr>
      <xdr:spPr>
        <a:xfrm>
          <a:off x="685800" y="94415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63BB1BAB-368E-49FA-9956-0574D267EEE5}"/>
            </a:ext>
          </a:extLst>
        </xdr:cNvPr>
        <xdr:cNvSpPr txBox="1"/>
      </xdr:nvSpPr>
      <xdr:spPr>
        <a:xfrm>
          <a:off x="3398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745A92D1-EB50-4F22-81C3-C24EFC61390B}"/>
            </a:ext>
          </a:extLst>
        </xdr:cNvPr>
        <xdr:cNvCxnSpPr/>
      </xdr:nvCxnSpPr>
      <xdr:spPr>
        <a:xfrm>
          <a:off x="685800" y="91276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D67C584B-1A88-4511-9620-6868666E6F5D}"/>
            </a:ext>
          </a:extLst>
        </xdr:cNvPr>
        <xdr:cNvSpPr txBox="1"/>
      </xdr:nvSpPr>
      <xdr:spPr>
        <a:xfrm>
          <a:off x="384961" y="89917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6F40CAA7-3102-4255-AD5D-0134E410E6BF}"/>
            </a:ext>
          </a:extLst>
        </xdr:cNvPr>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1D58B52D-C724-4294-BEC1-F68B5D647F0F}"/>
            </a:ext>
          </a:extLst>
        </xdr:cNvPr>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42454</xdr:rowOff>
    </xdr:from>
    <xdr:to>
      <xdr:col>24</xdr:col>
      <xdr:colOff>62865</xdr:colOff>
      <xdr:row>63</xdr:row>
      <xdr:rowOff>84909</xdr:rowOff>
    </xdr:to>
    <xdr:cxnSp macro="">
      <xdr:nvCxnSpPr>
        <xdr:cNvPr id="174" name="直線コネクタ 173">
          <a:extLst>
            <a:ext uri="{FF2B5EF4-FFF2-40B4-BE49-F238E27FC236}">
              <a16:creationId xmlns:a16="http://schemas.microsoft.com/office/drawing/2014/main" id="{ED4941F5-A6FF-4665-BCD1-DA09D2BB6CC7}"/>
            </a:ext>
          </a:extLst>
        </xdr:cNvPr>
        <xdr:cNvCxnSpPr/>
      </xdr:nvCxnSpPr>
      <xdr:spPr>
        <a:xfrm flipV="1">
          <a:off x="4177665" y="9294404"/>
          <a:ext cx="0" cy="1198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88736</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B446B19E-B8F4-487D-9B70-C670D7486E87}"/>
            </a:ext>
          </a:extLst>
        </xdr:cNvPr>
        <xdr:cNvSpPr txBox="1"/>
      </xdr:nvSpPr>
      <xdr:spPr>
        <a:xfrm>
          <a:off x="4216400" y="104963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84909</xdr:rowOff>
    </xdr:from>
    <xdr:to>
      <xdr:col>24</xdr:col>
      <xdr:colOff>152400</xdr:colOff>
      <xdr:row>63</xdr:row>
      <xdr:rowOff>84909</xdr:rowOff>
    </xdr:to>
    <xdr:cxnSp macro="">
      <xdr:nvCxnSpPr>
        <xdr:cNvPr id="176" name="直線コネクタ 175">
          <a:extLst>
            <a:ext uri="{FF2B5EF4-FFF2-40B4-BE49-F238E27FC236}">
              <a16:creationId xmlns:a16="http://schemas.microsoft.com/office/drawing/2014/main" id="{3FE593B0-4D1B-4534-84FD-A24266FEE934}"/>
            </a:ext>
          </a:extLst>
        </xdr:cNvPr>
        <xdr:cNvCxnSpPr/>
      </xdr:nvCxnSpPr>
      <xdr:spPr>
        <a:xfrm>
          <a:off x="4108450" y="1049255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160581</xdr:rowOff>
    </xdr:from>
    <xdr:ext cx="405111" cy="259045"/>
    <xdr:sp macro="" textlink="">
      <xdr:nvSpPr>
        <xdr:cNvPr id="177" name="【橋りょう・トンネル】&#10;有形固定資産減価償却率最大値テキスト">
          <a:extLst>
            <a:ext uri="{FF2B5EF4-FFF2-40B4-BE49-F238E27FC236}">
              <a16:creationId xmlns:a16="http://schemas.microsoft.com/office/drawing/2014/main" id="{3EA47635-CC4C-453E-A46C-F1F992199EE5}"/>
            </a:ext>
          </a:extLst>
        </xdr:cNvPr>
        <xdr:cNvSpPr txBox="1"/>
      </xdr:nvSpPr>
      <xdr:spPr>
        <a:xfrm>
          <a:off x="4216400" y="9082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42454</xdr:rowOff>
    </xdr:from>
    <xdr:to>
      <xdr:col>24</xdr:col>
      <xdr:colOff>152400</xdr:colOff>
      <xdr:row>56</xdr:row>
      <xdr:rowOff>42454</xdr:rowOff>
    </xdr:to>
    <xdr:cxnSp macro="">
      <xdr:nvCxnSpPr>
        <xdr:cNvPr id="178" name="直線コネクタ 177">
          <a:extLst>
            <a:ext uri="{FF2B5EF4-FFF2-40B4-BE49-F238E27FC236}">
              <a16:creationId xmlns:a16="http://schemas.microsoft.com/office/drawing/2014/main" id="{6EEA9714-E504-4452-BCA4-FD2D854F1425}"/>
            </a:ext>
          </a:extLst>
        </xdr:cNvPr>
        <xdr:cNvCxnSpPr/>
      </xdr:nvCxnSpPr>
      <xdr:spPr>
        <a:xfrm>
          <a:off x="4108450" y="929440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100710</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D274FAC0-A926-4D3D-97D2-16094EFD7DCB}"/>
            </a:ext>
          </a:extLst>
        </xdr:cNvPr>
        <xdr:cNvSpPr txBox="1"/>
      </xdr:nvSpPr>
      <xdr:spPr>
        <a:xfrm>
          <a:off x="4216400" y="100130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122283</xdr:rowOff>
    </xdr:from>
    <xdr:to>
      <xdr:col>24</xdr:col>
      <xdr:colOff>114300</xdr:colOff>
      <xdr:row>61</xdr:row>
      <xdr:rowOff>52433</xdr:rowOff>
    </xdr:to>
    <xdr:sp macro="" textlink="">
      <xdr:nvSpPr>
        <xdr:cNvPr id="180" name="フローチャート: 判断 179">
          <a:extLst>
            <a:ext uri="{FF2B5EF4-FFF2-40B4-BE49-F238E27FC236}">
              <a16:creationId xmlns:a16="http://schemas.microsoft.com/office/drawing/2014/main" id="{CCE67F6E-02B1-4F3C-9BC1-DD1F60D964F3}"/>
            </a:ext>
          </a:extLst>
        </xdr:cNvPr>
        <xdr:cNvSpPr/>
      </xdr:nvSpPr>
      <xdr:spPr>
        <a:xfrm>
          <a:off x="4127500" y="1003463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86360</xdr:rowOff>
    </xdr:from>
    <xdr:to>
      <xdr:col>20</xdr:col>
      <xdr:colOff>38100</xdr:colOff>
      <xdr:row>61</xdr:row>
      <xdr:rowOff>16510</xdr:rowOff>
    </xdr:to>
    <xdr:sp macro="" textlink="">
      <xdr:nvSpPr>
        <xdr:cNvPr id="181" name="フローチャート: 判断 180">
          <a:extLst>
            <a:ext uri="{FF2B5EF4-FFF2-40B4-BE49-F238E27FC236}">
              <a16:creationId xmlns:a16="http://schemas.microsoft.com/office/drawing/2014/main" id="{80685254-9649-4A0A-A232-9E54E550CC9C}"/>
            </a:ext>
          </a:extLst>
        </xdr:cNvPr>
        <xdr:cNvSpPr/>
      </xdr:nvSpPr>
      <xdr:spPr>
        <a:xfrm>
          <a:off x="3384550" y="999871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63500</xdr:rowOff>
    </xdr:from>
    <xdr:to>
      <xdr:col>15</xdr:col>
      <xdr:colOff>101600</xdr:colOff>
      <xdr:row>60</xdr:row>
      <xdr:rowOff>165100</xdr:rowOff>
    </xdr:to>
    <xdr:sp macro="" textlink="">
      <xdr:nvSpPr>
        <xdr:cNvPr id="182" name="フローチャート: 判断 181">
          <a:extLst>
            <a:ext uri="{FF2B5EF4-FFF2-40B4-BE49-F238E27FC236}">
              <a16:creationId xmlns:a16="http://schemas.microsoft.com/office/drawing/2014/main" id="{9FFEDC54-9C28-4A6A-ABD7-05F6666311CB}"/>
            </a:ext>
          </a:extLst>
        </xdr:cNvPr>
        <xdr:cNvSpPr/>
      </xdr:nvSpPr>
      <xdr:spPr>
        <a:xfrm>
          <a:off x="2571750" y="997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35741</xdr:rowOff>
    </xdr:from>
    <xdr:to>
      <xdr:col>10</xdr:col>
      <xdr:colOff>165100</xdr:colOff>
      <xdr:row>60</xdr:row>
      <xdr:rowOff>137341</xdr:rowOff>
    </xdr:to>
    <xdr:sp macro="" textlink="">
      <xdr:nvSpPr>
        <xdr:cNvPr id="183" name="フローチャート: 判断 182">
          <a:extLst>
            <a:ext uri="{FF2B5EF4-FFF2-40B4-BE49-F238E27FC236}">
              <a16:creationId xmlns:a16="http://schemas.microsoft.com/office/drawing/2014/main" id="{C861360F-1481-4397-9885-8949637B842D}"/>
            </a:ext>
          </a:extLst>
        </xdr:cNvPr>
        <xdr:cNvSpPr/>
      </xdr:nvSpPr>
      <xdr:spPr>
        <a:xfrm>
          <a:off x="1778000" y="994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22678</xdr:rowOff>
    </xdr:from>
    <xdr:to>
      <xdr:col>6</xdr:col>
      <xdr:colOff>38100</xdr:colOff>
      <xdr:row>60</xdr:row>
      <xdr:rowOff>124278</xdr:rowOff>
    </xdr:to>
    <xdr:sp macro="" textlink="">
      <xdr:nvSpPr>
        <xdr:cNvPr id="184" name="フローチャート: 判断 183">
          <a:extLst>
            <a:ext uri="{FF2B5EF4-FFF2-40B4-BE49-F238E27FC236}">
              <a16:creationId xmlns:a16="http://schemas.microsoft.com/office/drawing/2014/main" id="{2C021964-CF6D-4FA5-92B4-49EE50C92DF6}"/>
            </a:ext>
          </a:extLst>
        </xdr:cNvPr>
        <xdr:cNvSpPr/>
      </xdr:nvSpPr>
      <xdr:spPr>
        <a:xfrm>
          <a:off x="984250" y="993502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62D2ED47-8A03-4A12-9D9E-CF65872D3C7C}"/>
            </a:ext>
          </a:extLst>
        </xdr:cNvPr>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C390ACDC-46EC-480B-B27A-020A3A6A964C}"/>
            </a:ext>
          </a:extLst>
        </xdr:cNvPr>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4F43D49F-6EC6-4853-B25E-EFE3CD2308FF}"/>
            </a:ext>
          </a:extLst>
        </xdr:cNvPr>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E4D1B922-0BB9-4DC5-A353-93793A2B931C}"/>
            </a:ext>
          </a:extLst>
        </xdr:cNvPr>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417B4098-1E23-4EB7-A688-BB102C080313}"/>
            </a:ext>
          </a:extLst>
        </xdr:cNvPr>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146776</xdr:rowOff>
    </xdr:from>
    <xdr:to>
      <xdr:col>24</xdr:col>
      <xdr:colOff>114300</xdr:colOff>
      <xdr:row>60</xdr:row>
      <xdr:rowOff>76926</xdr:rowOff>
    </xdr:to>
    <xdr:sp macro="" textlink="">
      <xdr:nvSpPr>
        <xdr:cNvPr id="190" name="楕円 189">
          <a:extLst>
            <a:ext uri="{FF2B5EF4-FFF2-40B4-BE49-F238E27FC236}">
              <a16:creationId xmlns:a16="http://schemas.microsoft.com/office/drawing/2014/main" id="{C649E481-79BB-41E3-8253-B2CA3AC51AB3}"/>
            </a:ext>
          </a:extLst>
        </xdr:cNvPr>
        <xdr:cNvSpPr/>
      </xdr:nvSpPr>
      <xdr:spPr>
        <a:xfrm>
          <a:off x="4127500" y="989402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169653</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8B05901E-F6CC-4461-8C26-454456245E09}"/>
            </a:ext>
          </a:extLst>
        </xdr:cNvPr>
        <xdr:cNvSpPr txBox="1"/>
      </xdr:nvSpPr>
      <xdr:spPr>
        <a:xfrm>
          <a:off x="4216400" y="9745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120650</xdr:rowOff>
    </xdr:from>
    <xdr:to>
      <xdr:col>20</xdr:col>
      <xdr:colOff>38100</xdr:colOff>
      <xdr:row>60</xdr:row>
      <xdr:rowOff>50800</xdr:rowOff>
    </xdr:to>
    <xdr:sp macro="" textlink="">
      <xdr:nvSpPr>
        <xdr:cNvPr id="192" name="楕円 191">
          <a:extLst>
            <a:ext uri="{FF2B5EF4-FFF2-40B4-BE49-F238E27FC236}">
              <a16:creationId xmlns:a16="http://schemas.microsoft.com/office/drawing/2014/main" id="{3656DC4F-7209-4B63-9415-716B79FBB24E}"/>
            </a:ext>
          </a:extLst>
        </xdr:cNvPr>
        <xdr:cNvSpPr/>
      </xdr:nvSpPr>
      <xdr:spPr>
        <a:xfrm>
          <a:off x="3384550" y="98679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0</xdr:rowOff>
    </xdr:from>
    <xdr:to>
      <xdr:col>24</xdr:col>
      <xdr:colOff>63500</xdr:colOff>
      <xdr:row>60</xdr:row>
      <xdr:rowOff>26126</xdr:rowOff>
    </xdr:to>
    <xdr:cxnSp macro="">
      <xdr:nvCxnSpPr>
        <xdr:cNvPr id="193" name="直線コネクタ 192">
          <a:extLst>
            <a:ext uri="{FF2B5EF4-FFF2-40B4-BE49-F238E27FC236}">
              <a16:creationId xmlns:a16="http://schemas.microsoft.com/office/drawing/2014/main" id="{2AEF11EE-EC74-4ADB-A125-4857EC03B36A}"/>
            </a:ext>
          </a:extLst>
        </xdr:cNvPr>
        <xdr:cNvCxnSpPr/>
      </xdr:nvCxnSpPr>
      <xdr:spPr>
        <a:xfrm>
          <a:off x="3429000" y="9912350"/>
          <a:ext cx="7493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92891</xdr:rowOff>
    </xdr:from>
    <xdr:to>
      <xdr:col>15</xdr:col>
      <xdr:colOff>101600</xdr:colOff>
      <xdr:row>60</xdr:row>
      <xdr:rowOff>23041</xdr:rowOff>
    </xdr:to>
    <xdr:sp macro="" textlink="">
      <xdr:nvSpPr>
        <xdr:cNvPr id="194" name="楕円 193">
          <a:extLst>
            <a:ext uri="{FF2B5EF4-FFF2-40B4-BE49-F238E27FC236}">
              <a16:creationId xmlns:a16="http://schemas.microsoft.com/office/drawing/2014/main" id="{CA0ED612-F28C-4F0F-8E2B-2BD182FB5DA7}"/>
            </a:ext>
          </a:extLst>
        </xdr:cNvPr>
        <xdr:cNvSpPr/>
      </xdr:nvSpPr>
      <xdr:spPr>
        <a:xfrm>
          <a:off x="2571750" y="984014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143691</xdr:rowOff>
    </xdr:from>
    <xdr:to>
      <xdr:col>19</xdr:col>
      <xdr:colOff>177800</xdr:colOff>
      <xdr:row>60</xdr:row>
      <xdr:rowOff>0</xdr:rowOff>
    </xdr:to>
    <xdr:cxnSp macro="">
      <xdr:nvCxnSpPr>
        <xdr:cNvPr id="195" name="直線コネクタ 194">
          <a:extLst>
            <a:ext uri="{FF2B5EF4-FFF2-40B4-BE49-F238E27FC236}">
              <a16:creationId xmlns:a16="http://schemas.microsoft.com/office/drawing/2014/main" id="{C5DBE43E-4327-4B28-8691-9FE1C525141C}"/>
            </a:ext>
          </a:extLst>
        </xdr:cNvPr>
        <xdr:cNvCxnSpPr/>
      </xdr:nvCxnSpPr>
      <xdr:spPr>
        <a:xfrm>
          <a:off x="2622550" y="9890941"/>
          <a:ext cx="806450" cy="2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65133</xdr:rowOff>
    </xdr:from>
    <xdr:to>
      <xdr:col>10</xdr:col>
      <xdr:colOff>165100</xdr:colOff>
      <xdr:row>59</xdr:row>
      <xdr:rowOff>166733</xdr:rowOff>
    </xdr:to>
    <xdr:sp macro="" textlink="">
      <xdr:nvSpPr>
        <xdr:cNvPr id="196" name="楕円 195">
          <a:extLst>
            <a:ext uri="{FF2B5EF4-FFF2-40B4-BE49-F238E27FC236}">
              <a16:creationId xmlns:a16="http://schemas.microsoft.com/office/drawing/2014/main" id="{0ED94EC5-5A0C-4606-8BEC-7BB94C7D0459}"/>
            </a:ext>
          </a:extLst>
        </xdr:cNvPr>
        <xdr:cNvSpPr/>
      </xdr:nvSpPr>
      <xdr:spPr>
        <a:xfrm>
          <a:off x="1778000" y="9812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115933</xdr:rowOff>
    </xdr:from>
    <xdr:to>
      <xdr:col>15</xdr:col>
      <xdr:colOff>50800</xdr:colOff>
      <xdr:row>59</xdr:row>
      <xdr:rowOff>143691</xdr:rowOff>
    </xdr:to>
    <xdr:cxnSp macro="">
      <xdr:nvCxnSpPr>
        <xdr:cNvPr id="197" name="直線コネクタ 196">
          <a:extLst>
            <a:ext uri="{FF2B5EF4-FFF2-40B4-BE49-F238E27FC236}">
              <a16:creationId xmlns:a16="http://schemas.microsoft.com/office/drawing/2014/main" id="{0DADAD24-9F2B-4CEA-BE98-4644B54FAB4F}"/>
            </a:ext>
          </a:extLst>
        </xdr:cNvPr>
        <xdr:cNvCxnSpPr/>
      </xdr:nvCxnSpPr>
      <xdr:spPr>
        <a:xfrm>
          <a:off x="1828800" y="9863183"/>
          <a:ext cx="79375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37374</xdr:rowOff>
    </xdr:from>
    <xdr:to>
      <xdr:col>6</xdr:col>
      <xdr:colOff>38100</xdr:colOff>
      <xdr:row>59</xdr:row>
      <xdr:rowOff>138974</xdr:rowOff>
    </xdr:to>
    <xdr:sp macro="" textlink="">
      <xdr:nvSpPr>
        <xdr:cNvPr id="198" name="楕円 197">
          <a:extLst>
            <a:ext uri="{FF2B5EF4-FFF2-40B4-BE49-F238E27FC236}">
              <a16:creationId xmlns:a16="http://schemas.microsoft.com/office/drawing/2014/main" id="{ED1780D0-C1C6-41D8-B538-071A86B5F18D}"/>
            </a:ext>
          </a:extLst>
        </xdr:cNvPr>
        <xdr:cNvSpPr/>
      </xdr:nvSpPr>
      <xdr:spPr>
        <a:xfrm>
          <a:off x="984250" y="978462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88174</xdr:rowOff>
    </xdr:from>
    <xdr:to>
      <xdr:col>10</xdr:col>
      <xdr:colOff>114300</xdr:colOff>
      <xdr:row>59</xdr:row>
      <xdr:rowOff>115933</xdr:rowOff>
    </xdr:to>
    <xdr:cxnSp macro="">
      <xdr:nvCxnSpPr>
        <xdr:cNvPr id="199" name="直線コネクタ 198">
          <a:extLst>
            <a:ext uri="{FF2B5EF4-FFF2-40B4-BE49-F238E27FC236}">
              <a16:creationId xmlns:a16="http://schemas.microsoft.com/office/drawing/2014/main" id="{0BA603F5-0D67-448D-B18D-5355153A4068}"/>
            </a:ext>
          </a:extLst>
        </xdr:cNvPr>
        <xdr:cNvCxnSpPr/>
      </xdr:nvCxnSpPr>
      <xdr:spPr>
        <a:xfrm>
          <a:off x="1028700" y="9835424"/>
          <a:ext cx="8001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7637</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EA830031-582E-48EC-8A2C-C000A8858335}"/>
            </a:ext>
          </a:extLst>
        </xdr:cNvPr>
        <xdr:cNvSpPr txBox="1"/>
      </xdr:nvSpPr>
      <xdr:spPr>
        <a:xfrm>
          <a:off x="3239144" y="10085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156227</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AEB839C4-4EBD-4BFA-B3C9-88731E7911F7}"/>
            </a:ext>
          </a:extLst>
        </xdr:cNvPr>
        <xdr:cNvSpPr txBox="1"/>
      </xdr:nvSpPr>
      <xdr:spPr>
        <a:xfrm>
          <a:off x="2439044"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128468</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8958CD0B-3800-416A-A212-8CB499F7140E}"/>
            </a:ext>
          </a:extLst>
        </xdr:cNvPr>
        <xdr:cNvSpPr txBox="1"/>
      </xdr:nvSpPr>
      <xdr:spPr>
        <a:xfrm>
          <a:off x="1645294" y="10040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115405</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E3BC133B-3FE6-4625-9BDF-C6EAABBCE709}"/>
            </a:ext>
          </a:extLst>
        </xdr:cNvPr>
        <xdr:cNvSpPr txBox="1"/>
      </xdr:nvSpPr>
      <xdr:spPr>
        <a:xfrm>
          <a:off x="851544" y="1002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67327</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2C514B78-168D-42E7-A5C2-DE7C15AA13A9}"/>
            </a:ext>
          </a:extLst>
        </xdr:cNvPr>
        <xdr:cNvSpPr txBox="1"/>
      </xdr:nvSpPr>
      <xdr:spPr>
        <a:xfrm>
          <a:off x="3239144" y="964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39568</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3944D525-5BBC-4E11-8F2C-D7C3181FD5BB}"/>
            </a:ext>
          </a:extLst>
        </xdr:cNvPr>
        <xdr:cNvSpPr txBox="1"/>
      </xdr:nvSpPr>
      <xdr:spPr>
        <a:xfrm>
          <a:off x="2439044" y="96217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11810</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C8BA2C70-68C4-4942-872B-08A10138BD4D}"/>
            </a:ext>
          </a:extLst>
        </xdr:cNvPr>
        <xdr:cNvSpPr txBox="1"/>
      </xdr:nvSpPr>
      <xdr:spPr>
        <a:xfrm>
          <a:off x="1645294" y="9593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155501</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8998DA7D-DE16-4341-B8CB-605EDD651DF3}"/>
            </a:ext>
          </a:extLst>
        </xdr:cNvPr>
        <xdr:cNvSpPr txBox="1"/>
      </xdr:nvSpPr>
      <xdr:spPr>
        <a:xfrm>
          <a:off x="851544" y="9572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1579787F-F309-4B05-9FCE-BB884ECB4493}"/>
            </a:ext>
          </a:extLst>
        </xdr:cNvPr>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00AD6E58-0DD0-4DB6-B56A-C83FA01474AD}"/>
            </a:ext>
          </a:extLst>
        </xdr:cNvPr>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158ABFAD-646C-48E6-8B7B-622D9E3E4333}"/>
            </a:ext>
          </a:extLst>
        </xdr:cNvPr>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576D9E6A-57C7-46F0-9ACC-3A10E1C49DB1}"/>
            </a:ext>
          </a:extLst>
        </xdr:cNvPr>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376D6281-56B8-4294-AEC0-E84FA10A7845}"/>
            </a:ext>
          </a:extLst>
        </xdr:cNvPr>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DF695F4E-D732-481D-ACA2-9B6CDAB87D69}"/>
            </a:ext>
          </a:extLst>
        </xdr:cNvPr>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E7B9870F-E492-4E1B-BF67-F9589A14BB14}"/>
            </a:ext>
          </a:extLst>
        </xdr:cNvPr>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7B90955A-F06F-4466-AF7C-6AA28C0C4ABF}"/>
            </a:ext>
          </a:extLst>
        </xdr:cNvPr>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A6288455-C4DE-4BC3-99F9-BD7543159A51}"/>
            </a:ext>
          </a:extLst>
        </xdr:cNvPr>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1B176788-2EFC-4B24-99C3-BA1AFDAC7F69}"/>
            </a:ext>
          </a:extLst>
        </xdr:cNvPr>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47AE7254-C74E-406D-A0D9-3334C9E4D135}"/>
            </a:ext>
          </a:extLst>
        </xdr:cNvPr>
        <xdr:cNvCxnSpPr/>
      </xdr:nvCxnSpPr>
      <xdr:spPr>
        <a:xfrm>
          <a:off x="5956300" y="1064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a:extLst>
            <a:ext uri="{FF2B5EF4-FFF2-40B4-BE49-F238E27FC236}">
              <a16:creationId xmlns:a16="http://schemas.microsoft.com/office/drawing/2014/main" id="{0B258679-94F9-4B01-B9E2-F0E534081B09}"/>
            </a:ext>
          </a:extLst>
        </xdr:cNvPr>
        <xdr:cNvSpPr txBox="1"/>
      </xdr:nvSpPr>
      <xdr:spPr>
        <a:xfrm>
          <a:off x="5726564" y="105130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C9B37F41-31FC-4166-8927-62D9D8F60FE2}"/>
            </a:ext>
          </a:extLst>
        </xdr:cNvPr>
        <xdr:cNvCxnSpPr/>
      </xdr:nvCxnSpPr>
      <xdr:spPr>
        <a:xfrm>
          <a:off x="5956300" y="10280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1" name="テキスト ボックス 220">
          <a:extLst>
            <a:ext uri="{FF2B5EF4-FFF2-40B4-BE49-F238E27FC236}">
              <a16:creationId xmlns:a16="http://schemas.microsoft.com/office/drawing/2014/main" id="{F6EE751E-DB0E-4BA0-82D2-0AA3E812E09B}"/>
            </a:ext>
          </a:extLst>
        </xdr:cNvPr>
        <xdr:cNvSpPr txBox="1"/>
      </xdr:nvSpPr>
      <xdr:spPr>
        <a:xfrm>
          <a:off x="541803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3CB516CA-0B9B-482E-904D-531D85038233}"/>
            </a:ext>
          </a:extLst>
        </xdr:cNvPr>
        <xdr:cNvCxnSpPr/>
      </xdr:nvCxnSpPr>
      <xdr:spPr>
        <a:xfrm>
          <a:off x="5956300" y="9912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3" name="テキスト ボックス 222">
          <a:extLst>
            <a:ext uri="{FF2B5EF4-FFF2-40B4-BE49-F238E27FC236}">
              <a16:creationId xmlns:a16="http://schemas.microsoft.com/office/drawing/2014/main" id="{5721B97C-CF96-48B9-88FF-8A6123BC32C8}"/>
            </a:ext>
          </a:extLst>
        </xdr:cNvPr>
        <xdr:cNvSpPr txBox="1"/>
      </xdr:nvSpPr>
      <xdr:spPr>
        <a:xfrm>
          <a:off x="5418031" y="9776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5F8123CB-6047-46F8-BD3C-D089E72B3043}"/>
            </a:ext>
          </a:extLst>
        </xdr:cNvPr>
        <xdr:cNvCxnSpPr/>
      </xdr:nvCxnSpPr>
      <xdr:spPr>
        <a:xfrm>
          <a:off x="5956300" y="9550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5" name="テキスト ボックス 224">
          <a:extLst>
            <a:ext uri="{FF2B5EF4-FFF2-40B4-BE49-F238E27FC236}">
              <a16:creationId xmlns:a16="http://schemas.microsoft.com/office/drawing/2014/main" id="{C8E7EE7A-47CA-401F-953E-AB33424108A7}"/>
            </a:ext>
          </a:extLst>
        </xdr:cNvPr>
        <xdr:cNvSpPr txBox="1"/>
      </xdr:nvSpPr>
      <xdr:spPr>
        <a:xfrm>
          <a:off x="5418031" y="9414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FC10ACD6-FDCC-47AE-933D-6B47A1428D4C}"/>
            </a:ext>
          </a:extLst>
        </xdr:cNvPr>
        <xdr:cNvCxnSpPr/>
      </xdr:nvCxnSpPr>
      <xdr:spPr>
        <a:xfrm>
          <a:off x="5956300" y="9182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a:extLst>
            <a:ext uri="{FF2B5EF4-FFF2-40B4-BE49-F238E27FC236}">
              <a16:creationId xmlns:a16="http://schemas.microsoft.com/office/drawing/2014/main" id="{030D656B-1F25-4E2B-B2EC-E08D8F69AB04}"/>
            </a:ext>
          </a:extLst>
        </xdr:cNvPr>
        <xdr:cNvSpPr txBox="1"/>
      </xdr:nvSpPr>
      <xdr:spPr>
        <a:xfrm>
          <a:off x="5327878" y="90462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BB26F084-96ED-45BB-AE3A-5D803D780E81}"/>
            </a:ext>
          </a:extLst>
        </xdr:cNvPr>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a:extLst>
            <a:ext uri="{FF2B5EF4-FFF2-40B4-BE49-F238E27FC236}">
              <a16:creationId xmlns:a16="http://schemas.microsoft.com/office/drawing/2014/main" id="{491467B6-A38A-4D02-941E-65EFA72349CD}"/>
            </a:ext>
          </a:extLst>
        </xdr:cNvPr>
        <xdr:cNvSpPr txBox="1"/>
      </xdr:nvSpPr>
      <xdr:spPr>
        <a:xfrm>
          <a:off x="5327878" y="86779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id="{FE0750F1-4A44-40AB-8228-FE3D2FE1ACF2}"/>
            </a:ext>
          </a:extLst>
        </xdr:cNvPr>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65905</xdr:rowOff>
    </xdr:from>
    <xdr:to>
      <xdr:col>54</xdr:col>
      <xdr:colOff>189865</xdr:colOff>
      <xdr:row>64</xdr:row>
      <xdr:rowOff>70456</xdr:rowOff>
    </xdr:to>
    <xdr:cxnSp macro="">
      <xdr:nvCxnSpPr>
        <xdr:cNvPr id="231" name="直線コネクタ 230">
          <a:extLst>
            <a:ext uri="{FF2B5EF4-FFF2-40B4-BE49-F238E27FC236}">
              <a16:creationId xmlns:a16="http://schemas.microsoft.com/office/drawing/2014/main" id="{55F210A2-3588-4A25-88A4-E0269BDEF839}"/>
            </a:ext>
          </a:extLst>
        </xdr:cNvPr>
        <xdr:cNvCxnSpPr/>
      </xdr:nvCxnSpPr>
      <xdr:spPr>
        <a:xfrm flipV="1">
          <a:off x="9429115" y="9317855"/>
          <a:ext cx="0" cy="1325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74283</xdr:rowOff>
    </xdr:from>
    <xdr:ext cx="469744" cy="259045"/>
    <xdr:sp macro="" textlink="">
      <xdr:nvSpPr>
        <xdr:cNvPr id="232" name="【橋りょう・トンネル】&#10;一人当たり有形固定資産（償却資産）額最小値テキスト">
          <a:extLst>
            <a:ext uri="{FF2B5EF4-FFF2-40B4-BE49-F238E27FC236}">
              <a16:creationId xmlns:a16="http://schemas.microsoft.com/office/drawing/2014/main" id="{01E6E125-892B-4120-BAF5-AB4A62D90458}"/>
            </a:ext>
          </a:extLst>
        </xdr:cNvPr>
        <xdr:cNvSpPr txBox="1"/>
      </xdr:nvSpPr>
      <xdr:spPr>
        <a:xfrm>
          <a:off x="9467850" y="10647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70456</xdr:rowOff>
    </xdr:from>
    <xdr:to>
      <xdr:col>55</xdr:col>
      <xdr:colOff>88900</xdr:colOff>
      <xdr:row>64</xdr:row>
      <xdr:rowOff>70456</xdr:rowOff>
    </xdr:to>
    <xdr:cxnSp macro="">
      <xdr:nvCxnSpPr>
        <xdr:cNvPr id="233" name="直線コネクタ 232">
          <a:extLst>
            <a:ext uri="{FF2B5EF4-FFF2-40B4-BE49-F238E27FC236}">
              <a16:creationId xmlns:a16="http://schemas.microsoft.com/office/drawing/2014/main" id="{6FAF3056-D825-4ADD-8D53-40024C84EA6E}"/>
            </a:ext>
          </a:extLst>
        </xdr:cNvPr>
        <xdr:cNvCxnSpPr/>
      </xdr:nvCxnSpPr>
      <xdr:spPr>
        <a:xfrm>
          <a:off x="9359900" y="1064320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12582</xdr:rowOff>
    </xdr:from>
    <xdr:ext cx="690189" cy="259045"/>
    <xdr:sp macro="" textlink="">
      <xdr:nvSpPr>
        <xdr:cNvPr id="234" name="【橋りょう・トンネル】&#10;一人当たり有形固定資産（償却資産）額最大値テキスト">
          <a:extLst>
            <a:ext uri="{FF2B5EF4-FFF2-40B4-BE49-F238E27FC236}">
              <a16:creationId xmlns:a16="http://schemas.microsoft.com/office/drawing/2014/main" id="{DA03892E-B59F-4ED2-9557-487AE1AEAF2C}"/>
            </a:ext>
          </a:extLst>
        </xdr:cNvPr>
        <xdr:cNvSpPr txBox="1"/>
      </xdr:nvSpPr>
      <xdr:spPr>
        <a:xfrm>
          <a:off x="9467850" y="90994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1,088,106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65905</xdr:rowOff>
    </xdr:from>
    <xdr:to>
      <xdr:col>55</xdr:col>
      <xdr:colOff>88900</xdr:colOff>
      <xdr:row>56</xdr:row>
      <xdr:rowOff>65905</xdr:rowOff>
    </xdr:to>
    <xdr:cxnSp macro="">
      <xdr:nvCxnSpPr>
        <xdr:cNvPr id="235" name="直線コネクタ 234">
          <a:extLst>
            <a:ext uri="{FF2B5EF4-FFF2-40B4-BE49-F238E27FC236}">
              <a16:creationId xmlns:a16="http://schemas.microsoft.com/office/drawing/2014/main" id="{EC325351-BDD4-4368-82E7-126BF03CE1F6}"/>
            </a:ext>
          </a:extLst>
        </xdr:cNvPr>
        <xdr:cNvCxnSpPr/>
      </xdr:nvCxnSpPr>
      <xdr:spPr>
        <a:xfrm>
          <a:off x="9359900" y="93178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82263</xdr:rowOff>
    </xdr:from>
    <xdr:ext cx="599010" cy="259045"/>
    <xdr:sp macro="" textlink="">
      <xdr:nvSpPr>
        <xdr:cNvPr id="236" name="【橋りょう・トンネル】&#10;一人当たり有形固定資産（償却資産）額平均値テキスト">
          <a:extLst>
            <a:ext uri="{FF2B5EF4-FFF2-40B4-BE49-F238E27FC236}">
              <a16:creationId xmlns:a16="http://schemas.microsoft.com/office/drawing/2014/main" id="{6FC136A8-6F59-4CB3-9A89-17FC34D06C5C}"/>
            </a:ext>
          </a:extLst>
        </xdr:cNvPr>
        <xdr:cNvSpPr txBox="1"/>
      </xdr:nvSpPr>
      <xdr:spPr>
        <a:xfrm>
          <a:off x="9467850" y="103248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59386</xdr:rowOff>
    </xdr:from>
    <xdr:to>
      <xdr:col>55</xdr:col>
      <xdr:colOff>50800</xdr:colOff>
      <xdr:row>63</xdr:row>
      <xdr:rowOff>160986</xdr:rowOff>
    </xdr:to>
    <xdr:sp macro="" textlink="">
      <xdr:nvSpPr>
        <xdr:cNvPr id="237" name="フローチャート: 判断 236">
          <a:extLst>
            <a:ext uri="{FF2B5EF4-FFF2-40B4-BE49-F238E27FC236}">
              <a16:creationId xmlns:a16="http://schemas.microsoft.com/office/drawing/2014/main" id="{C961DB41-6312-4AAA-8716-4C3212CE5BDE}"/>
            </a:ext>
          </a:extLst>
        </xdr:cNvPr>
        <xdr:cNvSpPr/>
      </xdr:nvSpPr>
      <xdr:spPr>
        <a:xfrm>
          <a:off x="9398000" y="1046703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61258</xdr:rowOff>
    </xdr:from>
    <xdr:to>
      <xdr:col>50</xdr:col>
      <xdr:colOff>165100</xdr:colOff>
      <xdr:row>63</xdr:row>
      <xdr:rowOff>162858</xdr:rowOff>
    </xdr:to>
    <xdr:sp macro="" textlink="">
      <xdr:nvSpPr>
        <xdr:cNvPr id="238" name="フローチャート: 判断 237">
          <a:extLst>
            <a:ext uri="{FF2B5EF4-FFF2-40B4-BE49-F238E27FC236}">
              <a16:creationId xmlns:a16="http://schemas.microsoft.com/office/drawing/2014/main" id="{77CD356A-0399-4CFF-9538-BF18FAFC2193}"/>
            </a:ext>
          </a:extLst>
        </xdr:cNvPr>
        <xdr:cNvSpPr/>
      </xdr:nvSpPr>
      <xdr:spPr>
        <a:xfrm>
          <a:off x="8636000" y="10468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61264</xdr:rowOff>
    </xdr:from>
    <xdr:to>
      <xdr:col>46</xdr:col>
      <xdr:colOff>38100</xdr:colOff>
      <xdr:row>63</xdr:row>
      <xdr:rowOff>162864</xdr:rowOff>
    </xdr:to>
    <xdr:sp macro="" textlink="">
      <xdr:nvSpPr>
        <xdr:cNvPr id="239" name="フローチャート: 判断 238">
          <a:extLst>
            <a:ext uri="{FF2B5EF4-FFF2-40B4-BE49-F238E27FC236}">
              <a16:creationId xmlns:a16="http://schemas.microsoft.com/office/drawing/2014/main" id="{114ABF12-9E38-41B5-A46F-C5F805029CD3}"/>
            </a:ext>
          </a:extLst>
        </xdr:cNvPr>
        <xdr:cNvSpPr/>
      </xdr:nvSpPr>
      <xdr:spPr>
        <a:xfrm>
          <a:off x="7842250" y="1046891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62695</xdr:rowOff>
    </xdr:from>
    <xdr:to>
      <xdr:col>41</xdr:col>
      <xdr:colOff>101600</xdr:colOff>
      <xdr:row>63</xdr:row>
      <xdr:rowOff>164295</xdr:rowOff>
    </xdr:to>
    <xdr:sp macro="" textlink="">
      <xdr:nvSpPr>
        <xdr:cNvPr id="240" name="フローチャート: 判断 239">
          <a:extLst>
            <a:ext uri="{FF2B5EF4-FFF2-40B4-BE49-F238E27FC236}">
              <a16:creationId xmlns:a16="http://schemas.microsoft.com/office/drawing/2014/main" id="{C6331FFE-68EE-4F3B-BA99-ADAC339CD25C}"/>
            </a:ext>
          </a:extLst>
        </xdr:cNvPr>
        <xdr:cNvSpPr/>
      </xdr:nvSpPr>
      <xdr:spPr>
        <a:xfrm>
          <a:off x="7029450" y="10470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62804</xdr:rowOff>
    </xdr:from>
    <xdr:to>
      <xdr:col>36</xdr:col>
      <xdr:colOff>165100</xdr:colOff>
      <xdr:row>63</xdr:row>
      <xdr:rowOff>164404</xdr:rowOff>
    </xdr:to>
    <xdr:sp macro="" textlink="">
      <xdr:nvSpPr>
        <xdr:cNvPr id="241" name="フローチャート: 判断 240">
          <a:extLst>
            <a:ext uri="{FF2B5EF4-FFF2-40B4-BE49-F238E27FC236}">
              <a16:creationId xmlns:a16="http://schemas.microsoft.com/office/drawing/2014/main" id="{111F7BD1-BC5D-4CBE-B466-B7D5C264D13A}"/>
            </a:ext>
          </a:extLst>
        </xdr:cNvPr>
        <xdr:cNvSpPr/>
      </xdr:nvSpPr>
      <xdr:spPr>
        <a:xfrm>
          <a:off x="6235700" y="1047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3AD5253C-80B8-4FCB-AB41-159754A01812}"/>
            </a:ext>
          </a:extLst>
        </xdr:cNvPr>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9869D8E0-67F1-4F3E-8556-D2E5CBEB8E4F}"/>
            </a:ext>
          </a:extLst>
        </xdr:cNvPr>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D337E09A-177F-43DF-8622-1BD9A1884D55}"/>
            </a:ext>
          </a:extLst>
        </xdr:cNvPr>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83E5A075-61F4-4731-AF20-1A59DDFB9264}"/>
            </a:ext>
          </a:extLst>
        </xdr:cNvPr>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48032C31-778C-41E6-8D76-56F22385DA18}"/>
            </a:ext>
          </a:extLst>
        </xdr:cNvPr>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89426</xdr:rowOff>
    </xdr:from>
    <xdr:to>
      <xdr:col>55</xdr:col>
      <xdr:colOff>50800</xdr:colOff>
      <xdr:row>64</xdr:row>
      <xdr:rowOff>19576</xdr:rowOff>
    </xdr:to>
    <xdr:sp macro="" textlink="">
      <xdr:nvSpPr>
        <xdr:cNvPr id="247" name="楕円 246">
          <a:extLst>
            <a:ext uri="{FF2B5EF4-FFF2-40B4-BE49-F238E27FC236}">
              <a16:creationId xmlns:a16="http://schemas.microsoft.com/office/drawing/2014/main" id="{9A38624A-E0C3-493D-8EF7-4AB5F8549614}"/>
            </a:ext>
          </a:extLst>
        </xdr:cNvPr>
        <xdr:cNvSpPr/>
      </xdr:nvSpPr>
      <xdr:spPr>
        <a:xfrm>
          <a:off x="9398000" y="1049707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37812</xdr:rowOff>
    </xdr:from>
    <xdr:ext cx="534377" cy="259045"/>
    <xdr:sp macro="" textlink="">
      <xdr:nvSpPr>
        <xdr:cNvPr id="248" name="【橋りょう・トンネル】&#10;一人当たり有形固定資産（償却資産）額該当値テキスト">
          <a:extLst>
            <a:ext uri="{FF2B5EF4-FFF2-40B4-BE49-F238E27FC236}">
              <a16:creationId xmlns:a16="http://schemas.microsoft.com/office/drawing/2014/main" id="{B98CB787-F9B7-4094-92A8-9D24E7B91654}"/>
            </a:ext>
          </a:extLst>
        </xdr:cNvPr>
        <xdr:cNvSpPr txBox="1"/>
      </xdr:nvSpPr>
      <xdr:spPr>
        <a:xfrm>
          <a:off x="9467850" y="10445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90173</xdr:rowOff>
    </xdr:from>
    <xdr:to>
      <xdr:col>50</xdr:col>
      <xdr:colOff>165100</xdr:colOff>
      <xdr:row>64</xdr:row>
      <xdr:rowOff>20323</xdr:rowOff>
    </xdr:to>
    <xdr:sp macro="" textlink="">
      <xdr:nvSpPr>
        <xdr:cNvPr id="249" name="楕円 248">
          <a:extLst>
            <a:ext uri="{FF2B5EF4-FFF2-40B4-BE49-F238E27FC236}">
              <a16:creationId xmlns:a16="http://schemas.microsoft.com/office/drawing/2014/main" id="{9FF7734C-ECEE-4238-B468-671FE9EF6E76}"/>
            </a:ext>
          </a:extLst>
        </xdr:cNvPr>
        <xdr:cNvSpPr/>
      </xdr:nvSpPr>
      <xdr:spPr>
        <a:xfrm>
          <a:off x="8636000" y="1049782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140226</xdr:rowOff>
    </xdr:from>
    <xdr:to>
      <xdr:col>55</xdr:col>
      <xdr:colOff>0</xdr:colOff>
      <xdr:row>63</xdr:row>
      <xdr:rowOff>140973</xdr:rowOff>
    </xdr:to>
    <xdr:cxnSp macro="">
      <xdr:nvCxnSpPr>
        <xdr:cNvPr id="250" name="直線コネクタ 249">
          <a:extLst>
            <a:ext uri="{FF2B5EF4-FFF2-40B4-BE49-F238E27FC236}">
              <a16:creationId xmlns:a16="http://schemas.microsoft.com/office/drawing/2014/main" id="{BB8B355C-C89A-4504-A762-B99A02A56302}"/>
            </a:ext>
          </a:extLst>
        </xdr:cNvPr>
        <xdr:cNvCxnSpPr/>
      </xdr:nvCxnSpPr>
      <xdr:spPr>
        <a:xfrm flipV="1">
          <a:off x="8686800" y="10547876"/>
          <a:ext cx="742950" cy="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90929</xdr:rowOff>
    </xdr:from>
    <xdr:to>
      <xdr:col>46</xdr:col>
      <xdr:colOff>38100</xdr:colOff>
      <xdr:row>64</xdr:row>
      <xdr:rowOff>21079</xdr:rowOff>
    </xdr:to>
    <xdr:sp macro="" textlink="">
      <xdr:nvSpPr>
        <xdr:cNvPr id="251" name="楕円 250">
          <a:extLst>
            <a:ext uri="{FF2B5EF4-FFF2-40B4-BE49-F238E27FC236}">
              <a16:creationId xmlns:a16="http://schemas.microsoft.com/office/drawing/2014/main" id="{D88D9BFF-7498-48FA-9DB5-3F652ED49FC7}"/>
            </a:ext>
          </a:extLst>
        </xdr:cNvPr>
        <xdr:cNvSpPr/>
      </xdr:nvSpPr>
      <xdr:spPr>
        <a:xfrm>
          <a:off x="7842250" y="1049857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140973</xdr:rowOff>
    </xdr:from>
    <xdr:to>
      <xdr:col>50</xdr:col>
      <xdr:colOff>114300</xdr:colOff>
      <xdr:row>63</xdr:row>
      <xdr:rowOff>141729</xdr:rowOff>
    </xdr:to>
    <xdr:cxnSp macro="">
      <xdr:nvCxnSpPr>
        <xdr:cNvPr id="252" name="直線コネクタ 251">
          <a:extLst>
            <a:ext uri="{FF2B5EF4-FFF2-40B4-BE49-F238E27FC236}">
              <a16:creationId xmlns:a16="http://schemas.microsoft.com/office/drawing/2014/main" id="{2B1C5B91-5BF2-4415-8DE6-AAEF50FF41E6}"/>
            </a:ext>
          </a:extLst>
        </xdr:cNvPr>
        <xdr:cNvCxnSpPr/>
      </xdr:nvCxnSpPr>
      <xdr:spPr>
        <a:xfrm flipV="1">
          <a:off x="7886700" y="10548623"/>
          <a:ext cx="800100" cy="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91742</xdr:rowOff>
    </xdr:from>
    <xdr:to>
      <xdr:col>41</xdr:col>
      <xdr:colOff>101600</xdr:colOff>
      <xdr:row>64</xdr:row>
      <xdr:rowOff>21892</xdr:rowOff>
    </xdr:to>
    <xdr:sp macro="" textlink="">
      <xdr:nvSpPr>
        <xdr:cNvPr id="253" name="楕円 252">
          <a:extLst>
            <a:ext uri="{FF2B5EF4-FFF2-40B4-BE49-F238E27FC236}">
              <a16:creationId xmlns:a16="http://schemas.microsoft.com/office/drawing/2014/main" id="{4E54EECD-DD3F-48EC-B0D5-BDAA6E912E87}"/>
            </a:ext>
          </a:extLst>
        </xdr:cNvPr>
        <xdr:cNvSpPr/>
      </xdr:nvSpPr>
      <xdr:spPr>
        <a:xfrm>
          <a:off x="7029450" y="1049939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141729</xdr:rowOff>
    </xdr:from>
    <xdr:to>
      <xdr:col>45</xdr:col>
      <xdr:colOff>177800</xdr:colOff>
      <xdr:row>63</xdr:row>
      <xdr:rowOff>142542</xdr:rowOff>
    </xdr:to>
    <xdr:cxnSp macro="">
      <xdr:nvCxnSpPr>
        <xdr:cNvPr id="254" name="直線コネクタ 253">
          <a:extLst>
            <a:ext uri="{FF2B5EF4-FFF2-40B4-BE49-F238E27FC236}">
              <a16:creationId xmlns:a16="http://schemas.microsoft.com/office/drawing/2014/main" id="{CDF5E349-7983-457B-BE04-F283BDE3624C}"/>
            </a:ext>
          </a:extLst>
        </xdr:cNvPr>
        <xdr:cNvCxnSpPr/>
      </xdr:nvCxnSpPr>
      <xdr:spPr>
        <a:xfrm flipV="1">
          <a:off x="7080250" y="10549379"/>
          <a:ext cx="806450" cy="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92442</xdr:rowOff>
    </xdr:from>
    <xdr:to>
      <xdr:col>36</xdr:col>
      <xdr:colOff>165100</xdr:colOff>
      <xdr:row>64</xdr:row>
      <xdr:rowOff>22592</xdr:rowOff>
    </xdr:to>
    <xdr:sp macro="" textlink="">
      <xdr:nvSpPr>
        <xdr:cNvPr id="255" name="楕円 254">
          <a:extLst>
            <a:ext uri="{FF2B5EF4-FFF2-40B4-BE49-F238E27FC236}">
              <a16:creationId xmlns:a16="http://schemas.microsoft.com/office/drawing/2014/main" id="{C5733C45-9A41-44E4-A8A2-2FAE68BEE94E}"/>
            </a:ext>
          </a:extLst>
        </xdr:cNvPr>
        <xdr:cNvSpPr/>
      </xdr:nvSpPr>
      <xdr:spPr>
        <a:xfrm>
          <a:off x="6235700" y="1050009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142542</xdr:rowOff>
    </xdr:from>
    <xdr:to>
      <xdr:col>41</xdr:col>
      <xdr:colOff>50800</xdr:colOff>
      <xdr:row>63</xdr:row>
      <xdr:rowOff>143242</xdr:rowOff>
    </xdr:to>
    <xdr:cxnSp macro="">
      <xdr:nvCxnSpPr>
        <xdr:cNvPr id="256" name="直線コネクタ 255">
          <a:extLst>
            <a:ext uri="{FF2B5EF4-FFF2-40B4-BE49-F238E27FC236}">
              <a16:creationId xmlns:a16="http://schemas.microsoft.com/office/drawing/2014/main" id="{01621D2A-7753-4C34-BC2D-2D49C3783B73}"/>
            </a:ext>
          </a:extLst>
        </xdr:cNvPr>
        <xdr:cNvCxnSpPr/>
      </xdr:nvCxnSpPr>
      <xdr:spPr>
        <a:xfrm flipV="1">
          <a:off x="6286500" y="10550192"/>
          <a:ext cx="793750" cy="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7935</xdr:rowOff>
    </xdr:from>
    <xdr:ext cx="599010" cy="259045"/>
    <xdr:sp macro="" textlink="">
      <xdr:nvSpPr>
        <xdr:cNvPr id="257" name="n_1aveValue【橋りょう・トンネル】&#10;一人当たり有形固定資産（償却資産）額">
          <a:extLst>
            <a:ext uri="{FF2B5EF4-FFF2-40B4-BE49-F238E27FC236}">
              <a16:creationId xmlns:a16="http://schemas.microsoft.com/office/drawing/2014/main" id="{68D469B1-C470-4D1A-B79E-9904AA30176E}"/>
            </a:ext>
          </a:extLst>
        </xdr:cNvPr>
        <xdr:cNvSpPr txBox="1"/>
      </xdr:nvSpPr>
      <xdr:spPr>
        <a:xfrm>
          <a:off x="8399995" y="10250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7941</xdr:rowOff>
    </xdr:from>
    <xdr:ext cx="599010" cy="259045"/>
    <xdr:sp macro="" textlink="">
      <xdr:nvSpPr>
        <xdr:cNvPr id="258" name="n_2aveValue【橋りょう・トンネル】&#10;一人当たり有形固定資産（償却資産）額">
          <a:extLst>
            <a:ext uri="{FF2B5EF4-FFF2-40B4-BE49-F238E27FC236}">
              <a16:creationId xmlns:a16="http://schemas.microsoft.com/office/drawing/2014/main" id="{46EFFC65-DA46-4302-BA51-6E5F594513EB}"/>
            </a:ext>
          </a:extLst>
        </xdr:cNvPr>
        <xdr:cNvSpPr txBox="1"/>
      </xdr:nvSpPr>
      <xdr:spPr>
        <a:xfrm>
          <a:off x="7612595" y="10250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9372</xdr:rowOff>
    </xdr:from>
    <xdr:ext cx="599010" cy="259045"/>
    <xdr:sp macro="" textlink="">
      <xdr:nvSpPr>
        <xdr:cNvPr id="259" name="n_3aveValue【橋りょう・トンネル】&#10;一人当たり有形固定資産（償却資産）額">
          <a:extLst>
            <a:ext uri="{FF2B5EF4-FFF2-40B4-BE49-F238E27FC236}">
              <a16:creationId xmlns:a16="http://schemas.microsoft.com/office/drawing/2014/main" id="{49E20F6E-C6A0-495D-965A-F46902B5C123}"/>
            </a:ext>
          </a:extLst>
        </xdr:cNvPr>
        <xdr:cNvSpPr txBox="1"/>
      </xdr:nvSpPr>
      <xdr:spPr>
        <a:xfrm>
          <a:off x="6818845" y="10251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9481</xdr:rowOff>
    </xdr:from>
    <xdr:ext cx="599010" cy="259045"/>
    <xdr:sp macro="" textlink="">
      <xdr:nvSpPr>
        <xdr:cNvPr id="260" name="n_4aveValue【橋りょう・トンネル】&#10;一人当たり有形固定資産（償却資産）額">
          <a:extLst>
            <a:ext uri="{FF2B5EF4-FFF2-40B4-BE49-F238E27FC236}">
              <a16:creationId xmlns:a16="http://schemas.microsoft.com/office/drawing/2014/main" id="{D3F0D766-9B7E-405D-9F6C-490024752AC6}"/>
            </a:ext>
          </a:extLst>
        </xdr:cNvPr>
        <xdr:cNvSpPr txBox="1"/>
      </xdr:nvSpPr>
      <xdr:spPr>
        <a:xfrm>
          <a:off x="6006045" y="10252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11450</xdr:rowOff>
    </xdr:from>
    <xdr:ext cx="534377" cy="259045"/>
    <xdr:sp macro="" textlink="">
      <xdr:nvSpPr>
        <xdr:cNvPr id="261" name="n_1mainValue【橋りょう・トンネル】&#10;一人当たり有形固定資産（償却資産）額">
          <a:extLst>
            <a:ext uri="{FF2B5EF4-FFF2-40B4-BE49-F238E27FC236}">
              <a16:creationId xmlns:a16="http://schemas.microsoft.com/office/drawing/2014/main" id="{5F7D5AA0-F217-48BC-B8AF-EEFFC6BAE10B}"/>
            </a:ext>
          </a:extLst>
        </xdr:cNvPr>
        <xdr:cNvSpPr txBox="1"/>
      </xdr:nvSpPr>
      <xdr:spPr>
        <a:xfrm>
          <a:off x="8425961" y="1058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12206</xdr:rowOff>
    </xdr:from>
    <xdr:ext cx="534377" cy="259045"/>
    <xdr:sp macro="" textlink="">
      <xdr:nvSpPr>
        <xdr:cNvPr id="262" name="n_2mainValue【橋りょう・トンネル】&#10;一人当たり有形固定資産（償却資産）額">
          <a:extLst>
            <a:ext uri="{FF2B5EF4-FFF2-40B4-BE49-F238E27FC236}">
              <a16:creationId xmlns:a16="http://schemas.microsoft.com/office/drawing/2014/main" id="{298A1232-6AC9-447A-B777-02A15D5045C1}"/>
            </a:ext>
          </a:extLst>
        </xdr:cNvPr>
        <xdr:cNvSpPr txBox="1"/>
      </xdr:nvSpPr>
      <xdr:spPr>
        <a:xfrm>
          <a:off x="7644911" y="1058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13019</xdr:rowOff>
    </xdr:from>
    <xdr:ext cx="534377" cy="259045"/>
    <xdr:sp macro="" textlink="">
      <xdr:nvSpPr>
        <xdr:cNvPr id="263" name="n_3mainValue【橋りょう・トンネル】&#10;一人当たり有形固定資産（償却資産）額">
          <a:extLst>
            <a:ext uri="{FF2B5EF4-FFF2-40B4-BE49-F238E27FC236}">
              <a16:creationId xmlns:a16="http://schemas.microsoft.com/office/drawing/2014/main" id="{CC7AE0BA-2952-422D-93DB-7B8192CEBC52}"/>
            </a:ext>
          </a:extLst>
        </xdr:cNvPr>
        <xdr:cNvSpPr txBox="1"/>
      </xdr:nvSpPr>
      <xdr:spPr>
        <a:xfrm>
          <a:off x="6851161" y="10585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13719</xdr:rowOff>
    </xdr:from>
    <xdr:ext cx="534377" cy="259045"/>
    <xdr:sp macro="" textlink="">
      <xdr:nvSpPr>
        <xdr:cNvPr id="264" name="n_4mainValue【橋りょう・トンネル】&#10;一人当たり有形固定資産（償却資産）額">
          <a:extLst>
            <a:ext uri="{FF2B5EF4-FFF2-40B4-BE49-F238E27FC236}">
              <a16:creationId xmlns:a16="http://schemas.microsoft.com/office/drawing/2014/main" id="{5243BC1D-B967-4D9E-AE6D-35E18826B39E}"/>
            </a:ext>
          </a:extLst>
        </xdr:cNvPr>
        <xdr:cNvSpPr txBox="1"/>
      </xdr:nvSpPr>
      <xdr:spPr>
        <a:xfrm>
          <a:off x="6038361" y="10586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6A9FF649-3656-46FB-A36C-2CC44B3296D6}"/>
            </a:ext>
          </a:extLst>
        </xdr:cNvPr>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6D483D26-211E-49F0-83B1-9442BDD89FCE}"/>
            </a:ext>
          </a:extLst>
        </xdr:cNvPr>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4B79E162-0596-4EE7-A955-034F03665DAE}"/>
            </a:ext>
          </a:extLst>
        </xdr:cNvPr>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B896F79C-AC78-4648-B2F6-51402000C801}"/>
            </a:ext>
          </a:extLst>
        </xdr:cNvPr>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D63C0415-5326-415F-A66F-60A266E04CDB}"/>
            </a:ext>
          </a:extLst>
        </xdr:cNvPr>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67EEECEA-1D25-46A6-9A1F-BC0C14CDA7C7}"/>
            </a:ext>
          </a:extLst>
        </xdr:cNvPr>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0AF73C87-8E2A-467A-B443-896E4DA61C9E}"/>
            </a:ext>
          </a:extLst>
        </xdr:cNvPr>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445819F9-4F7C-479B-BE1E-78B98A9E45C6}"/>
            </a:ext>
          </a:extLst>
        </xdr:cNvPr>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BFEF771D-2332-42F1-9428-F83C1C753897}"/>
            </a:ext>
          </a:extLst>
        </xdr:cNvPr>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AAA6F552-4289-4072-B01F-0CA6BD39FC10}"/>
            </a:ext>
          </a:extLst>
        </xdr:cNvPr>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41C6592D-1C8A-4F2D-9C59-21E079ABEA78}"/>
            </a:ext>
          </a:extLst>
        </xdr:cNvPr>
        <xdr:cNvSpPr txBox="1"/>
      </xdr:nvSpPr>
      <xdr:spPr>
        <a:xfrm>
          <a:off x="27577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a:extLst>
            <a:ext uri="{FF2B5EF4-FFF2-40B4-BE49-F238E27FC236}">
              <a16:creationId xmlns:a16="http://schemas.microsoft.com/office/drawing/2014/main" id="{200529BD-B349-4F3A-89E2-F5E296C089F7}"/>
            </a:ext>
          </a:extLst>
        </xdr:cNvPr>
        <xdr:cNvCxnSpPr/>
      </xdr:nvCxnSpPr>
      <xdr:spPr>
        <a:xfrm>
          <a:off x="6858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a:extLst>
            <a:ext uri="{FF2B5EF4-FFF2-40B4-BE49-F238E27FC236}">
              <a16:creationId xmlns:a16="http://schemas.microsoft.com/office/drawing/2014/main" id="{517C6841-40E1-4937-9C17-33D5226DBEC4}"/>
            </a:ext>
          </a:extLst>
        </xdr:cNvPr>
        <xdr:cNvSpPr txBox="1"/>
      </xdr:nvSpPr>
      <xdr:spPr>
        <a:xfrm>
          <a:off x="27577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a:extLst>
            <a:ext uri="{FF2B5EF4-FFF2-40B4-BE49-F238E27FC236}">
              <a16:creationId xmlns:a16="http://schemas.microsoft.com/office/drawing/2014/main" id="{1C80285A-A895-4935-8500-D07595B63965}"/>
            </a:ext>
          </a:extLst>
        </xdr:cNvPr>
        <xdr:cNvCxnSpPr/>
      </xdr:nvCxnSpPr>
      <xdr:spPr>
        <a:xfrm>
          <a:off x="6858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a:extLst>
            <a:ext uri="{FF2B5EF4-FFF2-40B4-BE49-F238E27FC236}">
              <a16:creationId xmlns:a16="http://schemas.microsoft.com/office/drawing/2014/main" id="{BC7D4703-1A25-4625-BA5D-A7717EC4133B}"/>
            </a:ext>
          </a:extLst>
        </xdr:cNvPr>
        <xdr:cNvSpPr txBox="1"/>
      </xdr:nvSpPr>
      <xdr:spPr>
        <a:xfrm>
          <a:off x="3398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a:extLst>
            <a:ext uri="{FF2B5EF4-FFF2-40B4-BE49-F238E27FC236}">
              <a16:creationId xmlns:a16="http://schemas.microsoft.com/office/drawing/2014/main" id="{17AF44FC-4EB1-4EBF-A802-F08645CF20F3}"/>
            </a:ext>
          </a:extLst>
        </xdr:cNvPr>
        <xdr:cNvCxnSpPr/>
      </xdr:nvCxnSpPr>
      <xdr:spPr>
        <a:xfrm>
          <a:off x="6858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a:extLst>
            <a:ext uri="{FF2B5EF4-FFF2-40B4-BE49-F238E27FC236}">
              <a16:creationId xmlns:a16="http://schemas.microsoft.com/office/drawing/2014/main" id="{90504B61-3C8E-4C39-962B-5CB6E2165FB9}"/>
            </a:ext>
          </a:extLst>
        </xdr:cNvPr>
        <xdr:cNvSpPr txBox="1"/>
      </xdr:nvSpPr>
      <xdr:spPr>
        <a:xfrm>
          <a:off x="3398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a:extLst>
            <a:ext uri="{FF2B5EF4-FFF2-40B4-BE49-F238E27FC236}">
              <a16:creationId xmlns:a16="http://schemas.microsoft.com/office/drawing/2014/main" id="{FC60C20B-BA90-4B29-B2E6-80719F516C6E}"/>
            </a:ext>
          </a:extLst>
        </xdr:cNvPr>
        <xdr:cNvCxnSpPr/>
      </xdr:nvCxnSpPr>
      <xdr:spPr>
        <a:xfrm>
          <a:off x="6858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a:extLst>
            <a:ext uri="{FF2B5EF4-FFF2-40B4-BE49-F238E27FC236}">
              <a16:creationId xmlns:a16="http://schemas.microsoft.com/office/drawing/2014/main" id="{3EEBB204-B516-411F-AE3E-F82594D3316D}"/>
            </a:ext>
          </a:extLst>
        </xdr:cNvPr>
        <xdr:cNvSpPr txBox="1"/>
      </xdr:nvSpPr>
      <xdr:spPr>
        <a:xfrm>
          <a:off x="3398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a:extLst>
            <a:ext uri="{FF2B5EF4-FFF2-40B4-BE49-F238E27FC236}">
              <a16:creationId xmlns:a16="http://schemas.microsoft.com/office/drawing/2014/main" id="{432A778C-E984-429B-BF90-3D224FEE3CE0}"/>
            </a:ext>
          </a:extLst>
        </xdr:cNvPr>
        <xdr:cNvCxnSpPr/>
      </xdr:nvCxnSpPr>
      <xdr:spPr>
        <a:xfrm>
          <a:off x="6858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a:extLst>
            <a:ext uri="{FF2B5EF4-FFF2-40B4-BE49-F238E27FC236}">
              <a16:creationId xmlns:a16="http://schemas.microsoft.com/office/drawing/2014/main" id="{0EBC4CF6-4F42-4E56-B35C-1692AACAFCD7}"/>
            </a:ext>
          </a:extLst>
        </xdr:cNvPr>
        <xdr:cNvSpPr txBox="1"/>
      </xdr:nvSpPr>
      <xdr:spPr>
        <a:xfrm>
          <a:off x="339891" y="1271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408FF513-3FE8-48D0-8AB5-69A639D43E88}"/>
            </a:ext>
          </a:extLst>
        </xdr:cNvPr>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a:extLst>
            <a:ext uri="{FF2B5EF4-FFF2-40B4-BE49-F238E27FC236}">
              <a16:creationId xmlns:a16="http://schemas.microsoft.com/office/drawing/2014/main" id="{0D76D9C7-2755-4CC0-9F0A-60F72C2FB838}"/>
            </a:ext>
          </a:extLst>
        </xdr:cNvPr>
        <xdr:cNvSpPr txBox="1"/>
      </xdr:nvSpPr>
      <xdr:spPr>
        <a:xfrm>
          <a:off x="384961" y="123482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DC39A37F-2900-444F-83E4-B153F27A7B36}"/>
            </a:ext>
          </a:extLst>
        </xdr:cNvPr>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1905</xdr:rowOff>
    </xdr:from>
    <xdr:to>
      <xdr:col>24</xdr:col>
      <xdr:colOff>62865</xdr:colOff>
      <xdr:row>86</xdr:row>
      <xdr:rowOff>114300</xdr:rowOff>
    </xdr:to>
    <xdr:cxnSp macro="">
      <xdr:nvCxnSpPr>
        <xdr:cNvPr id="289" name="直線コネクタ 288">
          <a:extLst>
            <a:ext uri="{FF2B5EF4-FFF2-40B4-BE49-F238E27FC236}">
              <a16:creationId xmlns:a16="http://schemas.microsoft.com/office/drawing/2014/main" id="{59A2870A-64FC-4292-B310-CAE244EFA4B5}"/>
            </a:ext>
          </a:extLst>
        </xdr:cNvPr>
        <xdr:cNvCxnSpPr/>
      </xdr:nvCxnSpPr>
      <xdr:spPr>
        <a:xfrm flipV="1">
          <a:off x="4177665" y="12886055"/>
          <a:ext cx="0" cy="1433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0" name="【公営住宅】&#10;有形固定資産減価償却率最小値テキスト">
          <a:extLst>
            <a:ext uri="{FF2B5EF4-FFF2-40B4-BE49-F238E27FC236}">
              <a16:creationId xmlns:a16="http://schemas.microsoft.com/office/drawing/2014/main" id="{22F60E73-B489-46AA-AA11-835A5BE35B6D}"/>
            </a:ext>
          </a:extLst>
        </xdr:cNvPr>
        <xdr:cNvSpPr txBox="1"/>
      </xdr:nvSpPr>
      <xdr:spPr>
        <a:xfrm>
          <a:off x="4216400" y="1432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1" name="直線コネクタ 290">
          <a:extLst>
            <a:ext uri="{FF2B5EF4-FFF2-40B4-BE49-F238E27FC236}">
              <a16:creationId xmlns:a16="http://schemas.microsoft.com/office/drawing/2014/main" id="{5076541A-9880-4BFA-8FD2-01D245B8DA19}"/>
            </a:ext>
          </a:extLst>
        </xdr:cNvPr>
        <xdr:cNvCxnSpPr/>
      </xdr:nvCxnSpPr>
      <xdr:spPr>
        <a:xfrm>
          <a:off x="4108450" y="143192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120032</xdr:rowOff>
    </xdr:from>
    <xdr:ext cx="405111" cy="259045"/>
    <xdr:sp macro="" textlink="">
      <xdr:nvSpPr>
        <xdr:cNvPr id="292" name="【公営住宅】&#10;有形固定資産減価償却率最大値テキスト">
          <a:extLst>
            <a:ext uri="{FF2B5EF4-FFF2-40B4-BE49-F238E27FC236}">
              <a16:creationId xmlns:a16="http://schemas.microsoft.com/office/drawing/2014/main" id="{81E3EFE1-2C1D-4042-9F1C-DB2AEF2C024E}"/>
            </a:ext>
          </a:extLst>
        </xdr:cNvPr>
        <xdr:cNvSpPr txBox="1"/>
      </xdr:nvSpPr>
      <xdr:spPr>
        <a:xfrm>
          <a:off x="4216400" y="12673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1905</xdr:rowOff>
    </xdr:from>
    <xdr:to>
      <xdr:col>24</xdr:col>
      <xdr:colOff>152400</xdr:colOff>
      <xdr:row>78</xdr:row>
      <xdr:rowOff>1905</xdr:rowOff>
    </xdr:to>
    <xdr:cxnSp macro="">
      <xdr:nvCxnSpPr>
        <xdr:cNvPr id="293" name="直線コネクタ 292">
          <a:extLst>
            <a:ext uri="{FF2B5EF4-FFF2-40B4-BE49-F238E27FC236}">
              <a16:creationId xmlns:a16="http://schemas.microsoft.com/office/drawing/2014/main" id="{A852E4E3-6E37-4714-88A8-18992FF3EF30}"/>
            </a:ext>
          </a:extLst>
        </xdr:cNvPr>
        <xdr:cNvCxnSpPr/>
      </xdr:nvCxnSpPr>
      <xdr:spPr>
        <a:xfrm>
          <a:off x="4108450" y="128860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19066</xdr:rowOff>
    </xdr:from>
    <xdr:ext cx="405111" cy="259045"/>
    <xdr:sp macro="" textlink="">
      <xdr:nvSpPr>
        <xdr:cNvPr id="294" name="【公営住宅】&#10;有形固定資産減価償却率平均値テキスト">
          <a:extLst>
            <a:ext uri="{FF2B5EF4-FFF2-40B4-BE49-F238E27FC236}">
              <a16:creationId xmlns:a16="http://schemas.microsoft.com/office/drawing/2014/main" id="{303BB8AC-4487-458E-AEDF-FD14A404FA78}"/>
            </a:ext>
          </a:extLst>
        </xdr:cNvPr>
        <xdr:cNvSpPr txBox="1"/>
      </xdr:nvSpPr>
      <xdr:spPr>
        <a:xfrm>
          <a:off x="4216400" y="135636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40639</xdr:rowOff>
    </xdr:from>
    <xdr:to>
      <xdr:col>24</xdr:col>
      <xdr:colOff>114300</xdr:colOff>
      <xdr:row>82</xdr:row>
      <xdr:rowOff>142239</xdr:rowOff>
    </xdr:to>
    <xdr:sp macro="" textlink="">
      <xdr:nvSpPr>
        <xdr:cNvPr id="295" name="フローチャート: 判断 294">
          <a:extLst>
            <a:ext uri="{FF2B5EF4-FFF2-40B4-BE49-F238E27FC236}">
              <a16:creationId xmlns:a16="http://schemas.microsoft.com/office/drawing/2014/main" id="{79CD6339-FA28-469C-8DD5-73D0398ADAF4}"/>
            </a:ext>
          </a:extLst>
        </xdr:cNvPr>
        <xdr:cNvSpPr/>
      </xdr:nvSpPr>
      <xdr:spPr>
        <a:xfrm>
          <a:off x="4127500" y="13585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12064</xdr:rowOff>
    </xdr:from>
    <xdr:to>
      <xdr:col>20</xdr:col>
      <xdr:colOff>38100</xdr:colOff>
      <xdr:row>82</xdr:row>
      <xdr:rowOff>113664</xdr:rowOff>
    </xdr:to>
    <xdr:sp macro="" textlink="">
      <xdr:nvSpPr>
        <xdr:cNvPr id="296" name="フローチャート: 判断 295">
          <a:extLst>
            <a:ext uri="{FF2B5EF4-FFF2-40B4-BE49-F238E27FC236}">
              <a16:creationId xmlns:a16="http://schemas.microsoft.com/office/drawing/2014/main" id="{E2F4C9F7-501C-4496-9935-A693515D2362}"/>
            </a:ext>
          </a:extLst>
        </xdr:cNvPr>
        <xdr:cNvSpPr/>
      </xdr:nvSpPr>
      <xdr:spPr>
        <a:xfrm>
          <a:off x="3384550" y="1355661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151130</xdr:rowOff>
    </xdr:from>
    <xdr:to>
      <xdr:col>15</xdr:col>
      <xdr:colOff>101600</xdr:colOff>
      <xdr:row>82</xdr:row>
      <xdr:rowOff>81280</xdr:rowOff>
    </xdr:to>
    <xdr:sp macro="" textlink="">
      <xdr:nvSpPr>
        <xdr:cNvPr id="297" name="フローチャート: 判断 296">
          <a:extLst>
            <a:ext uri="{FF2B5EF4-FFF2-40B4-BE49-F238E27FC236}">
              <a16:creationId xmlns:a16="http://schemas.microsoft.com/office/drawing/2014/main" id="{E306C739-E474-4F30-928D-A66CC2CA2355}"/>
            </a:ext>
          </a:extLst>
        </xdr:cNvPr>
        <xdr:cNvSpPr/>
      </xdr:nvSpPr>
      <xdr:spPr>
        <a:xfrm>
          <a:off x="2571750" y="135305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8255</xdr:rowOff>
    </xdr:from>
    <xdr:to>
      <xdr:col>10</xdr:col>
      <xdr:colOff>165100</xdr:colOff>
      <xdr:row>82</xdr:row>
      <xdr:rowOff>109855</xdr:rowOff>
    </xdr:to>
    <xdr:sp macro="" textlink="">
      <xdr:nvSpPr>
        <xdr:cNvPr id="298" name="フローチャート: 判断 297">
          <a:extLst>
            <a:ext uri="{FF2B5EF4-FFF2-40B4-BE49-F238E27FC236}">
              <a16:creationId xmlns:a16="http://schemas.microsoft.com/office/drawing/2014/main" id="{CEE15EA3-34CC-4B97-8C46-C2A4E41E9AF1}"/>
            </a:ext>
          </a:extLst>
        </xdr:cNvPr>
        <xdr:cNvSpPr/>
      </xdr:nvSpPr>
      <xdr:spPr>
        <a:xfrm>
          <a:off x="1778000" y="13552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156845</xdr:rowOff>
    </xdr:from>
    <xdr:to>
      <xdr:col>6</xdr:col>
      <xdr:colOff>38100</xdr:colOff>
      <xdr:row>82</xdr:row>
      <xdr:rowOff>86995</xdr:rowOff>
    </xdr:to>
    <xdr:sp macro="" textlink="">
      <xdr:nvSpPr>
        <xdr:cNvPr id="299" name="フローチャート: 判断 298">
          <a:extLst>
            <a:ext uri="{FF2B5EF4-FFF2-40B4-BE49-F238E27FC236}">
              <a16:creationId xmlns:a16="http://schemas.microsoft.com/office/drawing/2014/main" id="{69419B62-BD7E-4937-B26F-220FBCC27D6B}"/>
            </a:ext>
          </a:extLst>
        </xdr:cNvPr>
        <xdr:cNvSpPr/>
      </xdr:nvSpPr>
      <xdr:spPr>
        <a:xfrm>
          <a:off x="984250" y="1353629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50D5C999-9B08-4243-A21C-229C09F9C504}"/>
            </a:ext>
          </a:extLst>
        </xdr:cNvPr>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CCFD12C0-01F4-4D7D-8BF7-0E52E15AA6D0}"/>
            </a:ext>
          </a:extLst>
        </xdr:cNvPr>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93971A6-A7AE-4762-887D-07499AD9F47D}"/>
            </a:ext>
          </a:extLst>
        </xdr:cNvPr>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E29BF201-E33D-4CEB-BD2A-4715FB646BFC}"/>
            </a:ext>
          </a:extLst>
        </xdr:cNvPr>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A03966C8-2F66-4F30-BDEC-774F2C81B4C7}"/>
            </a:ext>
          </a:extLst>
        </xdr:cNvPr>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137795</xdr:rowOff>
    </xdr:from>
    <xdr:to>
      <xdr:col>24</xdr:col>
      <xdr:colOff>114300</xdr:colOff>
      <xdr:row>81</xdr:row>
      <xdr:rowOff>67945</xdr:rowOff>
    </xdr:to>
    <xdr:sp macro="" textlink="">
      <xdr:nvSpPr>
        <xdr:cNvPr id="305" name="楕円 304">
          <a:extLst>
            <a:ext uri="{FF2B5EF4-FFF2-40B4-BE49-F238E27FC236}">
              <a16:creationId xmlns:a16="http://schemas.microsoft.com/office/drawing/2014/main" id="{BDD56531-18D7-492B-8D5D-03D8F08A6386}"/>
            </a:ext>
          </a:extLst>
        </xdr:cNvPr>
        <xdr:cNvSpPr/>
      </xdr:nvSpPr>
      <xdr:spPr>
        <a:xfrm>
          <a:off x="4127500" y="1335214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160672</xdr:rowOff>
    </xdr:from>
    <xdr:ext cx="405111" cy="259045"/>
    <xdr:sp macro="" textlink="">
      <xdr:nvSpPr>
        <xdr:cNvPr id="306" name="【公営住宅】&#10;有形固定資産減価償却率該当値テキスト">
          <a:extLst>
            <a:ext uri="{FF2B5EF4-FFF2-40B4-BE49-F238E27FC236}">
              <a16:creationId xmlns:a16="http://schemas.microsoft.com/office/drawing/2014/main" id="{F6EF73A6-69D7-424E-9FC7-51D00E90421D}"/>
            </a:ext>
          </a:extLst>
        </xdr:cNvPr>
        <xdr:cNvSpPr txBox="1"/>
      </xdr:nvSpPr>
      <xdr:spPr>
        <a:xfrm>
          <a:off x="4216400" y="1320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95886</xdr:rowOff>
    </xdr:from>
    <xdr:to>
      <xdr:col>20</xdr:col>
      <xdr:colOff>38100</xdr:colOff>
      <xdr:row>81</xdr:row>
      <xdr:rowOff>26036</xdr:rowOff>
    </xdr:to>
    <xdr:sp macro="" textlink="">
      <xdr:nvSpPr>
        <xdr:cNvPr id="307" name="楕円 306">
          <a:extLst>
            <a:ext uri="{FF2B5EF4-FFF2-40B4-BE49-F238E27FC236}">
              <a16:creationId xmlns:a16="http://schemas.microsoft.com/office/drawing/2014/main" id="{D3C79856-6182-4455-9FC9-D1C6D2536263}"/>
            </a:ext>
          </a:extLst>
        </xdr:cNvPr>
        <xdr:cNvSpPr/>
      </xdr:nvSpPr>
      <xdr:spPr>
        <a:xfrm>
          <a:off x="3384550" y="1331023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146686</xdr:rowOff>
    </xdr:from>
    <xdr:to>
      <xdr:col>24</xdr:col>
      <xdr:colOff>63500</xdr:colOff>
      <xdr:row>81</xdr:row>
      <xdr:rowOff>17145</xdr:rowOff>
    </xdr:to>
    <xdr:cxnSp macro="">
      <xdr:nvCxnSpPr>
        <xdr:cNvPr id="308" name="直線コネクタ 307">
          <a:extLst>
            <a:ext uri="{FF2B5EF4-FFF2-40B4-BE49-F238E27FC236}">
              <a16:creationId xmlns:a16="http://schemas.microsoft.com/office/drawing/2014/main" id="{CEE78A21-595C-4CF9-B8E0-F6A10ED155B0}"/>
            </a:ext>
          </a:extLst>
        </xdr:cNvPr>
        <xdr:cNvCxnSpPr/>
      </xdr:nvCxnSpPr>
      <xdr:spPr>
        <a:xfrm>
          <a:off x="3429000" y="13361036"/>
          <a:ext cx="749300" cy="35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53975</xdr:rowOff>
    </xdr:from>
    <xdr:to>
      <xdr:col>15</xdr:col>
      <xdr:colOff>101600</xdr:colOff>
      <xdr:row>80</xdr:row>
      <xdr:rowOff>155575</xdr:rowOff>
    </xdr:to>
    <xdr:sp macro="" textlink="">
      <xdr:nvSpPr>
        <xdr:cNvPr id="309" name="楕円 308">
          <a:extLst>
            <a:ext uri="{FF2B5EF4-FFF2-40B4-BE49-F238E27FC236}">
              <a16:creationId xmlns:a16="http://schemas.microsoft.com/office/drawing/2014/main" id="{EACEDE3A-F48F-4053-B613-3F4ECC874266}"/>
            </a:ext>
          </a:extLst>
        </xdr:cNvPr>
        <xdr:cNvSpPr/>
      </xdr:nvSpPr>
      <xdr:spPr>
        <a:xfrm>
          <a:off x="2571750" y="1326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104775</xdr:rowOff>
    </xdr:from>
    <xdr:to>
      <xdr:col>19</xdr:col>
      <xdr:colOff>177800</xdr:colOff>
      <xdr:row>80</xdr:row>
      <xdr:rowOff>146686</xdr:rowOff>
    </xdr:to>
    <xdr:cxnSp macro="">
      <xdr:nvCxnSpPr>
        <xdr:cNvPr id="310" name="直線コネクタ 309">
          <a:extLst>
            <a:ext uri="{FF2B5EF4-FFF2-40B4-BE49-F238E27FC236}">
              <a16:creationId xmlns:a16="http://schemas.microsoft.com/office/drawing/2014/main" id="{822BF2FC-E4F9-4CE7-83C7-9E2267DC4BFF}"/>
            </a:ext>
          </a:extLst>
        </xdr:cNvPr>
        <xdr:cNvCxnSpPr/>
      </xdr:nvCxnSpPr>
      <xdr:spPr>
        <a:xfrm>
          <a:off x="2622550" y="13319125"/>
          <a:ext cx="80645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12064</xdr:rowOff>
    </xdr:from>
    <xdr:to>
      <xdr:col>10</xdr:col>
      <xdr:colOff>165100</xdr:colOff>
      <xdr:row>80</xdr:row>
      <xdr:rowOff>113664</xdr:rowOff>
    </xdr:to>
    <xdr:sp macro="" textlink="">
      <xdr:nvSpPr>
        <xdr:cNvPr id="311" name="楕円 310">
          <a:extLst>
            <a:ext uri="{FF2B5EF4-FFF2-40B4-BE49-F238E27FC236}">
              <a16:creationId xmlns:a16="http://schemas.microsoft.com/office/drawing/2014/main" id="{363E843A-4C8C-493C-A172-D0634DE97222}"/>
            </a:ext>
          </a:extLst>
        </xdr:cNvPr>
        <xdr:cNvSpPr/>
      </xdr:nvSpPr>
      <xdr:spPr>
        <a:xfrm>
          <a:off x="1778000" y="1322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62864</xdr:rowOff>
    </xdr:from>
    <xdr:to>
      <xdr:col>15</xdr:col>
      <xdr:colOff>50800</xdr:colOff>
      <xdr:row>80</xdr:row>
      <xdr:rowOff>104775</xdr:rowOff>
    </xdr:to>
    <xdr:cxnSp macro="">
      <xdr:nvCxnSpPr>
        <xdr:cNvPr id="312" name="直線コネクタ 311">
          <a:extLst>
            <a:ext uri="{FF2B5EF4-FFF2-40B4-BE49-F238E27FC236}">
              <a16:creationId xmlns:a16="http://schemas.microsoft.com/office/drawing/2014/main" id="{2EAF1E9C-92BD-428E-A398-D19724DCD9F4}"/>
            </a:ext>
          </a:extLst>
        </xdr:cNvPr>
        <xdr:cNvCxnSpPr/>
      </xdr:nvCxnSpPr>
      <xdr:spPr>
        <a:xfrm>
          <a:off x="1828800" y="13277214"/>
          <a:ext cx="79375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141605</xdr:rowOff>
    </xdr:from>
    <xdr:to>
      <xdr:col>6</xdr:col>
      <xdr:colOff>38100</xdr:colOff>
      <xdr:row>80</xdr:row>
      <xdr:rowOff>71755</xdr:rowOff>
    </xdr:to>
    <xdr:sp macro="" textlink="">
      <xdr:nvSpPr>
        <xdr:cNvPr id="313" name="楕円 312">
          <a:extLst>
            <a:ext uri="{FF2B5EF4-FFF2-40B4-BE49-F238E27FC236}">
              <a16:creationId xmlns:a16="http://schemas.microsoft.com/office/drawing/2014/main" id="{F872969D-52B2-44AE-9C92-5344C3F2986C}"/>
            </a:ext>
          </a:extLst>
        </xdr:cNvPr>
        <xdr:cNvSpPr/>
      </xdr:nvSpPr>
      <xdr:spPr>
        <a:xfrm>
          <a:off x="984250" y="1319085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20955</xdr:rowOff>
    </xdr:from>
    <xdr:to>
      <xdr:col>10</xdr:col>
      <xdr:colOff>114300</xdr:colOff>
      <xdr:row>80</xdr:row>
      <xdr:rowOff>62864</xdr:rowOff>
    </xdr:to>
    <xdr:cxnSp macro="">
      <xdr:nvCxnSpPr>
        <xdr:cNvPr id="314" name="直線コネクタ 313">
          <a:extLst>
            <a:ext uri="{FF2B5EF4-FFF2-40B4-BE49-F238E27FC236}">
              <a16:creationId xmlns:a16="http://schemas.microsoft.com/office/drawing/2014/main" id="{02FC364A-E105-4CE1-89E7-5677CB6F32BD}"/>
            </a:ext>
          </a:extLst>
        </xdr:cNvPr>
        <xdr:cNvCxnSpPr/>
      </xdr:nvCxnSpPr>
      <xdr:spPr>
        <a:xfrm>
          <a:off x="1028700" y="13235305"/>
          <a:ext cx="8001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104791</xdr:rowOff>
    </xdr:from>
    <xdr:ext cx="405111" cy="259045"/>
    <xdr:sp macro="" textlink="">
      <xdr:nvSpPr>
        <xdr:cNvPr id="315" name="n_1aveValue【公営住宅】&#10;有形固定資産減価償却率">
          <a:extLst>
            <a:ext uri="{FF2B5EF4-FFF2-40B4-BE49-F238E27FC236}">
              <a16:creationId xmlns:a16="http://schemas.microsoft.com/office/drawing/2014/main" id="{E3E65C7C-B60E-46C3-A336-CDA7B2540BAC}"/>
            </a:ext>
          </a:extLst>
        </xdr:cNvPr>
        <xdr:cNvSpPr txBox="1"/>
      </xdr:nvSpPr>
      <xdr:spPr>
        <a:xfrm>
          <a:off x="3239144" y="13649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72407</xdr:rowOff>
    </xdr:from>
    <xdr:ext cx="405111" cy="259045"/>
    <xdr:sp macro="" textlink="">
      <xdr:nvSpPr>
        <xdr:cNvPr id="316" name="n_2aveValue【公営住宅】&#10;有形固定資産減価償却率">
          <a:extLst>
            <a:ext uri="{FF2B5EF4-FFF2-40B4-BE49-F238E27FC236}">
              <a16:creationId xmlns:a16="http://schemas.microsoft.com/office/drawing/2014/main" id="{E04EA027-76A1-4931-A5C9-C13579D5C867}"/>
            </a:ext>
          </a:extLst>
        </xdr:cNvPr>
        <xdr:cNvSpPr txBox="1"/>
      </xdr:nvSpPr>
      <xdr:spPr>
        <a:xfrm>
          <a:off x="2439044" y="13616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100982</xdr:rowOff>
    </xdr:from>
    <xdr:ext cx="405111" cy="259045"/>
    <xdr:sp macro="" textlink="">
      <xdr:nvSpPr>
        <xdr:cNvPr id="317" name="n_3aveValue【公営住宅】&#10;有形固定資産減価償却率">
          <a:extLst>
            <a:ext uri="{FF2B5EF4-FFF2-40B4-BE49-F238E27FC236}">
              <a16:creationId xmlns:a16="http://schemas.microsoft.com/office/drawing/2014/main" id="{CA05B3C2-C7C7-47F3-95AD-0D2B0B5EB499}"/>
            </a:ext>
          </a:extLst>
        </xdr:cNvPr>
        <xdr:cNvSpPr txBox="1"/>
      </xdr:nvSpPr>
      <xdr:spPr>
        <a:xfrm>
          <a:off x="1645294" y="13645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78122</xdr:rowOff>
    </xdr:from>
    <xdr:ext cx="405111" cy="259045"/>
    <xdr:sp macro="" textlink="">
      <xdr:nvSpPr>
        <xdr:cNvPr id="318" name="n_4aveValue【公営住宅】&#10;有形固定資産減価償却率">
          <a:extLst>
            <a:ext uri="{FF2B5EF4-FFF2-40B4-BE49-F238E27FC236}">
              <a16:creationId xmlns:a16="http://schemas.microsoft.com/office/drawing/2014/main" id="{CD12C41B-05CE-48C0-A26B-13179FA27EEC}"/>
            </a:ext>
          </a:extLst>
        </xdr:cNvPr>
        <xdr:cNvSpPr txBox="1"/>
      </xdr:nvSpPr>
      <xdr:spPr>
        <a:xfrm>
          <a:off x="851544" y="13622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42563</xdr:rowOff>
    </xdr:from>
    <xdr:ext cx="405111" cy="259045"/>
    <xdr:sp macro="" textlink="">
      <xdr:nvSpPr>
        <xdr:cNvPr id="319" name="n_1mainValue【公営住宅】&#10;有形固定資産減価償却率">
          <a:extLst>
            <a:ext uri="{FF2B5EF4-FFF2-40B4-BE49-F238E27FC236}">
              <a16:creationId xmlns:a16="http://schemas.microsoft.com/office/drawing/2014/main" id="{8D86037D-4881-471D-9E72-448F85EA0E86}"/>
            </a:ext>
          </a:extLst>
        </xdr:cNvPr>
        <xdr:cNvSpPr txBox="1"/>
      </xdr:nvSpPr>
      <xdr:spPr>
        <a:xfrm>
          <a:off x="3239144" y="1309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652</xdr:rowOff>
    </xdr:from>
    <xdr:ext cx="405111" cy="259045"/>
    <xdr:sp macro="" textlink="">
      <xdr:nvSpPr>
        <xdr:cNvPr id="320" name="n_2mainValue【公営住宅】&#10;有形固定資産減価償却率">
          <a:extLst>
            <a:ext uri="{FF2B5EF4-FFF2-40B4-BE49-F238E27FC236}">
              <a16:creationId xmlns:a16="http://schemas.microsoft.com/office/drawing/2014/main" id="{D132952E-CA82-4706-9624-A9DA9F267F30}"/>
            </a:ext>
          </a:extLst>
        </xdr:cNvPr>
        <xdr:cNvSpPr txBox="1"/>
      </xdr:nvSpPr>
      <xdr:spPr>
        <a:xfrm>
          <a:off x="2439044" y="1304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130191</xdr:rowOff>
    </xdr:from>
    <xdr:ext cx="405111" cy="259045"/>
    <xdr:sp macro="" textlink="">
      <xdr:nvSpPr>
        <xdr:cNvPr id="321" name="n_3mainValue【公営住宅】&#10;有形固定資産減価償却率">
          <a:extLst>
            <a:ext uri="{FF2B5EF4-FFF2-40B4-BE49-F238E27FC236}">
              <a16:creationId xmlns:a16="http://schemas.microsoft.com/office/drawing/2014/main" id="{C6E3B892-B429-4F49-8BAC-21BDECCD23CD}"/>
            </a:ext>
          </a:extLst>
        </xdr:cNvPr>
        <xdr:cNvSpPr txBox="1"/>
      </xdr:nvSpPr>
      <xdr:spPr>
        <a:xfrm>
          <a:off x="1645294" y="13014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88282</xdr:rowOff>
    </xdr:from>
    <xdr:ext cx="405111" cy="259045"/>
    <xdr:sp macro="" textlink="">
      <xdr:nvSpPr>
        <xdr:cNvPr id="322" name="n_4mainValue【公営住宅】&#10;有形固定資産減価償却率">
          <a:extLst>
            <a:ext uri="{FF2B5EF4-FFF2-40B4-BE49-F238E27FC236}">
              <a16:creationId xmlns:a16="http://schemas.microsoft.com/office/drawing/2014/main" id="{B8B41072-8B4D-4DCC-88C4-8AD304AAF610}"/>
            </a:ext>
          </a:extLst>
        </xdr:cNvPr>
        <xdr:cNvSpPr txBox="1"/>
      </xdr:nvSpPr>
      <xdr:spPr>
        <a:xfrm>
          <a:off x="851544" y="12972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AEBB5897-4C57-466D-8699-3044DEF6A268}"/>
            </a:ext>
          </a:extLst>
        </xdr:cNvPr>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3E751E0E-2032-4355-994E-C368EB524017}"/>
            </a:ext>
          </a:extLst>
        </xdr:cNvPr>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F6F6409C-6F56-4B87-8A2E-AAF8DA75525D}"/>
            </a:ext>
          </a:extLst>
        </xdr:cNvPr>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6FD286A7-F559-4ACC-80A4-17789283F46B}"/>
            </a:ext>
          </a:extLst>
        </xdr:cNvPr>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32B1FE1D-E2E3-46F6-A60A-459571104809}"/>
            </a:ext>
          </a:extLst>
        </xdr:cNvPr>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7D4751A3-B9F7-4C97-AD78-810976CAD488}"/>
            </a:ext>
          </a:extLst>
        </xdr:cNvPr>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7CB820C2-29FC-4066-8972-1228CCDE5A48}"/>
            </a:ext>
          </a:extLst>
        </xdr:cNvPr>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6E150FA7-3199-4E64-B344-86D84B324257}"/>
            </a:ext>
          </a:extLst>
        </xdr:cNvPr>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34DDAFF4-3290-4DD8-833D-D6DF6D4EEEBC}"/>
            </a:ext>
          </a:extLst>
        </xdr:cNvPr>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FBC21AC6-AC82-4187-B5CE-B7F8A242F50D}"/>
            </a:ext>
          </a:extLst>
        </xdr:cNvPr>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a:extLst>
            <a:ext uri="{FF2B5EF4-FFF2-40B4-BE49-F238E27FC236}">
              <a16:creationId xmlns:a16="http://schemas.microsoft.com/office/drawing/2014/main" id="{0B9FE699-17B5-4BC6-8AC5-6E4F5084D089}"/>
            </a:ext>
          </a:extLst>
        </xdr:cNvPr>
        <xdr:cNvCxnSpPr/>
      </xdr:nvCxnSpPr>
      <xdr:spPr>
        <a:xfrm>
          <a:off x="5956300" y="14319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a:extLst>
            <a:ext uri="{FF2B5EF4-FFF2-40B4-BE49-F238E27FC236}">
              <a16:creationId xmlns:a16="http://schemas.microsoft.com/office/drawing/2014/main" id="{71427C2B-5AF7-4A23-ACB7-E98EC953CA62}"/>
            </a:ext>
          </a:extLst>
        </xdr:cNvPr>
        <xdr:cNvSpPr txBox="1"/>
      </xdr:nvSpPr>
      <xdr:spPr>
        <a:xfrm>
          <a:off x="55272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a:extLst>
            <a:ext uri="{FF2B5EF4-FFF2-40B4-BE49-F238E27FC236}">
              <a16:creationId xmlns:a16="http://schemas.microsoft.com/office/drawing/2014/main" id="{4D2AAD9D-8BD2-49B4-80C9-495054ADD2F4}"/>
            </a:ext>
          </a:extLst>
        </xdr:cNvPr>
        <xdr:cNvCxnSpPr/>
      </xdr:nvCxnSpPr>
      <xdr:spPr>
        <a:xfrm>
          <a:off x="5956300" y="13950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a:extLst>
            <a:ext uri="{FF2B5EF4-FFF2-40B4-BE49-F238E27FC236}">
              <a16:creationId xmlns:a16="http://schemas.microsoft.com/office/drawing/2014/main" id="{5121494F-9561-4763-8ADE-26EA18208F19}"/>
            </a:ext>
          </a:extLst>
        </xdr:cNvPr>
        <xdr:cNvSpPr txBox="1"/>
      </xdr:nvSpPr>
      <xdr:spPr>
        <a:xfrm>
          <a:off x="552722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a:extLst>
            <a:ext uri="{FF2B5EF4-FFF2-40B4-BE49-F238E27FC236}">
              <a16:creationId xmlns:a16="http://schemas.microsoft.com/office/drawing/2014/main" id="{DA6E62EE-1A21-4666-93AF-CF7A62D72DFA}"/>
            </a:ext>
          </a:extLst>
        </xdr:cNvPr>
        <xdr:cNvCxnSpPr/>
      </xdr:nvCxnSpPr>
      <xdr:spPr>
        <a:xfrm>
          <a:off x="5956300" y="13582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a:extLst>
            <a:ext uri="{FF2B5EF4-FFF2-40B4-BE49-F238E27FC236}">
              <a16:creationId xmlns:a16="http://schemas.microsoft.com/office/drawing/2014/main" id="{CF2CEF69-5F4B-4E2A-8C79-D3F56F584354}"/>
            </a:ext>
          </a:extLst>
        </xdr:cNvPr>
        <xdr:cNvSpPr txBox="1"/>
      </xdr:nvSpPr>
      <xdr:spPr>
        <a:xfrm>
          <a:off x="55272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a:extLst>
            <a:ext uri="{FF2B5EF4-FFF2-40B4-BE49-F238E27FC236}">
              <a16:creationId xmlns:a16="http://schemas.microsoft.com/office/drawing/2014/main" id="{0F39E4F8-F9D9-4284-91A2-13971C054BC5}"/>
            </a:ext>
          </a:extLst>
        </xdr:cNvPr>
        <xdr:cNvCxnSpPr/>
      </xdr:nvCxnSpPr>
      <xdr:spPr>
        <a:xfrm>
          <a:off x="5956300" y="13214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a:extLst>
            <a:ext uri="{FF2B5EF4-FFF2-40B4-BE49-F238E27FC236}">
              <a16:creationId xmlns:a16="http://schemas.microsoft.com/office/drawing/2014/main" id="{62FEFE63-0707-4F44-8F82-9D412768B440}"/>
            </a:ext>
          </a:extLst>
        </xdr:cNvPr>
        <xdr:cNvSpPr txBox="1"/>
      </xdr:nvSpPr>
      <xdr:spPr>
        <a:xfrm>
          <a:off x="552722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a:extLst>
            <a:ext uri="{FF2B5EF4-FFF2-40B4-BE49-F238E27FC236}">
              <a16:creationId xmlns:a16="http://schemas.microsoft.com/office/drawing/2014/main" id="{6DDEE0E4-072E-4799-8135-70201287800D}"/>
            </a:ext>
          </a:extLst>
        </xdr:cNvPr>
        <xdr:cNvCxnSpPr/>
      </xdr:nvCxnSpPr>
      <xdr:spPr>
        <a:xfrm>
          <a:off x="5956300" y="12852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a:extLst>
            <a:ext uri="{FF2B5EF4-FFF2-40B4-BE49-F238E27FC236}">
              <a16:creationId xmlns:a16="http://schemas.microsoft.com/office/drawing/2014/main" id="{E714BF9E-8696-48A3-8B5F-B92F1932E543}"/>
            </a:ext>
          </a:extLst>
        </xdr:cNvPr>
        <xdr:cNvSpPr txBox="1"/>
      </xdr:nvSpPr>
      <xdr:spPr>
        <a:xfrm>
          <a:off x="552722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60920EB1-69DE-4EDB-99AE-BC7ABCE90793}"/>
            </a:ext>
          </a:extLst>
        </xdr:cNvPr>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a:extLst>
            <a:ext uri="{FF2B5EF4-FFF2-40B4-BE49-F238E27FC236}">
              <a16:creationId xmlns:a16="http://schemas.microsoft.com/office/drawing/2014/main" id="{9E1CAE12-31E8-4812-AC14-66A1E645204B}"/>
            </a:ext>
          </a:extLst>
        </xdr:cNvPr>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a:extLst>
            <a:ext uri="{FF2B5EF4-FFF2-40B4-BE49-F238E27FC236}">
              <a16:creationId xmlns:a16="http://schemas.microsoft.com/office/drawing/2014/main" id="{150341D2-AC97-4A42-B1DF-174B6A50A9AE}"/>
            </a:ext>
          </a:extLst>
        </xdr:cNvPr>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381</xdr:rowOff>
    </xdr:from>
    <xdr:to>
      <xdr:col>54</xdr:col>
      <xdr:colOff>189865</xdr:colOff>
      <xdr:row>86</xdr:row>
      <xdr:rowOff>113537</xdr:rowOff>
    </xdr:to>
    <xdr:cxnSp macro="">
      <xdr:nvCxnSpPr>
        <xdr:cNvPr id="346" name="直線コネクタ 345">
          <a:extLst>
            <a:ext uri="{FF2B5EF4-FFF2-40B4-BE49-F238E27FC236}">
              <a16:creationId xmlns:a16="http://schemas.microsoft.com/office/drawing/2014/main" id="{16219F40-D3A7-4525-9A88-4ABFD17AEC58}"/>
            </a:ext>
          </a:extLst>
        </xdr:cNvPr>
        <xdr:cNvCxnSpPr/>
      </xdr:nvCxnSpPr>
      <xdr:spPr>
        <a:xfrm flipV="1">
          <a:off x="9429115" y="13049631"/>
          <a:ext cx="0" cy="1268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117364</xdr:rowOff>
    </xdr:from>
    <xdr:ext cx="469744" cy="259045"/>
    <xdr:sp macro="" textlink="">
      <xdr:nvSpPr>
        <xdr:cNvPr id="347" name="【公営住宅】&#10;一人当たり面積最小値テキスト">
          <a:extLst>
            <a:ext uri="{FF2B5EF4-FFF2-40B4-BE49-F238E27FC236}">
              <a16:creationId xmlns:a16="http://schemas.microsoft.com/office/drawing/2014/main" id="{A2461AD0-7EBE-4E15-81E4-9A177E5E4444}"/>
            </a:ext>
          </a:extLst>
        </xdr:cNvPr>
        <xdr:cNvSpPr txBox="1"/>
      </xdr:nvSpPr>
      <xdr:spPr>
        <a:xfrm>
          <a:off x="9467850" y="14322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113537</xdr:rowOff>
    </xdr:from>
    <xdr:to>
      <xdr:col>55</xdr:col>
      <xdr:colOff>88900</xdr:colOff>
      <xdr:row>86</xdr:row>
      <xdr:rowOff>113537</xdr:rowOff>
    </xdr:to>
    <xdr:cxnSp macro="">
      <xdr:nvCxnSpPr>
        <xdr:cNvPr id="348" name="直線コネクタ 347">
          <a:extLst>
            <a:ext uri="{FF2B5EF4-FFF2-40B4-BE49-F238E27FC236}">
              <a16:creationId xmlns:a16="http://schemas.microsoft.com/office/drawing/2014/main" id="{B883EE1B-0EEC-4A7C-82CC-C3C4CEFDFE11}"/>
            </a:ext>
          </a:extLst>
        </xdr:cNvPr>
        <xdr:cNvCxnSpPr/>
      </xdr:nvCxnSpPr>
      <xdr:spPr>
        <a:xfrm>
          <a:off x="9359900" y="1431848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118508</xdr:rowOff>
    </xdr:from>
    <xdr:ext cx="469744" cy="259045"/>
    <xdr:sp macro="" textlink="">
      <xdr:nvSpPr>
        <xdr:cNvPr id="349" name="【公営住宅】&#10;一人当たり面積最大値テキスト">
          <a:extLst>
            <a:ext uri="{FF2B5EF4-FFF2-40B4-BE49-F238E27FC236}">
              <a16:creationId xmlns:a16="http://schemas.microsoft.com/office/drawing/2014/main" id="{FC920F8A-2EF0-4B80-AB28-D3DF32E1987D}"/>
            </a:ext>
          </a:extLst>
        </xdr:cNvPr>
        <xdr:cNvSpPr txBox="1"/>
      </xdr:nvSpPr>
      <xdr:spPr>
        <a:xfrm>
          <a:off x="9467850" y="12837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381</xdr:rowOff>
    </xdr:from>
    <xdr:to>
      <xdr:col>55</xdr:col>
      <xdr:colOff>88900</xdr:colOff>
      <xdr:row>79</xdr:row>
      <xdr:rowOff>381</xdr:rowOff>
    </xdr:to>
    <xdr:cxnSp macro="">
      <xdr:nvCxnSpPr>
        <xdr:cNvPr id="350" name="直線コネクタ 349">
          <a:extLst>
            <a:ext uri="{FF2B5EF4-FFF2-40B4-BE49-F238E27FC236}">
              <a16:creationId xmlns:a16="http://schemas.microsoft.com/office/drawing/2014/main" id="{C9F7A96A-2985-4329-9B97-2A502232555E}"/>
            </a:ext>
          </a:extLst>
        </xdr:cNvPr>
        <xdr:cNvCxnSpPr/>
      </xdr:nvCxnSpPr>
      <xdr:spPr>
        <a:xfrm>
          <a:off x="9359900" y="1304963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60089</xdr:rowOff>
    </xdr:from>
    <xdr:ext cx="469744" cy="259045"/>
    <xdr:sp macro="" textlink="">
      <xdr:nvSpPr>
        <xdr:cNvPr id="351" name="【公営住宅】&#10;一人当たり面積平均値テキスト">
          <a:extLst>
            <a:ext uri="{FF2B5EF4-FFF2-40B4-BE49-F238E27FC236}">
              <a16:creationId xmlns:a16="http://schemas.microsoft.com/office/drawing/2014/main" id="{8AEA32DC-E4F7-4E5F-A2FF-B48A401FCD49}"/>
            </a:ext>
          </a:extLst>
        </xdr:cNvPr>
        <xdr:cNvSpPr txBox="1"/>
      </xdr:nvSpPr>
      <xdr:spPr>
        <a:xfrm>
          <a:off x="9467850" y="139348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37212</xdr:rowOff>
    </xdr:from>
    <xdr:to>
      <xdr:col>55</xdr:col>
      <xdr:colOff>50800</xdr:colOff>
      <xdr:row>85</xdr:row>
      <xdr:rowOff>138812</xdr:rowOff>
    </xdr:to>
    <xdr:sp macro="" textlink="">
      <xdr:nvSpPr>
        <xdr:cNvPr id="352" name="フローチャート: 判断 351">
          <a:extLst>
            <a:ext uri="{FF2B5EF4-FFF2-40B4-BE49-F238E27FC236}">
              <a16:creationId xmlns:a16="http://schemas.microsoft.com/office/drawing/2014/main" id="{4BEAE231-F405-4984-94F3-296FB2CF829E}"/>
            </a:ext>
          </a:extLst>
        </xdr:cNvPr>
        <xdr:cNvSpPr/>
      </xdr:nvSpPr>
      <xdr:spPr>
        <a:xfrm>
          <a:off x="9398000" y="1407706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41021</xdr:rowOff>
    </xdr:from>
    <xdr:to>
      <xdr:col>50</xdr:col>
      <xdr:colOff>165100</xdr:colOff>
      <xdr:row>85</xdr:row>
      <xdr:rowOff>142621</xdr:rowOff>
    </xdr:to>
    <xdr:sp macro="" textlink="">
      <xdr:nvSpPr>
        <xdr:cNvPr id="353" name="フローチャート: 判断 352">
          <a:extLst>
            <a:ext uri="{FF2B5EF4-FFF2-40B4-BE49-F238E27FC236}">
              <a16:creationId xmlns:a16="http://schemas.microsoft.com/office/drawing/2014/main" id="{062FC062-BD63-430E-849A-71E9EF6C3706}"/>
            </a:ext>
          </a:extLst>
        </xdr:cNvPr>
        <xdr:cNvSpPr/>
      </xdr:nvSpPr>
      <xdr:spPr>
        <a:xfrm>
          <a:off x="8636000" y="1408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42163</xdr:rowOff>
    </xdr:from>
    <xdr:to>
      <xdr:col>46</xdr:col>
      <xdr:colOff>38100</xdr:colOff>
      <xdr:row>85</xdr:row>
      <xdr:rowOff>143763</xdr:rowOff>
    </xdr:to>
    <xdr:sp macro="" textlink="">
      <xdr:nvSpPr>
        <xdr:cNvPr id="354" name="フローチャート: 判断 353">
          <a:extLst>
            <a:ext uri="{FF2B5EF4-FFF2-40B4-BE49-F238E27FC236}">
              <a16:creationId xmlns:a16="http://schemas.microsoft.com/office/drawing/2014/main" id="{E9B33CC9-9D0B-4F36-A469-FD57C2E43D94}"/>
            </a:ext>
          </a:extLst>
        </xdr:cNvPr>
        <xdr:cNvSpPr/>
      </xdr:nvSpPr>
      <xdr:spPr>
        <a:xfrm>
          <a:off x="7842250" y="1408201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49022</xdr:rowOff>
    </xdr:from>
    <xdr:to>
      <xdr:col>41</xdr:col>
      <xdr:colOff>101600</xdr:colOff>
      <xdr:row>85</xdr:row>
      <xdr:rowOff>150622</xdr:rowOff>
    </xdr:to>
    <xdr:sp macro="" textlink="">
      <xdr:nvSpPr>
        <xdr:cNvPr id="355" name="フローチャート: 判断 354">
          <a:extLst>
            <a:ext uri="{FF2B5EF4-FFF2-40B4-BE49-F238E27FC236}">
              <a16:creationId xmlns:a16="http://schemas.microsoft.com/office/drawing/2014/main" id="{8B301A34-9D79-49E6-B9BC-FA85DB5ABC00}"/>
            </a:ext>
          </a:extLst>
        </xdr:cNvPr>
        <xdr:cNvSpPr/>
      </xdr:nvSpPr>
      <xdr:spPr>
        <a:xfrm>
          <a:off x="7029450" y="1408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42926</xdr:rowOff>
    </xdr:from>
    <xdr:to>
      <xdr:col>36</xdr:col>
      <xdr:colOff>165100</xdr:colOff>
      <xdr:row>85</xdr:row>
      <xdr:rowOff>144526</xdr:rowOff>
    </xdr:to>
    <xdr:sp macro="" textlink="">
      <xdr:nvSpPr>
        <xdr:cNvPr id="356" name="フローチャート: 判断 355">
          <a:extLst>
            <a:ext uri="{FF2B5EF4-FFF2-40B4-BE49-F238E27FC236}">
              <a16:creationId xmlns:a16="http://schemas.microsoft.com/office/drawing/2014/main" id="{55A0F1C0-9732-44BD-9E9E-A6504EC13600}"/>
            </a:ext>
          </a:extLst>
        </xdr:cNvPr>
        <xdr:cNvSpPr/>
      </xdr:nvSpPr>
      <xdr:spPr>
        <a:xfrm>
          <a:off x="6235700" y="1408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C56B4A9F-4A67-4B93-AA2C-D33222E21E18}"/>
            </a:ext>
          </a:extLst>
        </xdr:cNvPr>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A9730953-D0BB-4CC4-84B3-0A7153007F03}"/>
            </a:ext>
          </a:extLst>
        </xdr:cNvPr>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708FB7FB-2AB3-4D54-88CC-9DB5F448611F}"/>
            </a:ext>
          </a:extLst>
        </xdr:cNvPr>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7FE11424-2725-4A37-9956-FEA0BDCAFF08}"/>
            </a:ext>
          </a:extLst>
        </xdr:cNvPr>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3735756D-F2F7-41B3-B603-6661F4BEC91D}"/>
            </a:ext>
          </a:extLst>
        </xdr:cNvPr>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79502</xdr:rowOff>
    </xdr:from>
    <xdr:to>
      <xdr:col>55</xdr:col>
      <xdr:colOff>50800</xdr:colOff>
      <xdr:row>86</xdr:row>
      <xdr:rowOff>9652</xdr:rowOff>
    </xdr:to>
    <xdr:sp macro="" textlink="">
      <xdr:nvSpPr>
        <xdr:cNvPr id="362" name="楕円 361">
          <a:extLst>
            <a:ext uri="{FF2B5EF4-FFF2-40B4-BE49-F238E27FC236}">
              <a16:creationId xmlns:a16="http://schemas.microsoft.com/office/drawing/2014/main" id="{58E4B5D8-BFDD-4798-89C7-1AACA81BD66F}"/>
            </a:ext>
          </a:extLst>
        </xdr:cNvPr>
        <xdr:cNvSpPr/>
      </xdr:nvSpPr>
      <xdr:spPr>
        <a:xfrm>
          <a:off x="9398000" y="1411935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57929</xdr:rowOff>
    </xdr:from>
    <xdr:ext cx="469744" cy="259045"/>
    <xdr:sp macro="" textlink="">
      <xdr:nvSpPr>
        <xdr:cNvPr id="363" name="【公営住宅】&#10;一人当たり面積該当値テキスト">
          <a:extLst>
            <a:ext uri="{FF2B5EF4-FFF2-40B4-BE49-F238E27FC236}">
              <a16:creationId xmlns:a16="http://schemas.microsoft.com/office/drawing/2014/main" id="{B98E7332-F8E0-41FC-8281-ED03C1D68FA2}"/>
            </a:ext>
          </a:extLst>
        </xdr:cNvPr>
        <xdr:cNvSpPr txBox="1"/>
      </xdr:nvSpPr>
      <xdr:spPr>
        <a:xfrm>
          <a:off x="9467850" y="14097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80645</xdr:rowOff>
    </xdr:from>
    <xdr:to>
      <xdr:col>50</xdr:col>
      <xdr:colOff>165100</xdr:colOff>
      <xdr:row>86</xdr:row>
      <xdr:rowOff>10795</xdr:rowOff>
    </xdr:to>
    <xdr:sp macro="" textlink="">
      <xdr:nvSpPr>
        <xdr:cNvPr id="364" name="楕円 363">
          <a:extLst>
            <a:ext uri="{FF2B5EF4-FFF2-40B4-BE49-F238E27FC236}">
              <a16:creationId xmlns:a16="http://schemas.microsoft.com/office/drawing/2014/main" id="{12C5EF96-61E9-4CC1-B21E-604302BAD872}"/>
            </a:ext>
          </a:extLst>
        </xdr:cNvPr>
        <xdr:cNvSpPr/>
      </xdr:nvSpPr>
      <xdr:spPr>
        <a:xfrm>
          <a:off x="8636000" y="1412049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130302</xdr:rowOff>
    </xdr:from>
    <xdr:to>
      <xdr:col>55</xdr:col>
      <xdr:colOff>0</xdr:colOff>
      <xdr:row>85</xdr:row>
      <xdr:rowOff>131445</xdr:rowOff>
    </xdr:to>
    <xdr:cxnSp macro="">
      <xdr:nvCxnSpPr>
        <xdr:cNvPr id="365" name="直線コネクタ 364">
          <a:extLst>
            <a:ext uri="{FF2B5EF4-FFF2-40B4-BE49-F238E27FC236}">
              <a16:creationId xmlns:a16="http://schemas.microsoft.com/office/drawing/2014/main" id="{65D9BB99-0082-49F2-A5D9-0FE641BB1B2B}"/>
            </a:ext>
          </a:extLst>
        </xdr:cNvPr>
        <xdr:cNvCxnSpPr/>
      </xdr:nvCxnSpPr>
      <xdr:spPr>
        <a:xfrm flipV="1">
          <a:off x="8686800" y="14170152"/>
          <a:ext cx="74295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81787</xdr:rowOff>
    </xdr:from>
    <xdr:to>
      <xdr:col>46</xdr:col>
      <xdr:colOff>38100</xdr:colOff>
      <xdr:row>86</xdr:row>
      <xdr:rowOff>11937</xdr:rowOff>
    </xdr:to>
    <xdr:sp macro="" textlink="">
      <xdr:nvSpPr>
        <xdr:cNvPr id="366" name="楕円 365">
          <a:extLst>
            <a:ext uri="{FF2B5EF4-FFF2-40B4-BE49-F238E27FC236}">
              <a16:creationId xmlns:a16="http://schemas.microsoft.com/office/drawing/2014/main" id="{D5018B1B-8018-4557-B1C4-48C9BAE47D12}"/>
            </a:ext>
          </a:extLst>
        </xdr:cNvPr>
        <xdr:cNvSpPr/>
      </xdr:nvSpPr>
      <xdr:spPr>
        <a:xfrm>
          <a:off x="7842250" y="1412163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131445</xdr:rowOff>
    </xdr:from>
    <xdr:to>
      <xdr:col>50</xdr:col>
      <xdr:colOff>114300</xdr:colOff>
      <xdr:row>85</xdr:row>
      <xdr:rowOff>132587</xdr:rowOff>
    </xdr:to>
    <xdr:cxnSp macro="">
      <xdr:nvCxnSpPr>
        <xdr:cNvPr id="367" name="直線コネクタ 366">
          <a:extLst>
            <a:ext uri="{FF2B5EF4-FFF2-40B4-BE49-F238E27FC236}">
              <a16:creationId xmlns:a16="http://schemas.microsoft.com/office/drawing/2014/main" id="{9B5C8C11-6D75-495B-B584-C2CA1D8E47C5}"/>
            </a:ext>
          </a:extLst>
        </xdr:cNvPr>
        <xdr:cNvCxnSpPr/>
      </xdr:nvCxnSpPr>
      <xdr:spPr>
        <a:xfrm flipV="1">
          <a:off x="7886700" y="14171295"/>
          <a:ext cx="8001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82931</xdr:rowOff>
    </xdr:from>
    <xdr:to>
      <xdr:col>41</xdr:col>
      <xdr:colOff>101600</xdr:colOff>
      <xdr:row>86</xdr:row>
      <xdr:rowOff>13081</xdr:rowOff>
    </xdr:to>
    <xdr:sp macro="" textlink="">
      <xdr:nvSpPr>
        <xdr:cNvPr id="368" name="楕円 367">
          <a:extLst>
            <a:ext uri="{FF2B5EF4-FFF2-40B4-BE49-F238E27FC236}">
              <a16:creationId xmlns:a16="http://schemas.microsoft.com/office/drawing/2014/main" id="{F4A71B8E-30BA-481B-A08D-1FE899F1CFE1}"/>
            </a:ext>
          </a:extLst>
        </xdr:cNvPr>
        <xdr:cNvSpPr/>
      </xdr:nvSpPr>
      <xdr:spPr>
        <a:xfrm>
          <a:off x="7029450" y="1412278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132587</xdr:rowOff>
    </xdr:from>
    <xdr:to>
      <xdr:col>45</xdr:col>
      <xdr:colOff>177800</xdr:colOff>
      <xdr:row>85</xdr:row>
      <xdr:rowOff>133731</xdr:rowOff>
    </xdr:to>
    <xdr:cxnSp macro="">
      <xdr:nvCxnSpPr>
        <xdr:cNvPr id="369" name="直線コネクタ 368">
          <a:extLst>
            <a:ext uri="{FF2B5EF4-FFF2-40B4-BE49-F238E27FC236}">
              <a16:creationId xmlns:a16="http://schemas.microsoft.com/office/drawing/2014/main" id="{FE233323-BC0B-4960-9B43-991E7D2C3F0A}"/>
            </a:ext>
          </a:extLst>
        </xdr:cNvPr>
        <xdr:cNvCxnSpPr/>
      </xdr:nvCxnSpPr>
      <xdr:spPr>
        <a:xfrm flipV="1">
          <a:off x="7080250" y="14172437"/>
          <a:ext cx="80645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83693</xdr:rowOff>
    </xdr:from>
    <xdr:to>
      <xdr:col>36</xdr:col>
      <xdr:colOff>165100</xdr:colOff>
      <xdr:row>86</xdr:row>
      <xdr:rowOff>13843</xdr:rowOff>
    </xdr:to>
    <xdr:sp macro="" textlink="">
      <xdr:nvSpPr>
        <xdr:cNvPr id="370" name="楕円 369">
          <a:extLst>
            <a:ext uri="{FF2B5EF4-FFF2-40B4-BE49-F238E27FC236}">
              <a16:creationId xmlns:a16="http://schemas.microsoft.com/office/drawing/2014/main" id="{5AB1F606-5D26-41AB-99CC-1286660A7D50}"/>
            </a:ext>
          </a:extLst>
        </xdr:cNvPr>
        <xdr:cNvSpPr/>
      </xdr:nvSpPr>
      <xdr:spPr>
        <a:xfrm>
          <a:off x="6235700" y="1412354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133731</xdr:rowOff>
    </xdr:from>
    <xdr:to>
      <xdr:col>41</xdr:col>
      <xdr:colOff>50800</xdr:colOff>
      <xdr:row>85</xdr:row>
      <xdr:rowOff>134493</xdr:rowOff>
    </xdr:to>
    <xdr:cxnSp macro="">
      <xdr:nvCxnSpPr>
        <xdr:cNvPr id="371" name="直線コネクタ 370">
          <a:extLst>
            <a:ext uri="{FF2B5EF4-FFF2-40B4-BE49-F238E27FC236}">
              <a16:creationId xmlns:a16="http://schemas.microsoft.com/office/drawing/2014/main" id="{A6948356-5938-40B3-8E5C-847A4CC6D415}"/>
            </a:ext>
          </a:extLst>
        </xdr:cNvPr>
        <xdr:cNvCxnSpPr/>
      </xdr:nvCxnSpPr>
      <xdr:spPr>
        <a:xfrm flipV="1">
          <a:off x="6286500" y="14173581"/>
          <a:ext cx="79375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159148</xdr:rowOff>
    </xdr:from>
    <xdr:ext cx="469744" cy="259045"/>
    <xdr:sp macro="" textlink="">
      <xdr:nvSpPr>
        <xdr:cNvPr id="372" name="n_1aveValue【公営住宅】&#10;一人当たり面積">
          <a:extLst>
            <a:ext uri="{FF2B5EF4-FFF2-40B4-BE49-F238E27FC236}">
              <a16:creationId xmlns:a16="http://schemas.microsoft.com/office/drawing/2014/main" id="{D10DFBFB-8F2A-4346-910A-6BAFA692797C}"/>
            </a:ext>
          </a:extLst>
        </xdr:cNvPr>
        <xdr:cNvSpPr txBox="1"/>
      </xdr:nvSpPr>
      <xdr:spPr>
        <a:xfrm>
          <a:off x="8458277" y="13868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160290</xdr:rowOff>
    </xdr:from>
    <xdr:ext cx="469744" cy="259045"/>
    <xdr:sp macro="" textlink="">
      <xdr:nvSpPr>
        <xdr:cNvPr id="373" name="n_2aveValue【公営住宅】&#10;一人当たり面積">
          <a:extLst>
            <a:ext uri="{FF2B5EF4-FFF2-40B4-BE49-F238E27FC236}">
              <a16:creationId xmlns:a16="http://schemas.microsoft.com/office/drawing/2014/main" id="{808E7CC5-9D2F-43AF-88F9-0E6237EBFFB1}"/>
            </a:ext>
          </a:extLst>
        </xdr:cNvPr>
        <xdr:cNvSpPr txBox="1"/>
      </xdr:nvSpPr>
      <xdr:spPr>
        <a:xfrm>
          <a:off x="7677227" y="13869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167149</xdr:rowOff>
    </xdr:from>
    <xdr:ext cx="469744" cy="259045"/>
    <xdr:sp macro="" textlink="">
      <xdr:nvSpPr>
        <xdr:cNvPr id="374" name="n_3aveValue【公営住宅】&#10;一人当たり面積">
          <a:extLst>
            <a:ext uri="{FF2B5EF4-FFF2-40B4-BE49-F238E27FC236}">
              <a16:creationId xmlns:a16="http://schemas.microsoft.com/office/drawing/2014/main" id="{7AB67717-4B45-4497-9084-A631507EF3BE}"/>
            </a:ext>
          </a:extLst>
        </xdr:cNvPr>
        <xdr:cNvSpPr txBox="1"/>
      </xdr:nvSpPr>
      <xdr:spPr>
        <a:xfrm>
          <a:off x="6864427" y="13876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161053</xdr:rowOff>
    </xdr:from>
    <xdr:ext cx="469744" cy="259045"/>
    <xdr:sp macro="" textlink="">
      <xdr:nvSpPr>
        <xdr:cNvPr id="375" name="n_4aveValue【公営住宅】&#10;一人当たり面積">
          <a:extLst>
            <a:ext uri="{FF2B5EF4-FFF2-40B4-BE49-F238E27FC236}">
              <a16:creationId xmlns:a16="http://schemas.microsoft.com/office/drawing/2014/main" id="{AC19DD07-04AB-4E91-98FE-B306F92A7A67}"/>
            </a:ext>
          </a:extLst>
        </xdr:cNvPr>
        <xdr:cNvSpPr txBox="1"/>
      </xdr:nvSpPr>
      <xdr:spPr>
        <a:xfrm>
          <a:off x="6070677" y="13870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1922</xdr:rowOff>
    </xdr:from>
    <xdr:ext cx="469744" cy="259045"/>
    <xdr:sp macro="" textlink="">
      <xdr:nvSpPr>
        <xdr:cNvPr id="376" name="n_1mainValue【公営住宅】&#10;一人当たり面積">
          <a:extLst>
            <a:ext uri="{FF2B5EF4-FFF2-40B4-BE49-F238E27FC236}">
              <a16:creationId xmlns:a16="http://schemas.microsoft.com/office/drawing/2014/main" id="{515A8B17-6752-4742-AAA1-EF7E5F514596}"/>
            </a:ext>
          </a:extLst>
        </xdr:cNvPr>
        <xdr:cNvSpPr txBox="1"/>
      </xdr:nvSpPr>
      <xdr:spPr>
        <a:xfrm>
          <a:off x="8458277" y="14206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3064</xdr:rowOff>
    </xdr:from>
    <xdr:ext cx="469744" cy="259045"/>
    <xdr:sp macro="" textlink="">
      <xdr:nvSpPr>
        <xdr:cNvPr id="377" name="n_2mainValue【公営住宅】&#10;一人当たり面積">
          <a:extLst>
            <a:ext uri="{FF2B5EF4-FFF2-40B4-BE49-F238E27FC236}">
              <a16:creationId xmlns:a16="http://schemas.microsoft.com/office/drawing/2014/main" id="{BA0164E7-C556-4232-A5F5-60A15C0F1E14}"/>
            </a:ext>
          </a:extLst>
        </xdr:cNvPr>
        <xdr:cNvSpPr txBox="1"/>
      </xdr:nvSpPr>
      <xdr:spPr>
        <a:xfrm>
          <a:off x="7677227" y="14208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4208</xdr:rowOff>
    </xdr:from>
    <xdr:ext cx="469744" cy="259045"/>
    <xdr:sp macro="" textlink="">
      <xdr:nvSpPr>
        <xdr:cNvPr id="378" name="n_3mainValue【公営住宅】&#10;一人当たり面積">
          <a:extLst>
            <a:ext uri="{FF2B5EF4-FFF2-40B4-BE49-F238E27FC236}">
              <a16:creationId xmlns:a16="http://schemas.microsoft.com/office/drawing/2014/main" id="{A1523335-F6A2-4BE1-9A4F-269E117ADDB2}"/>
            </a:ext>
          </a:extLst>
        </xdr:cNvPr>
        <xdr:cNvSpPr txBox="1"/>
      </xdr:nvSpPr>
      <xdr:spPr>
        <a:xfrm>
          <a:off x="6864427" y="14209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4970</xdr:rowOff>
    </xdr:from>
    <xdr:ext cx="469744" cy="259045"/>
    <xdr:sp macro="" textlink="">
      <xdr:nvSpPr>
        <xdr:cNvPr id="379" name="n_4mainValue【公営住宅】&#10;一人当たり面積">
          <a:extLst>
            <a:ext uri="{FF2B5EF4-FFF2-40B4-BE49-F238E27FC236}">
              <a16:creationId xmlns:a16="http://schemas.microsoft.com/office/drawing/2014/main" id="{D7DC8ADC-A1DF-4577-9AE6-7CC635FA05C4}"/>
            </a:ext>
          </a:extLst>
        </xdr:cNvPr>
        <xdr:cNvSpPr txBox="1"/>
      </xdr:nvSpPr>
      <xdr:spPr>
        <a:xfrm>
          <a:off x="6070677" y="1420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99ACF7F0-3B5A-4C17-ABB2-A033F6479059}"/>
            </a:ext>
          </a:extLst>
        </xdr:cNvPr>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8E25F3D0-C95C-4B9A-88F8-6D1590F31C8D}"/>
            </a:ext>
          </a:extLst>
        </xdr:cNvPr>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59F6851B-9BF4-4E0C-9C02-EC1021077B84}"/>
            </a:ext>
          </a:extLst>
        </xdr:cNvPr>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0EEE1AAD-5A5E-4BCF-BF0F-E1CBA5CC16BD}"/>
            </a:ext>
          </a:extLst>
        </xdr:cNvPr>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85F18BF2-10BE-4373-843E-36E2D530DD24}"/>
            </a:ext>
          </a:extLst>
        </xdr:cNvPr>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B7111ECD-A4EE-44FE-858E-5D6598A697A4}"/>
            </a:ext>
          </a:extLst>
        </xdr:cNvPr>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AD7CC312-3BDF-4142-BD42-46D6C6A1A432}"/>
            </a:ext>
          </a:extLst>
        </xdr:cNvPr>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179F61E5-68F6-439F-8FEF-72D97F8CE9BE}"/>
            </a:ext>
          </a:extLst>
        </xdr:cNvPr>
        <xdr:cNvSpPr/>
      </xdr:nvSpPr>
      <xdr:spPr>
        <a:xfrm>
          <a:off x="685800" y="1619250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a:extLst>
            <a:ext uri="{FF2B5EF4-FFF2-40B4-BE49-F238E27FC236}">
              <a16:creationId xmlns:a16="http://schemas.microsoft.com/office/drawing/2014/main" id="{B0DBDE42-B795-4E28-9F2C-92547B663A9B}"/>
            </a:ext>
          </a:extLst>
        </xdr:cNvPr>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a:extLst>
            <a:ext uri="{FF2B5EF4-FFF2-40B4-BE49-F238E27FC236}">
              <a16:creationId xmlns:a16="http://schemas.microsoft.com/office/drawing/2014/main" id="{A681D085-498B-40E9-89DF-A45FB5B3B51C}"/>
            </a:ext>
          </a:extLst>
        </xdr:cNvPr>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a:extLst>
            <a:ext uri="{FF2B5EF4-FFF2-40B4-BE49-F238E27FC236}">
              <a16:creationId xmlns:a16="http://schemas.microsoft.com/office/drawing/2014/main" id="{7DC04040-75C8-4D88-86F5-10ECE4508FFD}"/>
            </a:ext>
          </a:extLst>
        </xdr:cNvPr>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a:extLst>
            <a:ext uri="{FF2B5EF4-FFF2-40B4-BE49-F238E27FC236}">
              <a16:creationId xmlns:a16="http://schemas.microsoft.com/office/drawing/2014/main" id="{7017BB85-ADAD-427E-A25E-04CE957DD465}"/>
            </a:ext>
          </a:extLst>
        </xdr:cNvPr>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a:extLst>
            <a:ext uri="{FF2B5EF4-FFF2-40B4-BE49-F238E27FC236}">
              <a16:creationId xmlns:a16="http://schemas.microsoft.com/office/drawing/2014/main" id="{537E6731-1C00-440C-959C-316C17853F84}"/>
            </a:ext>
          </a:extLst>
        </xdr:cNvPr>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a:extLst>
            <a:ext uri="{FF2B5EF4-FFF2-40B4-BE49-F238E27FC236}">
              <a16:creationId xmlns:a16="http://schemas.microsoft.com/office/drawing/2014/main" id="{2952B753-32E3-4C21-BD07-DBF7BC5B013D}"/>
            </a:ext>
          </a:extLst>
        </xdr:cNvPr>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a:extLst>
            <a:ext uri="{FF2B5EF4-FFF2-40B4-BE49-F238E27FC236}">
              <a16:creationId xmlns:a16="http://schemas.microsoft.com/office/drawing/2014/main" id="{64A4E370-901A-4ED3-8D94-5B580A220192}"/>
            </a:ext>
          </a:extLst>
        </xdr:cNvPr>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a:extLst>
            <a:ext uri="{FF2B5EF4-FFF2-40B4-BE49-F238E27FC236}">
              <a16:creationId xmlns:a16="http://schemas.microsoft.com/office/drawing/2014/main" id="{9B1837F4-D303-4287-9C34-35DA463452E9}"/>
            </a:ext>
          </a:extLst>
        </xdr:cNvPr>
        <xdr:cNvSpPr/>
      </xdr:nvSpPr>
      <xdr:spPr>
        <a:xfrm>
          <a:off x="5956300" y="1619250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a:extLst>
            <a:ext uri="{FF2B5EF4-FFF2-40B4-BE49-F238E27FC236}">
              <a16:creationId xmlns:a16="http://schemas.microsoft.com/office/drawing/2014/main" id="{D42ED323-E227-4ED1-9B86-228EA7FC9F1B}"/>
            </a:ext>
          </a:extLst>
        </xdr:cNvPr>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a:extLst>
            <a:ext uri="{FF2B5EF4-FFF2-40B4-BE49-F238E27FC236}">
              <a16:creationId xmlns:a16="http://schemas.microsoft.com/office/drawing/2014/main" id="{CACA998A-3594-4F93-9B29-A13CE1877247}"/>
            </a:ext>
          </a:extLst>
        </xdr:cNvPr>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a:extLst>
            <a:ext uri="{FF2B5EF4-FFF2-40B4-BE49-F238E27FC236}">
              <a16:creationId xmlns:a16="http://schemas.microsoft.com/office/drawing/2014/main" id="{3ACC7ED1-9198-4A57-87E7-22EA208C5368}"/>
            </a:ext>
          </a:extLst>
        </xdr:cNvPr>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a:extLst>
            <a:ext uri="{FF2B5EF4-FFF2-40B4-BE49-F238E27FC236}">
              <a16:creationId xmlns:a16="http://schemas.microsoft.com/office/drawing/2014/main" id="{2AFEDB92-C819-44C4-A1D1-F926D983ACDC}"/>
            </a:ext>
          </a:extLst>
        </xdr:cNvPr>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a:extLst>
            <a:ext uri="{FF2B5EF4-FFF2-40B4-BE49-F238E27FC236}">
              <a16:creationId xmlns:a16="http://schemas.microsoft.com/office/drawing/2014/main" id="{51023BFA-71B8-4353-9C93-FEFD429309B6}"/>
            </a:ext>
          </a:extLst>
        </xdr:cNvPr>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a:extLst>
            <a:ext uri="{FF2B5EF4-FFF2-40B4-BE49-F238E27FC236}">
              <a16:creationId xmlns:a16="http://schemas.microsoft.com/office/drawing/2014/main" id="{3B26EBBB-E08F-4530-B105-1B2432AC7324}"/>
            </a:ext>
          </a:extLst>
        </xdr:cNvPr>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a:extLst>
            <a:ext uri="{FF2B5EF4-FFF2-40B4-BE49-F238E27FC236}">
              <a16:creationId xmlns:a16="http://schemas.microsoft.com/office/drawing/2014/main" id="{C8100BFA-A1F8-43B9-A75A-8E3026FFB823}"/>
            </a:ext>
          </a:extLst>
        </xdr:cNvPr>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a:extLst>
            <a:ext uri="{FF2B5EF4-FFF2-40B4-BE49-F238E27FC236}">
              <a16:creationId xmlns:a16="http://schemas.microsoft.com/office/drawing/2014/main" id="{59FE8F38-2296-408E-9C0D-C86DD80E26DE}"/>
            </a:ext>
          </a:extLst>
        </xdr:cNvPr>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a:extLst>
            <a:ext uri="{FF2B5EF4-FFF2-40B4-BE49-F238E27FC236}">
              <a16:creationId xmlns:a16="http://schemas.microsoft.com/office/drawing/2014/main" id="{8DB14BAD-ECD1-409B-B8AC-7330D6F9B352}"/>
            </a:ext>
          </a:extLst>
        </xdr:cNvPr>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a:extLst>
            <a:ext uri="{FF2B5EF4-FFF2-40B4-BE49-F238E27FC236}">
              <a16:creationId xmlns:a16="http://schemas.microsoft.com/office/drawing/2014/main" id="{0BCD25A7-8BC1-4C14-8033-8B59A62A5544}"/>
            </a:ext>
          </a:extLst>
        </xdr:cNvPr>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a:extLst>
            <a:ext uri="{FF2B5EF4-FFF2-40B4-BE49-F238E27FC236}">
              <a16:creationId xmlns:a16="http://schemas.microsoft.com/office/drawing/2014/main" id="{0181CC5B-BCCF-4B29-A11B-12E2FF91DD54}"/>
            </a:ext>
          </a:extLst>
        </xdr:cNvPr>
        <xdr:cNvSpPr txBox="1"/>
      </xdr:nvSpPr>
      <xdr:spPr>
        <a:xfrm>
          <a:off x="1079772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a:extLst>
            <a:ext uri="{FF2B5EF4-FFF2-40B4-BE49-F238E27FC236}">
              <a16:creationId xmlns:a16="http://schemas.microsoft.com/office/drawing/2014/main" id="{490E5682-1D9F-4EA0-A4CD-293BF02D9845}"/>
            </a:ext>
          </a:extLst>
        </xdr:cNvPr>
        <xdr:cNvCxnSpPr/>
      </xdr:nvCxnSpPr>
      <xdr:spPr>
        <a:xfrm>
          <a:off x="11207750" y="703307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a:extLst>
            <a:ext uri="{FF2B5EF4-FFF2-40B4-BE49-F238E27FC236}">
              <a16:creationId xmlns:a16="http://schemas.microsoft.com/office/drawing/2014/main" id="{E3C253F3-6EF5-48D9-945E-FECE2C5466B0}"/>
            </a:ext>
          </a:extLst>
        </xdr:cNvPr>
        <xdr:cNvSpPr txBox="1"/>
      </xdr:nvSpPr>
      <xdr:spPr>
        <a:xfrm>
          <a:off x="1079772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a:extLst>
            <a:ext uri="{FF2B5EF4-FFF2-40B4-BE49-F238E27FC236}">
              <a16:creationId xmlns:a16="http://schemas.microsoft.com/office/drawing/2014/main" id="{802B45CC-1748-424B-A73F-7135E496F0F1}"/>
            </a:ext>
          </a:extLst>
        </xdr:cNvPr>
        <xdr:cNvCxnSpPr/>
      </xdr:nvCxnSpPr>
      <xdr:spPr>
        <a:xfrm>
          <a:off x="11207750" y="67192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a:extLst>
            <a:ext uri="{FF2B5EF4-FFF2-40B4-BE49-F238E27FC236}">
              <a16:creationId xmlns:a16="http://schemas.microsoft.com/office/drawing/2014/main" id="{D59FBDAC-E420-44F6-B066-81FD8F7E4E78}"/>
            </a:ext>
          </a:extLst>
        </xdr:cNvPr>
        <xdr:cNvSpPr txBox="1"/>
      </xdr:nvSpPr>
      <xdr:spPr>
        <a:xfrm>
          <a:off x="108427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a:extLst>
            <a:ext uri="{FF2B5EF4-FFF2-40B4-BE49-F238E27FC236}">
              <a16:creationId xmlns:a16="http://schemas.microsoft.com/office/drawing/2014/main" id="{C4DDC494-F0A8-4CC5-B71A-DB165DF1E1AD}"/>
            </a:ext>
          </a:extLst>
        </xdr:cNvPr>
        <xdr:cNvCxnSpPr/>
      </xdr:nvCxnSpPr>
      <xdr:spPr>
        <a:xfrm>
          <a:off x="11207750" y="640533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a:extLst>
            <a:ext uri="{FF2B5EF4-FFF2-40B4-BE49-F238E27FC236}">
              <a16:creationId xmlns:a16="http://schemas.microsoft.com/office/drawing/2014/main" id="{EDEB557F-FB9B-4D4E-8437-F678A35A9770}"/>
            </a:ext>
          </a:extLst>
        </xdr:cNvPr>
        <xdr:cNvSpPr txBox="1"/>
      </xdr:nvSpPr>
      <xdr:spPr>
        <a:xfrm>
          <a:off x="108427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a:extLst>
            <a:ext uri="{FF2B5EF4-FFF2-40B4-BE49-F238E27FC236}">
              <a16:creationId xmlns:a16="http://schemas.microsoft.com/office/drawing/2014/main" id="{FA55C272-BFD9-4FE1-B085-97EEDF0D6B2B}"/>
            </a:ext>
          </a:extLst>
        </xdr:cNvPr>
        <xdr:cNvCxnSpPr/>
      </xdr:nvCxnSpPr>
      <xdr:spPr>
        <a:xfrm>
          <a:off x="11207750" y="609146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a:extLst>
            <a:ext uri="{FF2B5EF4-FFF2-40B4-BE49-F238E27FC236}">
              <a16:creationId xmlns:a16="http://schemas.microsoft.com/office/drawing/2014/main" id="{045DF34F-300F-41CB-A9DD-E7EB78E0B775}"/>
            </a:ext>
          </a:extLst>
        </xdr:cNvPr>
        <xdr:cNvSpPr txBox="1"/>
      </xdr:nvSpPr>
      <xdr:spPr>
        <a:xfrm>
          <a:off x="108427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a:extLst>
            <a:ext uri="{FF2B5EF4-FFF2-40B4-BE49-F238E27FC236}">
              <a16:creationId xmlns:a16="http://schemas.microsoft.com/office/drawing/2014/main" id="{04F6F8E4-D84D-4538-A497-610DC65763BB}"/>
            </a:ext>
          </a:extLst>
        </xdr:cNvPr>
        <xdr:cNvCxnSpPr/>
      </xdr:nvCxnSpPr>
      <xdr:spPr>
        <a:xfrm>
          <a:off x="11207750" y="577759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a:extLst>
            <a:ext uri="{FF2B5EF4-FFF2-40B4-BE49-F238E27FC236}">
              <a16:creationId xmlns:a16="http://schemas.microsoft.com/office/drawing/2014/main" id="{BDBE2C28-04C1-45BD-9C1B-78865A80CC84}"/>
            </a:ext>
          </a:extLst>
        </xdr:cNvPr>
        <xdr:cNvSpPr txBox="1"/>
      </xdr:nvSpPr>
      <xdr:spPr>
        <a:xfrm>
          <a:off x="108427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a:extLst>
            <a:ext uri="{FF2B5EF4-FFF2-40B4-BE49-F238E27FC236}">
              <a16:creationId xmlns:a16="http://schemas.microsoft.com/office/drawing/2014/main" id="{F39D0FD0-A1A4-4D2C-B3E0-DFD44534013C}"/>
            </a:ext>
          </a:extLst>
        </xdr:cNvPr>
        <xdr:cNvCxnSpPr/>
      </xdr:nvCxnSpPr>
      <xdr:spPr>
        <a:xfrm>
          <a:off x="11207750" y="545737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a:extLst>
            <a:ext uri="{FF2B5EF4-FFF2-40B4-BE49-F238E27FC236}">
              <a16:creationId xmlns:a16="http://schemas.microsoft.com/office/drawing/2014/main" id="{59A07FDF-341C-4958-BF10-7712950D86E3}"/>
            </a:ext>
          </a:extLst>
        </xdr:cNvPr>
        <xdr:cNvSpPr txBox="1"/>
      </xdr:nvSpPr>
      <xdr:spPr>
        <a:xfrm>
          <a:off x="10906911" y="53214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a:extLst>
            <a:ext uri="{FF2B5EF4-FFF2-40B4-BE49-F238E27FC236}">
              <a16:creationId xmlns:a16="http://schemas.microsoft.com/office/drawing/2014/main" id="{4E4310B2-B388-4D97-91A7-FAC6AD7D98F8}"/>
            </a:ext>
          </a:extLst>
        </xdr:cNvPr>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a:extLst>
            <a:ext uri="{FF2B5EF4-FFF2-40B4-BE49-F238E27FC236}">
              <a16:creationId xmlns:a16="http://schemas.microsoft.com/office/drawing/2014/main" id="{B50215A4-49A7-4E5D-BAF5-1A4C74EC64C1}"/>
            </a:ext>
          </a:extLst>
        </xdr:cNvPr>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32113</xdr:rowOff>
    </xdr:from>
    <xdr:to>
      <xdr:col>85</xdr:col>
      <xdr:colOff>126364</xdr:colOff>
      <xdr:row>42</xdr:row>
      <xdr:rowOff>61504</xdr:rowOff>
    </xdr:to>
    <xdr:cxnSp macro="">
      <xdr:nvCxnSpPr>
        <xdr:cNvPr id="421" name="直線コネクタ 420">
          <a:extLst>
            <a:ext uri="{FF2B5EF4-FFF2-40B4-BE49-F238E27FC236}">
              <a16:creationId xmlns:a16="http://schemas.microsoft.com/office/drawing/2014/main" id="{BC240B89-0948-4AEC-89C9-500C4D14EA32}"/>
            </a:ext>
          </a:extLst>
        </xdr:cNvPr>
        <xdr:cNvCxnSpPr/>
      </xdr:nvCxnSpPr>
      <xdr:spPr>
        <a:xfrm flipV="1">
          <a:off x="14699614" y="5651863"/>
          <a:ext cx="0" cy="135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65331</xdr:rowOff>
    </xdr:from>
    <xdr:ext cx="405111" cy="259045"/>
    <xdr:sp macro="" textlink="">
      <xdr:nvSpPr>
        <xdr:cNvPr id="422" name="【認定こども園・幼稚園・保育所】&#10;有形固定資産減価償却率最小値テキスト">
          <a:extLst>
            <a:ext uri="{FF2B5EF4-FFF2-40B4-BE49-F238E27FC236}">
              <a16:creationId xmlns:a16="http://schemas.microsoft.com/office/drawing/2014/main" id="{A001335B-3DC3-4733-A37D-F69B3B279956}"/>
            </a:ext>
          </a:extLst>
        </xdr:cNvPr>
        <xdr:cNvSpPr txBox="1"/>
      </xdr:nvSpPr>
      <xdr:spPr>
        <a:xfrm>
          <a:off x="14738350" y="7005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61504</xdr:rowOff>
    </xdr:from>
    <xdr:to>
      <xdr:col>86</xdr:col>
      <xdr:colOff>25400</xdr:colOff>
      <xdr:row>42</xdr:row>
      <xdr:rowOff>61504</xdr:rowOff>
    </xdr:to>
    <xdr:cxnSp macro="">
      <xdr:nvCxnSpPr>
        <xdr:cNvPr id="423" name="直線コネクタ 422">
          <a:extLst>
            <a:ext uri="{FF2B5EF4-FFF2-40B4-BE49-F238E27FC236}">
              <a16:creationId xmlns:a16="http://schemas.microsoft.com/office/drawing/2014/main" id="{3A1E82B6-30EE-414C-88B8-D01185B1065C}"/>
            </a:ext>
          </a:extLst>
        </xdr:cNvPr>
        <xdr:cNvCxnSpPr/>
      </xdr:nvCxnSpPr>
      <xdr:spPr>
        <a:xfrm>
          <a:off x="14611350" y="700205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150240</xdr:rowOff>
    </xdr:from>
    <xdr:ext cx="405111" cy="259045"/>
    <xdr:sp macro="" textlink="">
      <xdr:nvSpPr>
        <xdr:cNvPr id="424" name="【認定こども園・幼稚園・保育所】&#10;有形固定資産減価償却率最大値テキスト">
          <a:extLst>
            <a:ext uri="{FF2B5EF4-FFF2-40B4-BE49-F238E27FC236}">
              <a16:creationId xmlns:a16="http://schemas.microsoft.com/office/drawing/2014/main" id="{1A539FB4-0E60-4B1A-9150-594B2E4FE5F8}"/>
            </a:ext>
          </a:extLst>
        </xdr:cNvPr>
        <xdr:cNvSpPr txBox="1"/>
      </xdr:nvSpPr>
      <xdr:spPr>
        <a:xfrm>
          <a:off x="14738350" y="5439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32113</xdr:rowOff>
    </xdr:from>
    <xdr:to>
      <xdr:col>86</xdr:col>
      <xdr:colOff>25400</xdr:colOff>
      <xdr:row>34</xdr:row>
      <xdr:rowOff>32113</xdr:rowOff>
    </xdr:to>
    <xdr:cxnSp macro="">
      <xdr:nvCxnSpPr>
        <xdr:cNvPr id="425" name="直線コネクタ 424">
          <a:extLst>
            <a:ext uri="{FF2B5EF4-FFF2-40B4-BE49-F238E27FC236}">
              <a16:creationId xmlns:a16="http://schemas.microsoft.com/office/drawing/2014/main" id="{D28EA403-97DC-40CF-91A0-00E4BC2CD25A}"/>
            </a:ext>
          </a:extLst>
        </xdr:cNvPr>
        <xdr:cNvCxnSpPr/>
      </xdr:nvCxnSpPr>
      <xdr:spPr>
        <a:xfrm>
          <a:off x="14611350" y="565186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20155</xdr:rowOff>
    </xdr:from>
    <xdr:ext cx="405111" cy="259045"/>
    <xdr:sp macro="" textlink="">
      <xdr:nvSpPr>
        <xdr:cNvPr id="426" name="【認定こども園・幼稚園・保育所】&#10;有形固定資産減価償却率平均値テキスト">
          <a:extLst>
            <a:ext uri="{FF2B5EF4-FFF2-40B4-BE49-F238E27FC236}">
              <a16:creationId xmlns:a16="http://schemas.microsoft.com/office/drawing/2014/main" id="{C83E72F7-6331-4C67-A2B8-42D8C368FE61}"/>
            </a:ext>
          </a:extLst>
        </xdr:cNvPr>
        <xdr:cNvSpPr txBox="1"/>
      </xdr:nvSpPr>
      <xdr:spPr>
        <a:xfrm>
          <a:off x="14738350" y="63003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41728</xdr:rowOff>
    </xdr:from>
    <xdr:to>
      <xdr:col>85</xdr:col>
      <xdr:colOff>177800</xdr:colOff>
      <xdr:row>38</xdr:row>
      <xdr:rowOff>143328</xdr:rowOff>
    </xdr:to>
    <xdr:sp macro="" textlink="">
      <xdr:nvSpPr>
        <xdr:cNvPr id="427" name="フローチャート: 判断 426">
          <a:extLst>
            <a:ext uri="{FF2B5EF4-FFF2-40B4-BE49-F238E27FC236}">
              <a16:creationId xmlns:a16="http://schemas.microsoft.com/office/drawing/2014/main" id="{1C88A48B-1120-4E19-9D72-870E6394F141}"/>
            </a:ext>
          </a:extLst>
        </xdr:cNvPr>
        <xdr:cNvSpPr/>
      </xdr:nvSpPr>
      <xdr:spPr>
        <a:xfrm>
          <a:off x="14649450" y="6321878"/>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48260</xdr:rowOff>
    </xdr:from>
    <xdr:to>
      <xdr:col>81</xdr:col>
      <xdr:colOff>101600</xdr:colOff>
      <xdr:row>38</xdr:row>
      <xdr:rowOff>149860</xdr:rowOff>
    </xdr:to>
    <xdr:sp macro="" textlink="">
      <xdr:nvSpPr>
        <xdr:cNvPr id="428" name="フローチャート: 判断 427">
          <a:extLst>
            <a:ext uri="{FF2B5EF4-FFF2-40B4-BE49-F238E27FC236}">
              <a16:creationId xmlns:a16="http://schemas.microsoft.com/office/drawing/2014/main" id="{AADD52CB-F9EF-4564-A507-B5258AD7BCDB}"/>
            </a:ext>
          </a:extLst>
        </xdr:cNvPr>
        <xdr:cNvSpPr/>
      </xdr:nvSpPr>
      <xdr:spPr>
        <a:xfrm>
          <a:off x="13887450" y="6328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43362</xdr:rowOff>
    </xdr:from>
    <xdr:to>
      <xdr:col>76</xdr:col>
      <xdr:colOff>165100</xdr:colOff>
      <xdr:row>38</xdr:row>
      <xdr:rowOff>144962</xdr:rowOff>
    </xdr:to>
    <xdr:sp macro="" textlink="">
      <xdr:nvSpPr>
        <xdr:cNvPr id="429" name="フローチャート: 判断 428">
          <a:extLst>
            <a:ext uri="{FF2B5EF4-FFF2-40B4-BE49-F238E27FC236}">
              <a16:creationId xmlns:a16="http://schemas.microsoft.com/office/drawing/2014/main" id="{267392E4-4F66-4619-868F-343FE77CD3BB}"/>
            </a:ext>
          </a:extLst>
        </xdr:cNvPr>
        <xdr:cNvSpPr/>
      </xdr:nvSpPr>
      <xdr:spPr>
        <a:xfrm>
          <a:off x="13093700" y="6323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22134</xdr:rowOff>
    </xdr:from>
    <xdr:to>
      <xdr:col>72</xdr:col>
      <xdr:colOff>38100</xdr:colOff>
      <xdr:row>38</xdr:row>
      <xdr:rowOff>123734</xdr:rowOff>
    </xdr:to>
    <xdr:sp macro="" textlink="">
      <xdr:nvSpPr>
        <xdr:cNvPr id="430" name="フローチャート: 判断 429">
          <a:extLst>
            <a:ext uri="{FF2B5EF4-FFF2-40B4-BE49-F238E27FC236}">
              <a16:creationId xmlns:a16="http://schemas.microsoft.com/office/drawing/2014/main" id="{71B44580-B6C2-42A2-89BD-3E7A881E5E18}"/>
            </a:ext>
          </a:extLst>
        </xdr:cNvPr>
        <xdr:cNvSpPr/>
      </xdr:nvSpPr>
      <xdr:spPr>
        <a:xfrm>
          <a:off x="12299950" y="630228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10704</xdr:rowOff>
    </xdr:from>
    <xdr:to>
      <xdr:col>67</xdr:col>
      <xdr:colOff>101600</xdr:colOff>
      <xdr:row>38</xdr:row>
      <xdr:rowOff>112304</xdr:rowOff>
    </xdr:to>
    <xdr:sp macro="" textlink="">
      <xdr:nvSpPr>
        <xdr:cNvPr id="431" name="フローチャート: 判断 430">
          <a:extLst>
            <a:ext uri="{FF2B5EF4-FFF2-40B4-BE49-F238E27FC236}">
              <a16:creationId xmlns:a16="http://schemas.microsoft.com/office/drawing/2014/main" id="{8CA1805F-CAF8-45B3-A9F4-56732A8D9CEA}"/>
            </a:ext>
          </a:extLst>
        </xdr:cNvPr>
        <xdr:cNvSpPr/>
      </xdr:nvSpPr>
      <xdr:spPr>
        <a:xfrm>
          <a:off x="11487150" y="6290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91A3BB53-3E9D-4E77-8EE1-3CB201E23C3C}"/>
            </a:ext>
          </a:extLst>
        </xdr:cNvPr>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3B2FA09E-E5B5-41E3-89E7-001976651148}"/>
            </a:ext>
          </a:extLst>
        </xdr:cNvPr>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A186EACB-1464-4BF2-9ADF-3F839F29AF83}"/>
            </a:ext>
          </a:extLst>
        </xdr:cNvPr>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D393FFAB-0CBD-4E84-9A23-5C853AE5A405}"/>
            </a:ext>
          </a:extLst>
        </xdr:cNvPr>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684C08C4-5560-4E4A-BEC7-D512A977B990}"/>
            </a:ext>
          </a:extLst>
        </xdr:cNvPr>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159294</xdr:rowOff>
    </xdr:from>
    <xdr:to>
      <xdr:col>85</xdr:col>
      <xdr:colOff>177800</xdr:colOff>
      <xdr:row>36</xdr:row>
      <xdr:rowOff>89444</xdr:rowOff>
    </xdr:to>
    <xdr:sp macro="" textlink="">
      <xdr:nvSpPr>
        <xdr:cNvPr id="437" name="楕円 436">
          <a:extLst>
            <a:ext uri="{FF2B5EF4-FFF2-40B4-BE49-F238E27FC236}">
              <a16:creationId xmlns:a16="http://schemas.microsoft.com/office/drawing/2014/main" id="{B57BC23A-C5B5-4177-BAE7-0E2164324853}"/>
            </a:ext>
          </a:extLst>
        </xdr:cNvPr>
        <xdr:cNvSpPr/>
      </xdr:nvSpPr>
      <xdr:spPr>
        <a:xfrm>
          <a:off x="14649450" y="594414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10721</xdr:rowOff>
    </xdr:from>
    <xdr:ext cx="405111" cy="259045"/>
    <xdr:sp macro="" textlink="">
      <xdr:nvSpPr>
        <xdr:cNvPr id="438" name="【認定こども園・幼稚園・保育所】&#10;有形固定資産減価償却率該当値テキスト">
          <a:extLst>
            <a:ext uri="{FF2B5EF4-FFF2-40B4-BE49-F238E27FC236}">
              <a16:creationId xmlns:a16="http://schemas.microsoft.com/office/drawing/2014/main" id="{86FDAEDD-BE44-4361-946A-65408FFAD481}"/>
            </a:ext>
          </a:extLst>
        </xdr:cNvPr>
        <xdr:cNvSpPr txBox="1"/>
      </xdr:nvSpPr>
      <xdr:spPr>
        <a:xfrm>
          <a:off x="14738350" y="5795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121739</xdr:rowOff>
    </xdr:from>
    <xdr:to>
      <xdr:col>81</xdr:col>
      <xdr:colOff>101600</xdr:colOff>
      <xdr:row>36</xdr:row>
      <xdr:rowOff>51889</xdr:rowOff>
    </xdr:to>
    <xdr:sp macro="" textlink="">
      <xdr:nvSpPr>
        <xdr:cNvPr id="439" name="楕円 438">
          <a:extLst>
            <a:ext uri="{FF2B5EF4-FFF2-40B4-BE49-F238E27FC236}">
              <a16:creationId xmlns:a16="http://schemas.microsoft.com/office/drawing/2014/main" id="{42A0D334-E53C-41A4-9E54-6A969E38536A}"/>
            </a:ext>
          </a:extLst>
        </xdr:cNvPr>
        <xdr:cNvSpPr/>
      </xdr:nvSpPr>
      <xdr:spPr>
        <a:xfrm>
          <a:off x="13887450" y="590658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1089</xdr:rowOff>
    </xdr:from>
    <xdr:to>
      <xdr:col>85</xdr:col>
      <xdr:colOff>127000</xdr:colOff>
      <xdr:row>36</xdr:row>
      <xdr:rowOff>38644</xdr:rowOff>
    </xdr:to>
    <xdr:cxnSp macro="">
      <xdr:nvCxnSpPr>
        <xdr:cNvPr id="440" name="直線コネクタ 439">
          <a:extLst>
            <a:ext uri="{FF2B5EF4-FFF2-40B4-BE49-F238E27FC236}">
              <a16:creationId xmlns:a16="http://schemas.microsoft.com/office/drawing/2014/main" id="{C6004C13-27B8-4088-8E99-0377E9BDF66F}"/>
            </a:ext>
          </a:extLst>
        </xdr:cNvPr>
        <xdr:cNvCxnSpPr/>
      </xdr:nvCxnSpPr>
      <xdr:spPr>
        <a:xfrm>
          <a:off x="13938250" y="5951039"/>
          <a:ext cx="762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82550</xdr:rowOff>
    </xdr:from>
    <xdr:to>
      <xdr:col>76</xdr:col>
      <xdr:colOff>165100</xdr:colOff>
      <xdr:row>36</xdr:row>
      <xdr:rowOff>12700</xdr:rowOff>
    </xdr:to>
    <xdr:sp macro="" textlink="">
      <xdr:nvSpPr>
        <xdr:cNvPr id="441" name="楕円 440">
          <a:extLst>
            <a:ext uri="{FF2B5EF4-FFF2-40B4-BE49-F238E27FC236}">
              <a16:creationId xmlns:a16="http://schemas.microsoft.com/office/drawing/2014/main" id="{0CF5F349-D8F8-419E-B618-CA34779BF8FA}"/>
            </a:ext>
          </a:extLst>
        </xdr:cNvPr>
        <xdr:cNvSpPr/>
      </xdr:nvSpPr>
      <xdr:spPr>
        <a:xfrm>
          <a:off x="13093700" y="58674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133350</xdr:rowOff>
    </xdr:from>
    <xdr:to>
      <xdr:col>81</xdr:col>
      <xdr:colOff>50800</xdr:colOff>
      <xdr:row>36</xdr:row>
      <xdr:rowOff>1089</xdr:rowOff>
    </xdr:to>
    <xdr:cxnSp macro="">
      <xdr:nvCxnSpPr>
        <xdr:cNvPr id="442" name="直線コネクタ 441">
          <a:extLst>
            <a:ext uri="{FF2B5EF4-FFF2-40B4-BE49-F238E27FC236}">
              <a16:creationId xmlns:a16="http://schemas.microsoft.com/office/drawing/2014/main" id="{DA1EA399-76B9-4D57-9E3C-D7E312867765}"/>
            </a:ext>
          </a:extLst>
        </xdr:cNvPr>
        <xdr:cNvCxnSpPr/>
      </xdr:nvCxnSpPr>
      <xdr:spPr>
        <a:xfrm>
          <a:off x="13144500" y="5918200"/>
          <a:ext cx="793750" cy="32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44994</xdr:rowOff>
    </xdr:from>
    <xdr:to>
      <xdr:col>72</xdr:col>
      <xdr:colOff>38100</xdr:colOff>
      <xdr:row>35</xdr:row>
      <xdr:rowOff>146594</xdr:rowOff>
    </xdr:to>
    <xdr:sp macro="" textlink="">
      <xdr:nvSpPr>
        <xdr:cNvPr id="443" name="楕円 442">
          <a:extLst>
            <a:ext uri="{FF2B5EF4-FFF2-40B4-BE49-F238E27FC236}">
              <a16:creationId xmlns:a16="http://schemas.microsoft.com/office/drawing/2014/main" id="{D5016585-09A1-413E-A547-1A532AE2D9B5}"/>
            </a:ext>
          </a:extLst>
        </xdr:cNvPr>
        <xdr:cNvSpPr/>
      </xdr:nvSpPr>
      <xdr:spPr>
        <a:xfrm>
          <a:off x="12299950" y="582984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95794</xdr:rowOff>
    </xdr:from>
    <xdr:to>
      <xdr:col>76</xdr:col>
      <xdr:colOff>114300</xdr:colOff>
      <xdr:row>35</xdr:row>
      <xdr:rowOff>133350</xdr:rowOff>
    </xdr:to>
    <xdr:cxnSp macro="">
      <xdr:nvCxnSpPr>
        <xdr:cNvPr id="444" name="直線コネクタ 443">
          <a:extLst>
            <a:ext uri="{FF2B5EF4-FFF2-40B4-BE49-F238E27FC236}">
              <a16:creationId xmlns:a16="http://schemas.microsoft.com/office/drawing/2014/main" id="{4BBDCA84-6DBF-4663-B8C0-7BD27F8C3C41}"/>
            </a:ext>
          </a:extLst>
        </xdr:cNvPr>
        <xdr:cNvCxnSpPr/>
      </xdr:nvCxnSpPr>
      <xdr:spPr>
        <a:xfrm>
          <a:off x="12344400" y="5880644"/>
          <a:ext cx="8001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79284</xdr:rowOff>
    </xdr:from>
    <xdr:to>
      <xdr:col>67</xdr:col>
      <xdr:colOff>101600</xdr:colOff>
      <xdr:row>36</xdr:row>
      <xdr:rowOff>9434</xdr:rowOff>
    </xdr:to>
    <xdr:sp macro="" textlink="">
      <xdr:nvSpPr>
        <xdr:cNvPr id="445" name="楕円 444">
          <a:extLst>
            <a:ext uri="{FF2B5EF4-FFF2-40B4-BE49-F238E27FC236}">
              <a16:creationId xmlns:a16="http://schemas.microsoft.com/office/drawing/2014/main" id="{113589A0-EA84-4A3E-B8B3-06ACBC35E7D7}"/>
            </a:ext>
          </a:extLst>
        </xdr:cNvPr>
        <xdr:cNvSpPr/>
      </xdr:nvSpPr>
      <xdr:spPr>
        <a:xfrm>
          <a:off x="11487150" y="586413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95794</xdr:rowOff>
    </xdr:from>
    <xdr:to>
      <xdr:col>71</xdr:col>
      <xdr:colOff>177800</xdr:colOff>
      <xdr:row>35</xdr:row>
      <xdr:rowOff>130084</xdr:rowOff>
    </xdr:to>
    <xdr:cxnSp macro="">
      <xdr:nvCxnSpPr>
        <xdr:cNvPr id="446" name="直線コネクタ 445">
          <a:extLst>
            <a:ext uri="{FF2B5EF4-FFF2-40B4-BE49-F238E27FC236}">
              <a16:creationId xmlns:a16="http://schemas.microsoft.com/office/drawing/2014/main" id="{5198F4E1-1672-4FB2-8E15-492208C909F2}"/>
            </a:ext>
          </a:extLst>
        </xdr:cNvPr>
        <xdr:cNvCxnSpPr/>
      </xdr:nvCxnSpPr>
      <xdr:spPr>
        <a:xfrm flipV="1">
          <a:off x="11537950" y="5880644"/>
          <a:ext cx="80645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140987</xdr:rowOff>
    </xdr:from>
    <xdr:ext cx="405111" cy="259045"/>
    <xdr:sp macro="" textlink="">
      <xdr:nvSpPr>
        <xdr:cNvPr id="447" name="n_1aveValue【認定こども園・幼稚園・保育所】&#10;有形固定資産減価償却率">
          <a:extLst>
            <a:ext uri="{FF2B5EF4-FFF2-40B4-BE49-F238E27FC236}">
              <a16:creationId xmlns:a16="http://schemas.microsoft.com/office/drawing/2014/main" id="{B2A0AF34-27B1-40E5-BEAD-A0CA5635C501}"/>
            </a:ext>
          </a:extLst>
        </xdr:cNvPr>
        <xdr:cNvSpPr txBox="1"/>
      </xdr:nvSpPr>
      <xdr:spPr>
        <a:xfrm>
          <a:off x="13742044" y="6421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136089</xdr:rowOff>
    </xdr:from>
    <xdr:ext cx="405111" cy="259045"/>
    <xdr:sp macro="" textlink="">
      <xdr:nvSpPr>
        <xdr:cNvPr id="448" name="n_2aveValue【認定こども園・幼稚園・保育所】&#10;有形固定資産減価償却率">
          <a:extLst>
            <a:ext uri="{FF2B5EF4-FFF2-40B4-BE49-F238E27FC236}">
              <a16:creationId xmlns:a16="http://schemas.microsoft.com/office/drawing/2014/main" id="{ABC4F8FA-B8A8-4581-A08B-F5E48DEFDC77}"/>
            </a:ext>
          </a:extLst>
        </xdr:cNvPr>
        <xdr:cNvSpPr txBox="1"/>
      </xdr:nvSpPr>
      <xdr:spPr>
        <a:xfrm>
          <a:off x="12960994" y="6416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114861</xdr:rowOff>
    </xdr:from>
    <xdr:ext cx="405111" cy="259045"/>
    <xdr:sp macro="" textlink="">
      <xdr:nvSpPr>
        <xdr:cNvPr id="449" name="n_3aveValue【認定こども園・幼稚園・保育所】&#10;有形固定資産減価償却率">
          <a:extLst>
            <a:ext uri="{FF2B5EF4-FFF2-40B4-BE49-F238E27FC236}">
              <a16:creationId xmlns:a16="http://schemas.microsoft.com/office/drawing/2014/main" id="{4DC3E41A-64CE-4A18-97FA-205402BBAE7E}"/>
            </a:ext>
          </a:extLst>
        </xdr:cNvPr>
        <xdr:cNvSpPr txBox="1"/>
      </xdr:nvSpPr>
      <xdr:spPr>
        <a:xfrm>
          <a:off x="12167244" y="6395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103431</xdr:rowOff>
    </xdr:from>
    <xdr:ext cx="405111" cy="259045"/>
    <xdr:sp macro="" textlink="">
      <xdr:nvSpPr>
        <xdr:cNvPr id="450" name="n_4aveValue【認定こども園・幼稚園・保育所】&#10;有形固定資産減価償却率">
          <a:extLst>
            <a:ext uri="{FF2B5EF4-FFF2-40B4-BE49-F238E27FC236}">
              <a16:creationId xmlns:a16="http://schemas.microsoft.com/office/drawing/2014/main" id="{6D7B35F2-E06F-432A-B3A2-FEFF753552C8}"/>
            </a:ext>
          </a:extLst>
        </xdr:cNvPr>
        <xdr:cNvSpPr txBox="1"/>
      </xdr:nvSpPr>
      <xdr:spPr>
        <a:xfrm>
          <a:off x="11354444" y="6383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68416</xdr:rowOff>
    </xdr:from>
    <xdr:ext cx="405111" cy="259045"/>
    <xdr:sp macro="" textlink="">
      <xdr:nvSpPr>
        <xdr:cNvPr id="451" name="n_1mainValue【認定こども園・幼稚園・保育所】&#10;有形固定資産減価償却率">
          <a:extLst>
            <a:ext uri="{FF2B5EF4-FFF2-40B4-BE49-F238E27FC236}">
              <a16:creationId xmlns:a16="http://schemas.microsoft.com/office/drawing/2014/main" id="{5976FCC0-5050-48DB-A9BE-4AA325E1712D}"/>
            </a:ext>
          </a:extLst>
        </xdr:cNvPr>
        <xdr:cNvSpPr txBox="1"/>
      </xdr:nvSpPr>
      <xdr:spPr>
        <a:xfrm>
          <a:off x="13742044" y="5688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29227</xdr:rowOff>
    </xdr:from>
    <xdr:ext cx="405111" cy="259045"/>
    <xdr:sp macro="" textlink="">
      <xdr:nvSpPr>
        <xdr:cNvPr id="452" name="n_2mainValue【認定こども園・幼稚園・保育所】&#10;有形固定資産減価償却率">
          <a:extLst>
            <a:ext uri="{FF2B5EF4-FFF2-40B4-BE49-F238E27FC236}">
              <a16:creationId xmlns:a16="http://schemas.microsoft.com/office/drawing/2014/main" id="{5B55AFD7-63D2-4EF2-8082-40889E096288}"/>
            </a:ext>
          </a:extLst>
        </xdr:cNvPr>
        <xdr:cNvSpPr txBox="1"/>
      </xdr:nvSpPr>
      <xdr:spPr>
        <a:xfrm>
          <a:off x="12960994" y="56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163121</xdr:rowOff>
    </xdr:from>
    <xdr:ext cx="405111" cy="259045"/>
    <xdr:sp macro="" textlink="">
      <xdr:nvSpPr>
        <xdr:cNvPr id="453" name="n_3mainValue【認定こども園・幼稚園・保育所】&#10;有形固定資産減価償却率">
          <a:extLst>
            <a:ext uri="{FF2B5EF4-FFF2-40B4-BE49-F238E27FC236}">
              <a16:creationId xmlns:a16="http://schemas.microsoft.com/office/drawing/2014/main" id="{2D73A0B6-B4F2-47DB-8C3C-BE325521A301}"/>
            </a:ext>
          </a:extLst>
        </xdr:cNvPr>
        <xdr:cNvSpPr txBox="1"/>
      </xdr:nvSpPr>
      <xdr:spPr>
        <a:xfrm>
          <a:off x="12167244" y="5617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25961</xdr:rowOff>
    </xdr:from>
    <xdr:ext cx="405111" cy="259045"/>
    <xdr:sp macro="" textlink="">
      <xdr:nvSpPr>
        <xdr:cNvPr id="454" name="n_4mainValue【認定こども園・幼稚園・保育所】&#10;有形固定資産減価償却率">
          <a:extLst>
            <a:ext uri="{FF2B5EF4-FFF2-40B4-BE49-F238E27FC236}">
              <a16:creationId xmlns:a16="http://schemas.microsoft.com/office/drawing/2014/main" id="{5DDADEFE-7A30-4EFB-A2D6-183786A19904}"/>
            </a:ext>
          </a:extLst>
        </xdr:cNvPr>
        <xdr:cNvSpPr txBox="1"/>
      </xdr:nvSpPr>
      <xdr:spPr>
        <a:xfrm>
          <a:off x="11354444" y="5645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a16="http://schemas.microsoft.com/office/drawing/2014/main" id="{C064E6E3-9085-4863-A4FC-18B424C612D5}"/>
            </a:ext>
          </a:extLst>
        </xdr:cNvPr>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a16="http://schemas.microsoft.com/office/drawing/2014/main" id="{58679C26-7279-45BE-933A-8D1648E180A0}"/>
            </a:ext>
          </a:extLst>
        </xdr:cNvPr>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a16="http://schemas.microsoft.com/office/drawing/2014/main" id="{4D9C9D4F-D23B-46F0-B817-F7B94C62335F}"/>
            </a:ext>
          </a:extLst>
        </xdr:cNvPr>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a16="http://schemas.microsoft.com/office/drawing/2014/main" id="{015C4CC7-691C-42D9-9E82-6CBEC74C0DDC}"/>
            </a:ext>
          </a:extLst>
        </xdr:cNvPr>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a16="http://schemas.microsoft.com/office/drawing/2014/main" id="{B5A57080-0147-4BF0-BF03-8E315206D059}"/>
            </a:ext>
          </a:extLst>
        </xdr:cNvPr>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a16="http://schemas.microsoft.com/office/drawing/2014/main" id="{C116E062-8CE8-4147-BEF2-21924485FC96}"/>
            </a:ext>
          </a:extLst>
        </xdr:cNvPr>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a16="http://schemas.microsoft.com/office/drawing/2014/main" id="{74582F3F-40DE-427B-9162-73B3BD0E8D9B}"/>
            </a:ext>
          </a:extLst>
        </xdr:cNvPr>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id="{B7D69FCB-9CA6-42A1-BDBC-B7B82C2B7DDC}"/>
            </a:ext>
          </a:extLst>
        </xdr:cNvPr>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a:extLst>
            <a:ext uri="{FF2B5EF4-FFF2-40B4-BE49-F238E27FC236}">
              <a16:creationId xmlns:a16="http://schemas.microsoft.com/office/drawing/2014/main" id="{406957E6-DB53-44E6-A0B8-88D55473ED5D}"/>
            </a:ext>
          </a:extLst>
        </xdr:cNvPr>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a:extLst>
            <a:ext uri="{FF2B5EF4-FFF2-40B4-BE49-F238E27FC236}">
              <a16:creationId xmlns:a16="http://schemas.microsoft.com/office/drawing/2014/main" id="{68B1ABD8-CCE6-4255-9D44-3FDFA411C4CE}"/>
            </a:ext>
          </a:extLst>
        </xdr:cNvPr>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a:extLst>
            <a:ext uri="{FF2B5EF4-FFF2-40B4-BE49-F238E27FC236}">
              <a16:creationId xmlns:a16="http://schemas.microsoft.com/office/drawing/2014/main" id="{6F2D4100-54B7-45A2-AC64-596515FF71FE}"/>
            </a:ext>
          </a:extLst>
        </xdr:cNvPr>
        <xdr:cNvCxnSpPr/>
      </xdr:nvCxnSpPr>
      <xdr:spPr>
        <a:xfrm>
          <a:off x="16459200" y="6908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a:extLst>
            <a:ext uri="{FF2B5EF4-FFF2-40B4-BE49-F238E27FC236}">
              <a16:creationId xmlns:a16="http://schemas.microsoft.com/office/drawing/2014/main" id="{E5F9E8CF-2762-4350-B9B0-0F1F7B514D16}"/>
            </a:ext>
          </a:extLst>
        </xdr:cNvPr>
        <xdr:cNvSpPr txBox="1"/>
      </xdr:nvSpPr>
      <xdr:spPr>
        <a:xfrm>
          <a:off x="16049171" y="677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a:extLst>
            <a:ext uri="{FF2B5EF4-FFF2-40B4-BE49-F238E27FC236}">
              <a16:creationId xmlns:a16="http://schemas.microsoft.com/office/drawing/2014/main" id="{504A0CBD-DED8-4611-ACDE-5EB1878D0670}"/>
            </a:ext>
          </a:extLst>
        </xdr:cNvPr>
        <xdr:cNvCxnSpPr/>
      </xdr:nvCxnSpPr>
      <xdr:spPr>
        <a:xfrm>
          <a:off x="16459200" y="6464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a:extLst>
            <a:ext uri="{FF2B5EF4-FFF2-40B4-BE49-F238E27FC236}">
              <a16:creationId xmlns:a16="http://schemas.microsoft.com/office/drawing/2014/main" id="{FB037E2C-49CF-4B63-ADA7-95BA58805C9B}"/>
            </a:ext>
          </a:extLst>
        </xdr:cNvPr>
        <xdr:cNvSpPr txBox="1"/>
      </xdr:nvSpPr>
      <xdr:spPr>
        <a:xfrm>
          <a:off x="16049171" y="6328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a:extLst>
            <a:ext uri="{FF2B5EF4-FFF2-40B4-BE49-F238E27FC236}">
              <a16:creationId xmlns:a16="http://schemas.microsoft.com/office/drawing/2014/main" id="{D8B30949-92B9-4D46-AB4D-C84E8A94AC5F}"/>
            </a:ext>
          </a:extLst>
        </xdr:cNvPr>
        <xdr:cNvCxnSpPr/>
      </xdr:nvCxnSpPr>
      <xdr:spPr>
        <a:xfrm>
          <a:off x="16459200" y="6026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a:extLst>
            <a:ext uri="{FF2B5EF4-FFF2-40B4-BE49-F238E27FC236}">
              <a16:creationId xmlns:a16="http://schemas.microsoft.com/office/drawing/2014/main" id="{ED111B71-F167-4569-8566-56FB31B1F324}"/>
            </a:ext>
          </a:extLst>
        </xdr:cNvPr>
        <xdr:cNvSpPr txBox="1"/>
      </xdr:nvSpPr>
      <xdr:spPr>
        <a:xfrm>
          <a:off x="16049171" y="589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a:extLst>
            <a:ext uri="{FF2B5EF4-FFF2-40B4-BE49-F238E27FC236}">
              <a16:creationId xmlns:a16="http://schemas.microsoft.com/office/drawing/2014/main" id="{C01B36F6-A33E-4BCB-B091-6CAB2726BFE7}"/>
            </a:ext>
          </a:extLst>
        </xdr:cNvPr>
        <xdr:cNvCxnSpPr/>
      </xdr:nvCxnSpPr>
      <xdr:spPr>
        <a:xfrm>
          <a:off x="16459200" y="55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a:extLst>
            <a:ext uri="{FF2B5EF4-FFF2-40B4-BE49-F238E27FC236}">
              <a16:creationId xmlns:a16="http://schemas.microsoft.com/office/drawing/2014/main" id="{FE2DE661-72D4-46BD-B316-DC688BFF1EB6}"/>
            </a:ext>
          </a:extLst>
        </xdr:cNvPr>
        <xdr:cNvSpPr txBox="1"/>
      </xdr:nvSpPr>
      <xdr:spPr>
        <a:xfrm>
          <a:off x="16049171" y="5452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a:extLst>
            <a:ext uri="{FF2B5EF4-FFF2-40B4-BE49-F238E27FC236}">
              <a16:creationId xmlns:a16="http://schemas.microsoft.com/office/drawing/2014/main" id="{C80D0349-2410-44BA-87D3-7AD901326C11}"/>
            </a:ext>
          </a:extLst>
        </xdr:cNvPr>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a:extLst>
            <a:ext uri="{FF2B5EF4-FFF2-40B4-BE49-F238E27FC236}">
              <a16:creationId xmlns:a16="http://schemas.microsoft.com/office/drawing/2014/main" id="{B0D86079-1892-4B73-9171-30E6E44BDFB6}"/>
            </a:ext>
          </a:extLst>
        </xdr:cNvPr>
        <xdr:cNvSpPr txBox="1"/>
      </xdr:nvSpPr>
      <xdr:spPr>
        <a:xfrm>
          <a:off x="160491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a:extLst>
            <a:ext uri="{FF2B5EF4-FFF2-40B4-BE49-F238E27FC236}">
              <a16:creationId xmlns:a16="http://schemas.microsoft.com/office/drawing/2014/main" id="{062EE5C9-B777-4296-9C7E-9452528B1FE9}"/>
            </a:ext>
          </a:extLst>
        </xdr:cNvPr>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110490</xdr:rowOff>
    </xdr:from>
    <xdr:to>
      <xdr:col>116</xdr:col>
      <xdr:colOff>62864</xdr:colOff>
      <xdr:row>41</xdr:row>
      <xdr:rowOff>115062</xdr:rowOff>
    </xdr:to>
    <xdr:cxnSp macro="">
      <xdr:nvCxnSpPr>
        <xdr:cNvPr id="476" name="直線コネクタ 475">
          <a:extLst>
            <a:ext uri="{FF2B5EF4-FFF2-40B4-BE49-F238E27FC236}">
              <a16:creationId xmlns:a16="http://schemas.microsoft.com/office/drawing/2014/main" id="{F9A7B25C-597E-4B50-BAC8-676817A15D72}"/>
            </a:ext>
          </a:extLst>
        </xdr:cNvPr>
        <xdr:cNvCxnSpPr/>
      </xdr:nvCxnSpPr>
      <xdr:spPr>
        <a:xfrm flipV="1">
          <a:off x="19951064" y="5565140"/>
          <a:ext cx="0" cy="1325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77" name="【認定こども園・幼稚園・保育所】&#10;一人当たり面積最小値テキスト">
          <a:extLst>
            <a:ext uri="{FF2B5EF4-FFF2-40B4-BE49-F238E27FC236}">
              <a16:creationId xmlns:a16="http://schemas.microsoft.com/office/drawing/2014/main" id="{B80D0A07-88CB-4966-9A72-CBDE1BF6734A}"/>
            </a:ext>
          </a:extLst>
        </xdr:cNvPr>
        <xdr:cNvSpPr txBox="1"/>
      </xdr:nvSpPr>
      <xdr:spPr>
        <a:xfrm>
          <a:off x="19989800" y="6894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78" name="直線コネクタ 477">
          <a:extLst>
            <a:ext uri="{FF2B5EF4-FFF2-40B4-BE49-F238E27FC236}">
              <a16:creationId xmlns:a16="http://schemas.microsoft.com/office/drawing/2014/main" id="{21D7B45B-5C35-4796-BEAC-772C03EA3499}"/>
            </a:ext>
          </a:extLst>
        </xdr:cNvPr>
        <xdr:cNvCxnSpPr/>
      </xdr:nvCxnSpPr>
      <xdr:spPr>
        <a:xfrm>
          <a:off x="19881850" y="689051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57167</xdr:rowOff>
    </xdr:from>
    <xdr:ext cx="469744" cy="259045"/>
    <xdr:sp macro="" textlink="">
      <xdr:nvSpPr>
        <xdr:cNvPr id="479" name="【認定こども園・幼稚園・保育所】&#10;一人当たり面積最大値テキスト">
          <a:extLst>
            <a:ext uri="{FF2B5EF4-FFF2-40B4-BE49-F238E27FC236}">
              <a16:creationId xmlns:a16="http://schemas.microsoft.com/office/drawing/2014/main" id="{9C686D6A-3BF8-4CF8-9AA7-95508D208E73}"/>
            </a:ext>
          </a:extLst>
        </xdr:cNvPr>
        <xdr:cNvSpPr txBox="1"/>
      </xdr:nvSpPr>
      <xdr:spPr>
        <a:xfrm>
          <a:off x="19989800" y="534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110490</xdr:rowOff>
    </xdr:from>
    <xdr:to>
      <xdr:col>116</xdr:col>
      <xdr:colOff>152400</xdr:colOff>
      <xdr:row>33</xdr:row>
      <xdr:rowOff>110490</xdr:rowOff>
    </xdr:to>
    <xdr:cxnSp macro="">
      <xdr:nvCxnSpPr>
        <xdr:cNvPr id="480" name="直線コネクタ 479">
          <a:extLst>
            <a:ext uri="{FF2B5EF4-FFF2-40B4-BE49-F238E27FC236}">
              <a16:creationId xmlns:a16="http://schemas.microsoft.com/office/drawing/2014/main" id="{3265CC7D-7D48-48B9-A469-7C552ED758CC}"/>
            </a:ext>
          </a:extLst>
        </xdr:cNvPr>
        <xdr:cNvCxnSpPr/>
      </xdr:nvCxnSpPr>
      <xdr:spPr>
        <a:xfrm>
          <a:off x="19881850" y="55651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23131</xdr:rowOff>
    </xdr:from>
    <xdr:ext cx="469744" cy="259045"/>
    <xdr:sp macro="" textlink="">
      <xdr:nvSpPr>
        <xdr:cNvPr id="481" name="【認定こども園・幼稚園・保育所】&#10;一人当たり面積平均値テキスト">
          <a:extLst>
            <a:ext uri="{FF2B5EF4-FFF2-40B4-BE49-F238E27FC236}">
              <a16:creationId xmlns:a16="http://schemas.microsoft.com/office/drawing/2014/main" id="{01163F75-5CD7-49F3-8807-3353443DBD25}"/>
            </a:ext>
          </a:extLst>
        </xdr:cNvPr>
        <xdr:cNvSpPr txBox="1"/>
      </xdr:nvSpPr>
      <xdr:spPr>
        <a:xfrm>
          <a:off x="19989800" y="63032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254</xdr:rowOff>
    </xdr:from>
    <xdr:to>
      <xdr:col>116</xdr:col>
      <xdr:colOff>114300</xdr:colOff>
      <xdr:row>39</xdr:row>
      <xdr:rowOff>101854</xdr:rowOff>
    </xdr:to>
    <xdr:sp macro="" textlink="">
      <xdr:nvSpPr>
        <xdr:cNvPr id="482" name="フローチャート: 判断 481">
          <a:extLst>
            <a:ext uri="{FF2B5EF4-FFF2-40B4-BE49-F238E27FC236}">
              <a16:creationId xmlns:a16="http://schemas.microsoft.com/office/drawing/2014/main" id="{9AF94910-8113-40C9-82AE-891A7A8FBCE1}"/>
            </a:ext>
          </a:extLst>
        </xdr:cNvPr>
        <xdr:cNvSpPr/>
      </xdr:nvSpPr>
      <xdr:spPr>
        <a:xfrm>
          <a:off x="19900900" y="6445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18542</xdr:rowOff>
    </xdr:from>
    <xdr:to>
      <xdr:col>112</xdr:col>
      <xdr:colOff>38100</xdr:colOff>
      <xdr:row>39</xdr:row>
      <xdr:rowOff>120142</xdr:rowOff>
    </xdr:to>
    <xdr:sp macro="" textlink="">
      <xdr:nvSpPr>
        <xdr:cNvPr id="483" name="フローチャート: 判断 482">
          <a:extLst>
            <a:ext uri="{FF2B5EF4-FFF2-40B4-BE49-F238E27FC236}">
              <a16:creationId xmlns:a16="http://schemas.microsoft.com/office/drawing/2014/main" id="{16EDA073-E62E-4F14-9236-1E8B884DE3EB}"/>
            </a:ext>
          </a:extLst>
        </xdr:cNvPr>
        <xdr:cNvSpPr/>
      </xdr:nvSpPr>
      <xdr:spPr>
        <a:xfrm>
          <a:off x="19157950" y="646379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23114</xdr:rowOff>
    </xdr:from>
    <xdr:to>
      <xdr:col>107</xdr:col>
      <xdr:colOff>101600</xdr:colOff>
      <xdr:row>39</xdr:row>
      <xdr:rowOff>124714</xdr:rowOff>
    </xdr:to>
    <xdr:sp macro="" textlink="">
      <xdr:nvSpPr>
        <xdr:cNvPr id="484" name="フローチャート: 判断 483">
          <a:extLst>
            <a:ext uri="{FF2B5EF4-FFF2-40B4-BE49-F238E27FC236}">
              <a16:creationId xmlns:a16="http://schemas.microsoft.com/office/drawing/2014/main" id="{78C056EB-1DCD-480F-8394-A02599B65F06}"/>
            </a:ext>
          </a:extLst>
        </xdr:cNvPr>
        <xdr:cNvSpPr/>
      </xdr:nvSpPr>
      <xdr:spPr>
        <a:xfrm>
          <a:off x="18345150" y="646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32258</xdr:rowOff>
    </xdr:from>
    <xdr:to>
      <xdr:col>102</xdr:col>
      <xdr:colOff>165100</xdr:colOff>
      <xdr:row>39</xdr:row>
      <xdr:rowOff>133858</xdr:rowOff>
    </xdr:to>
    <xdr:sp macro="" textlink="">
      <xdr:nvSpPr>
        <xdr:cNvPr id="485" name="フローチャート: 判断 484">
          <a:extLst>
            <a:ext uri="{FF2B5EF4-FFF2-40B4-BE49-F238E27FC236}">
              <a16:creationId xmlns:a16="http://schemas.microsoft.com/office/drawing/2014/main" id="{C5EDEF15-E5E6-4B1E-9339-9D8FD11647F1}"/>
            </a:ext>
          </a:extLst>
        </xdr:cNvPr>
        <xdr:cNvSpPr/>
      </xdr:nvSpPr>
      <xdr:spPr>
        <a:xfrm>
          <a:off x="17551400" y="647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23114</xdr:rowOff>
    </xdr:from>
    <xdr:to>
      <xdr:col>98</xdr:col>
      <xdr:colOff>38100</xdr:colOff>
      <xdr:row>39</xdr:row>
      <xdr:rowOff>124714</xdr:rowOff>
    </xdr:to>
    <xdr:sp macro="" textlink="">
      <xdr:nvSpPr>
        <xdr:cNvPr id="486" name="フローチャート: 判断 485">
          <a:extLst>
            <a:ext uri="{FF2B5EF4-FFF2-40B4-BE49-F238E27FC236}">
              <a16:creationId xmlns:a16="http://schemas.microsoft.com/office/drawing/2014/main" id="{AC4CAA0E-6AA5-430A-BAE3-98720B26603A}"/>
            </a:ext>
          </a:extLst>
        </xdr:cNvPr>
        <xdr:cNvSpPr/>
      </xdr:nvSpPr>
      <xdr:spPr>
        <a:xfrm>
          <a:off x="16757650" y="646836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26DE036F-9D55-4FAF-A261-B834AB6277EB}"/>
            </a:ext>
          </a:extLst>
        </xdr:cNvPr>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B25CAC8C-9CD7-4ADD-B8AA-5B4E05AF054B}"/>
            </a:ext>
          </a:extLst>
        </xdr:cNvPr>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D1E74FBD-4719-4E94-8EFD-58939019025B}"/>
            </a:ext>
          </a:extLst>
        </xdr:cNvPr>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AB30D962-C66F-46D7-8A01-8EFA45288EAA}"/>
            </a:ext>
          </a:extLst>
        </xdr:cNvPr>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2ADDCD98-6190-40D2-B79E-97455F79B619}"/>
            </a:ext>
          </a:extLst>
        </xdr:cNvPr>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59690</xdr:rowOff>
    </xdr:from>
    <xdr:to>
      <xdr:col>116</xdr:col>
      <xdr:colOff>114300</xdr:colOff>
      <xdr:row>39</xdr:row>
      <xdr:rowOff>161290</xdr:rowOff>
    </xdr:to>
    <xdr:sp macro="" textlink="">
      <xdr:nvSpPr>
        <xdr:cNvPr id="492" name="楕円 491">
          <a:extLst>
            <a:ext uri="{FF2B5EF4-FFF2-40B4-BE49-F238E27FC236}">
              <a16:creationId xmlns:a16="http://schemas.microsoft.com/office/drawing/2014/main" id="{2AB1A350-C04D-4A9B-9928-6841BF528254}"/>
            </a:ext>
          </a:extLst>
        </xdr:cNvPr>
        <xdr:cNvSpPr/>
      </xdr:nvSpPr>
      <xdr:spPr>
        <a:xfrm>
          <a:off x="19900900" y="650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38117</xdr:rowOff>
    </xdr:from>
    <xdr:ext cx="469744" cy="259045"/>
    <xdr:sp macro="" textlink="">
      <xdr:nvSpPr>
        <xdr:cNvPr id="493" name="【認定こども園・幼稚園・保育所】&#10;一人当たり面積該当値テキスト">
          <a:extLst>
            <a:ext uri="{FF2B5EF4-FFF2-40B4-BE49-F238E27FC236}">
              <a16:creationId xmlns:a16="http://schemas.microsoft.com/office/drawing/2014/main" id="{52CAF3E8-3A5A-43A2-A9EB-5397AD27678B}"/>
            </a:ext>
          </a:extLst>
        </xdr:cNvPr>
        <xdr:cNvSpPr txBox="1"/>
      </xdr:nvSpPr>
      <xdr:spPr>
        <a:xfrm>
          <a:off x="19989800" y="648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59690</xdr:rowOff>
    </xdr:from>
    <xdr:to>
      <xdr:col>112</xdr:col>
      <xdr:colOff>38100</xdr:colOff>
      <xdr:row>39</xdr:row>
      <xdr:rowOff>161290</xdr:rowOff>
    </xdr:to>
    <xdr:sp macro="" textlink="">
      <xdr:nvSpPr>
        <xdr:cNvPr id="494" name="楕円 493">
          <a:extLst>
            <a:ext uri="{FF2B5EF4-FFF2-40B4-BE49-F238E27FC236}">
              <a16:creationId xmlns:a16="http://schemas.microsoft.com/office/drawing/2014/main" id="{1ECF9441-DEC1-492F-9FDD-C5D53E0ED906}"/>
            </a:ext>
          </a:extLst>
        </xdr:cNvPr>
        <xdr:cNvSpPr/>
      </xdr:nvSpPr>
      <xdr:spPr>
        <a:xfrm>
          <a:off x="19157950" y="650494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110490</xdr:rowOff>
    </xdr:from>
    <xdr:to>
      <xdr:col>116</xdr:col>
      <xdr:colOff>63500</xdr:colOff>
      <xdr:row>39</xdr:row>
      <xdr:rowOff>110490</xdr:rowOff>
    </xdr:to>
    <xdr:cxnSp macro="">
      <xdr:nvCxnSpPr>
        <xdr:cNvPr id="495" name="直線コネクタ 494">
          <a:extLst>
            <a:ext uri="{FF2B5EF4-FFF2-40B4-BE49-F238E27FC236}">
              <a16:creationId xmlns:a16="http://schemas.microsoft.com/office/drawing/2014/main" id="{6BCD3B18-9B42-4F0C-B38F-A153AF87476B}"/>
            </a:ext>
          </a:extLst>
        </xdr:cNvPr>
        <xdr:cNvCxnSpPr/>
      </xdr:nvCxnSpPr>
      <xdr:spPr>
        <a:xfrm>
          <a:off x="19202400" y="655574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64262</xdr:rowOff>
    </xdr:from>
    <xdr:to>
      <xdr:col>107</xdr:col>
      <xdr:colOff>101600</xdr:colOff>
      <xdr:row>39</xdr:row>
      <xdr:rowOff>165862</xdr:rowOff>
    </xdr:to>
    <xdr:sp macro="" textlink="">
      <xdr:nvSpPr>
        <xdr:cNvPr id="496" name="楕円 495">
          <a:extLst>
            <a:ext uri="{FF2B5EF4-FFF2-40B4-BE49-F238E27FC236}">
              <a16:creationId xmlns:a16="http://schemas.microsoft.com/office/drawing/2014/main" id="{6D5D4755-660D-4333-9790-F82CC8C8B397}"/>
            </a:ext>
          </a:extLst>
        </xdr:cNvPr>
        <xdr:cNvSpPr/>
      </xdr:nvSpPr>
      <xdr:spPr>
        <a:xfrm>
          <a:off x="18345150" y="650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110490</xdr:rowOff>
    </xdr:from>
    <xdr:to>
      <xdr:col>111</xdr:col>
      <xdr:colOff>177800</xdr:colOff>
      <xdr:row>39</xdr:row>
      <xdr:rowOff>115062</xdr:rowOff>
    </xdr:to>
    <xdr:cxnSp macro="">
      <xdr:nvCxnSpPr>
        <xdr:cNvPr id="497" name="直線コネクタ 496">
          <a:extLst>
            <a:ext uri="{FF2B5EF4-FFF2-40B4-BE49-F238E27FC236}">
              <a16:creationId xmlns:a16="http://schemas.microsoft.com/office/drawing/2014/main" id="{39EF56C7-325E-4D70-A64F-1525847A2421}"/>
            </a:ext>
          </a:extLst>
        </xdr:cNvPr>
        <xdr:cNvCxnSpPr/>
      </xdr:nvCxnSpPr>
      <xdr:spPr>
        <a:xfrm flipV="1">
          <a:off x="18395950" y="6555740"/>
          <a:ext cx="80645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64262</xdr:rowOff>
    </xdr:from>
    <xdr:to>
      <xdr:col>102</xdr:col>
      <xdr:colOff>165100</xdr:colOff>
      <xdr:row>39</xdr:row>
      <xdr:rowOff>165862</xdr:rowOff>
    </xdr:to>
    <xdr:sp macro="" textlink="">
      <xdr:nvSpPr>
        <xdr:cNvPr id="498" name="楕円 497">
          <a:extLst>
            <a:ext uri="{FF2B5EF4-FFF2-40B4-BE49-F238E27FC236}">
              <a16:creationId xmlns:a16="http://schemas.microsoft.com/office/drawing/2014/main" id="{35776D8F-A6CE-4322-83A8-FBBB7B064233}"/>
            </a:ext>
          </a:extLst>
        </xdr:cNvPr>
        <xdr:cNvSpPr/>
      </xdr:nvSpPr>
      <xdr:spPr>
        <a:xfrm>
          <a:off x="17551400" y="650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115062</xdr:rowOff>
    </xdr:from>
    <xdr:to>
      <xdr:col>107</xdr:col>
      <xdr:colOff>50800</xdr:colOff>
      <xdr:row>39</xdr:row>
      <xdr:rowOff>115062</xdr:rowOff>
    </xdr:to>
    <xdr:cxnSp macro="">
      <xdr:nvCxnSpPr>
        <xdr:cNvPr id="499" name="直線コネクタ 498">
          <a:extLst>
            <a:ext uri="{FF2B5EF4-FFF2-40B4-BE49-F238E27FC236}">
              <a16:creationId xmlns:a16="http://schemas.microsoft.com/office/drawing/2014/main" id="{840EA6C3-47D2-4519-A4AB-620B53864D3F}"/>
            </a:ext>
          </a:extLst>
        </xdr:cNvPr>
        <xdr:cNvCxnSpPr/>
      </xdr:nvCxnSpPr>
      <xdr:spPr>
        <a:xfrm>
          <a:off x="17602200" y="6560312"/>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68834</xdr:rowOff>
    </xdr:from>
    <xdr:to>
      <xdr:col>98</xdr:col>
      <xdr:colOff>38100</xdr:colOff>
      <xdr:row>39</xdr:row>
      <xdr:rowOff>170434</xdr:rowOff>
    </xdr:to>
    <xdr:sp macro="" textlink="">
      <xdr:nvSpPr>
        <xdr:cNvPr id="500" name="楕円 499">
          <a:extLst>
            <a:ext uri="{FF2B5EF4-FFF2-40B4-BE49-F238E27FC236}">
              <a16:creationId xmlns:a16="http://schemas.microsoft.com/office/drawing/2014/main" id="{01668CFC-FB22-4B3B-8764-B10391964DA3}"/>
            </a:ext>
          </a:extLst>
        </xdr:cNvPr>
        <xdr:cNvSpPr/>
      </xdr:nvSpPr>
      <xdr:spPr>
        <a:xfrm>
          <a:off x="16757650" y="651408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115062</xdr:rowOff>
    </xdr:from>
    <xdr:to>
      <xdr:col>102</xdr:col>
      <xdr:colOff>114300</xdr:colOff>
      <xdr:row>39</xdr:row>
      <xdr:rowOff>119634</xdr:rowOff>
    </xdr:to>
    <xdr:cxnSp macro="">
      <xdr:nvCxnSpPr>
        <xdr:cNvPr id="501" name="直線コネクタ 500">
          <a:extLst>
            <a:ext uri="{FF2B5EF4-FFF2-40B4-BE49-F238E27FC236}">
              <a16:creationId xmlns:a16="http://schemas.microsoft.com/office/drawing/2014/main" id="{F0A20609-178E-4EDA-B97D-9AAE268C04E1}"/>
            </a:ext>
          </a:extLst>
        </xdr:cNvPr>
        <xdr:cNvCxnSpPr/>
      </xdr:nvCxnSpPr>
      <xdr:spPr>
        <a:xfrm flipV="1">
          <a:off x="16802100" y="6560312"/>
          <a:ext cx="8001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136669</xdr:rowOff>
    </xdr:from>
    <xdr:ext cx="469744" cy="259045"/>
    <xdr:sp macro="" textlink="">
      <xdr:nvSpPr>
        <xdr:cNvPr id="502" name="n_1aveValue【認定こども園・幼稚園・保育所】&#10;一人当たり面積">
          <a:extLst>
            <a:ext uri="{FF2B5EF4-FFF2-40B4-BE49-F238E27FC236}">
              <a16:creationId xmlns:a16="http://schemas.microsoft.com/office/drawing/2014/main" id="{0FFF390F-6ED8-4299-884B-356A35A48C10}"/>
            </a:ext>
          </a:extLst>
        </xdr:cNvPr>
        <xdr:cNvSpPr txBox="1"/>
      </xdr:nvSpPr>
      <xdr:spPr>
        <a:xfrm>
          <a:off x="18980227" y="6251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141241</xdr:rowOff>
    </xdr:from>
    <xdr:ext cx="469744" cy="259045"/>
    <xdr:sp macro="" textlink="">
      <xdr:nvSpPr>
        <xdr:cNvPr id="503" name="n_2aveValue【認定こども園・幼稚園・保育所】&#10;一人当たり面積">
          <a:extLst>
            <a:ext uri="{FF2B5EF4-FFF2-40B4-BE49-F238E27FC236}">
              <a16:creationId xmlns:a16="http://schemas.microsoft.com/office/drawing/2014/main" id="{25DC6E88-555A-4F8A-BD2E-F619E10C8C08}"/>
            </a:ext>
          </a:extLst>
        </xdr:cNvPr>
        <xdr:cNvSpPr txBox="1"/>
      </xdr:nvSpPr>
      <xdr:spPr>
        <a:xfrm>
          <a:off x="18180127" y="625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150385</xdr:rowOff>
    </xdr:from>
    <xdr:ext cx="469744" cy="259045"/>
    <xdr:sp macro="" textlink="">
      <xdr:nvSpPr>
        <xdr:cNvPr id="504" name="n_3aveValue【認定こども園・幼稚園・保育所】&#10;一人当たり面積">
          <a:extLst>
            <a:ext uri="{FF2B5EF4-FFF2-40B4-BE49-F238E27FC236}">
              <a16:creationId xmlns:a16="http://schemas.microsoft.com/office/drawing/2014/main" id="{97B74358-3226-47F4-BC9E-9E3F546DD3DF}"/>
            </a:ext>
          </a:extLst>
        </xdr:cNvPr>
        <xdr:cNvSpPr txBox="1"/>
      </xdr:nvSpPr>
      <xdr:spPr>
        <a:xfrm>
          <a:off x="17386377" y="626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141241</xdr:rowOff>
    </xdr:from>
    <xdr:ext cx="469744" cy="259045"/>
    <xdr:sp macro="" textlink="">
      <xdr:nvSpPr>
        <xdr:cNvPr id="505" name="n_4aveValue【認定こども園・幼稚園・保育所】&#10;一人当たり面積">
          <a:extLst>
            <a:ext uri="{FF2B5EF4-FFF2-40B4-BE49-F238E27FC236}">
              <a16:creationId xmlns:a16="http://schemas.microsoft.com/office/drawing/2014/main" id="{5BF5B04A-ABDE-4FA7-AE31-B2B9831DA9F7}"/>
            </a:ext>
          </a:extLst>
        </xdr:cNvPr>
        <xdr:cNvSpPr txBox="1"/>
      </xdr:nvSpPr>
      <xdr:spPr>
        <a:xfrm>
          <a:off x="16592627" y="625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152417</xdr:rowOff>
    </xdr:from>
    <xdr:ext cx="469744" cy="259045"/>
    <xdr:sp macro="" textlink="">
      <xdr:nvSpPr>
        <xdr:cNvPr id="506" name="n_1mainValue【認定こども園・幼稚園・保育所】&#10;一人当たり面積">
          <a:extLst>
            <a:ext uri="{FF2B5EF4-FFF2-40B4-BE49-F238E27FC236}">
              <a16:creationId xmlns:a16="http://schemas.microsoft.com/office/drawing/2014/main" id="{C7CE2113-CB52-4FAA-87BD-B940B73377DB}"/>
            </a:ext>
          </a:extLst>
        </xdr:cNvPr>
        <xdr:cNvSpPr txBox="1"/>
      </xdr:nvSpPr>
      <xdr:spPr>
        <a:xfrm>
          <a:off x="18980227" y="659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156989</xdr:rowOff>
    </xdr:from>
    <xdr:ext cx="469744" cy="259045"/>
    <xdr:sp macro="" textlink="">
      <xdr:nvSpPr>
        <xdr:cNvPr id="507" name="n_2mainValue【認定こども園・幼稚園・保育所】&#10;一人当たり面積">
          <a:extLst>
            <a:ext uri="{FF2B5EF4-FFF2-40B4-BE49-F238E27FC236}">
              <a16:creationId xmlns:a16="http://schemas.microsoft.com/office/drawing/2014/main" id="{59A8B36E-8D5B-4A5C-BD5D-FAE6E6D1B70D}"/>
            </a:ext>
          </a:extLst>
        </xdr:cNvPr>
        <xdr:cNvSpPr txBox="1"/>
      </xdr:nvSpPr>
      <xdr:spPr>
        <a:xfrm>
          <a:off x="18180127" y="6602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156989</xdr:rowOff>
    </xdr:from>
    <xdr:ext cx="469744" cy="259045"/>
    <xdr:sp macro="" textlink="">
      <xdr:nvSpPr>
        <xdr:cNvPr id="508" name="n_3mainValue【認定こども園・幼稚園・保育所】&#10;一人当たり面積">
          <a:extLst>
            <a:ext uri="{FF2B5EF4-FFF2-40B4-BE49-F238E27FC236}">
              <a16:creationId xmlns:a16="http://schemas.microsoft.com/office/drawing/2014/main" id="{17EE9E5D-CBDA-464C-AC29-05BA9C388D3A}"/>
            </a:ext>
          </a:extLst>
        </xdr:cNvPr>
        <xdr:cNvSpPr txBox="1"/>
      </xdr:nvSpPr>
      <xdr:spPr>
        <a:xfrm>
          <a:off x="17386377" y="6602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161561</xdr:rowOff>
    </xdr:from>
    <xdr:ext cx="469744" cy="259045"/>
    <xdr:sp macro="" textlink="">
      <xdr:nvSpPr>
        <xdr:cNvPr id="509" name="n_4mainValue【認定こども園・幼稚園・保育所】&#10;一人当たり面積">
          <a:extLst>
            <a:ext uri="{FF2B5EF4-FFF2-40B4-BE49-F238E27FC236}">
              <a16:creationId xmlns:a16="http://schemas.microsoft.com/office/drawing/2014/main" id="{FE9ECE17-4E1A-44AE-AFBB-4E7F55DC512F}"/>
            </a:ext>
          </a:extLst>
        </xdr:cNvPr>
        <xdr:cNvSpPr txBox="1"/>
      </xdr:nvSpPr>
      <xdr:spPr>
        <a:xfrm>
          <a:off x="16592627" y="6606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a:extLst>
            <a:ext uri="{FF2B5EF4-FFF2-40B4-BE49-F238E27FC236}">
              <a16:creationId xmlns:a16="http://schemas.microsoft.com/office/drawing/2014/main" id="{2A685486-A8FA-45F7-B45A-85C23F305695}"/>
            </a:ext>
          </a:extLst>
        </xdr:cNvPr>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a:extLst>
            <a:ext uri="{FF2B5EF4-FFF2-40B4-BE49-F238E27FC236}">
              <a16:creationId xmlns:a16="http://schemas.microsoft.com/office/drawing/2014/main" id="{838678CC-586C-456B-A9DC-567CE51A8A2D}"/>
            </a:ext>
          </a:extLst>
        </xdr:cNvPr>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a:extLst>
            <a:ext uri="{FF2B5EF4-FFF2-40B4-BE49-F238E27FC236}">
              <a16:creationId xmlns:a16="http://schemas.microsoft.com/office/drawing/2014/main" id="{B4963A02-D64A-4DDB-A824-0459DD09E13E}"/>
            </a:ext>
          </a:extLst>
        </xdr:cNvPr>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a:extLst>
            <a:ext uri="{FF2B5EF4-FFF2-40B4-BE49-F238E27FC236}">
              <a16:creationId xmlns:a16="http://schemas.microsoft.com/office/drawing/2014/main" id="{DDF120D0-B6D2-4A02-A139-CED745683842}"/>
            </a:ext>
          </a:extLst>
        </xdr:cNvPr>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a:extLst>
            <a:ext uri="{FF2B5EF4-FFF2-40B4-BE49-F238E27FC236}">
              <a16:creationId xmlns:a16="http://schemas.microsoft.com/office/drawing/2014/main" id="{CF10CC46-AB74-4D3B-8BD2-2481277236EA}"/>
            </a:ext>
          </a:extLst>
        </xdr:cNvPr>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a:extLst>
            <a:ext uri="{FF2B5EF4-FFF2-40B4-BE49-F238E27FC236}">
              <a16:creationId xmlns:a16="http://schemas.microsoft.com/office/drawing/2014/main" id="{BD044837-F01D-4B04-9E4A-06C4700847A9}"/>
            </a:ext>
          </a:extLst>
        </xdr:cNvPr>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a:extLst>
            <a:ext uri="{FF2B5EF4-FFF2-40B4-BE49-F238E27FC236}">
              <a16:creationId xmlns:a16="http://schemas.microsoft.com/office/drawing/2014/main" id="{0F2158A9-F958-4DD1-A30A-080A157BE38E}"/>
            </a:ext>
          </a:extLst>
        </xdr:cNvPr>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a:extLst>
            <a:ext uri="{FF2B5EF4-FFF2-40B4-BE49-F238E27FC236}">
              <a16:creationId xmlns:a16="http://schemas.microsoft.com/office/drawing/2014/main" id="{40C41425-EF9F-4B4B-92AB-C6E1A9BE5BAF}"/>
            </a:ext>
          </a:extLst>
        </xdr:cNvPr>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a:extLst>
            <a:ext uri="{FF2B5EF4-FFF2-40B4-BE49-F238E27FC236}">
              <a16:creationId xmlns:a16="http://schemas.microsoft.com/office/drawing/2014/main" id="{472FB224-B464-4EC3-8258-90AE2A15A140}"/>
            </a:ext>
          </a:extLst>
        </xdr:cNvPr>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a:extLst>
            <a:ext uri="{FF2B5EF4-FFF2-40B4-BE49-F238E27FC236}">
              <a16:creationId xmlns:a16="http://schemas.microsoft.com/office/drawing/2014/main" id="{1125A3A1-EC71-4BEE-A431-246CB93349A5}"/>
            </a:ext>
          </a:extLst>
        </xdr:cNvPr>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a:extLst>
            <a:ext uri="{FF2B5EF4-FFF2-40B4-BE49-F238E27FC236}">
              <a16:creationId xmlns:a16="http://schemas.microsoft.com/office/drawing/2014/main" id="{AF1A7E2D-325C-4D2F-81C5-BD8BA1AD6EF4}"/>
            </a:ext>
          </a:extLst>
        </xdr:cNvPr>
        <xdr:cNvSpPr txBox="1"/>
      </xdr:nvSpPr>
      <xdr:spPr>
        <a:xfrm>
          <a:off x="1079772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1" name="直線コネクタ 520">
          <a:extLst>
            <a:ext uri="{FF2B5EF4-FFF2-40B4-BE49-F238E27FC236}">
              <a16:creationId xmlns:a16="http://schemas.microsoft.com/office/drawing/2014/main" id="{44C71813-173E-49C0-AB4E-A9CA4E17A83F}"/>
            </a:ext>
          </a:extLst>
        </xdr:cNvPr>
        <xdr:cNvCxnSpPr/>
      </xdr:nvCxnSpPr>
      <xdr:spPr>
        <a:xfrm>
          <a:off x="11207750" y="10648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2" name="テキスト ボックス 521">
          <a:extLst>
            <a:ext uri="{FF2B5EF4-FFF2-40B4-BE49-F238E27FC236}">
              <a16:creationId xmlns:a16="http://schemas.microsoft.com/office/drawing/2014/main" id="{87457C13-C98C-4927-AA0A-68842B02C049}"/>
            </a:ext>
          </a:extLst>
        </xdr:cNvPr>
        <xdr:cNvSpPr txBox="1"/>
      </xdr:nvSpPr>
      <xdr:spPr>
        <a:xfrm>
          <a:off x="1079772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3" name="直線コネクタ 522">
          <a:extLst>
            <a:ext uri="{FF2B5EF4-FFF2-40B4-BE49-F238E27FC236}">
              <a16:creationId xmlns:a16="http://schemas.microsoft.com/office/drawing/2014/main" id="{8B846DD0-7D7C-4B07-9199-1D8C55CA7FB6}"/>
            </a:ext>
          </a:extLst>
        </xdr:cNvPr>
        <xdr:cNvCxnSpPr/>
      </xdr:nvCxnSpPr>
      <xdr:spPr>
        <a:xfrm>
          <a:off x="11207750" y="10280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4" name="テキスト ボックス 523">
          <a:extLst>
            <a:ext uri="{FF2B5EF4-FFF2-40B4-BE49-F238E27FC236}">
              <a16:creationId xmlns:a16="http://schemas.microsoft.com/office/drawing/2014/main" id="{3CEBB927-2FD1-425B-B5D9-7D1834FD2536}"/>
            </a:ext>
          </a:extLst>
        </xdr:cNvPr>
        <xdr:cNvSpPr txBox="1"/>
      </xdr:nvSpPr>
      <xdr:spPr>
        <a:xfrm>
          <a:off x="108427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5" name="直線コネクタ 524">
          <a:extLst>
            <a:ext uri="{FF2B5EF4-FFF2-40B4-BE49-F238E27FC236}">
              <a16:creationId xmlns:a16="http://schemas.microsoft.com/office/drawing/2014/main" id="{75475BA9-36DD-4169-BBB3-A2819E5649B5}"/>
            </a:ext>
          </a:extLst>
        </xdr:cNvPr>
        <xdr:cNvCxnSpPr/>
      </xdr:nvCxnSpPr>
      <xdr:spPr>
        <a:xfrm>
          <a:off x="11207750" y="9912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6" name="テキスト ボックス 525">
          <a:extLst>
            <a:ext uri="{FF2B5EF4-FFF2-40B4-BE49-F238E27FC236}">
              <a16:creationId xmlns:a16="http://schemas.microsoft.com/office/drawing/2014/main" id="{DB144133-9C81-4E52-8D5B-F8B582D3E6E4}"/>
            </a:ext>
          </a:extLst>
        </xdr:cNvPr>
        <xdr:cNvSpPr txBox="1"/>
      </xdr:nvSpPr>
      <xdr:spPr>
        <a:xfrm>
          <a:off x="108427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7" name="直線コネクタ 526">
          <a:extLst>
            <a:ext uri="{FF2B5EF4-FFF2-40B4-BE49-F238E27FC236}">
              <a16:creationId xmlns:a16="http://schemas.microsoft.com/office/drawing/2014/main" id="{B9CEA90C-76E5-4AB1-80FA-3C4135998565}"/>
            </a:ext>
          </a:extLst>
        </xdr:cNvPr>
        <xdr:cNvCxnSpPr/>
      </xdr:nvCxnSpPr>
      <xdr:spPr>
        <a:xfrm>
          <a:off x="11207750" y="9550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8" name="テキスト ボックス 527">
          <a:extLst>
            <a:ext uri="{FF2B5EF4-FFF2-40B4-BE49-F238E27FC236}">
              <a16:creationId xmlns:a16="http://schemas.microsoft.com/office/drawing/2014/main" id="{01BC4913-2176-47BC-93CE-D2DCF78E5432}"/>
            </a:ext>
          </a:extLst>
        </xdr:cNvPr>
        <xdr:cNvSpPr txBox="1"/>
      </xdr:nvSpPr>
      <xdr:spPr>
        <a:xfrm>
          <a:off x="108427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9" name="直線コネクタ 528">
          <a:extLst>
            <a:ext uri="{FF2B5EF4-FFF2-40B4-BE49-F238E27FC236}">
              <a16:creationId xmlns:a16="http://schemas.microsoft.com/office/drawing/2014/main" id="{5589D251-188A-4BFD-9D01-6EA9F68D48F8}"/>
            </a:ext>
          </a:extLst>
        </xdr:cNvPr>
        <xdr:cNvCxnSpPr/>
      </xdr:nvCxnSpPr>
      <xdr:spPr>
        <a:xfrm>
          <a:off x="11207750" y="9182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0" name="テキスト ボックス 529">
          <a:extLst>
            <a:ext uri="{FF2B5EF4-FFF2-40B4-BE49-F238E27FC236}">
              <a16:creationId xmlns:a16="http://schemas.microsoft.com/office/drawing/2014/main" id="{C967231C-A652-492F-A6E1-9831C9A2CF3F}"/>
            </a:ext>
          </a:extLst>
        </xdr:cNvPr>
        <xdr:cNvSpPr txBox="1"/>
      </xdr:nvSpPr>
      <xdr:spPr>
        <a:xfrm>
          <a:off x="108427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a:extLst>
            <a:ext uri="{FF2B5EF4-FFF2-40B4-BE49-F238E27FC236}">
              <a16:creationId xmlns:a16="http://schemas.microsoft.com/office/drawing/2014/main" id="{3E99D9B8-7487-46BE-A0D1-275E7FA2799E}"/>
            </a:ext>
          </a:extLst>
        </xdr:cNvPr>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2" name="テキスト ボックス 531">
          <a:extLst>
            <a:ext uri="{FF2B5EF4-FFF2-40B4-BE49-F238E27FC236}">
              <a16:creationId xmlns:a16="http://schemas.microsoft.com/office/drawing/2014/main" id="{A1DC2A11-8C54-4E3A-B70C-8E8D5DCD4FE5}"/>
            </a:ext>
          </a:extLst>
        </xdr:cNvPr>
        <xdr:cNvSpPr txBox="1"/>
      </xdr:nvSpPr>
      <xdr:spPr>
        <a:xfrm>
          <a:off x="10906911" y="86779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3" name="【学校施設】&#10;有形固定資産減価償却率グラフ枠">
          <a:extLst>
            <a:ext uri="{FF2B5EF4-FFF2-40B4-BE49-F238E27FC236}">
              <a16:creationId xmlns:a16="http://schemas.microsoft.com/office/drawing/2014/main" id="{55D9ED8E-6B14-49BB-BE1D-955648696BB6}"/>
            </a:ext>
          </a:extLst>
        </xdr:cNvPr>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9525</xdr:rowOff>
    </xdr:from>
    <xdr:to>
      <xdr:col>85</xdr:col>
      <xdr:colOff>126364</xdr:colOff>
      <xdr:row>63</xdr:row>
      <xdr:rowOff>81915</xdr:rowOff>
    </xdr:to>
    <xdr:cxnSp macro="">
      <xdr:nvCxnSpPr>
        <xdr:cNvPr id="534" name="直線コネクタ 533">
          <a:extLst>
            <a:ext uri="{FF2B5EF4-FFF2-40B4-BE49-F238E27FC236}">
              <a16:creationId xmlns:a16="http://schemas.microsoft.com/office/drawing/2014/main" id="{1991EBEC-2555-442B-A8CF-364EE44D6D1F}"/>
            </a:ext>
          </a:extLst>
        </xdr:cNvPr>
        <xdr:cNvCxnSpPr/>
      </xdr:nvCxnSpPr>
      <xdr:spPr>
        <a:xfrm flipV="1">
          <a:off x="14699614" y="9426575"/>
          <a:ext cx="0" cy="1062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85742</xdr:rowOff>
    </xdr:from>
    <xdr:ext cx="405111" cy="259045"/>
    <xdr:sp macro="" textlink="">
      <xdr:nvSpPr>
        <xdr:cNvPr id="535" name="【学校施設】&#10;有形固定資産減価償却率最小値テキスト">
          <a:extLst>
            <a:ext uri="{FF2B5EF4-FFF2-40B4-BE49-F238E27FC236}">
              <a16:creationId xmlns:a16="http://schemas.microsoft.com/office/drawing/2014/main" id="{1BF59467-5971-4E94-AF93-01BDBA4B05FF}"/>
            </a:ext>
          </a:extLst>
        </xdr:cNvPr>
        <xdr:cNvSpPr txBox="1"/>
      </xdr:nvSpPr>
      <xdr:spPr>
        <a:xfrm>
          <a:off x="14738350" y="10493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81915</xdr:rowOff>
    </xdr:from>
    <xdr:to>
      <xdr:col>86</xdr:col>
      <xdr:colOff>25400</xdr:colOff>
      <xdr:row>63</xdr:row>
      <xdr:rowOff>81915</xdr:rowOff>
    </xdr:to>
    <xdr:cxnSp macro="">
      <xdr:nvCxnSpPr>
        <xdr:cNvPr id="536" name="直線コネクタ 535">
          <a:extLst>
            <a:ext uri="{FF2B5EF4-FFF2-40B4-BE49-F238E27FC236}">
              <a16:creationId xmlns:a16="http://schemas.microsoft.com/office/drawing/2014/main" id="{AB98471E-80C1-4A98-9067-F32331702B28}"/>
            </a:ext>
          </a:extLst>
        </xdr:cNvPr>
        <xdr:cNvCxnSpPr/>
      </xdr:nvCxnSpPr>
      <xdr:spPr>
        <a:xfrm>
          <a:off x="14611350" y="1048956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127652</xdr:rowOff>
    </xdr:from>
    <xdr:ext cx="405111" cy="259045"/>
    <xdr:sp macro="" textlink="">
      <xdr:nvSpPr>
        <xdr:cNvPr id="537" name="【学校施設】&#10;有形固定資産減価償却率最大値テキスト">
          <a:extLst>
            <a:ext uri="{FF2B5EF4-FFF2-40B4-BE49-F238E27FC236}">
              <a16:creationId xmlns:a16="http://schemas.microsoft.com/office/drawing/2014/main" id="{B7C7A0C1-356F-4BBE-BA7F-CDAC1510D6B6}"/>
            </a:ext>
          </a:extLst>
        </xdr:cNvPr>
        <xdr:cNvSpPr txBox="1"/>
      </xdr:nvSpPr>
      <xdr:spPr>
        <a:xfrm>
          <a:off x="14738350" y="9214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9525</xdr:rowOff>
    </xdr:from>
    <xdr:to>
      <xdr:col>86</xdr:col>
      <xdr:colOff>25400</xdr:colOff>
      <xdr:row>57</xdr:row>
      <xdr:rowOff>9525</xdr:rowOff>
    </xdr:to>
    <xdr:cxnSp macro="">
      <xdr:nvCxnSpPr>
        <xdr:cNvPr id="538" name="直線コネクタ 537">
          <a:extLst>
            <a:ext uri="{FF2B5EF4-FFF2-40B4-BE49-F238E27FC236}">
              <a16:creationId xmlns:a16="http://schemas.microsoft.com/office/drawing/2014/main" id="{468E572A-15A2-4A2A-8093-4B11B7363CA9}"/>
            </a:ext>
          </a:extLst>
        </xdr:cNvPr>
        <xdr:cNvCxnSpPr/>
      </xdr:nvCxnSpPr>
      <xdr:spPr>
        <a:xfrm>
          <a:off x="14611350" y="942657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73042</xdr:rowOff>
    </xdr:from>
    <xdr:ext cx="405111" cy="259045"/>
    <xdr:sp macro="" textlink="">
      <xdr:nvSpPr>
        <xdr:cNvPr id="539" name="【学校施設】&#10;有形固定資産減価償却率平均値テキスト">
          <a:extLst>
            <a:ext uri="{FF2B5EF4-FFF2-40B4-BE49-F238E27FC236}">
              <a16:creationId xmlns:a16="http://schemas.microsoft.com/office/drawing/2014/main" id="{298BFBB1-9AF1-41B0-910E-ED9BA995193C}"/>
            </a:ext>
          </a:extLst>
        </xdr:cNvPr>
        <xdr:cNvSpPr txBox="1"/>
      </xdr:nvSpPr>
      <xdr:spPr>
        <a:xfrm>
          <a:off x="14738350" y="98202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50165</xdr:rowOff>
    </xdr:from>
    <xdr:to>
      <xdr:col>85</xdr:col>
      <xdr:colOff>177800</xdr:colOff>
      <xdr:row>60</xdr:row>
      <xdr:rowOff>151765</xdr:rowOff>
    </xdr:to>
    <xdr:sp macro="" textlink="">
      <xdr:nvSpPr>
        <xdr:cNvPr id="540" name="フローチャート: 判断 539">
          <a:extLst>
            <a:ext uri="{FF2B5EF4-FFF2-40B4-BE49-F238E27FC236}">
              <a16:creationId xmlns:a16="http://schemas.microsoft.com/office/drawing/2014/main" id="{EBE84D44-C051-40E3-8763-D7C15B2CCCC2}"/>
            </a:ext>
          </a:extLst>
        </xdr:cNvPr>
        <xdr:cNvSpPr/>
      </xdr:nvSpPr>
      <xdr:spPr>
        <a:xfrm>
          <a:off x="14649450" y="996251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38735</xdr:rowOff>
    </xdr:from>
    <xdr:to>
      <xdr:col>81</xdr:col>
      <xdr:colOff>101600</xdr:colOff>
      <xdr:row>60</xdr:row>
      <xdr:rowOff>140335</xdr:rowOff>
    </xdr:to>
    <xdr:sp macro="" textlink="">
      <xdr:nvSpPr>
        <xdr:cNvPr id="541" name="フローチャート: 判断 540">
          <a:extLst>
            <a:ext uri="{FF2B5EF4-FFF2-40B4-BE49-F238E27FC236}">
              <a16:creationId xmlns:a16="http://schemas.microsoft.com/office/drawing/2014/main" id="{41F4DFDB-1E92-40F5-A75E-CCAA61B6BD22}"/>
            </a:ext>
          </a:extLst>
        </xdr:cNvPr>
        <xdr:cNvSpPr/>
      </xdr:nvSpPr>
      <xdr:spPr>
        <a:xfrm>
          <a:off x="13887450" y="995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27305</xdr:rowOff>
    </xdr:from>
    <xdr:to>
      <xdr:col>76</xdr:col>
      <xdr:colOff>165100</xdr:colOff>
      <xdr:row>60</xdr:row>
      <xdr:rowOff>128905</xdr:rowOff>
    </xdr:to>
    <xdr:sp macro="" textlink="">
      <xdr:nvSpPr>
        <xdr:cNvPr id="542" name="フローチャート: 判断 541">
          <a:extLst>
            <a:ext uri="{FF2B5EF4-FFF2-40B4-BE49-F238E27FC236}">
              <a16:creationId xmlns:a16="http://schemas.microsoft.com/office/drawing/2014/main" id="{611EB6FD-AE42-4EA1-B802-A0546CCAD844}"/>
            </a:ext>
          </a:extLst>
        </xdr:cNvPr>
        <xdr:cNvSpPr/>
      </xdr:nvSpPr>
      <xdr:spPr>
        <a:xfrm>
          <a:off x="13093700" y="993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27305</xdr:rowOff>
    </xdr:from>
    <xdr:to>
      <xdr:col>72</xdr:col>
      <xdr:colOff>38100</xdr:colOff>
      <xdr:row>60</xdr:row>
      <xdr:rowOff>128905</xdr:rowOff>
    </xdr:to>
    <xdr:sp macro="" textlink="">
      <xdr:nvSpPr>
        <xdr:cNvPr id="543" name="フローチャート: 判断 542">
          <a:extLst>
            <a:ext uri="{FF2B5EF4-FFF2-40B4-BE49-F238E27FC236}">
              <a16:creationId xmlns:a16="http://schemas.microsoft.com/office/drawing/2014/main" id="{238046EE-517A-472C-90DA-A7230A914852}"/>
            </a:ext>
          </a:extLst>
        </xdr:cNvPr>
        <xdr:cNvSpPr/>
      </xdr:nvSpPr>
      <xdr:spPr>
        <a:xfrm>
          <a:off x="12299950" y="993965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17780</xdr:rowOff>
    </xdr:from>
    <xdr:to>
      <xdr:col>67</xdr:col>
      <xdr:colOff>101600</xdr:colOff>
      <xdr:row>60</xdr:row>
      <xdr:rowOff>119380</xdr:rowOff>
    </xdr:to>
    <xdr:sp macro="" textlink="">
      <xdr:nvSpPr>
        <xdr:cNvPr id="544" name="フローチャート: 判断 543">
          <a:extLst>
            <a:ext uri="{FF2B5EF4-FFF2-40B4-BE49-F238E27FC236}">
              <a16:creationId xmlns:a16="http://schemas.microsoft.com/office/drawing/2014/main" id="{CE646ED9-C62E-45B8-8DE5-15A4143EB991}"/>
            </a:ext>
          </a:extLst>
        </xdr:cNvPr>
        <xdr:cNvSpPr/>
      </xdr:nvSpPr>
      <xdr:spPr>
        <a:xfrm>
          <a:off x="11487150" y="9930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A2DB39F1-78AE-4548-976A-05E71BE649B1}"/>
            </a:ext>
          </a:extLst>
        </xdr:cNvPr>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7C54154C-DF27-4459-87B3-7627166C8EF0}"/>
            </a:ext>
          </a:extLst>
        </xdr:cNvPr>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196E3BD9-30ED-4142-B6FB-5EE4078C7EFB}"/>
            </a:ext>
          </a:extLst>
        </xdr:cNvPr>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D163B924-4375-40E2-A641-5B2F9C7EC9FD}"/>
            </a:ext>
          </a:extLst>
        </xdr:cNvPr>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9CFD0147-095F-4CB3-A367-D5CDC0768BA0}"/>
            </a:ext>
          </a:extLst>
        </xdr:cNvPr>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105410</xdr:rowOff>
    </xdr:from>
    <xdr:to>
      <xdr:col>85</xdr:col>
      <xdr:colOff>177800</xdr:colOff>
      <xdr:row>62</xdr:row>
      <xdr:rowOff>35560</xdr:rowOff>
    </xdr:to>
    <xdr:sp macro="" textlink="">
      <xdr:nvSpPr>
        <xdr:cNvPr id="550" name="楕円 549">
          <a:extLst>
            <a:ext uri="{FF2B5EF4-FFF2-40B4-BE49-F238E27FC236}">
              <a16:creationId xmlns:a16="http://schemas.microsoft.com/office/drawing/2014/main" id="{01C73045-7C4D-4B06-BF4B-2E9B7C1148F6}"/>
            </a:ext>
          </a:extLst>
        </xdr:cNvPr>
        <xdr:cNvSpPr/>
      </xdr:nvSpPr>
      <xdr:spPr>
        <a:xfrm>
          <a:off x="14649450" y="1018286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83837</xdr:rowOff>
    </xdr:from>
    <xdr:ext cx="405111" cy="259045"/>
    <xdr:sp macro="" textlink="">
      <xdr:nvSpPr>
        <xdr:cNvPr id="551" name="【学校施設】&#10;有形固定資産減価償却率該当値テキスト">
          <a:extLst>
            <a:ext uri="{FF2B5EF4-FFF2-40B4-BE49-F238E27FC236}">
              <a16:creationId xmlns:a16="http://schemas.microsoft.com/office/drawing/2014/main" id="{0044A334-83FA-4B20-9A99-7A97FEDC319B}"/>
            </a:ext>
          </a:extLst>
        </xdr:cNvPr>
        <xdr:cNvSpPr txBox="1"/>
      </xdr:nvSpPr>
      <xdr:spPr>
        <a:xfrm>
          <a:off x="14738350" y="10161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76835</xdr:rowOff>
    </xdr:from>
    <xdr:to>
      <xdr:col>81</xdr:col>
      <xdr:colOff>101600</xdr:colOff>
      <xdr:row>62</xdr:row>
      <xdr:rowOff>6985</xdr:rowOff>
    </xdr:to>
    <xdr:sp macro="" textlink="">
      <xdr:nvSpPr>
        <xdr:cNvPr id="552" name="楕円 551">
          <a:extLst>
            <a:ext uri="{FF2B5EF4-FFF2-40B4-BE49-F238E27FC236}">
              <a16:creationId xmlns:a16="http://schemas.microsoft.com/office/drawing/2014/main" id="{FBDC19CF-202B-4B58-A8C3-703DFB4C1CAE}"/>
            </a:ext>
          </a:extLst>
        </xdr:cNvPr>
        <xdr:cNvSpPr/>
      </xdr:nvSpPr>
      <xdr:spPr>
        <a:xfrm>
          <a:off x="13887450" y="1015428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127635</xdr:rowOff>
    </xdr:from>
    <xdr:to>
      <xdr:col>85</xdr:col>
      <xdr:colOff>127000</xdr:colOff>
      <xdr:row>61</xdr:row>
      <xdr:rowOff>156210</xdr:rowOff>
    </xdr:to>
    <xdr:cxnSp macro="">
      <xdr:nvCxnSpPr>
        <xdr:cNvPr id="553" name="直線コネクタ 552">
          <a:extLst>
            <a:ext uri="{FF2B5EF4-FFF2-40B4-BE49-F238E27FC236}">
              <a16:creationId xmlns:a16="http://schemas.microsoft.com/office/drawing/2014/main" id="{E467EE00-CFFD-427F-981B-EC7EE3DCEF16}"/>
            </a:ext>
          </a:extLst>
        </xdr:cNvPr>
        <xdr:cNvCxnSpPr/>
      </xdr:nvCxnSpPr>
      <xdr:spPr>
        <a:xfrm>
          <a:off x="13938250" y="10205085"/>
          <a:ext cx="762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50165</xdr:rowOff>
    </xdr:from>
    <xdr:to>
      <xdr:col>76</xdr:col>
      <xdr:colOff>165100</xdr:colOff>
      <xdr:row>61</xdr:row>
      <xdr:rowOff>151765</xdr:rowOff>
    </xdr:to>
    <xdr:sp macro="" textlink="">
      <xdr:nvSpPr>
        <xdr:cNvPr id="554" name="楕円 553">
          <a:extLst>
            <a:ext uri="{FF2B5EF4-FFF2-40B4-BE49-F238E27FC236}">
              <a16:creationId xmlns:a16="http://schemas.microsoft.com/office/drawing/2014/main" id="{D1477AA8-F097-4C84-B47B-6B40FAC83182}"/>
            </a:ext>
          </a:extLst>
        </xdr:cNvPr>
        <xdr:cNvSpPr/>
      </xdr:nvSpPr>
      <xdr:spPr>
        <a:xfrm>
          <a:off x="13093700" y="1012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100965</xdr:rowOff>
    </xdr:from>
    <xdr:to>
      <xdr:col>81</xdr:col>
      <xdr:colOff>50800</xdr:colOff>
      <xdr:row>61</xdr:row>
      <xdr:rowOff>127635</xdr:rowOff>
    </xdr:to>
    <xdr:cxnSp macro="">
      <xdr:nvCxnSpPr>
        <xdr:cNvPr id="555" name="直線コネクタ 554">
          <a:extLst>
            <a:ext uri="{FF2B5EF4-FFF2-40B4-BE49-F238E27FC236}">
              <a16:creationId xmlns:a16="http://schemas.microsoft.com/office/drawing/2014/main" id="{96CD3906-DB67-4A5A-B8A5-936B7B0A8B61}"/>
            </a:ext>
          </a:extLst>
        </xdr:cNvPr>
        <xdr:cNvCxnSpPr/>
      </xdr:nvCxnSpPr>
      <xdr:spPr>
        <a:xfrm>
          <a:off x="13144500" y="10178415"/>
          <a:ext cx="79375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21590</xdr:rowOff>
    </xdr:from>
    <xdr:to>
      <xdr:col>72</xdr:col>
      <xdr:colOff>38100</xdr:colOff>
      <xdr:row>61</xdr:row>
      <xdr:rowOff>123190</xdr:rowOff>
    </xdr:to>
    <xdr:sp macro="" textlink="">
      <xdr:nvSpPr>
        <xdr:cNvPr id="556" name="楕円 555">
          <a:extLst>
            <a:ext uri="{FF2B5EF4-FFF2-40B4-BE49-F238E27FC236}">
              <a16:creationId xmlns:a16="http://schemas.microsoft.com/office/drawing/2014/main" id="{96339A88-BA97-4D73-9385-7CC8A510575B}"/>
            </a:ext>
          </a:extLst>
        </xdr:cNvPr>
        <xdr:cNvSpPr/>
      </xdr:nvSpPr>
      <xdr:spPr>
        <a:xfrm>
          <a:off x="12299950" y="1009904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72390</xdr:rowOff>
    </xdr:from>
    <xdr:to>
      <xdr:col>76</xdr:col>
      <xdr:colOff>114300</xdr:colOff>
      <xdr:row>61</xdr:row>
      <xdr:rowOff>100965</xdr:rowOff>
    </xdr:to>
    <xdr:cxnSp macro="">
      <xdr:nvCxnSpPr>
        <xdr:cNvPr id="557" name="直線コネクタ 556">
          <a:extLst>
            <a:ext uri="{FF2B5EF4-FFF2-40B4-BE49-F238E27FC236}">
              <a16:creationId xmlns:a16="http://schemas.microsoft.com/office/drawing/2014/main" id="{EF15174D-D6CD-4AFC-83E8-14CC8C2476FA}"/>
            </a:ext>
          </a:extLst>
        </xdr:cNvPr>
        <xdr:cNvCxnSpPr/>
      </xdr:nvCxnSpPr>
      <xdr:spPr>
        <a:xfrm>
          <a:off x="12344400" y="10149840"/>
          <a:ext cx="8001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48260</xdr:rowOff>
    </xdr:from>
    <xdr:to>
      <xdr:col>67</xdr:col>
      <xdr:colOff>101600</xdr:colOff>
      <xdr:row>61</xdr:row>
      <xdr:rowOff>149860</xdr:rowOff>
    </xdr:to>
    <xdr:sp macro="" textlink="">
      <xdr:nvSpPr>
        <xdr:cNvPr id="558" name="楕円 557">
          <a:extLst>
            <a:ext uri="{FF2B5EF4-FFF2-40B4-BE49-F238E27FC236}">
              <a16:creationId xmlns:a16="http://schemas.microsoft.com/office/drawing/2014/main" id="{112DE9A1-781C-4170-A960-0C23BD3D696D}"/>
            </a:ext>
          </a:extLst>
        </xdr:cNvPr>
        <xdr:cNvSpPr/>
      </xdr:nvSpPr>
      <xdr:spPr>
        <a:xfrm>
          <a:off x="11487150" y="1012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72390</xdr:rowOff>
    </xdr:from>
    <xdr:to>
      <xdr:col>71</xdr:col>
      <xdr:colOff>177800</xdr:colOff>
      <xdr:row>61</xdr:row>
      <xdr:rowOff>99060</xdr:rowOff>
    </xdr:to>
    <xdr:cxnSp macro="">
      <xdr:nvCxnSpPr>
        <xdr:cNvPr id="559" name="直線コネクタ 558">
          <a:extLst>
            <a:ext uri="{FF2B5EF4-FFF2-40B4-BE49-F238E27FC236}">
              <a16:creationId xmlns:a16="http://schemas.microsoft.com/office/drawing/2014/main" id="{7FBFB0B9-D1FD-415A-B8D0-D91F2E52DB92}"/>
            </a:ext>
          </a:extLst>
        </xdr:cNvPr>
        <xdr:cNvCxnSpPr/>
      </xdr:nvCxnSpPr>
      <xdr:spPr>
        <a:xfrm flipV="1">
          <a:off x="11537950" y="10149840"/>
          <a:ext cx="80645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156862</xdr:rowOff>
    </xdr:from>
    <xdr:ext cx="405111" cy="259045"/>
    <xdr:sp macro="" textlink="">
      <xdr:nvSpPr>
        <xdr:cNvPr id="560" name="n_1aveValue【学校施設】&#10;有形固定資産減価償却率">
          <a:extLst>
            <a:ext uri="{FF2B5EF4-FFF2-40B4-BE49-F238E27FC236}">
              <a16:creationId xmlns:a16="http://schemas.microsoft.com/office/drawing/2014/main" id="{5FB61170-B2C1-4F0A-86EA-24A1728E4AE5}"/>
            </a:ext>
          </a:extLst>
        </xdr:cNvPr>
        <xdr:cNvSpPr txBox="1"/>
      </xdr:nvSpPr>
      <xdr:spPr>
        <a:xfrm>
          <a:off x="13742044" y="973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145432</xdr:rowOff>
    </xdr:from>
    <xdr:ext cx="405111" cy="259045"/>
    <xdr:sp macro="" textlink="">
      <xdr:nvSpPr>
        <xdr:cNvPr id="561" name="n_2aveValue【学校施設】&#10;有形固定資産減価償却率">
          <a:extLst>
            <a:ext uri="{FF2B5EF4-FFF2-40B4-BE49-F238E27FC236}">
              <a16:creationId xmlns:a16="http://schemas.microsoft.com/office/drawing/2014/main" id="{FE272951-79C9-4146-8D78-CE3324DA5F01}"/>
            </a:ext>
          </a:extLst>
        </xdr:cNvPr>
        <xdr:cNvSpPr txBox="1"/>
      </xdr:nvSpPr>
      <xdr:spPr>
        <a:xfrm>
          <a:off x="12960994" y="972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145432</xdr:rowOff>
    </xdr:from>
    <xdr:ext cx="405111" cy="259045"/>
    <xdr:sp macro="" textlink="">
      <xdr:nvSpPr>
        <xdr:cNvPr id="562" name="n_3aveValue【学校施設】&#10;有形固定資産減価償却率">
          <a:extLst>
            <a:ext uri="{FF2B5EF4-FFF2-40B4-BE49-F238E27FC236}">
              <a16:creationId xmlns:a16="http://schemas.microsoft.com/office/drawing/2014/main" id="{4B74EBEB-D476-4ED8-A9C8-972B3537B278}"/>
            </a:ext>
          </a:extLst>
        </xdr:cNvPr>
        <xdr:cNvSpPr txBox="1"/>
      </xdr:nvSpPr>
      <xdr:spPr>
        <a:xfrm>
          <a:off x="12167244" y="972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135907</xdr:rowOff>
    </xdr:from>
    <xdr:ext cx="405111" cy="259045"/>
    <xdr:sp macro="" textlink="">
      <xdr:nvSpPr>
        <xdr:cNvPr id="563" name="n_4aveValue【学校施設】&#10;有形固定資産減価償却率">
          <a:extLst>
            <a:ext uri="{FF2B5EF4-FFF2-40B4-BE49-F238E27FC236}">
              <a16:creationId xmlns:a16="http://schemas.microsoft.com/office/drawing/2014/main" id="{7F3B8F72-C092-4158-9656-32D5BF4C0DC8}"/>
            </a:ext>
          </a:extLst>
        </xdr:cNvPr>
        <xdr:cNvSpPr txBox="1"/>
      </xdr:nvSpPr>
      <xdr:spPr>
        <a:xfrm>
          <a:off x="11354444" y="971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169562</xdr:rowOff>
    </xdr:from>
    <xdr:ext cx="405111" cy="259045"/>
    <xdr:sp macro="" textlink="">
      <xdr:nvSpPr>
        <xdr:cNvPr id="564" name="n_1mainValue【学校施設】&#10;有形固定資産減価償却率">
          <a:extLst>
            <a:ext uri="{FF2B5EF4-FFF2-40B4-BE49-F238E27FC236}">
              <a16:creationId xmlns:a16="http://schemas.microsoft.com/office/drawing/2014/main" id="{C922ED8A-6BC9-4A49-BB10-DAF203729897}"/>
            </a:ext>
          </a:extLst>
        </xdr:cNvPr>
        <xdr:cNvSpPr txBox="1"/>
      </xdr:nvSpPr>
      <xdr:spPr>
        <a:xfrm>
          <a:off x="13742044" y="10240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142892</xdr:rowOff>
    </xdr:from>
    <xdr:ext cx="405111" cy="259045"/>
    <xdr:sp macro="" textlink="">
      <xdr:nvSpPr>
        <xdr:cNvPr id="565" name="n_2mainValue【学校施設】&#10;有形固定資産減価償却率">
          <a:extLst>
            <a:ext uri="{FF2B5EF4-FFF2-40B4-BE49-F238E27FC236}">
              <a16:creationId xmlns:a16="http://schemas.microsoft.com/office/drawing/2014/main" id="{D31687EE-4376-405E-9C36-752524C78C36}"/>
            </a:ext>
          </a:extLst>
        </xdr:cNvPr>
        <xdr:cNvSpPr txBox="1"/>
      </xdr:nvSpPr>
      <xdr:spPr>
        <a:xfrm>
          <a:off x="12960994" y="1022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114317</xdr:rowOff>
    </xdr:from>
    <xdr:ext cx="405111" cy="259045"/>
    <xdr:sp macro="" textlink="">
      <xdr:nvSpPr>
        <xdr:cNvPr id="566" name="n_3mainValue【学校施設】&#10;有形固定資産減価償却率">
          <a:extLst>
            <a:ext uri="{FF2B5EF4-FFF2-40B4-BE49-F238E27FC236}">
              <a16:creationId xmlns:a16="http://schemas.microsoft.com/office/drawing/2014/main" id="{08DCC10E-D7B7-493A-83EF-A441AB64847E}"/>
            </a:ext>
          </a:extLst>
        </xdr:cNvPr>
        <xdr:cNvSpPr txBox="1"/>
      </xdr:nvSpPr>
      <xdr:spPr>
        <a:xfrm>
          <a:off x="12167244" y="1019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140987</xdr:rowOff>
    </xdr:from>
    <xdr:ext cx="405111" cy="259045"/>
    <xdr:sp macro="" textlink="">
      <xdr:nvSpPr>
        <xdr:cNvPr id="567" name="n_4mainValue【学校施設】&#10;有形固定資産減価償却率">
          <a:extLst>
            <a:ext uri="{FF2B5EF4-FFF2-40B4-BE49-F238E27FC236}">
              <a16:creationId xmlns:a16="http://schemas.microsoft.com/office/drawing/2014/main" id="{21BB6005-7B9F-423E-88D6-E7E746B0D89D}"/>
            </a:ext>
          </a:extLst>
        </xdr:cNvPr>
        <xdr:cNvSpPr txBox="1"/>
      </xdr:nvSpPr>
      <xdr:spPr>
        <a:xfrm>
          <a:off x="11354444" y="1021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a:extLst>
            <a:ext uri="{FF2B5EF4-FFF2-40B4-BE49-F238E27FC236}">
              <a16:creationId xmlns:a16="http://schemas.microsoft.com/office/drawing/2014/main" id="{C59AC145-2A1C-48CC-B557-398BC1799BDB}"/>
            </a:ext>
          </a:extLst>
        </xdr:cNvPr>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a:extLst>
            <a:ext uri="{FF2B5EF4-FFF2-40B4-BE49-F238E27FC236}">
              <a16:creationId xmlns:a16="http://schemas.microsoft.com/office/drawing/2014/main" id="{4FE36928-EEC3-4151-9300-02CD7A9D74BE}"/>
            </a:ext>
          </a:extLst>
        </xdr:cNvPr>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a:extLst>
            <a:ext uri="{FF2B5EF4-FFF2-40B4-BE49-F238E27FC236}">
              <a16:creationId xmlns:a16="http://schemas.microsoft.com/office/drawing/2014/main" id="{26DCEF31-1D80-45E1-9354-2832BDB73C5F}"/>
            </a:ext>
          </a:extLst>
        </xdr:cNvPr>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a:extLst>
            <a:ext uri="{FF2B5EF4-FFF2-40B4-BE49-F238E27FC236}">
              <a16:creationId xmlns:a16="http://schemas.microsoft.com/office/drawing/2014/main" id="{DB0A29AD-1CBE-46A3-B50C-FF532577CEB0}"/>
            </a:ext>
          </a:extLst>
        </xdr:cNvPr>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a:extLst>
            <a:ext uri="{FF2B5EF4-FFF2-40B4-BE49-F238E27FC236}">
              <a16:creationId xmlns:a16="http://schemas.microsoft.com/office/drawing/2014/main" id="{DA63CB6B-1033-4285-86E9-1183C0BC3754}"/>
            </a:ext>
          </a:extLst>
        </xdr:cNvPr>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a:extLst>
            <a:ext uri="{FF2B5EF4-FFF2-40B4-BE49-F238E27FC236}">
              <a16:creationId xmlns:a16="http://schemas.microsoft.com/office/drawing/2014/main" id="{2D6725C2-8168-40C1-903C-08B8171ECC49}"/>
            </a:ext>
          </a:extLst>
        </xdr:cNvPr>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a:extLst>
            <a:ext uri="{FF2B5EF4-FFF2-40B4-BE49-F238E27FC236}">
              <a16:creationId xmlns:a16="http://schemas.microsoft.com/office/drawing/2014/main" id="{F28827DB-A625-4CEB-9E9A-00C0A90EE9E4}"/>
            </a:ext>
          </a:extLst>
        </xdr:cNvPr>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a:extLst>
            <a:ext uri="{FF2B5EF4-FFF2-40B4-BE49-F238E27FC236}">
              <a16:creationId xmlns:a16="http://schemas.microsoft.com/office/drawing/2014/main" id="{6C0AC142-7F47-4672-89B2-D4A5B6234C19}"/>
            </a:ext>
          </a:extLst>
        </xdr:cNvPr>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a:extLst>
            <a:ext uri="{FF2B5EF4-FFF2-40B4-BE49-F238E27FC236}">
              <a16:creationId xmlns:a16="http://schemas.microsoft.com/office/drawing/2014/main" id="{2A157A95-9A87-4C5D-87D4-63FF9A4F5791}"/>
            </a:ext>
          </a:extLst>
        </xdr:cNvPr>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a:extLst>
            <a:ext uri="{FF2B5EF4-FFF2-40B4-BE49-F238E27FC236}">
              <a16:creationId xmlns:a16="http://schemas.microsoft.com/office/drawing/2014/main" id="{666ABBD0-9DCB-463E-8DEF-2B4037D3B701}"/>
            </a:ext>
          </a:extLst>
        </xdr:cNvPr>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8" name="直線コネクタ 577">
          <a:extLst>
            <a:ext uri="{FF2B5EF4-FFF2-40B4-BE49-F238E27FC236}">
              <a16:creationId xmlns:a16="http://schemas.microsoft.com/office/drawing/2014/main" id="{EB2DFF4E-D432-48CE-A61A-54A23F20D427}"/>
            </a:ext>
          </a:extLst>
        </xdr:cNvPr>
        <xdr:cNvCxnSpPr/>
      </xdr:nvCxnSpPr>
      <xdr:spPr>
        <a:xfrm>
          <a:off x="164592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9" name="テキスト ボックス 578">
          <a:extLst>
            <a:ext uri="{FF2B5EF4-FFF2-40B4-BE49-F238E27FC236}">
              <a16:creationId xmlns:a16="http://schemas.microsoft.com/office/drawing/2014/main" id="{7D535482-0FC6-4D4E-A35C-98140E4EA415}"/>
            </a:ext>
          </a:extLst>
        </xdr:cNvPr>
        <xdr:cNvSpPr txBox="1"/>
      </xdr:nvSpPr>
      <xdr:spPr>
        <a:xfrm>
          <a:off x="1604917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0" name="直線コネクタ 579">
          <a:extLst>
            <a:ext uri="{FF2B5EF4-FFF2-40B4-BE49-F238E27FC236}">
              <a16:creationId xmlns:a16="http://schemas.microsoft.com/office/drawing/2014/main" id="{4D2F6C00-756E-4480-864F-444E569DD0CB}"/>
            </a:ext>
          </a:extLst>
        </xdr:cNvPr>
        <xdr:cNvCxnSpPr/>
      </xdr:nvCxnSpPr>
      <xdr:spPr>
        <a:xfrm>
          <a:off x="164592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1" name="テキスト ボックス 580">
          <a:extLst>
            <a:ext uri="{FF2B5EF4-FFF2-40B4-BE49-F238E27FC236}">
              <a16:creationId xmlns:a16="http://schemas.microsoft.com/office/drawing/2014/main" id="{0119BBCC-1DD1-4683-80C9-479C2296A878}"/>
            </a:ext>
          </a:extLst>
        </xdr:cNvPr>
        <xdr:cNvSpPr txBox="1"/>
      </xdr:nvSpPr>
      <xdr:spPr>
        <a:xfrm>
          <a:off x="1604917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2" name="直線コネクタ 581">
          <a:extLst>
            <a:ext uri="{FF2B5EF4-FFF2-40B4-BE49-F238E27FC236}">
              <a16:creationId xmlns:a16="http://schemas.microsoft.com/office/drawing/2014/main" id="{4A8AAF04-B198-4271-89B2-D4E0D3D3A09C}"/>
            </a:ext>
          </a:extLst>
        </xdr:cNvPr>
        <xdr:cNvCxnSpPr/>
      </xdr:nvCxnSpPr>
      <xdr:spPr>
        <a:xfrm>
          <a:off x="164592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3" name="テキスト ボックス 582">
          <a:extLst>
            <a:ext uri="{FF2B5EF4-FFF2-40B4-BE49-F238E27FC236}">
              <a16:creationId xmlns:a16="http://schemas.microsoft.com/office/drawing/2014/main" id="{98FD5311-C45A-4265-8A67-D6D60CD501F8}"/>
            </a:ext>
          </a:extLst>
        </xdr:cNvPr>
        <xdr:cNvSpPr txBox="1"/>
      </xdr:nvSpPr>
      <xdr:spPr>
        <a:xfrm>
          <a:off x="1604917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4" name="直線コネクタ 583">
          <a:extLst>
            <a:ext uri="{FF2B5EF4-FFF2-40B4-BE49-F238E27FC236}">
              <a16:creationId xmlns:a16="http://schemas.microsoft.com/office/drawing/2014/main" id="{4D676357-5595-4D84-A85D-75B454EE9920}"/>
            </a:ext>
          </a:extLst>
        </xdr:cNvPr>
        <xdr:cNvCxnSpPr/>
      </xdr:nvCxnSpPr>
      <xdr:spPr>
        <a:xfrm>
          <a:off x="164592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5" name="テキスト ボックス 584">
          <a:extLst>
            <a:ext uri="{FF2B5EF4-FFF2-40B4-BE49-F238E27FC236}">
              <a16:creationId xmlns:a16="http://schemas.microsoft.com/office/drawing/2014/main" id="{2112F969-9E13-4B34-A771-3C6D6169803F}"/>
            </a:ext>
          </a:extLst>
        </xdr:cNvPr>
        <xdr:cNvSpPr txBox="1"/>
      </xdr:nvSpPr>
      <xdr:spPr>
        <a:xfrm>
          <a:off x="16049171" y="941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6" name="直線コネクタ 585">
          <a:extLst>
            <a:ext uri="{FF2B5EF4-FFF2-40B4-BE49-F238E27FC236}">
              <a16:creationId xmlns:a16="http://schemas.microsoft.com/office/drawing/2014/main" id="{3FD7B3B3-E390-4639-B008-146437BE6ACE}"/>
            </a:ext>
          </a:extLst>
        </xdr:cNvPr>
        <xdr:cNvCxnSpPr/>
      </xdr:nvCxnSpPr>
      <xdr:spPr>
        <a:xfrm>
          <a:off x="164592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7" name="テキスト ボックス 586">
          <a:extLst>
            <a:ext uri="{FF2B5EF4-FFF2-40B4-BE49-F238E27FC236}">
              <a16:creationId xmlns:a16="http://schemas.microsoft.com/office/drawing/2014/main" id="{7E892758-964D-42FA-B3A2-B68580CDBAD3}"/>
            </a:ext>
          </a:extLst>
        </xdr:cNvPr>
        <xdr:cNvSpPr txBox="1"/>
      </xdr:nvSpPr>
      <xdr:spPr>
        <a:xfrm>
          <a:off x="1604917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a:extLst>
            <a:ext uri="{FF2B5EF4-FFF2-40B4-BE49-F238E27FC236}">
              <a16:creationId xmlns:a16="http://schemas.microsoft.com/office/drawing/2014/main" id="{28B74DA3-E709-43EE-9649-F27B29D98B3C}"/>
            </a:ext>
          </a:extLst>
        </xdr:cNvPr>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9" name="テキスト ボックス 588">
          <a:extLst>
            <a:ext uri="{FF2B5EF4-FFF2-40B4-BE49-F238E27FC236}">
              <a16:creationId xmlns:a16="http://schemas.microsoft.com/office/drawing/2014/main" id="{5E6D9C8A-79AF-4F6E-8FB5-53C726FEFAD9}"/>
            </a:ext>
          </a:extLst>
        </xdr:cNvPr>
        <xdr:cNvSpPr txBox="1"/>
      </xdr:nvSpPr>
      <xdr:spPr>
        <a:xfrm>
          <a:off x="15985051" y="86779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学校施設】&#10;一人当たり面積グラフ枠">
          <a:extLst>
            <a:ext uri="{FF2B5EF4-FFF2-40B4-BE49-F238E27FC236}">
              <a16:creationId xmlns:a16="http://schemas.microsoft.com/office/drawing/2014/main" id="{EEA1DB0C-98E8-4C0D-95AE-BA398553AB4C}"/>
            </a:ext>
          </a:extLst>
        </xdr:cNvPr>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69532</xdr:rowOff>
    </xdr:from>
    <xdr:to>
      <xdr:col>116</xdr:col>
      <xdr:colOff>62864</xdr:colOff>
      <xdr:row>63</xdr:row>
      <xdr:rowOff>81534</xdr:rowOff>
    </xdr:to>
    <xdr:cxnSp macro="">
      <xdr:nvCxnSpPr>
        <xdr:cNvPr id="591" name="直線コネクタ 590">
          <a:extLst>
            <a:ext uri="{FF2B5EF4-FFF2-40B4-BE49-F238E27FC236}">
              <a16:creationId xmlns:a16="http://schemas.microsoft.com/office/drawing/2014/main" id="{C847AFA0-8B13-4E8C-9AB1-33D07A20654F}"/>
            </a:ext>
          </a:extLst>
        </xdr:cNvPr>
        <xdr:cNvCxnSpPr/>
      </xdr:nvCxnSpPr>
      <xdr:spPr>
        <a:xfrm flipV="1">
          <a:off x="19951064" y="9321482"/>
          <a:ext cx="0" cy="1167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85361</xdr:rowOff>
    </xdr:from>
    <xdr:ext cx="469744" cy="259045"/>
    <xdr:sp macro="" textlink="">
      <xdr:nvSpPr>
        <xdr:cNvPr id="592" name="【学校施設】&#10;一人当たり面積最小値テキスト">
          <a:extLst>
            <a:ext uri="{FF2B5EF4-FFF2-40B4-BE49-F238E27FC236}">
              <a16:creationId xmlns:a16="http://schemas.microsoft.com/office/drawing/2014/main" id="{C65A18DC-5991-45E2-BC1F-AE28DAD43E67}"/>
            </a:ext>
          </a:extLst>
        </xdr:cNvPr>
        <xdr:cNvSpPr txBox="1"/>
      </xdr:nvSpPr>
      <xdr:spPr>
        <a:xfrm>
          <a:off x="19989800" y="10493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81534</xdr:rowOff>
    </xdr:from>
    <xdr:to>
      <xdr:col>116</xdr:col>
      <xdr:colOff>152400</xdr:colOff>
      <xdr:row>63</xdr:row>
      <xdr:rowOff>81534</xdr:rowOff>
    </xdr:to>
    <xdr:cxnSp macro="">
      <xdr:nvCxnSpPr>
        <xdr:cNvPr id="593" name="直線コネクタ 592">
          <a:extLst>
            <a:ext uri="{FF2B5EF4-FFF2-40B4-BE49-F238E27FC236}">
              <a16:creationId xmlns:a16="http://schemas.microsoft.com/office/drawing/2014/main" id="{93537E45-8DA9-4957-8A18-1DD608C5500D}"/>
            </a:ext>
          </a:extLst>
        </xdr:cNvPr>
        <xdr:cNvCxnSpPr/>
      </xdr:nvCxnSpPr>
      <xdr:spPr>
        <a:xfrm>
          <a:off x="19881850" y="1048918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16209</xdr:rowOff>
    </xdr:from>
    <xdr:ext cx="469744" cy="259045"/>
    <xdr:sp macro="" textlink="">
      <xdr:nvSpPr>
        <xdr:cNvPr id="594" name="【学校施設】&#10;一人当たり面積最大値テキスト">
          <a:extLst>
            <a:ext uri="{FF2B5EF4-FFF2-40B4-BE49-F238E27FC236}">
              <a16:creationId xmlns:a16="http://schemas.microsoft.com/office/drawing/2014/main" id="{D031321D-1E50-448D-9F7D-A56659530F30}"/>
            </a:ext>
          </a:extLst>
        </xdr:cNvPr>
        <xdr:cNvSpPr txBox="1"/>
      </xdr:nvSpPr>
      <xdr:spPr>
        <a:xfrm>
          <a:off x="19989800" y="9103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69532</xdr:rowOff>
    </xdr:from>
    <xdr:to>
      <xdr:col>116</xdr:col>
      <xdr:colOff>152400</xdr:colOff>
      <xdr:row>56</xdr:row>
      <xdr:rowOff>69532</xdr:rowOff>
    </xdr:to>
    <xdr:cxnSp macro="">
      <xdr:nvCxnSpPr>
        <xdr:cNvPr id="595" name="直線コネクタ 594">
          <a:extLst>
            <a:ext uri="{FF2B5EF4-FFF2-40B4-BE49-F238E27FC236}">
              <a16:creationId xmlns:a16="http://schemas.microsoft.com/office/drawing/2014/main" id="{42C2F113-6681-4354-9F50-D2482CB473BF}"/>
            </a:ext>
          </a:extLst>
        </xdr:cNvPr>
        <xdr:cNvCxnSpPr/>
      </xdr:nvCxnSpPr>
      <xdr:spPr>
        <a:xfrm>
          <a:off x="19881850" y="932148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100093</xdr:rowOff>
    </xdr:from>
    <xdr:ext cx="469744" cy="259045"/>
    <xdr:sp macro="" textlink="">
      <xdr:nvSpPr>
        <xdr:cNvPr id="596" name="【学校施設】&#10;一人当たり面積平均値テキスト">
          <a:extLst>
            <a:ext uri="{FF2B5EF4-FFF2-40B4-BE49-F238E27FC236}">
              <a16:creationId xmlns:a16="http://schemas.microsoft.com/office/drawing/2014/main" id="{E3021274-C730-42DB-96D2-1AC3A62BF98D}"/>
            </a:ext>
          </a:extLst>
        </xdr:cNvPr>
        <xdr:cNvSpPr txBox="1"/>
      </xdr:nvSpPr>
      <xdr:spPr>
        <a:xfrm>
          <a:off x="19989800" y="101775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77216</xdr:rowOff>
    </xdr:from>
    <xdr:to>
      <xdr:col>116</xdr:col>
      <xdr:colOff>114300</xdr:colOff>
      <xdr:row>63</xdr:row>
      <xdr:rowOff>7366</xdr:rowOff>
    </xdr:to>
    <xdr:sp macro="" textlink="">
      <xdr:nvSpPr>
        <xdr:cNvPr id="597" name="フローチャート: 判断 596">
          <a:extLst>
            <a:ext uri="{FF2B5EF4-FFF2-40B4-BE49-F238E27FC236}">
              <a16:creationId xmlns:a16="http://schemas.microsoft.com/office/drawing/2014/main" id="{9BE197DA-A121-46A5-8494-0BC5B2F04DFD}"/>
            </a:ext>
          </a:extLst>
        </xdr:cNvPr>
        <xdr:cNvSpPr/>
      </xdr:nvSpPr>
      <xdr:spPr>
        <a:xfrm>
          <a:off x="19900900" y="1031976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82741</xdr:rowOff>
    </xdr:from>
    <xdr:to>
      <xdr:col>112</xdr:col>
      <xdr:colOff>38100</xdr:colOff>
      <xdr:row>63</xdr:row>
      <xdr:rowOff>12891</xdr:rowOff>
    </xdr:to>
    <xdr:sp macro="" textlink="">
      <xdr:nvSpPr>
        <xdr:cNvPr id="598" name="フローチャート: 判断 597">
          <a:extLst>
            <a:ext uri="{FF2B5EF4-FFF2-40B4-BE49-F238E27FC236}">
              <a16:creationId xmlns:a16="http://schemas.microsoft.com/office/drawing/2014/main" id="{210E3455-57A6-4F74-A30B-844E56370F99}"/>
            </a:ext>
          </a:extLst>
        </xdr:cNvPr>
        <xdr:cNvSpPr/>
      </xdr:nvSpPr>
      <xdr:spPr>
        <a:xfrm>
          <a:off x="19157950" y="1032529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88456</xdr:rowOff>
    </xdr:from>
    <xdr:to>
      <xdr:col>107</xdr:col>
      <xdr:colOff>101600</xdr:colOff>
      <xdr:row>63</xdr:row>
      <xdr:rowOff>18606</xdr:rowOff>
    </xdr:to>
    <xdr:sp macro="" textlink="">
      <xdr:nvSpPr>
        <xdr:cNvPr id="599" name="フローチャート: 判断 598">
          <a:extLst>
            <a:ext uri="{FF2B5EF4-FFF2-40B4-BE49-F238E27FC236}">
              <a16:creationId xmlns:a16="http://schemas.microsoft.com/office/drawing/2014/main" id="{593C8089-2E9E-4A8C-A0E1-1D90CF483E02}"/>
            </a:ext>
          </a:extLst>
        </xdr:cNvPr>
        <xdr:cNvSpPr/>
      </xdr:nvSpPr>
      <xdr:spPr>
        <a:xfrm>
          <a:off x="18345150" y="1033100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89027</xdr:rowOff>
    </xdr:from>
    <xdr:to>
      <xdr:col>102</xdr:col>
      <xdr:colOff>165100</xdr:colOff>
      <xdr:row>63</xdr:row>
      <xdr:rowOff>19177</xdr:rowOff>
    </xdr:to>
    <xdr:sp macro="" textlink="">
      <xdr:nvSpPr>
        <xdr:cNvPr id="600" name="フローチャート: 判断 599">
          <a:extLst>
            <a:ext uri="{FF2B5EF4-FFF2-40B4-BE49-F238E27FC236}">
              <a16:creationId xmlns:a16="http://schemas.microsoft.com/office/drawing/2014/main" id="{339EFB5C-E015-4F33-B36D-9A3E1061FE78}"/>
            </a:ext>
          </a:extLst>
        </xdr:cNvPr>
        <xdr:cNvSpPr/>
      </xdr:nvSpPr>
      <xdr:spPr>
        <a:xfrm>
          <a:off x="17551400" y="1033157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91313</xdr:rowOff>
    </xdr:from>
    <xdr:to>
      <xdr:col>98</xdr:col>
      <xdr:colOff>38100</xdr:colOff>
      <xdr:row>63</xdr:row>
      <xdr:rowOff>21463</xdr:rowOff>
    </xdr:to>
    <xdr:sp macro="" textlink="">
      <xdr:nvSpPr>
        <xdr:cNvPr id="601" name="フローチャート: 判断 600">
          <a:extLst>
            <a:ext uri="{FF2B5EF4-FFF2-40B4-BE49-F238E27FC236}">
              <a16:creationId xmlns:a16="http://schemas.microsoft.com/office/drawing/2014/main" id="{594CA33A-5169-4611-96FD-34E4A6421B4C}"/>
            </a:ext>
          </a:extLst>
        </xdr:cNvPr>
        <xdr:cNvSpPr/>
      </xdr:nvSpPr>
      <xdr:spPr>
        <a:xfrm>
          <a:off x="16757650" y="1033386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F6F71ECB-2A08-437A-B99F-5AB1E5E69D06}"/>
            </a:ext>
          </a:extLst>
        </xdr:cNvPr>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AAD42F35-2CBF-4269-AD02-A6F97EA02A8C}"/>
            </a:ext>
          </a:extLst>
        </xdr:cNvPr>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CF0EEC84-44DE-4844-994B-45429BEA4D1D}"/>
            </a:ext>
          </a:extLst>
        </xdr:cNvPr>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994ACC92-3D85-46CA-A5EB-A212C143347E}"/>
            </a:ext>
          </a:extLst>
        </xdr:cNvPr>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FF59BC1B-D2C3-41A6-9BBE-C041C96A53B7}"/>
            </a:ext>
          </a:extLst>
        </xdr:cNvPr>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112649</xdr:rowOff>
    </xdr:from>
    <xdr:to>
      <xdr:col>116</xdr:col>
      <xdr:colOff>114300</xdr:colOff>
      <xdr:row>63</xdr:row>
      <xdr:rowOff>42799</xdr:rowOff>
    </xdr:to>
    <xdr:sp macro="" textlink="">
      <xdr:nvSpPr>
        <xdr:cNvPr id="607" name="楕円 606">
          <a:extLst>
            <a:ext uri="{FF2B5EF4-FFF2-40B4-BE49-F238E27FC236}">
              <a16:creationId xmlns:a16="http://schemas.microsoft.com/office/drawing/2014/main" id="{452D907B-A572-4625-972C-A6D3BE4B668D}"/>
            </a:ext>
          </a:extLst>
        </xdr:cNvPr>
        <xdr:cNvSpPr/>
      </xdr:nvSpPr>
      <xdr:spPr>
        <a:xfrm>
          <a:off x="19900900" y="1035519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55643</xdr:rowOff>
    </xdr:from>
    <xdr:ext cx="469744" cy="259045"/>
    <xdr:sp macro="" textlink="">
      <xdr:nvSpPr>
        <xdr:cNvPr id="608" name="【学校施設】&#10;一人当たり面積該当値テキスト">
          <a:extLst>
            <a:ext uri="{FF2B5EF4-FFF2-40B4-BE49-F238E27FC236}">
              <a16:creationId xmlns:a16="http://schemas.microsoft.com/office/drawing/2014/main" id="{43B49231-12E7-46C7-9BFA-F4ADB2346B5C}"/>
            </a:ext>
          </a:extLst>
        </xdr:cNvPr>
        <xdr:cNvSpPr txBox="1"/>
      </xdr:nvSpPr>
      <xdr:spPr>
        <a:xfrm>
          <a:off x="19989800" y="10298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114364</xdr:rowOff>
    </xdr:from>
    <xdr:to>
      <xdr:col>112</xdr:col>
      <xdr:colOff>38100</xdr:colOff>
      <xdr:row>63</xdr:row>
      <xdr:rowOff>44514</xdr:rowOff>
    </xdr:to>
    <xdr:sp macro="" textlink="">
      <xdr:nvSpPr>
        <xdr:cNvPr id="609" name="楕円 608">
          <a:extLst>
            <a:ext uri="{FF2B5EF4-FFF2-40B4-BE49-F238E27FC236}">
              <a16:creationId xmlns:a16="http://schemas.microsoft.com/office/drawing/2014/main" id="{7EE7790B-BB8A-4F2C-87B4-1D564AF5C8C8}"/>
            </a:ext>
          </a:extLst>
        </xdr:cNvPr>
        <xdr:cNvSpPr/>
      </xdr:nvSpPr>
      <xdr:spPr>
        <a:xfrm>
          <a:off x="19157950" y="1035691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163449</xdr:rowOff>
    </xdr:from>
    <xdr:to>
      <xdr:col>116</xdr:col>
      <xdr:colOff>63500</xdr:colOff>
      <xdr:row>62</xdr:row>
      <xdr:rowOff>165164</xdr:rowOff>
    </xdr:to>
    <xdr:cxnSp macro="">
      <xdr:nvCxnSpPr>
        <xdr:cNvPr id="610" name="直線コネクタ 609">
          <a:extLst>
            <a:ext uri="{FF2B5EF4-FFF2-40B4-BE49-F238E27FC236}">
              <a16:creationId xmlns:a16="http://schemas.microsoft.com/office/drawing/2014/main" id="{1A4B2079-14B2-40CD-8A8F-C24F471D5CC4}"/>
            </a:ext>
          </a:extLst>
        </xdr:cNvPr>
        <xdr:cNvCxnSpPr/>
      </xdr:nvCxnSpPr>
      <xdr:spPr>
        <a:xfrm flipV="1">
          <a:off x="19202400" y="10405999"/>
          <a:ext cx="7493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116269</xdr:rowOff>
    </xdr:from>
    <xdr:to>
      <xdr:col>107</xdr:col>
      <xdr:colOff>101600</xdr:colOff>
      <xdr:row>63</xdr:row>
      <xdr:rowOff>46419</xdr:rowOff>
    </xdr:to>
    <xdr:sp macro="" textlink="">
      <xdr:nvSpPr>
        <xdr:cNvPr id="611" name="楕円 610">
          <a:extLst>
            <a:ext uri="{FF2B5EF4-FFF2-40B4-BE49-F238E27FC236}">
              <a16:creationId xmlns:a16="http://schemas.microsoft.com/office/drawing/2014/main" id="{F856931A-B1BD-4532-B42F-F9A2E1690C79}"/>
            </a:ext>
          </a:extLst>
        </xdr:cNvPr>
        <xdr:cNvSpPr/>
      </xdr:nvSpPr>
      <xdr:spPr>
        <a:xfrm>
          <a:off x="18345150" y="1035881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165164</xdr:rowOff>
    </xdr:from>
    <xdr:to>
      <xdr:col>111</xdr:col>
      <xdr:colOff>177800</xdr:colOff>
      <xdr:row>62</xdr:row>
      <xdr:rowOff>167069</xdr:rowOff>
    </xdr:to>
    <xdr:cxnSp macro="">
      <xdr:nvCxnSpPr>
        <xdr:cNvPr id="612" name="直線コネクタ 611">
          <a:extLst>
            <a:ext uri="{FF2B5EF4-FFF2-40B4-BE49-F238E27FC236}">
              <a16:creationId xmlns:a16="http://schemas.microsoft.com/office/drawing/2014/main" id="{75C122F2-1F52-4C0F-8C77-60EB57C3AE54}"/>
            </a:ext>
          </a:extLst>
        </xdr:cNvPr>
        <xdr:cNvCxnSpPr/>
      </xdr:nvCxnSpPr>
      <xdr:spPr>
        <a:xfrm flipV="1">
          <a:off x="18395950" y="10407714"/>
          <a:ext cx="80645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118173</xdr:rowOff>
    </xdr:from>
    <xdr:to>
      <xdr:col>102</xdr:col>
      <xdr:colOff>165100</xdr:colOff>
      <xdr:row>63</xdr:row>
      <xdr:rowOff>48323</xdr:rowOff>
    </xdr:to>
    <xdr:sp macro="" textlink="">
      <xdr:nvSpPr>
        <xdr:cNvPr id="613" name="楕円 612">
          <a:extLst>
            <a:ext uri="{FF2B5EF4-FFF2-40B4-BE49-F238E27FC236}">
              <a16:creationId xmlns:a16="http://schemas.microsoft.com/office/drawing/2014/main" id="{77F8BAB1-4102-4E1B-AF41-5F9A5AE2A17E}"/>
            </a:ext>
          </a:extLst>
        </xdr:cNvPr>
        <xdr:cNvSpPr/>
      </xdr:nvSpPr>
      <xdr:spPr>
        <a:xfrm>
          <a:off x="17551400" y="1036072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167069</xdr:rowOff>
    </xdr:from>
    <xdr:to>
      <xdr:col>107</xdr:col>
      <xdr:colOff>50800</xdr:colOff>
      <xdr:row>62</xdr:row>
      <xdr:rowOff>168973</xdr:rowOff>
    </xdr:to>
    <xdr:cxnSp macro="">
      <xdr:nvCxnSpPr>
        <xdr:cNvPr id="614" name="直線コネクタ 613">
          <a:extLst>
            <a:ext uri="{FF2B5EF4-FFF2-40B4-BE49-F238E27FC236}">
              <a16:creationId xmlns:a16="http://schemas.microsoft.com/office/drawing/2014/main" id="{D98B62D9-C2D6-418E-8217-D86C9F70D9D3}"/>
            </a:ext>
          </a:extLst>
        </xdr:cNvPr>
        <xdr:cNvCxnSpPr/>
      </xdr:nvCxnSpPr>
      <xdr:spPr>
        <a:xfrm flipV="1">
          <a:off x="17602200" y="10409619"/>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119888</xdr:rowOff>
    </xdr:from>
    <xdr:to>
      <xdr:col>98</xdr:col>
      <xdr:colOff>38100</xdr:colOff>
      <xdr:row>63</xdr:row>
      <xdr:rowOff>50038</xdr:rowOff>
    </xdr:to>
    <xdr:sp macro="" textlink="">
      <xdr:nvSpPr>
        <xdr:cNvPr id="615" name="楕円 614">
          <a:extLst>
            <a:ext uri="{FF2B5EF4-FFF2-40B4-BE49-F238E27FC236}">
              <a16:creationId xmlns:a16="http://schemas.microsoft.com/office/drawing/2014/main" id="{97A5B2A4-5C4F-40D9-8776-D6EA25CA8B79}"/>
            </a:ext>
          </a:extLst>
        </xdr:cNvPr>
        <xdr:cNvSpPr/>
      </xdr:nvSpPr>
      <xdr:spPr>
        <a:xfrm>
          <a:off x="16757650" y="1036243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168973</xdr:rowOff>
    </xdr:from>
    <xdr:to>
      <xdr:col>102</xdr:col>
      <xdr:colOff>114300</xdr:colOff>
      <xdr:row>62</xdr:row>
      <xdr:rowOff>170688</xdr:rowOff>
    </xdr:to>
    <xdr:cxnSp macro="">
      <xdr:nvCxnSpPr>
        <xdr:cNvPr id="616" name="直線コネクタ 615">
          <a:extLst>
            <a:ext uri="{FF2B5EF4-FFF2-40B4-BE49-F238E27FC236}">
              <a16:creationId xmlns:a16="http://schemas.microsoft.com/office/drawing/2014/main" id="{E2336AA4-0F25-4FB4-B5BC-50CFED2158BC}"/>
            </a:ext>
          </a:extLst>
        </xdr:cNvPr>
        <xdr:cNvCxnSpPr/>
      </xdr:nvCxnSpPr>
      <xdr:spPr>
        <a:xfrm flipV="1">
          <a:off x="16802100" y="10405173"/>
          <a:ext cx="8001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29418</xdr:rowOff>
    </xdr:from>
    <xdr:ext cx="469744" cy="259045"/>
    <xdr:sp macro="" textlink="">
      <xdr:nvSpPr>
        <xdr:cNvPr id="617" name="n_1aveValue【学校施設】&#10;一人当たり面積">
          <a:extLst>
            <a:ext uri="{FF2B5EF4-FFF2-40B4-BE49-F238E27FC236}">
              <a16:creationId xmlns:a16="http://schemas.microsoft.com/office/drawing/2014/main" id="{B4355200-850E-4136-9B99-A85E8F2FB94A}"/>
            </a:ext>
          </a:extLst>
        </xdr:cNvPr>
        <xdr:cNvSpPr txBox="1"/>
      </xdr:nvSpPr>
      <xdr:spPr>
        <a:xfrm>
          <a:off x="18980227" y="10106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35133</xdr:rowOff>
    </xdr:from>
    <xdr:ext cx="469744" cy="259045"/>
    <xdr:sp macro="" textlink="">
      <xdr:nvSpPr>
        <xdr:cNvPr id="618" name="n_2aveValue【学校施設】&#10;一人当たり面積">
          <a:extLst>
            <a:ext uri="{FF2B5EF4-FFF2-40B4-BE49-F238E27FC236}">
              <a16:creationId xmlns:a16="http://schemas.microsoft.com/office/drawing/2014/main" id="{42383614-90DC-4ED0-BD0A-F11D1085A0FA}"/>
            </a:ext>
          </a:extLst>
        </xdr:cNvPr>
        <xdr:cNvSpPr txBox="1"/>
      </xdr:nvSpPr>
      <xdr:spPr>
        <a:xfrm>
          <a:off x="18180127" y="10112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35704</xdr:rowOff>
    </xdr:from>
    <xdr:ext cx="469744" cy="259045"/>
    <xdr:sp macro="" textlink="">
      <xdr:nvSpPr>
        <xdr:cNvPr id="619" name="n_3aveValue【学校施設】&#10;一人当たり面積">
          <a:extLst>
            <a:ext uri="{FF2B5EF4-FFF2-40B4-BE49-F238E27FC236}">
              <a16:creationId xmlns:a16="http://schemas.microsoft.com/office/drawing/2014/main" id="{A1CC47B5-8C07-4254-89F4-1E2A483F600E}"/>
            </a:ext>
          </a:extLst>
        </xdr:cNvPr>
        <xdr:cNvSpPr txBox="1"/>
      </xdr:nvSpPr>
      <xdr:spPr>
        <a:xfrm>
          <a:off x="17386377" y="10113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37990</xdr:rowOff>
    </xdr:from>
    <xdr:ext cx="469744" cy="259045"/>
    <xdr:sp macro="" textlink="">
      <xdr:nvSpPr>
        <xdr:cNvPr id="620" name="n_4aveValue【学校施設】&#10;一人当たり面積">
          <a:extLst>
            <a:ext uri="{FF2B5EF4-FFF2-40B4-BE49-F238E27FC236}">
              <a16:creationId xmlns:a16="http://schemas.microsoft.com/office/drawing/2014/main" id="{187EE87E-5DDC-45F4-A5CB-939B119EA8DD}"/>
            </a:ext>
          </a:extLst>
        </xdr:cNvPr>
        <xdr:cNvSpPr txBox="1"/>
      </xdr:nvSpPr>
      <xdr:spPr>
        <a:xfrm>
          <a:off x="16592627" y="10115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35641</xdr:rowOff>
    </xdr:from>
    <xdr:ext cx="469744" cy="259045"/>
    <xdr:sp macro="" textlink="">
      <xdr:nvSpPr>
        <xdr:cNvPr id="621" name="n_1mainValue【学校施設】&#10;一人当たり面積">
          <a:extLst>
            <a:ext uri="{FF2B5EF4-FFF2-40B4-BE49-F238E27FC236}">
              <a16:creationId xmlns:a16="http://schemas.microsoft.com/office/drawing/2014/main" id="{D5C8183F-C944-4A28-912F-305CE16654BC}"/>
            </a:ext>
          </a:extLst>
        </xdr:cNvPr>
        <xdr:cNvSpPr txBox="1"/>
      </xdr:nvSpPr>
      <xdr:spPr>
        <a:xfrm>
          <a:off x="18980227" y="10443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37546</xdr:rowOff>
    </xdr:from>
    <xdr:ext cx="469744" cy="259045"/>
    <xdr:sp macro="" textlink="">
      <xdr:nvSpPr>
        <xdr:cNvPr id="622" name="n_2mainValue【学校施設】&#10;一人当たり面積">
          <a:extLst>
            <a:ext uri="{FF2B5EF4-FFF2-40B4-BE49-F238E27FC236}">
              <a16:creationId xmlns:a16="http://schemas.microsoft.com/office/drawing/2014/main" id="{F023C2D1-39C1-42C0-9594-0947AC187F82}"/>
            </a:ext>
          </a:extLst>
        </xdr:cNvPr>
        <xdr:cNvSpPr txBox="1"/>
      </xdr:nvSpPr>
      <xdr:spPr>
        <a:xfrm>
          <a:off x="18180127" y="10445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39450</xdr:rowOff>
    </xdr:from>
    <xdr:ext cx="469744" cy="259045"/>
    <xdr:sp macro="" textlink="">
      <xdr:nvSpPr>
        <xdr:cNvPr id="623" name="n_3mainValue【学校施設】&#10;一人当たり面積">
          <a:extLst>
            <a:ext uri="{FF2B5EF4-FFF2-40B4-BE49-F238E27FC236}">
              <a16:creationId xmlns:a16="http://schemas.microsoft.com/office/drawing/2014/main" id="{E4BCD482-12EE-4709-9918-53E1C713B87F}"/>
            </a:ext>
          </a:extLst>
        </xdr:cNvPr>
        <xdr:cNvSpPr txBox="1"/>
      </xdr:nvSpPr>
      <xdr:spPr>
        <a:xfrm>
          <a:off x="17386377" y="10447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41165</xdr:rowOff>
    </xdr:from>
    <xdr:ext cx="469744" cy="259045"/>
    <xdr:sp macro="" textlink="">
      <xdr:nvSpPr>
        <xdr:cNvPr id="624" name="n_4mainValue【学校施設】&#10;一人当たり面積">
          <a:extLst>
            <a:ext uri="{FF2B5EF4-FFF2-40B4-BE49-F238E27FC236}">
              <a16:creationId xmlns:a16="http://schemas.microsoft.com/office/drawing/2014/main" id="{5C127928-5499-4F00-9771-93A5CC002F0A}"/>
            </a:ext>
          </a:extLst>
        </xdr:cNvPr>
        <xdr:cNvSpPr txBox="1"/>
      </xdr:nvSpPr>
      <xdr:spPr>
        <a:xfrm>
          <a:off x="16592627" y="1044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a:extLst>
            <a:ext uri="{FF2B5EF4-FFF2-40B4-BE49-F238E27FC236}">
              <a16:creationId xmlns:a16="http://schemas.microsoft.com/office/drawing/2014/main" id="{9880B4AE-D52A-4F5F-A0B2-ED16377D70E5}"/>
            </a:ext>
          </a:extLst>
        </xdr:cNvPr>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a:extLst>
            <a:ext uri="{FF2B5EF4-FFF2-40B4-BE49-F238E27FC236}">
              <a16:creationId xmlns:a16="http://schemas.microsoft.com/office/drawing/2014/main" id="{FF52724B-4A17-480A-A923-FDF22C2D7A03}"/>
            </a:ext>
          </a:extLst>
        </xdr:cNvPr>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a:extLst>
            <a:ext uri="{FF2B5EF4-FFF2-40B4-BE49-F238E27FC236}">
              <a16:creationId xmlns:a16="http://schemas.microsoft.com/office/drawing/2014/main" id="{885575A1-7444-4EDC-9E28-60556B03193E}"/>
            </a:ext>
          </a:extLst>
        </xdr:cNvPr>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a:extLst>
            <a:ext uri="{FF2B5EF4-FFF2-40B4-BE49-F238E27FC236}">
              <a16:creationId xmlns:a16="http://schemas.microsoft.com/office/drawing/2014/main" id="{35DC8164-11C2-47AB-9E4D-75A833D65323}"/>
            </a:ext>
          </a:extLst>
        </xdr:cNvPr>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a:extLst>
            <a:ext uri="{FF2B5EF4-FFF2-40B4-BE49-F238E27FC236}">
              <a16:creationId xmlns:a16="http://schemas.microsoft.com/office/drawing/2014/main" id="{762C0961-837E-4887-9B56-57B478E81135}"/>
            </a:ext>
          </a:extLst>
        </xdr:cNvPr>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a:extLst>
            <a:ext uri="{FF2B5EF4-FFF2-40B4-BE49-F238E27FC236}">
              <a16:creationId xmlns:a16="http://schemas.microsoft.com/office/drawing/2014/main" id="{BE38BB14-23C5-422F-BAD6-D2ECB5AB0E8A}"/>
            </a:ext>
          </a:extLst>
        </xdr:cNvPr>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a:extLst>
            <a:ext uri="{FF2B5EF4-FFF2-40B4-BE49-F238E27FC236}">
              <a16:creationId xmlns:a16="http://schemas.microsoft.com/office/drawing/2014/main" id="{89E9220E-710A-4C77-8899-88FD82CA7BAF}"/>
            </a:ext>
          </a:extLst>
        </xdr:cNvPr>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a:extLst>
            <a:ext uri="{FF2B5EF4-FFF2-40B4-BE49-F238E27FC236}">
              <a16:creationId xmlns:a16="http://schemas.microsoft.com/office/drawing/2014/main" id="{3E0BD0B7-A777-4BC8-A03D-8EDBE9BB086B}"/>
            </a:ext>
          </a:extLst>
        </xdr:cNvPr>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3" name="テキスト ボックス 632">
          <a:extLst>
            <a:ext uri="{FF2B5EF4-FFF2-40B4-BE49-F238E27FC236}">
              <a16:creationId xmlns:a16="http://schemas.microsoft.com/office/drawing/2014/main" id="{363F2C14-044B-444B-AFD1-17C0A5E9E34D}"/>
            </a:ext>
          </a:extLst>
        </xdr:cNvPr>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4" name="直線コネクタ 633">
          <a:extLst>
            <a:ext uri="{FF2B5EF4-FFF2-40B4-BE49-F238E27FC236}">
              <a16:creationId xmlns:a16="http://schemas.microsoft.com/office/drawing/2014/main" id="{7488CDB2-37D6-4641-A374-4F7B07D96292}"/>
            </a:ext>
          </a:extLst>
        </xdr:cNvPr>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5" name="テキスト ボックス 634">
          <a:extLst>
            <a:ext uri="{FF2B5EF4-FFF2-40B4-BE49-F238E27FC236}">
              <a16:creationId xmlns:a16="http://schemas.microsoft.com/office/drawing/2014/main" id="{FEB5537C-E801-4E74-89C4-EAB8A353B2F6}"/>
            </a:ext>
          </a:extLst>
        </xdr:cNvPr>
        <xdr:cNvSpPr txBox="1"/>
      </xdr:nvSpPr>
      <xdr:spPr>
        <a:xfrm>
          <a:off x="1079772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6" name="直線コネクタ 635">
          <a:extLst>
            <a:ext uri="{FF2B5EF4-FFF2-40B4-BE49-F238E27FC236}">
              <a16:creationId xmlns:a16="http://schemas.microsoft.com/office/drawing/2014/main" id="{ED46C579-A02A-4C5E-A1B2-A6E01BA44651}"/>
            </a:ext>
          </a:extLst>
        </xdr:cNvPr>
        <xdr:cNvCxnSpPr/>
      </xdr:nvCxnSpPr>
      <xdr:spPr>
        <a:xfrm>
          <a:off x="11207750" y="143673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7" name="テキスト ボックス 636">
          <a:extLst>
            <a:ext uri="{FF2B5EF4-FFF2-40B4-BE49-F238E27FC236}">
              <a16:creationId xmlns:a16="http://schemas.microsoft.com/office/drawing/2014/main" id="{EF4E57A4-3AE9-4DB7-A8B2-B358F32985D1}"/>
            </a:ext>
          </a:extLst>
        </xdr:cNvPr>
        <xdr:cNvSpPr txBox="1"/>
      </xdr:nvSpPr>
      <xdr:spPr>
        <a:xfrm>
          <a:off x="1079772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8" name="直線コネクタ 637">
          <a:extLst>
            <a:ext uri="{FF2B5EF4-FFF2-40B4-BE49-F238E27FC236}">
              <a16:creationId xmlns:a16="http://schemas.microsoft.com/office/drawing/2014/main" id="{435773B3-7FE3-46DF-B6EB-B6175163ABF4}"/>
            </a:ext>
          </a:extLst>
        </xdr:cNvPr>
        <xdr:cNvCxnSpPr/>
      </xdr:nvCxnSpPr>
      <xdr:spPr>
        <a:xfrm>
          <a:off x="11207750" y="140534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9" name="テキスト ボックス 638">
          <a:extLst>
            <a:ext uri="{FF2B5EF4-FFF2-40B4-BE49-F238E27FC236}">
              <a16:creationId xmlns:a16="http://schemas.microsoft.com/office/drawing/2014/main" id="{1CA1301E-7E72-441E-9909-8DBA088C4302}"/>
            </a:ext>
          </a:extLst>
        </xdr:cNvPr>
        <xdr:cNvSpPr txBox="1"/>
      </xdr:nvSpPr>
      <xdr:spPr>
        <a:xfrm>
          <a:off x="1084279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0" name="直線コネクタ 639">
          <a:extLst>
            <a:ext uri="{FF2B5EF4-FFF2-40B4-BE49-F238E27FC236}">
              <a16:creationId xmlns:a16="http://schemas.microsoft.com/office/drawing/2014/main" id="{38392D03-5902-4C4B-839E-807232EF3C6D}"/>
            </a:ext>
          </a:extLst>
        </xdr:cNvPr>
        <xdr:cNvCxnSpPr/>
      </xdr:nvCxnSpPr>
      <xdr:spPr>
        <a:xfrm>
          <a:off x="11207750" y="137395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1" name="テキスト ボックス 640">
          <a:extLst>
            <a:ext uri="{FF2B5EF4-FFF2-40B4-BE49-F238E27FC236}">
              <a16:creationId xmlns:a16="http://schemas.microsoft.com/office/drawing/2014/main" id="{2990F23A-E208-42E9-99FB-671C41AE93C9}"/>
            </a:ext>
          </a:extLst>
        </xdr:cNvPr>
        <xdr:cNvSpPr txBox="1"/>
      </xdr:nvSpPr>
      <xdr:spPr>
        <a:xfrm>
          <a:off x="1084279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2" name="直線コネクタ 641">
          <a:extLst>
            <a:ext uri="{FF2B5EF4-FFF2-40B4-BE49-F238E27FC236}">
              <a16:creationId xmlns:a16="http://schemas.microsoft.com/office/drawing/2014/main" id="{227126B8-1AAD-4F1F-BC18-EA427AE144AF}"/>
            </a:ext>
          </a:extLst>
        </xdr:cNvPr>
        <xdr:cNvCxnSpPr/>
      </xdr:nvCxnSpPr>
      <xdr:spPr>
        <a:xfrm>
          <a:off x="11207750" y="134257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3" name="テキスト ボックス 642">
          <a:extLst>
            <a:ext uri="{FF2B5EF4-FFF2-40B4-BE49-F238E27FC236}">
              <a16:creationId xmlns:a16="http://schemas.microsoft.com/office/drawing/2014/main" id="{E5A53D4E-8CFC-4107-8635-E6012FAF2846}"/>
            </a:ext>
          </a:extLst>
        </xdr:cNvPr>
        <xdr:cNvSpPr txBox="1"/>
      </xdr:nvSpPr>
      <xdr:spPr>
        <a:xfrm>
          <a:off x="1084279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4" name="直線コネクタ 643">
          <a:extLst>
            <a:ext uri="{FF2B5EF4-FFF2-40B4-BE49-F238E27FC236}">
              <a16:creationId xmlns:a16="http://schemas.microsoft.com/office/drawing/2014/main" id="{C9D237D1-E719-4F49-8963-C59E1798DA34}"/>
            </a:ext>
          </a:extLst>
        </xdr:cNvPr>
        <xdr:cNvCxnSpPr/>
      </xdr:nvCxnSpPr>
      <xdr:spPr>
        <a:xfrm>
          <a:off x="11207750" y="131118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5" name="テキスト ボックス 644">
          <a:extLst>
            <a:ext uri="{FF2B5EF4-FFF2-40B4-BE49-F238E27FC236}">
              <a16:creationId xmlns:a16="http://schemas.microsoft.com/office/drawing/2014/main" id="{078A1185-CBF9-47FD-9884-078FA131D849}"/>
            </a:ext>
          </a:extLst>
        </xdr:cNvPr>
        <xdr:cNvSpPr txBox="1"/>
      </xdr:nvSpPr>
      <xdr:spPr>
        <a:xfrm>
          <a:off x="1084279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6" name="直線コネクタ 645">
          <a:extLst>
            <a:ext uri="{FF2B5EF4-FFF2-40B4-BE49-F238E27FC236}">
              <a16:creationId xmlns:a16="http://schemas.microsoft.com/office/drawing/2014/main" id="{26E324E7-1AD2-4053-904E-5086009E7CE4}"/>
            </a:ext>
          </a:extLst>
        </xdr:cNvPr>
        <xdr:cNvCxnSpPr/>
      </xdr:nvCxnSpPr>
      <xdr:spPr>
        <a:xfrm>
          <a:off x="11207750" y="127979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7" name="テキスト ボックス 646">
          <a:extLst>
            <a:ext uri="{FF2B5EF4-FFF2-40B4-BE49-F238E27FC236}">
              <a16:creationId xmlns:a16="http://schemas.microsoft.com/office/drawing/2014/main" id="{5805F807-FC73-47DD-A699-227525431321}"/>
            </a:ext>
          </a:extLst>
        </xdr:cNvPr>
        <xdr:cNvSpPr txBox="1"/>
      </xdr:nvSpPr>
      <xdr:spPr>
        <a:xfrm>
          <a:off x="10906911" y="1266209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8" name="直線コネクタ 647">
          <a:extLst>
            <a:ext uri="{FF2B5EF4-FFF2-40B4-BE49-F238E27FC236}">
              <a16:creationId xmlns:a16="http://schemas.microsoft.com/office/drawing/2014/main" id="{690C6426-E6A0-44B8-B21D-3221F76BB239}"/>
            </a:ext>
          </a:extLst>
        </xdr:cNvPr>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9" name="【児童館】&#10;有形固定資産減価償却率グラフ枠">
          <a:extLst>
            <a:ext uri="{FF2B5EF4-FFF2-40B4-BE49-F238E27FC236}">
              <a16:creationId xmlns:a16="http://schemas.microsoft.com/office/drawing/2014/main" id="{EC1441EA-FB3A-4F68-82FA-95D0CA0A5559}"/>
            </a:ext>
          </a:extLst>
        </xdr:cNvPr>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33201</xdr:rowOff>
    </xdr:from>
    <xdr:to>
      <xdr:col>85</xdr:col>
      <xdr:colOff>126364</xdr:colOff>
      <xdr:row>86</xdr:row>
      <xdr:rowOff>168729</xdr:rowOff>
    </xdr:to>
    <xdr:cxnSp macro="">
      <xdr:nvCxnSpPr>
        <xdr:cNvPr id="650" name="直線コネクタ 649">
          <a:extLst>
            <a:ext uri="{FF2B5EF4-FFF2-40B4-BE49-F238E27FC236}">
              <a16:creationId xmlns:a16="http://schemas.microsoft.com/office/drawing/2014/main" id="{15DC9CEB-4734-409B-903D-286519EDCDC1}"/>
            </a:ext>
          </a:extLst>
        </xdr:cNvPr>
        <xdr:cNvCxnSpPr/>
      </xdr:nvCxnSpPr>
      <xdr:spPr>
        <a:xfrm flipV="1">
          <a:off x="14699614" y="1291735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1" name="【児童館】&#10;有形固定資産減価償却率最小値テキスト">
          <a:extLst>
            <a:ext uri="{FF2B5EF4-FFF2-40B4-BE49-F238E27FC236}">
              <a16:creationId xmlns:a16="http://schemas.microsoft.com/office/drawing/2014/main" id="{2F0E5052-BBC8-43C2-A561-D8C2F5E36AE6}"/>
            </a:ext>
          </a:extLst>
        </xdr:cNvPr>
        <xdr:cNvSpPr txBox="1"/>
      </xdr:nvSpPr>
      <xdr:spPr>
        <a:xfrm>
          <a:off x="14738350" y="14371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2" name="直線コネクタ 651">
          <a:extLst>
            <a:ext uri="{FF2B5EF4-FFF2-40B4-BE49-F238E27FC236}">
              <a16:creationId xmlns:a16="http://schemas.microsoft.com/office/drawing/2014/main" id="{3CA66708-EFEE-453F-828A-2071273665B4}"/>
            </a:ext>
          </a:extLst>
        </xdr:cNvPr>
        <xdr:cNvCxnSpPr/>
      </xdr:nvCxnSpPr>
      <xdr:spPr>
        <a:xfrm>
          <a:off x="14611350" y="143673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151328</xdr:rowOff>
    </xdr:from>
    <xdr:ext cx="340478" cy="259045"/>
    <xdr:sp macro="" textlink="">
      <xdr:nvSpPr>
        <xdr:cNvPr id="653" name="【児童館】&#10;有形固定資産減価償却率最大値テキスト">
          <a:extLst>
            <a:ext uri="{FF2B5EF4-FFF2-40B4-BE49-F238E27FC236}">
              <a16:creationId xmlns:a16="http://schemas.microsoft.com/office/drawing/2014/main" id="{EF8414FE-F2B6-4FE5-8518-C25588917126}"/>
            </a:ext>
          </a:extLst>
        </xdr:cNvPr>
        <xdr:cNvSpPr txBox="1"/>
      </xdr:nvSpPr>
      <xdr:spPr>
        <a:xfrm>
          <a:off x="14738350" y="127052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33201</xdr:rowOff>
    </xdr:from>
    <xdr:to>
      <xdr:col>86</xdr:col>
      <xdr:colOff>25400</xdr:colOff>
      <xdr:row>78</xdr:row>
      <xdr:rowOff>33201</xdr:rowOff>
    </xdr:to>
    <xdr:cxnSp macro="">
      <xdr:nvCxnSpPr>
        <xdr:cNvPr id="654" name="直線コネクタ 653">
          <a:extLst>
            <a:ext uri="{FF2B5EF4-FFF2-40B4-BE49-F238E27FC236}">
              <a16:creationId xmlns:a16="http://schemas.microsoft.com/office/drawing/2014/main" id="{5229116E-1CD4-4EEF-9DC5-847431C12A0C}"/>
            </a:ext>
          </a:extLst>
        </xdr:cNvPr>
        <xdr:cNvCxnSpPr/>
      </xdr:nvCxnSpPr>
      <xdr:spPr>
        <a:xfrm>
          <a:off x="14611350" y="1291735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111414</xdr:rowOff>
    </xdr:from>
    <xdr:ext cx="405111" cy="259045"/>
    <xdr:sp macro="" textlink="">
      <xdr:nvSpPr>
        <xdr:cNvPr id="655" name="【児童館】&#10;有形固定資産減価償却率平均値テキスト">
          <a:extLst>
            <a:ext uri="{FF2B5EF4-FFF2-40B4-BE49-F238E27FC236}">
              <a16:creationId xmlns:a16="http://schemas.microsoft.com/office/drawing/2014/main" id="{02B2A390-50F1-48B1-909F-6E23D59536BE}"/>
            </a:ext>
          </a:extLst>
        </xdr:cNvPr>
        <xdr:cNvSpPr txBox="1"/>
      </xdr:nvSpPr>
      <xdr:spPr>
        <a:xfrm>
          <a:off x="14738350" y="134908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88537</xdr:rowOff>
    </xdr:from>
    <xdr:to>
      <xdr:col>85</xdr:col>
      <xdr:colOff>177800</xdr:colOff>
      <xdr:row>83</xdr:row>
      <xdr:rowOff>18687</xdr:rowOff>
    </xdr:to>
    <xdr:sp macro="" textlink="">
      <xdr:nvSpPr>
        <xdr:cNvPr id="656" name="フローチャート: 判断 655">
          <a:extLst>
            <a:ext uri="{FF2B5EF4-FFF2-40B4-BE49-F238E27FC236}">
              <a16:creationId xmlns:a16="http://schemas.microsoft.com/office/drawing/2014/main" id="{7E90D35E-293C-46BB-87A9-40FB8F7A95B9}"/>
            </a:ext>
          </a:extLst>
        </xdr:cNvPr>
        <xdr:cNvSpPr/>
      </xdr:nvSpPr>
      <xdr:spPr>
        <a:xfrm>
          <a:off x="14649450" y="1363308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75474</xdr:rowOff>
    </xdr:from>
    <xdr:to>
      <xdr:col>81</xdr:col>
      <xdr:colOff>101600</xdr:colOff>
      <xdr:row>83</xdr:row>
      <xdr:rowOff>5624</xdr:rowOff>
    </xdr:to>
    <xdr:sp macro="" textlink="">
      <xdr:nvSpPr>
        <xdr:cNvPr id="657" name="フローチャート: 判断 656">
          <a:extLst>
            <a:ext uri="{FF2B5EF4-FFF2-40B4-BE49-F238E27FC236}">
              <a16:creationId xmlns:a16="http://schemas.microsoft.com/office/drawing/2014/main" id="{2C0406D9-3BE6-4FC5-B7C7-6BF896E1AEFD}"/>
            </a:ext>
          </a:extLst>
        </xdr:cNvPr>
        <xdr:cNvSpPr/>
      </xdr:nvSpPr>
      <xdr:spPr>
        <a:xfrm>
          <a:off x="13887450" y="1362002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68943</xdr:rowOff>
    </xdr:from>
    <xdr:to>
      <xdr:col>76</xdr:col>
      <xdr:colOff>165100</xdr:colOff>
      <xdr:row>82</xdr:row>
      <xdr:rowOff>170543</xdr:rowOff>
    </xdr:to>
    <xdr:sp macro="" textlink="">
      <xdr:nvSpPr>
        <xdr:cNvPr id="658" name="フローチャート: 判断 657">
          <a:extLst>
            <a:ext uri="{FF2B5EF4-FFF2-40B4-BE49-F238E27FC236}">
              <a16:creationId xmlns:a16="http://schemas.microsoft.com/office/drawing/2014/main" id="{176150A7-CC36-4431-82D9-1C44CC39EA38}"/>
            </a:ext>
          </a:extLst>
        </xdr:cNvPr>
        <xdr:cNvSpPr/>
      </xdr:nvSpPr>
      <xdr:spPr>
        <a:xfrm>
          <a:off x="13093700" y="1361349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67311</xdr:rowOff>
    </xdr:from>
    <xdr:to>
      <xdr:col>72</xdr:col>
      <xdr:colOff>38100</xdr:colOff>
      <xdr:row>82</xdr:row>
      <xdr:rowOff>168911</xdr:rowOff>
    </xdr:to>
    <xdr:sp macro="" textlink="">
      <xdr:nvSpPr>
        <xdr:cNvPr id="659" name="フローチャート: 判断 658">
          <a:extLst>
            <a:ext uri="{FF2B5EF4-FFF2-40B4-BE49-F238E27FC236}">
              <a16:creationId xmlns:a16="http://schemas.microsoft.com/office/drawing/2014/main" id="{34CD1E1D-68FE-43CF-A5DF-6D9FFC8090C6}"/>
            </a:ext>
          </a:extLst>
        </xdr:cNvPr>
        <xdr:cNvSpPr/>
      </xdr:nvSpPr>
      <xdr:spPr>
        <a:xfrm>
          <a:off x="12299950" y="1361186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52614</xdr:rowOff>
    </xdr:from>
    <xdr:to>
      <xdr:col>67</xdr:col>
      <xdr:colOff>101600</xdr:colOff>
      <xdr:row>82</xdr:row>
      <xdr:rowOff>154214</xdr:rowOff>
    </xdr:to>
    <xdr:sp macro="" textlink="">
      <xdr:nvSpPr>
        <xdr:cNvPr id="660" name="フローチャート: 判断 659">
          <a:extLst>
            <a:ext uri="{FF2B5EF4-FFF2-40B4-BE49-F238E27FC236}">
              <a16:creationId xmlns:a16="http://schemas.microsoft.com/office/drawing/2014/main" id="{B9278DA3-5DF7-42B0-BF88-8442052F1229}"/>
            </a:ext>
          </a:extLst>
        </xdr:cNvPr>
        <xdr:cNvSpPr/>
      </xdr:nvSpPr>
      <xdr:spPr>
        <a:xfrm>
          <a:off x="11487150" y="1359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F21747F5-0868-4ABA-B798-F6AD36CD792B}"/>
            </a:ext>
          </a:extLst>
        </xdr:cNvPr>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AD37CFD1-26B6-4A39-9B01-F8E04CF6B47E}"/>
            </a:ext>
          </a:extLst>
        </xdr:cNvPr>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F54D6198-442A-423D-B3A5-0EDE73E32A68}"/>
            </a:ext>
          </a:extLst>
        </xdr:cNvPr>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19B9FA55-A3B2-44D1-BE8F-CF576F3A3D82}"/>
            </a:ext>
          </a:extLst>
        </xdr:cNvPr>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3FFB6EEE-BBC6-4691-83AF-96EEE41141AE}"/>
            </a:ext>
          </a:extLst>
        </xdr:cNvPr>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166914</xdr:rowOff>
    </xdr:from>
    <xdr:to>
      <xdr:col>85</xdr:col>
      <xdr:colOff>177800</xdr:colOff>
      <xdr:row>85</xdr:row>
      <xdr:rowOff>97064</xdr:rowOff>
    </xdr:to>
    <xdr:sp macro="" textlink="">
      <xdr:nvSpPr>
        <xdr:cNvPr id="666" name="楕円 665">
          <a:extLst>
            <a:ext uri="{FF2B5EF4-FFF2-40B4-BE49-F238E27FC236}">
              <a16:creationId xmlns:a16="http://schemas.microsoft.com/office/drawing/2014/main" id="{B18409E4-A00A-43CC-8588-EEDCFC903372}"/>
            </a:ext>
          </a:extLst>
        </xdr:cNvPr>
        <xdr:cNvSpPr/>
      </xdr:nvSpPr>
      <xdr:spPr>
        <a:xfrm>
          <a:off x="14649450" y="1404166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145341</xdr:rowOff>
    </xdr:from>
    <xdr:ext cx="405111" cy="259045"/>
    <xdr:sp macro="" textlink="">
      <xdr:nvSpPr>
        <xdr:cNvPr id="667" name="【児童館】&#10;有形固定資産減価償却率該当値テキスト">
          <a:extLst>
            <a:ext uri="{FF2B5EF4-FFF2-40B4-BE49-F238E27FC236}">
              <a16:creationId xmlns:a16="http://schemas.microsoft.com/office/drawing/2014/main" id="{F76F7976-794C-4DCB-9490-D31439420B70}"/>
            </a:ext>
          </a:extLst>
        </xdr:cNvPr>
        <xdr:cNvSpPr txBox="1"/>
      </xdr:nvSpPr>
      <xdr:spPr>
        <a:xfrm>
          <a:off x="14738350" y="14020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134257</xdr:rowOff>
    </xdr:from>
    <xdr:to>
      <xdr:col>81</xdr:col>
      <xdr:colOff>101600</xdr:colOff>
      <xdr:row>85</xdr:row>
      <xdr:rowOff>64407</xdr:rowOff>
    </xdr:to>
    <xdr:sp macro="" textlink="">
      <xdr:nvSpPr>
        <xdr:cNvPr id="668" name="楕円 667">
          <a:extLst>
            <a:ext uri="{FF2B5EF4-FFF2-40B4-BE49-F238E27FC236}">
              <a16:creationId xmlns:a16="http://schemas.microsoft.com/office/drawing/2014/main" id="{20592D5D-39A8-4E0B-BA98-5EA8C101F4A4}"/>
            </a:ext>
          </a:extLst>
        </xdr:cNvPr>
        <xdr:cNvSpPr/>
      </xdr:nvSpPr>
      <xdr:spPr>
        <a:xfrm>
          <a:off x="13887450" y="1400900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13607</xdr:rowOff>
    </xdr:from>
    <xdr:to>
      <xdr:col>85</xdr:col>
      <xdr:colOff>127000</xdr:colOff>
      <xdr:row>85</xdr:row>
      <xdr:rowOff>46264</xdr:rowOff>
    </xdr:to>
    <xdr:cxnSp macro="">
      <xdr:nvCxnSpPr>
        <xdr:cNvPr id="669" name="直線コネクタ 668">
          <a:extLst>
            <a:ext uri="{FF2B5EF4-FFF2-40B4-BE49-F238E27FC236}">
              <a16:creationId xmlns:a16="http://schemas.microsoft.com/office/drawing/2014/main" id="{4365531D-18F3-4C7E-A98C-A5D1C863998D}"/>
            </a:ext>
          </a:extLst>
        </xdr:cNvPr>
        <xdr:cNvCxnSpPr/>
      </xdr:nvCxnSpPr>
      <xdr:spPr>
        <a:xfrm>
          <a:off x="13938250" y="14053457"/>
          <a:ext cx="762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101600</xdr:rowOff>
    </xdr:from>
    <xdr:to>
      <xdr:col>76</xdr:col>
      <xdr:colOff>165100</xdr:colOff>
      <xdr:row>85</xdr:row>
      <xdr:rowOff>31750</xdr:rowOff>
    </xdr:to>
    <xdr:sp macro="" textlink="">
      <xdr:nvSpPr>
        <xdr:cNvPr id="670" name="楕円 669">
          <a:extLst>
            <a:ext uri="{FF2B5EF4-FFF2-40B4-BE49-F238E27FC236}">
              <a16:creationId xmlns:a16="http://schemas.microsoft.com/office/drawing/2014/main" id="{5E412116-4C0A-44EE-B6E9-89F96BC4966B}"/>
            </a:ext>
          </a:extLst>
        </xdr:cNvPr>
        <xdr:cNvSpPr/>
      </xdr:nvSpPr>
      <xdr:spPr>
        <a:xfrm>
          <a:off x="13093700" y="139763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152400</xdr:rowOff>
    </xdr:from>
    <xdr:to>
      <xdr:col>81</xdr:col>
      <xdr:colOff>50800</xdr:colOff>
      <xdr:row>85</xdr:row>
      <xdr:rowOff>13607</xdr:rowOff>
    </xdr:to>
    <xdr:cxnSp macro="">
      <xdr:nvCxnSpPr>
        <xdr:cNvPr id="671" name="直線コネクタ 670">
          <a:extLst>
            <a:ext uri="{FF2B5EF4-FFF2-40B4-BE49-F238E27FC236}">
              <a16:creationId xmlns:a16="http://schemas.microsoft.com/office/drawing/2014/main" id="{6B56F251-6C66-42CD-899A-2A19F2A9E406}"/>
            </a:ext>
          </a:extLst>
        </xdr:cNvPr>
        <xdr:cNvCxnSpPr/>
      </xdr:nvCxnSpPr>
      <xdr:spPr>
        <a:xfrm>
          <a:off x="13144500" y="14027150"/>
          <a:ext cx="793750" cy="26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68943</xdr:rowOff>
    </xdr:from>
    <xdr:to>
      <xdr:col>72</xdr:col>
      <xdr:colOff>38100</xdr:colOff>
      <xdr:row>84</xdr:row>
      <xdr:rowOff>170543</xdr:rowOff>
    </xdr:to>
    <xdr:sp macro="" textlink="">
      <xdr:nvSpPr>
        <xdr:cNvPr id="672" name="楕円 671">
          <a:extLst>
            <a:ext uri="{FF2B5EF4-FFF2-40B4-BE49-F238E27FC236}">
              <a16:creationId xmlns:a16="http://schemas.microsoft.com/office/drawing/2014/main" id="{3C465DC4-96CE-4A4A-AEC4-40C349889950}"/>
            </a:ext>
          </a:extLst>
        </xdr:cNvPr>
        <xdr:cNvSpPr/>
      </xdr:nvSpPr>
      <xdr:spPr>
        <a:xfrm>
          <a:off x="12299950" y="1394369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119743</xdr:rowOff>
    </xdr:from>
    <xdr:to>
      <xdr:col>76</xdr:col>
      <xdr:colOff>114300</xdr:colOff>
      <xdr:row>84</xdr:row>
      <xdr:rowOff>152400</xdr:rowOff>
    </xdr:to>
    <xdr:cxnSp macro="">
      <xdr:nvCxnSpPr>
        <xdr:cNvPr id="673" name="直線コネクタ 672">
          <a:extLst>
            <a:ext uri="{FF2B5EF4-FFF2-40B4-BE49-F238E27FC236}">
              <a16:creationId xmlns:a16="http://schemas.microsoft.com/office/drawing/2014/main" id="{3899F24D-92BB-424E-A445-760C7DA478B5}"/>
            </a:ext>
          </a:extLst>
        </xdr:cNvPr>
        <xdr:cNvCxnSpPr/>
      </xdr:nvCxnSpPr>
      <xdr:spPr>
        <a:xfrm>
          <a:off x="12344400" y="13994493"/>
          <a:ext cx="8001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29755</xdr:rowOff>
    </xdr:from>
    <xdr:to>
      <xdr:col>67</xdr:col>
      <xdr:colOff>101600</xdr:colOff>
      <xdr:row>85</xdr:row>
      <xdr:rowOff>131355</xdr:rowOff>
    </xdr:to>
    <xdr:sp macro="" textlink="">
      <xdr:nvSpPr>
        <xdr:cNvPr id="674" name="楕円 673">
          <a:extLst>
            <a:ext uri="{FF2B5EF4-FFF2-40B4-BE49-F238E27FC236}">
              <a16:creationId xmlns:a16="http://schemas.microsoft.com/office/drawing/2014/main" id="{6D975557-6C26-4E56-B5CD-613103985B29}"/>
            </a:ext>
          </a:extLst>
        </xdr:cNvPr>
        <xdr:cNvSpPr/>
      </xdr:nvSpPr>
      <xdr:spPr>
        <a:xfrm>
          <a:off x="11487150" y="1406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119743</xdr:rowOff>
    </xdr:from>
    <xdr:to>
      <xdr:col>71</xdr:col>
      <xdr:colOff>177800</xdr:colOff>
      <xdr:row>85</xdr:row>
      <xdr:rowOff>80555</xdr:rowOff>
    </xdr:to>
    <xdr:cxnSp macro="">
      <xdr:nvCxnSpPr>
        <xdr:cNvPr id="675" name="直線コネクタ 674">
          <a:extLst>
            <a:ext uri="{FF2B5EF4-FFF2-40B4-BE49-F238E27FC236}">
              <a16:creationId xmlns:a16="http://schemas.microsoft.com/office/drawing/2014/main" id="{52343503-5DCE-447E-BD6D-FC330EFF7B3A}"/>
            </a:ext>
          </a:extLst>
        </xdr:cNvPr>
        <xdr:cNvCxnSpPr/>
      </xdr:nvCxnSpPr>
      <xdr:spPr>
        <a:xfrm flipV="1">
          <a:off x="11537950" y="13994493"/>
          <a:ext cx="806450" cy="125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22151</xdr:rowOff>
    </xdr:from>
    <xdr:ext cx="405111" cy="259045"/>
    <xdr:sp macro="" textlink="">
      <xdr:nvSpPr>
        <xdr:cNvPr id="676" name="n_1aveValue【児童館】&#10;有形固定資産減価償却率">
          <a:extLst>
            <a:ext uri="{FF2B5EF4-FFF2-40B4-BE49-F238E27FC236}">
              <a16:creationId xmlns:a16="http://schemas.microsoft.com/office/drawing/2014/main" id="{968041F0-8ACD-45E0-8A1D-B6887E907DBB}"/>
            </a:ext>
          </a:extLst>
        </xdr:cNvPr>
        <xdr:cNvSpPr txBox="1"/>
      </xdr:nvSpPr>
      <xdr:spPr>
        <a:xfrm>
          <a:off x="13742044" y="13401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15620</xdr:rowOff>
    </xdr:from>
    <xdr:ext cx="405111" cy="259045"/>
    <xdr:sp macro="" textlink="">
      <xdr:nvSpPr>
        <xdr:cNvPr id="677" name="n_2aveValue【児童館】&#10;有形固定資産減価償却率">
          <a:extLst>
            <a:ext uri="{FF2B5EF4-FFF2-40B4-BE49-F238E27FC236}">
              <a16:creationId xmlns:a16="http://schemas.microsoft.com/office/drawing/2014/main" id="{7AF6FAF8-75E7-4495-A879-6A25875440BE}"/>
            </a:ext>
          </a:extLst>
        </xdr:cNvPr>
        <xdr:cNvSpPr txBox="1"/>
      </xdr:nvSpPr>
      <xdr:spPr>
        <a:xfrm>
          <a:off x="12960994" y="13395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13988</xdr:rowOff>
    </xdr:from>
    <xdr:ext cx="405111" cy="259045"/>
    <xdr:sp macro="" textlink="">
      <xdr:nvSpPr>
        <xdr:cNvPr id="678" name="n_3aveValue【児童館】&#10;有形固定資産減価償却率">
          <a:extLst>
            <a:ext uri="{FF2B5EF4-FFF2-40B4-BE49-F238E27FC236}">
              <a16:creationId xmlns:a16="http://schemas.microsoft.com/office/drawing/2014/main" id="{A792F595-2EE8-4917-A51C-307CF4CACC05}"/>
            </a:ext>
          </a:extLst>
        </xdr:cNvPr>
        <xdr:cNvSpPr txBox="1"/>
      </xdr:nvSpPr>
      <xdr:spPr>
        <a:xfrm>
          <a:off x="12167244" y="13393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170741</xdr:rowOff>
    </xdr:from>
    <xdr:ext cx="405111" cy="259045"/>
    <xdr:sp macro="" textlink="">
      <xdr:nvSpPr>
        <xdr:cNvPr id="679" name="n_4aveValue【児童館】&#10;有形固定資産減価償却率">
          <a:extLst>
            <a:ext uri="{FF2B5EF4-FFF2-40B4-BE49-F238E27FC236}">
              <a16:creationId xmlns:a16="http://schemas.microsoft.com/office/drawing/2014/main" id="{B56874AF-95F8-46D6-BDAC-231B3C7A9581}"/>
            </a:ext>
          </a:extLst>
        </xdr:cNvPr>
        <xdr:cNvSpPr txBox="1"/>
      </xdr:nvSpPr>
      <xdr:spPr>
        <a:xfrm>
          <a:off x="11354444" y="13378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55534</xdr:rowOff>
    </xdr:from>
    <xdr:ext cx="405111" cy="259045"/>
    <xdr:sp macro="" textlink="">
      <xdr:nvSpPr>
        <xdr:cNvPr id="680" name="n_1mainValue【児童館】&#10;有形固定資産減価償却率">
          <a:extLst>
            <a:ext uri="{FF2B5EF4-FFF2-40B4-BE49-F238E27FC236}">
              <a16:creationId xmlns:a16="http://schemas.microsoft.com/office/drawing/2014/main" id="{FEF9C617-0FC8-41CA-B592-0724FC1C31F8}"/>
            </a:ext>
          </a:extLst>
        </xdr:cNvPr>
        <xdr:cNvSpPr txBox="1"/>
      </xdr:nvSpPr>
      <xdr:spPr>
        <a:xfrm>
          <a:off x="13742044" y="14095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22877</xdr:rowOff>
    </xdr:from>
    <xdr:ext cx="405111" cy="259045"/>
    <xdr:sp macro="" textlink="">
      <xdr:nvSpPr>
        <xdr:cNvPr id="681" name="n_2mainValue【児童館】&#10;有形固定資産減価償却率">
          <a:extLst>
            <a:ext uri="{FF2B5EF4-FFF2-40B4-BE49-F238E27FC236}">
              <a16:creationId xmlns:a16="http://schemas.microsoft.com/office/drawing/2014/main" id="{F39456F1-C3D3-4790-BEFE-444A97EBA485}"/>
            </a:ext>
          </a:extLst>
        </xdr:cNvPr>
        <xdr:cNvSpPr txBox="1"/>
      </xdr:nvSpPr>
      <xdr:spPr>
        <a:xfrm>
          <a:off x="12960994" y="1406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161670</xdr:rowOff>
    </xdr:from>
    <xdr:ext cx="405111" cy="259045"/>
    <xdr:sp macro="" textlink="">
      <xdr:nvSpPr>
        <xdr:cNvPr id="682" name="n_3mainValue【児童館】&#10;有形固定資産減価償却率">
          <a:extLst>
            <a:ext uri="{FF2B5EF4-FFF2-40B4-BE49-F238E27FC236}">
              <a16:creationId xmlns:a16="http://schemas.microsoft.com/office/drawing/2014/main" id="{D28F9290-B02A-4197-9704-2F83C34BF2FF}"/>
            </a:ext>
          </a:extLst>
        </xdr:cNvPr>
        <xdr:cNvSpPr txBox="1"/>
      </xdr:nvSpPr>
      <xdr:spPr>
        <a:xfrm>
          <a:off x="12167244" y="14036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122482</xdr:rowOff>
    </xdr:from>
    <xdr:ext cx="405111" cy="259045"/>
    <xdr:sp macro="" textlink="">
      <xdr:nvSpPr>
        <xdr:cNvPr id="683" name="n_4mainValue【児童館】&#10;有形固定資産減価償却率">
          <a:extLst>
            <a:ext uri="{FF2B5EF4-FFF2-40B4-BE49-F238E27FC236}">
              <a16:creationId xmlns:a16="http://schemas.microsoft.com/office/drawing/2014/main" id="{6DE7146E-5E10-4CEB-8A62-672218162FB8}"/>
            </a:ext>
          </a:extLst>
        </xdr:cNvPr>
        <xdr:cNvSpPr txBox="1"/>
      </xdr:nvSpPr>
      <xdr:spPr>
        <a:xfrm>
          <a:off x="11354444" y="1416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4" name="正方形/長方形 683">
          <a:extLst>
            <a:ext uri="{FF2B5EF4-FFF2-40B4-BE49-F238E27FC236}">
              <a16:creationId xmlns:a16="http://schemas.microsoft.com/office/drawing/2014/main" id="{5868A931-28B4-4E0A-BB90-CE622322C3BE}"/>
            </a:ext>
          </a:extLst>
        </xdr:cNvPr>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5" name="正方形/長方形 684">
          <a:extLst>
            <a:ext uri="{FF2B5EF4-FFF2-40B4-BE49-F238E27FC236}">
              <a16:creationId xmlns:a16="http://schemas.microsoft.com/office/drawing/2014/main" id="{D0D3BCBE-9C86-44FF-85A6-A1D63AC8692C}"/>
            </a:ext>
          </a:extLst>
        </xdr:cNvPr>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6" name="正方形/長方形 685">
          <a:extLst>
            <a:ext uri="{FF2B5EF4-FFF2-40B4-BE49-F238E27FC236}">
              <a16:creationId xmlns:a16="http://schemas.microsoft.com/office/drawing/2014/main" id="{7E43BACA-193E-4AE8-A0F6-CB7B32792564}"/>
            </a:ext>
          </a:extLst>
        </xdr:cNvPr>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7" name="正方形/長方形 686">
          <a:extLst>
            <a:ext uri="{FF2B5EF4-FFF2-40B4-BE49-F238E27FC236}">
              <a16:creationId xmlns:a16="http://schemas.microsoft.com/office/drawing/2014/main" id="{28CC99A3-CA06-4AD0-A3B5-37B58F19A25A}"/>
            </a:ext>
          </a:extLst>
        </xdr:cNvPr>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8" name="正方形/長方形 687">
          <a:extLst>
            <a:ext uri="{FF2B5EF4-FFF2-40B4-BE49-F238E27FC236}">
              <a16:creationId xmlns:a16="http://schemas.microsoft.com/office/drawing/2014/main" id="{4199934D-7C6B-401B-8E97-EE22FDE1F953}"/>
            </a:ext>
          </a:extLst>
        </xdr:cNvPr>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9" name="正方形/長方形 688">
          <a:extLst>
            <a:ext uri="{FF2B5EF4-FFF2-40B4-BE49-F238E27FC236}">
              <a16:creationId xmlns:a16="http://schemas.microsoft.com/office/drawing/2014/main" id="{8BECE6F0-D791-4A24-9DA4-126219D45E74}"/>
            </a:ext>
          </a:extLst>
        </xdr:cNvPr>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0" name="正方形/長方形 689">
          <a:extLst>
            <a:ext uri="{FF2B5EF4-FFF2-40B4-BE49-F238E27FC236}">
              <a16:creationId xmlns:a16="http://schemas.microsoft.com/office/drawing/2014/main" id="{90A62919-A45D-4D9B-9C41-735627A06096}"/>
            </a:ext>
          </a:extLst>
        </xdr:cNvPr>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1" name="正方形/長方形 690">
          <a:extLst>
            <a:ext uri="{FF2B5EF4-FFF2-40B4-BE49-F238E27FC236}">
              <a16:creationId xmlns:a16="http://schemas.microsoft.com/office/drawing/2014/main" id="{35B8E8F5-41D0-49FE-AEDF-663070AF8499}"/>
            </a:ext>
          </a:extLst>
        </xdr:cNvPr>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2" name="テキスト ボックス 691">
          <a:extLst>
            <a:ext uri="{FF2B5EF4-FFF2-40B4-BE49-F238E27FC236}">
              <a16:creationId xmlns:a16="http://schemas.microsoft.com/office/drawing/2014/main" id="{E05ECC14-8519-4A2A-B2EA-38820777CC7C}"/>
            </a:ext>
          </a:extLst>
        </xdr:cNvPr>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3" name="直線コネクタ 692">
          <a:extLst>
            <a:ext uri="{FF2B5EF4-FFF2-40B4-BE49-F238E27FC236}">
              <a16:creationId xmlns:a16="http://schemas.microsoft.com/office/drawing/2014/main" id="{36391209-37CB-449C-A7F9-813E9EDFD97B}"/>
            </a:ext>
          </a:extLst>
        </xdr:cNvPr>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4" name="直線コネクタ 693">
          <a:extLst>
            <a:ext uri="{FF2B5EF4-FFF2-40B4-BE49-F238E27FC236}">
              <a16:creationId xmlns:a16="http://schemas.microsoft.com/office/drawing/2014/main" id="{7E3BEBB7-18EA-4AAF-9BB9-6095FE1D1C24}"/>
            </a:ext>
          </a:extLst>
        </xdr:cNvPr>
        <xdr:cNvCxnSpPr/>
      </xdr:nvCxnSpPr>
      <xdr:spPr>
        <a:xfrm>
          <a:off x="164592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5" name="テキスト ボックス 694">
          <a:extLst>
            <a:ext uri="{FF2B5EF4-FFF2-40B4-BE49-F238E27FC236}">
              <a16:creationId xmlns:a16="http://schemas.microsoft.com/office/drawing/2014/main" id="{D577A9F1-8F47-416D-8C5B-A89E33CE2D53}"/>
            </a:ext>
          </a:extLst>
        </xdr:cNvPr>
        <xdr:cNvSpPr txBox="1"/>
      </xdr:nvSpPr>
      <xdr:spPr>
        <a:xfrm>
          <a:off x="1604917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6" name="直線コネクタ 695">
          <a:extLst>
            <a:ext uri="{FF2B5EF4-FFF2-40B4-BE49-F238E27FC236}">
              <a16:creationId xmlns:a16="http://schemas.microsoft.com/office/drawing/2014/main" id="{337D82B0-4ED4-4FA9-940A-E2ADB7F7271B}"/>
            </a:ext>
          </a:extLst>
        </xdr:cNvPr>
        <xdr:cNvCxnSpPr/>
      </xdr:nvCxnSpPr>
      <xdr:spPr>
        <a:xfrm>
          <a:off x="164592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7" name="テキスト ボックス 696">
          <a:extLst>
            <a:ext uri="{FF2B5EF4-FFF2-40B4-BE49-F238E27FC236}">
              <a16:creationId xmlns:a16="http://schemas.microsoft.com/office/drawing/2014/main" id="{DF613D66-AC99-4F50-92C6-AC27844A519E}"/>
            </a:ext>
          </a:extLst>
        </xdr:cNvPr>
        <xdr:cNvSpPr txBox="1"/>
      </xdr:nvSpPr>
      <xdr:spPr>
        <a:xfrm>
          <a:off x="1604917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8" name="直線コネクタ 697">
          <a:extLst>
            <a:ext uri="{FF2B5EF4-FFF2-40B4-BE49-F238E27FC236}">
              <a16:creationId xmlns:a16="http://schemas.microsoft.com/office/drawing/2014/main" id="{6D9C1536-166B-4362-ADC5-3911E8F947C4}"/>
            </a:ext>
          </a:extLst>
        </xdr:cNvPr>
        <xdr:cNvCxnSpPr/>
      </xdr:nvCxnSpPr>
      <xdr:spPr>
        <a:xfrm>
          <a:off x="164592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9" name="テキスト ボックス 698">
          <a:extLst>
            <a:ext uri="{FF2B5EF4-FFF2-40B4-BE49-F238E27FC236}">
              <a16:creationId xmlns:a16="http://schemas.microsoft.com/office/drawing/2014/main" id="{BC2441E9-900B-4A71-9C9A-8DD7B4F92966}"/>
            </a:ext>
          </a:extLst>
        </xdr:cNvPr>
        <xdr:cNvSpPr txBox="1"/>
      </xdr:nvSpPr>
      <xdr:spPr>
        <a:xfrm>
          <a:off x="1604917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0" name="直線コネクタ 699">
          <a:extLst>
            <a:ext uri="{FF2B5EF4-FFF2-40B4-BE49-F238E27FC236}">
              <a16:creationId xmlns:a16="http://schemas.microsoft.com/office/drawing/2014/main" id="{9BC45F19-E5D3-4ABA-903C-797F4C475C4B}"/>
            </a:ext>
          </a:extLst>
        </xdr:cNvPr>
        <xdr:cNvCxnSpPr/>
      </xdr:nvCxnSpPr>
      <xdr:spPr>
        <a:xfrm>
          <a:off x="164592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1" name="テキスト ボックス 700">
          <a:extLst>
            <a:ext uri="{FF2B5EF4-FFF2-40B4-BE49-F238E27FC236}">
              <a16:creationId xmlns:a16="http://schemas.microsoft.com/office/drawing/2014/main" id="{7CD346B4-3C5A-4E33-8B67-3758579FF450}"/>
            </a:ext>
          </a:extLst>
        </xdr:cNvPr>
        <xdr:cNvSpPr txBox="1"/>
      </xdr:nvSpPr>
      <xdr:spPr>
        <a:xfrm>
          <a:off x="1604917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2" name="直線コネクタ 701">
          <a:extLst>
            <a:ext uri="{FF2B5EF4-FFF2-40B4-BE49-F238E27FC236}">
              <a16:creationId xmlns:a16="http://schemas.microsoft.com/office/drawing/2014/main" id="{1A957644-015C-464E-80A2-C5D1234022DC}"/>
            </a:ext>
          </a:extLst>
        </xdr:cNvPr>
        <xdr:cNvCxnSpPr/>
      </xdr:nvCxnSpPr>
      <xdr:spPr>
        <a:xfrm>
          <a:off x="164592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3" name="テキスト ボックス 702">
          <a:extLst>
            <a:ext uri="{FF2B5EF4-FFF2-40B4-BE49-F238E27FC236}">
              <a16:creationId xmlns:a16="http://schemas.microsoft.com/office/drawing/2014/main" id="{B63A748E-0513-430D-A898-AC866DE41325}"/>
            </a:ext>
          </a:extLst>
        </xdr:cNvPr>
        <xdr:cNvSpPr txBox="1"/>
      </xdr:nvSpPr>
      <xdr:spPr>
        <a:xfrm>
          <a:off x="1604917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4" name="直線コネクタ 703">
          <a:extLst>
            <a:ext uri="{FF2B5EF4-FFF2-40B4-BE49-F238E27FC236}">
              <a16:creationId xmlns:a16="http://schemas.microsoft.com/office/drawing/2014/main" id="{B7F55C47-577D-49D5-9CED-C64BA4E54260}"/>
            </a:ext>
          </a:extLst>
        </xdr:cNvPr>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5" name="テキスト ボックス 704">
          <a:extLst>
            <a:ext uri="{FF2B5EF4-FFF2-40B4-BE49-F238E27FC236}">
              <a16:creationId xmlns:a16="http://schemas.microsoft.com/office/drawing/2014/main" id="{18ACB844-3FAF-44C2-A2D1-D57F1312E11D}"/>
            </a:ext>
          </a:extLst>
        </xdr:cNvPr>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6" name="【児童館】&#10;一人当たり面積グラフ枠">
          <a:extLst>
            <a:ext uri="{FF2B5EF4-FFF2-40B4-BE49-F238E27FC236}">
              <a16:creationId xmlns:a16="http://schemas.microsoft.com/office/drawing/2014/main" id="{56DD44E7-801D-419E-98A0-A93E11889E48}"/>
            </a:ext>
          </a:extLst>
        </xdr:cNvPr>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114300</xdr:rowOff>
    </xdr:from>
    <xdr:to>
      <xdr:col>116</xdr:col>
      <xdr:colOff>62864</xdr:colOff>
      <xdr:row>86</xdr:row>
      <xdr:rowOff>57150</xdr:rowOff>
    </xdr:to>
    <xdr:cxnSp macro="">
      <xdr:nvCxnSpPr>
        <xdr:cNvPr id="707" name="直線コネクタ 706">
          <a:extLst>
            <a:ext uri="{FF2B5EF4-FFF2-40B4-BE49-F238E27FC236}">
              <a16:creationId xmlns:a16="http://schemas.microsoft.com/office/drawing/2014/main" id="{34AF63D6-C751-45C6-8C74-ADF3535841F7}"/>
            </a:ext>
          </a:extLst>
        </xdr:cNvPr>
        <xdr:cNvCxnSpPr/>
      </xdr:nvCxnSpPr>
      <xdr:spPr>
        <a:xfrm flipV="1">
          <a:off x="19951064" y="128333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708" name="【児童館】&#10;一人当たり面積最小値テキスト">
          <a:extLst>
            <a:ext uri="{FF2B5EF4-FFF2-40B4-BE49-F238E27FC236}">
              <a16:creationId xmlns:a16="http://schemas.microsoft.com/office/drawing/2014/main" id="{D639B5F3-1CE0-4332-A2ED-5654DDD3241D}"/>
            </a:ext>
          </a:extLst>
        </xdr:cNvPr>
        <xdr:cNvSpPr txBox="1"/>
      </xdr:nvSpPr>
      <xdr:spPr>
        <a:xfrm>
          <a:off x="19989800" y="1426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709" name="直線コネクタ 708">
          <a:extLst>
            <a:ext uri="{FF2B5EF4-FFF2-40B4-BE49-F238E27FC236}">
              <a16:creationId xmlns:a16="http://schemas.microsoft.com/office/drawing/2014/main" id="{517F7E70-0DC2-4C84-837B-CA01C0B8B631}"/>
            </a:ext>
          </a:extLst>
        </xdr:cNvPr>
        <xdr:cNvCxnSpPr/>
      </xdr:nvCxnSpPr>
      <xdr:spPr>
        <a:xfrm>
          <a:off x="19881850" y="142621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60977</xdr:rowOff>
    </xdr:from>
    <xdr:ext cx="469744" cy="259045"/>
    <xdr:sp macro="" textlink="">
      <xdr:nvSpPr>
        <xdr:cNvPr id="710" name="【児童館】&#10;一人当たり面積最大値テキスト">
          <a:extLst>
            <a:ext uri="{FF2B5EF4-FFF2-40B4-BE49-F238E27FC236}">
              <a16:creationId xmlns:a16="http://schemas.microsoft.com/office/drawing/2014/main" id="{AC8A2D16-3D6B-448B-A81A-102ABB73F661}"/>
            </a:ext>
          </a:extLst>
        </xdr:cNvPr>
        <xdr:cNvSpPr txBox="1"/>
      </xdr:nvSpPr>
      <xdr:spPr>
        <a:xfrm>
          <a:off x="19989800" y="1261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114300</xdr:rowOff>
    </xdr:from>
    <xdr:to>
      <xdr:col>116</xdr:col>
      <xdr:colOff>152400</xdr:colOff>
      <xdr:row>77</xdr:row>
      <xdr:rowOff>114300</xdr:rowOff>
    </xdr:to>
    <xdr:cxnSp macro="">
      <xdr:nvCxnSpPr>
        <xdr:cNvPr id="711" name="直線コネクタ 710">
          <a:extLst>
            <a:ext uri="{FF2B5EF4-FFF2-40B4-BE49-F238E27FC236}">
              <a16:creationId xmlns:a16="http://schemas.microsoft.com/office/drawing/2014/main" id="{F610BE7F-4A9B-4F48-97DE-C5C13E411FEF}"/>
            </a:ext>
          </a:extLst>
        </xdr:cNvPr>
        <xdr:cNvCxnSpPr/>
      </xdr:nvCxnSpPr>
      <xdr:spPr>
        <a:xfrm>
          <a:off x="19881850" y="128333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99077</xdr:rowOff>
    </xdr:from>
    <xdr:ext cx="469744" cy="259045"/>
    <xdr:sp macro="" textlink="">
      <xdr:nvSpPr>
        <xdr:cNvPr id="712" name="【児童館】&#10;一人当たり面積平均値テキスト">
          <a:extLst>
            <a:ext uri="{FF2B5EF4-FFF2-40B4-BE49-F238E27FC236}">
              <a16:creationId xmlns:a16="http://schemas.microsoft.com/office/drawing/2014/main" id="{A8A1C96D-8C6F-4B1D-970C-2958DB497BAC}"/>
            </a:ext>
          </a:extLst>
        </xdr:cNvPr>
        <xdr:cNvSpPr txBox="1"/>
      </xdr:nvSpPr>
      <xdr:spPr>
        <a:xfrm>
          <a:off x="19989800" y="13808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713" name="フローチャート: 判断 712">
          <a:extLst>
            <a:ext uri="{FF2B5EF4-FFF2-40B4-BE49-F238E27FC236}">
              <a16:creationId xmlns:a16="http://schemas.microsoft.com/office/drawing/2014/main" id="{2984D494-C6C3-4B24-A2FD-58709BE1DCDF}"/>
            </a:ext>
          </a:extLst>
        </xdr:cNvPr>
        <xdr:cNvSpPr/>
      </xdr:nvSpPr>
      <xdr:spPr>
        <a:xfrm>
          <a:off x="19900900" y="138303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714" name="フローチャート: 判断 713">
          <a:extLst>
            <a:ext uri="{FF2B5EF4-FFF2-40B4-BE49-F238E27FC236}">
              <a16:creationId xmlns:a16="http://schemas.microsoft.com/office/drawing/2014/main" id="{49F35315-3C56-4245-95A4-C97B605510EC}"/>
            </a:ext>
          </a:extLst>
        </xdr:cNvPr>
        <xdr:cNvSpPr/>
      </xdr:nvSpPr>
      <xdr:spPr>
        <a:xfrm>
          <a:off x="19157950" y="138303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715" name="フローチャート: 判断 714">
          <a:extLst>
            <a:ext uri="{FF2B5EF4-FFF2-40B4-BE49-F238E27FC236}">
              <a16:creationId xmlns:a16="http://schemas.microsoft.com/office/drawing/2014/main" id="{8368B88C-E156-427B-B99B-C02F2F8B5EE6}"/>
            </a:ext>
          </a:extLst>
        </xdr:cNvPr>
        <xdr:cNvSpPr/>
      </xdr:nvSpPr>
      <xdr:spPr>
        <a:xfrm>
          <a:off x="18345150" y="138303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101600</xdr:rowOff>
    </xdr:from>
    <xdr:to>
      <xdr:col>102</xdr:col>
      <xdr:colOff>165100</xdr:colOff>
      <xdr:row>84</xdr:row>
      <xdr:rowOff>31750</xdr:rowOff>
    </xdr:to>
    <xdr:sp macro="" textlink="">
      <xdr:nvSpPr>
        <xdr:cNvPr id="716" name="フローチャート: 判断 715">
          <a:extLst>
            <a:ext uri="{FF2B5EF4-FFF2-40B4-BE49-F238E27FC236}">
              <a16:creationId xmlns:a16="http://schemas.microsoft.com/office/drawing/2014/main" id="{5A0CE4AB-5AF9-4C59-90CB-F8E5E31321AF}"/>
            </a:ext>
          </a:extLst>
        </xdr:cNvPr>
        <xdr:cNvSpPr/>
      </xdr:nvSpPr>
      <xdr:spPr>
        <a:xfrm>
          <a:off x="17551400" y="138112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101600</xdr:rowOff>
    </xdr:from>
    <xdr:to>
      <xdr:col>98</xdr:col>
      <xdr:colOff>38100</xdr:colOff>
      <xdr:row>84</xdr:row>
      <xdr:rowOff>31750</xdr:rowOff>
    </xdr:to>
    <xdr:sp macro="" textlink="">
      <xdr:nvSpPr>
        <xdr:cNvPr id="717" name="フローチャート: 判断 716">
          <a:extLst>
            <a:ext uri="{FF2B5EF4-FFF2-40B4-BE49-F238E27FC236}">
              <a16:creationId xmlns:a16="http://schemas.microsoft.com/office/drawing/2014/main" id="{A0BE8843-6AFC-48DA-B0CE-A16B5BA24353}"/>
            </a:ext>
          </a:extLst>
        </xdr:cNvPr>
        <xdr:cNvSpPr/>
      </xdr:nvSpPr>
      <xdr:spPr>
        <a:xfrm>
          <a:off x="16757650" y="138112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128792A8-0840-4E43-872D-86952514DA2E}"/>
            </a:ext>
          </a:extLst>
        </xdr:cNvPr>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68F9255A-EA13-44AE-8259-E39A6D4D4168}"/>
            </a:ext>
          </a:extLst>
        </xdr:cNvPr>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EAB35C53-B41E-4160-A18F-DA5788F8DA30}"/>
            </a:ext>
          </a:extLst>
        </xdr:cNvPr>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87AB3A98-B1FD-420D-B841-CF6FEFA5E0B5}"/>
            </a:ext>
          </a:extLst>
        </xdr:cNvPr>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8AF74D4B-628F-42AA-ABF6-6DC3DAAD2B35}"/>
            </a:ext>
          </a:extLst>
        </xdr:cNvPr>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63500</xdr:rowOff>
    </xdr:from>
    <xdr:to>
      <xdr:col>116</xdr:col>
      <xdr:colOff>114300</xdr:colOff>
      <xdr:row>83</xdr:row>
      <xdr:rowOff>165100</xdr:rowOff>
    </xdr:to>
    <xdr:sp macro="" textlink="">
      <xdr:nvSpPr>
        <xdr:cNvPr id="723" name="楕円 722">
          <a:extLst>
            <a:ext uri="{FF2B5EF4-FFF2-40B4-BE49-F238E27FC236}">
              <a16:creationId xmlns:a16="http://schemas.microsoft.com/office/drawing/2014/main" id="{4D24FFE2-E492-4E34-805B-152C398B3F63}"/>
            </a:ext>
          </a:extLst>
        </xdr:cNvPr>
        <xdr:cNvSpPr/>
      </xdr:nvSpPr>
      <xdr:spPr>
        <a:xfrm>
          <a:off x="19900900" y="1377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86377</xdr:rowOff>
    </xdr:from>
    <xdr:ext cx="469744" cy="259045"/>
    <xdr:sp macro="" textlink="">
      <xdr:nvSpPr>
        <xdr:cNvPr id="724" name="【児童館】&#10;一人当たり面積該当値テキスト">
          <a:extLst>
            <a:ext uri="{FF2B5EF4-FFF2-40B4-BE49-F238E27FC236}">
              <a16:creationId xmlns:a16="http://schemas.microsoft.com/office/drawing/2014/main" id="{7B7C9438-5695-4BA7-8E28-0274A0132239}"/>
            </a:ext>
          </a:extLst>
        </xdr:cNvPr>
        <xdr:cNvSpPr txBox="1"/>
      </xdr:nvSpPr>
      <xdr:spPr>
        <a:xfrm>
          <a:off x="19989800" y="1363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63500</xdr:rowOff>
    </xdr:from>
    <xdr:to>
      <xdr:col>112</xdr:col>
      <xdr:colOff>38100</xdr:colOff>
      <xdr:row>83</xdr:row>
      <xdr:rowOff>165100</xdr:rowOff>
    </xdr:to>
    <xdr:sp macro="" textlink="">
      <xdr:nvSpPr>
        <xdr:cNvPr id="725" name="楕円 724">
          <a:extLst>
            <a:ext uri="{FF2B5EF4-FFF2-40B4-BE49-F238E27FC236}">
              <a16:creationId xmlns:a16="http://schemas.microsoft.com/office/drawing/2014/main" id="{81BC9C2B-A3D5-4A57-B170-E7922E475C18}"/>
            </a:ext>
          </a:extLst>
        </xdr:cNvPr>
        <xdr:cNvSpPr/>
      </xdr:nvSpPr>
      <xdr:spPr>
        <a:xfrm>
          <a:off x="19157950" y="137731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114300</xdr:rowOff>
    </xdr:from>
    <xdr:to>
      <xdr:col>116</xdr:col>
      <xdr:colOff>63500</xdr:colOff>
      <xdr:row>83</xdr:row>
      <xdr:rowOff>114300</xdr:rowOff>
    </xdr:to>
    <xdr:cxnSp macro="">
      <xdr:nvCxnSpPr>
        <xdr:cNvPr id="726" name="直線コネクタ 725">
          <a:extLst>
            <a:ext uri="{FF2B5EF4-FFF2-40B4-BE49-F238E27FC236}">
              <a16:creationId xmlns:a16="http://schemas.microsoft.com/office/drawing/2014/main" id="{587DE37C-9E2D-4CE8-9171-B6497B8996F1}"/>
            </a:ext>
          </a:extLst>
        </xdr:cNvPr>
        <xdr:cNvCxnSpPr/>
      </xdr:nvCxnSpPr>
      <xdr:spPr>
        <a:xfrm>
          <a:off x="19202400" y="1382395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63500</xdr:rowOff>
    </xdr:from>
    <xdr:to>
      <xdr:col>107</xdr:col>
      <xdr:colOff>101600</xdr:colOff>
      <xdr:row>83</xdr:row>
      <xdr:rowOff>165100</xdr:rowOff>
    </xdr:to>
    <xdr:sp macro="" textlink="">
      <xdr:nvSpPr>
        <xdr:cNvPr id="727" name="楕円 726">
          <a:extLst>
            <a:ext uri="{FF2B5EF4-FFF2-40B4-BE49-F238E27FC236}">
              <a16:creationId xmlns:a16="http://schemas.microsoft.com/office/drawing/2014/main" id="{B50C7C48-00AF-49D2-9A42-23AAE20E604C}"/>
            </a:ext>
          </a:extLst>
        </xdr:cNvPr>
        <xdr:cNvSpPr/>
      </xdr:nvSpPr>
      <xdr:spPr>
        <a:xfrm>
          <a:off x="18345150" y="1377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114300</xdr:rowOff>
    </xdr:from>
    <xdr:to>
      <xdr:col>111</xdr:col>
      <xdr:colOff>177800</xdr:colOff>
      <xdr:row>83</xdr:row>
      <xdr:rowOff>114300</xdr:rowOff>
    </xdr:to>
    <xdr:cxnSp macro="">
      <xdr:nvCxnSpPr>
        <xdr:cNvPr id="728" name="直線コネクタ 727">
          <a:extLst>
            <a:ext uri="{FF2B5EF4-FFF2-40B4-BE49-F238E27FC236}">
              <a16:creationId xmlns:a16="http://schemas.microsoft.com/office/drawing/2014/main" id="{543498F3-EB2D-46AF-B542-572905BDC0C8}"/>
            </a:ext>
          </a:extLst>
        </xdr:cNvPr>
        <xdr:cNvCxnSpPr/>
      </xdr:nvCxnSpPr>
      <xdr:spPr>
        <a:xfrm>
          <a:off x="18395950" y="1382395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63500</xdr:rowOff>
    </xdr:from>
    <xdr:to>
      <xdr:col>102</xdr:col>
      <xdr:colOff>165100</xdr:colOff>
      <xdr:row>83</xdr:row>
      <xdr:rowOff>165100</xdr:rowOff>
    </xdr:to>
    <xdr:sp macro="" textlink="">
      <xdr:nvSpPr>
        <xdr:cNvPr id="729" name="楕円 728">
          <a:extLst>
            <a:ext uri="{FF2B5EF4-FFF2-40B4-BE49-F238E27FC236}">
              <a16:creationId xmlns:a16="http://schemas.microsoft.com/office/drawing/2014/main" id="{980D08AD-ADA7-4523-9FC3-B55B842C3A1C}"/>
            </a:ext>
          </a:extLst>
        </xdr:cNvPr>
        <xdr:cNvSpPr/>
      </xdr:nvSpPr>
      <xdr:spPr>
        <a:xfrm>
          <a:off x="17551400" y="1377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114300</xdr:rowOff>
    </xdr:from>
    <xdr:to>
      <xdr:col>107</xdr:col>
      <xdr:colOff>50800</xdr:colOff>
      <xdr:row>83</xdr:row>
      <xdr:rowOff>114300</xdr:rowOff>
    </xdr:to>
    <xdr:cxnSp macro="">
      <xdr:nvCxnSpPr>
        <xdr:cNvPr id="730" name="直線コネクタ 729">
          <a:extLst>
            <a:ext uri="{FF2B5EF4-FFF2-40B4-BE49-F238E27FC236}">
              <a16:creationId xmlns:a16="http://schemas.microsoft.com/office/drawing/2014/main" id="{C8908375-D7B4-4500-8CA8-81451A5AC46B}"/>
            </a:ext>
          </a:extLst>
        </xdr:cNvPr>
        <xdr:cNvCxnSpPr/>
      </xdr:nvCxnSpPr>
      <xdr:spPr>
        <a:xfrm>
          <a:off x="17602200" y="1382395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63500</xdr:rowOff>
    </xdr:from>
    <xdr:to>
      <xdr:col>98</xdr:col>
      <xdr:colOff>38100</xdr:colOff>
      <xdr:row>83</xdr:row>
      <xdr:rowOff>165100</xdr:rowOff>
    </xdr:to>
    <xdr:sp macro="" textlink="">
      <xdr:nvSpPr>
        <xdr:cNvPr id="731" name="楕円 730">
          <a:extLst>
            <a:ext uri="{FF2B5EF4-FFF2-40B4-BE49-F238E27FC236}">
              <a16:creationId xmlns:a16="http://schemas.microsoft.com/office/drawing/2014/main" id="{1462DA48-1360-4C63-8ADB-09F56D0D1E0E}"/>
            </a:ext>
          </a:extLst>
        </xdr:cNvPr>
        <xdr:cNvSpPr/>
      </xdr:nvSpPr>
      <xdr:spPr>
        <a:xfrm>
          <a:off x="16757650" y="137731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114300</xdr:rowOff>
    </xdr:from>
    <xdr:to>
      <xdr:col>102</xdr:col>
      <xdr:colOff>114300</xdr:colOff>
      <xdr:row>83</xdr:row>
      <xdr:rowOff>114300</xdr:rowOff>
    </xdr:to>
    <xdr:cxnSp macro="">
      <xdr:nvCxnSpPr>
        <xdr:cNvPr id="732" name="直線コネクタ 731">
          <a:extLst>
            <a:ext uri="{FF2B5EF4-FFF2-40B4-BE49-F238E27FC236}">
              <a16:creationId xmlns:a16="http://schemas.microsoft.com/office/drawing/2014/main" id="{C98C6594-E083-4902-9AEF-858D3EB198A5}"/>
            </a:ext>
          </a:extLst>
        </xdr:cNvPr>
        <xdr:cNvCxnSpPr/>
      </xdr:nvCxnSpPr>
      <xdr:spPr>
        <a:xfrm>
          <a:off x="16802100" y="1382395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41927</xdr:rowOff>
    </xdr:from>
    <xdr:ext cx="469744" cy="259045"/>
    <xdr:sp macro="" textlink="">
      <xdr:nvSpPr>
        <xdr:cNvPr id="733" name="n_1aveValue【児童館】&#10;一人当たり面積">
          <a:extLst>
            <a:ext uri="{FF2B5EF4-FFF2-40B4-BE49-F238E27FC236}">
              <a16:creationId xmlns:a16="http://schemas.microsoft.com/office/drawing/2014/main" id="{8BF943AE-8849-4A25-831C-2EF1B6C1B93C}"/>
            </a:ext>
          </a:extLst>
        </xdr:cNvPr>
        <xdr:cNvSpPr txBox="1"/>
      </xdr:nvSpPr>
      <xdr:spPr>
        <a:xfrm>
          <a:off x="18980227" y="1391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41927</xdr:rowOff>
    </xdr:from>
    <xdr:ext cx="469744" cy="259045"/>
    <xdr:sp macro="" textlink="">
      <xdr:nvSpPr>
        <xdr:cNvPr id="734" name="n_2aveValue【児童館】&#10;一人当たり面積">
          <a:extLst>
            <a:ext uri="{FF2B5EF4-FFF2-40B4-BE49-F238E27FC236}">
              <a16:creationId xmlns:a16="http://schemas.microsoft.com/office/drawing/2014/main" id="{B99C77B5-4FDD-42C4-BDCD-890BFEB45C4B}"/>
            </a:ext>
          </a:extLst>
        </xdr:cNvPr>
        <xdr:cNvSpPr txBox="1"/>
      </xdr:nvSpPr>
      <xdr:spPr>
        <a:xfrm>
          <a:off x="18180127" y="1391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22877</xdr:rowOff>
    </xdr:from>
    <xdr:ext cx="469744" cy="259045"/>
    <xdr:sp macro="" textlink="">
      <xdr:nvSpPr>
        <xdr:cNvPr id="735" name="n_3aveValue【児童館】&#10;一人当たり面積">
          <a:extLst>
            <a:ext uri="{FF2B5EF4-FFF2-40B4-BE49-F238E27FC236}">
              <a16:creationId xmlns:a16="http://schemas.microsoft.com/office/drawing/2014/main" id="{190EFBD4-ACF3-47BA-9C78-868C9A270083}"/>
            </a:ext>
          </a:extLst>
        </xdr:cNvPr>
        <xdr:cNvSpPr txBox="1"/>
      </xdr:nvSpPr>
      <xdr:spPr>
        <a:xfrm>
          <a:off x="1738637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22877</xdr:rowOff>
    </xdr:from>
    <xdr:ext cx="469744" cy="259045"/>
    <xdr:sp macro="" textlink="">
      <xdr:nvSpPr>
        <xdr:cNvPr id="736" name="n_4aveValue【児童館】&#10;一人当たり面積">
          <a:extLst>
            <a:ext uri="{FF2B5EF4-FFF2-40B4-BE49-F238E27FC236}">
              <a16:creationId xmlns:a16="http://schemas.microsoft.com/office/drawing/2014/main" id="{FA6FF4B4-7226-47AB-9D81-289AF1DD245B}"/>
            </a:ext>
          </a:extLst>
        </xdr:cNvPr>
        <xdr:cNvSpPr txBox="1"/>
      </xdr:nvSpPr>
      <xdr:spPr>
        <a:xfrm>
          <a:off x="165926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10177</xdr:rowOff>
    </xdr:from>
    <xdr:ext cx="469744" cy="259045"/>
    <xdr:sp macro="" textlink="">
      <xdr:nvSpPr>
        <xdr:cNvPr id="737" name="n_1mainValue【児童館】&#10;一人当たり面積">
          <a:extLst>
            <a:ext uri="{FF2B5EF4-FFF2-40B4-BE49-F238E27FC236}">
              <a16:creationId xmlns:a16="http://schemas.microsoft.com/office/drawing/2014/main" id="{1961AC2F-33D2-4A7B-9E0B-90B1703438FC}"/>
            </a:ext>
          </a:extLst>
        </xdr:cNvPr>
        <xdr:cNvSpPr txBox="1"/>
      </xdr:nvSpPr>
      <xdr:spPr>
        <a:xfrm>
          <a:off x="18980227" y="1355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10177</xdr:rowOff>
    </xdr:from>
    <xdr:ext cx="469744" cy="259045"/>
    <xdr:sp macro="" textlink="">
      <xdr:nvSpPr>
        <xdr:cNvPr id="738" name="n_2mainValue【児童館】&#10;一人当たり面積">
          <a:extLst>
            <a:ext uri="{FF2B5EF4-FFF2-40B4-BE49-F238E27FC236}">
              <a16:creationId xmlns:a16="http://schemas.microsoft.com/office/drawing/2014/main" id="{DAE9E709-4DCA-4422-9AD9-77179FB542DC}"/>
            </a:ext>
          </a:extLst>
        </xdr:cNvPr>
        <xdr:cNvSpPr txBox="1"/>
      </xdr:nvSpPr>
      <xdr:spPr>
        <a:xfrm>
          <a:off x="18180127" y="1355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10177</xdr:rowOff>
    </xdr:from>
    <xdr:ext cx="469744" cy="259045"/>
    <xdr:sp macro="" textlink="">
      <xdr:nvSpPr>
        <xdr:cNvPr id="739" name="n_3mainValue【児童館】&#10;一人当たり面積">
          <a:extLst>
            <a:ext uri="{FF2B5EF4-FFF2-40B4-BE49-F238E27FC236}">
              <a16:creationId xmlns:a16="http://schemas.microsoft.com/office/drawing/2014/main" id="{CE58CDC7-BE8C-46DF-82D6-4E31C9DAC493}"/>
            </a:ext>
          </a:extLst>
        </xdr:cNvPr>
        <xdr:cNvSpPr txBox="1"/>
      </xdr:nvSpPr>
      <xdr:spPr>
        <a:xfrm>
          <a:off x="17386377" y="1355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10177</xdr:rowOff>
    </xdr:from>
    <xdr:ext cx="469744" cy="259045"/>
    <xdr:sp macro="" textlink="">
      <xdr:nvSpPr>
        <xdr:cNvPr id="740" name="n_4mainValue【児童館】&#10;一人当たり面積">
          <a:extLst>
            <a:ext uri="{FF2B5EF4-FFF2-40B4-BE49-F238E27FC236}">
              <a16:creationId xmlns:a16="http://schemas.microsoft.com/office/drawing/2014/main" id="{36DF4868-E51B-405A-B9CE-B4012E680451}"/>
            </a:ext>
          </a:extLst>
        </xdr:cNvPr>
        <xdr:cNvSpPr txBox="1"/>
      </xdr:nvSpPr>
      <xdr:spPr>
        <a:xfrm>
          <a:off x="16592627" y="1355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1" name="正方形/長方形 740">
          <a:extLst>
            <a:ext uri="{FF2B5EF4-FFF2-40B4-BE49-F238E27FC236}">
              <a16:creationId xmlns:a16="http://schemas.microsoft.com/office/drawing/2014/main" id="{39C5756B-B44D-4EB5-9845-33794F412594}"/>
            </a:ext>
          </a:extLst>
        </xdr:cNvPr>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2" name="正方形/長方形 741">
          <a:extLst>
            <a:ext uri="{FF2B5EF4-FFF2-40B4-BE49-F238E27FC236}">
              <a16:creationId xmlns:a16="http://schemas.microsoft.com/office/drawing/2014/main" id="{DD506FBA-615C-4764-8FC5-88E1F66842F2}"/>
            </a:ext>
          </a:extLst>
        </xdr:cNvPr>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3" name="正方形/長方形 742">
          <a:extLst>
            <a:ext uri="{FF2B5EF4-FFF2-40B4-BE49-F238E27FC236}">
              <a16:creationId xmlns:a16="http://schemas.microsoft.com/office/drawing/2014/main" id="{9069DAA9-4B59-4274-A493-FE5D98439E86}"/>
            </a:ext>
          </a:extLst>
        </xdr:cNvPr>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4" name="正方形/長方形 743">
          <a:extLst>
            <a:ext uri="{FF2B5EF4-FFF2-40B4-BE49-F238E27FC236}">
              <a16:creationId xmlns:a16="http://schemas.microsoft.com/office/drawing/2014/main" id="{FBDE44DD-238F-4D85-BD2C-41F43C983010}"/>
            </a:ext>
          </a:extLst>
        </xdr:cNvPr>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5" name="正方形/長方形 744">
          <a:extLst>
            <a:ext uri="{FF2B5EF4-FFF2-40B4-BE49-F238E27FC236}">
              <a16:creationId xmlns:a16="http://schemas.microsoft.com/office/drawing/2014/main" id="{169851CB-3660-4B4A-9A23-1A544DE68C21}"/>
            </a:ext>
          </a:extLst>
        </xdr:cNvPr>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6" name="正方形/長方形 745">
          <a:extLst>
            <a:ext uri="{FF2B5EF4-FFF2-40B4-BE49-F238E27FC236}">
              <a16:creationId xmlns:a16="http://schemas.microsoft.com/office/drawing/2014/main" id="{31D557E7-855F-4092-81B1-F689D01C872D}"/>
            </a:ext>
          </a:extLst>
        </xdr:cNvPr>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7" name="正方形/長方形 746">
          <a:extLst>
            <a:ext uri="{FF2B5EF4-FFF2-40B4-BE49-F238E27FC236}">
              <a16:creationId xmlns:a16="http://schemas.microsoft.com/office/drawing/2014/main" id="{340519D8-CC12-4B26-9665-EC8EC0B226FE}"/>
            </a:ext>
          </a:extLst>
        </xdr:cNvPr>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8" name="正方形/長方形 747">
          <a:extLst>
            <a:ext uri="{FF2B5EF4-FFF2-40B4-BE49-F238E27FC236}">
              <a16:creationId xmlns:a16="http://schemas.microsoft.com/office/drawing/2014/main" id="{03E1D18D-D966-42B9-8856-3BE4DA1F996C}"/>
            </a:ext>
          </a:extLst>
        </xdr:cNvPr>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9" name="テキスト ボックス 748">
          <a:extLst>
            <a:ext uri="{FF2B5EF4-FFF2-40B4-BE49-F238E27FC236}">
              <a16:creationId xmlns:a16="http://schemas.microsoft.com/office/drawing/2014/main" id="{3D3F0319-2D6B-43F4-BD4B-94195465985F}"/>
            </a:ext>
          </a:extLst>
        </xdr:cNvPr>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0" name="直線コネクタ 749">
          <a:extLst>
            <a:ext uri="{FF2B5EF4-FFF2-40B4-BE49-F238E27FC236}">
              <a16:creationId xmlns:a16="http://schemas.microsoft.com/office/drawing/2014/main" id="{BD37E33D-DCD6-4E0C-9ADF-0CB07A03410A}"/>
            </a:ext>
          </a:extLst>
        </xdr:cNvPr>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1" name="テキスト ボックス 750">
          <a:extLst>
            <a:ext uri="{FF2B5EF4-FFF2-40B4-BE49-F238E27FC236}">
              <a16:creationId xmlns:a16="http://schemas.microsoft.com/office/drawing/2014/main" id="{6773928F-7EF3-4878-B6F0-D1BCC7581960}"/>
            </a:ext>
          </a:extLst>
        </xdr:cNvPr>
        <xdr:cNvSpPr txBox="1"/>
      </xdr:nvSpPr>
      <xdr:spPr>
        <a:xfrm>
          <a:off x="107977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2" name="直線コネクタ 751">
          <a:extLst>
            <a:ext uri="{FF2B5EF4-FFF2-40B4-BE49-F238E27FC236}">
              <a16:creationId xmlns:a16="http://schemas.microsoft.com/office/drawing/2014/main" id="{15B491DA-71B8-4EC1-A0F7-F87A6A4F6D2F}"/>
            </a:ext>
          </a:extLst>
        </xdr:cNvPr>
        <xdr:cNvCxnSpPr/>
      </xdr:nvCxnSpPr>
      <xdr:spPr>
        <a:xfrm>
          <a:off x="11207750" y="18097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3" name="テキスト ボックス 752">
          <a:extLst>
            <a:ext uri="{FF2B5EF4-FFF2-40B4-BE49-F238E27FC236}">
              <a16:creationId xmlns:a16="http://schemas.microsoft.com/office/drawing/2014/main" id="{AABDAC27-94E4-4363-8649-4B7D1971586D}"/>
            </a:ext>
          </a:extLst>
        </xdr:cNvPr>
        <xdr:cNvSpPr txBox="1"/>
      </xdr:nvSpPr>
      <xdr:spPr>
        <a:xfrm>
          <a:off x="1079772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4" name="直線コネクタ 753">
          <a:extLst>
            <a:ext uri="{FF2B5EF4-FFF2-40B4-BE49-F238E27FC236}">
              <a16:creationId xmlns:a16="http://schemas.microsoft.com/office/drawing/2014/main" id="{7120FC5E-A863-4B7A-BC82-896E939176E1}"/>
            </a:ext>
          </a:extLst>
        </xdr:cNvPr>
        <xdr:cNvCxnSpPr/>
      </xdr:nvCxnSpPr>
      <xdr:spPr>
        <a:xfrm>
          <a:off x="11207750" y="17716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5" name="テキスト ボックス 754">
          <a:extLst>
            <a:ext uri="{FF2B5EF4-FFF2-40B4-BE49-F238E27FC236}">
              <a16:creationId xmlns:a16="http://schemas.microsoft.com/office/drawing/2014/main" id="{DEBB0684-C2E2-441D-8CA2-48E897205F99}"/>
            </a:ext>
          </a:extLst>
        </xdr:cNvPr>
        <xdr:cNvSpPr txBox="1"/>
      </xdr:nvSpPr>
      <xdr:spPr>
        <a:xfrm>
          <a:off x="108427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6" name="直線コネクタ 755">
          <a:extLst>
            <a:ext uri="{FF2B5EF4-FFF2-40B4-BE49-F238E27FC236}">
              <a16:creationId xmlns:a16="http://schemas.microsoft.com/office/drawing/2014/main" id="{7126A94F-45AE-4D24-8263-64BBFFC6AEEA}"/>
            </a:ext>
          </a:extLst>
        </xdr:cNvPr>
        <xdr:cNvCxnSpPr/>
      </xdr:nvCxnSpPr>
      <xdr:spPr>
        <a:xfrm>
          <a:off x="11207750" y="17335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7" name="テキスト ボックス 756">
          <a:extLst>
            <a:ext uri="{FF2B5EF4-FFF2-40B4-BE49-F238E27FC236}">
              <a16:creationId xmlns:a16="http://schemas.microsoft.com/office/drawing/2014/main" id="{EDD5FF8C-C488-4916-B797-54D2F50657EA}"/>
            </a:ext>
          </a:extLst>
        </xdr:cNvPr>
        <xdr:cNvSpPr txBox="1"/>
      </xdr:nvSpPr>
      <xdr:spPr>
        <a:xfrm>
          <a:off x="108427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8" name="直線コネクタ 757">
          <a:extLst>
            <a:ext uri="{FF2B5EF4-FFF2-40B4-BE49-F238E27FC236}">
              <a16:creationId xmlns:a16="http://schemas.microsoft.com/office/drawing/2014/main" id="{E121A0A5-094A-4E87-9195-02E2C5A5720F}"/>
            </a:ext>
          </a:extLst>
        </xdr:cNvPr>
        <xdr:cNvCxnSpPr/>
      </xdr:nvCxnSpPr>
      <xdr:spPr>
        <a:xfrm>
          <a:off x="11207750" y="16954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9" name="テキスト ボックス 758">
          <a:extLst>
            <a:ext uri="{FF2B5EF4-FFF2-40B4-BE49-F238E27FC236}">
              <a16:creationId xmlns:a16="http://schemas.microsoft.com/office/drawing/2014/main" id="{CD9D82CA-D9CE-4AFF-8F43-FCA3952ACC83}"/>
            </a:ext>
          </a:extLst>
        </xdr:cNvPr>
        <xdr:cNvSpPr txBox="1"/>
      </xdr:nvSpPr>
      <xdr:spPr>
        <a:xfrm>
          <a:off x="108427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0" name="直線コネクタ 759">
          <a:extLst>
            <a:ext uri="{FF2B5EF4-FFF2-40B4-BE49-F238E27FC236}">
              <a16:creationId xmlns:a16="http://schemas.microsoft.com/office/drawing/2014/main" id="{26916BA9-EC04-4F13-9898-DE79FC729CF4}"/>
            </a:ext>
          </a:extLst>
        </xdr:cNvPr>
        <xdr:cNvCxnSpPr/>
      </xdr:nvCxnSpPr>
      <xdr:spPr>
        <a:xfrm>
          <a:off x="11207750" y="1657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1" name="テキスト ボックス 760">
          <a:extLst>
            <a:ext uri="{FF2B5EF4-FFF2-40B4-BE49-F238E27FC236}">
              <a16:creationId xmlns:a16="http://schemas.microsoft.com/office/drawing/2014/main" id="{1865C22C-60A6-4CE5-A840-2AB7FAFC630E}"/>
            </a:ext>
          </a:extLst>
        </xdr:cNvPr>
        <xdr:cNvSpPr txBox="1"/>
      </xdr:nvSpPr>
      <xdr:spPr>
        <a:xfrm>
          <a:off x="10842791" y="16431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2" name="直線コネクタ 761">
          <a:extLst>
            <a:ext uri="{FF2B5EF4-FFF2-40B4-BE49-F238E27FC236}">
              <a16:creationId xmlns:a16="http://schemas.microsoft.com/office/drawing/2014/main" id="{9B4A0C3B-B4E2-4FEE-8670-2CBDA0D390B1}"/>
            </a:ext>
          </a:extLst>
        </xdr:cNvPr>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3" name="テキスト ボックス 762">
          <a:extLst>
            <a:ext uri="{FF2B5EF4-FFF2-40B4-BE49-F238E27FC236}">
              <a16:creationId xmlns:a16="http://schemas.microsoft.com/office/drawing/2014/main" id="{5AAFB57B-4708-4581-869E-3F3A9402B284}"/>
            </a:ext>
          </a:extLst>
        </xdr:cNvPr>
        <xdr:cNvSpPr txBox="1"/>
      </xdr:nvSpPr>
      <xdr:spPr>
        <a:xfrm>
          <a:off x="10906911" y="16050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4" name="【公民館】&#10;有形固定資産減価償却率グラフ枠">
          <a:extLst>
            <a:ext uri="{FF2B5EF4-FFF2-40B4-BE49-F238E27FC236}">
              <a16:creationId xmlns:a16="http://schemas.microsoft.com/office/drawing/2014/main" id="{2B4152B3-7F2F-46B4-95AA-60F8BF77F0D4}"/>
            </a:ext>
          </a:extLst>
        </xdr:cNvPr>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83820</xdr:rowOff>
    </xdr:from>
    <xdr:to>
      <xdr:col>85</xdr:col>
      <xdr:colOff>126364</xdr:colOff>
      <xdr:row>108</xdr:row>
      <xdr:rowOff>152400</xdr:rowOff>
    </xdr:to>
    <xdr:cxnSp macro="">
      <xdr:nvCxnSpPr>
        <xdr:cNvPr id="765" name="直線コネクタ 764">
          <a:extLst>
            <a:ext uri="{FF2B5EF4-FFF2-40B4-BE49-F238E27FC236}">
              <a16:creationId xmlns:a16="http://schemas.microsoft.com/office/drawing/2014/main" id="{BFA9DE78-37C5-49ED-AD17-2D83327E2B47}"/>
            </a:ext>
          </a:extLst>
        </xdr:cNvPr>
        <xdr:cNvCxnSpPr/>
      </xdr:nvCxnSpPr>
      <xdr:spPr>
        <a:xfrm flipV="1">
          <a:off x="14699614" y="1648587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6" name="【公民館】&#10;有形固定資産減価償却率最小値テキスト">
          <a:extLst>
            <a:ext uri="{FF2B5EF4-FFF2-40B4-BE49-F238E27FC236}">
              <a16:creationId xmlns:a16="http://schemas.microsoft.com/office/drawing/2014/main" id="{C2C9F4AF-CEE8-4A1E-9153-72617BD9BBAA}"/>
            </a:ext>
          </a:extLst>
        </xdr:cNvPr>
        <xdr:cNvSpPr txBox="1"/>
      </xdr:nvSpPr>
      <xdr:spPr>
        <a:xfrm>
          <a:off x="14738350" y="1810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7" name="直線コネクタ 766">
          <a:extLst>
            <a:ext uri="{FF2B5EF4-FFF2-40B4-BE49-F238E27FC236}">
              <a16:creationId xmlns:a16="http://schemas.microsoft.com/office/drawing/2014/main" id="{3D60BCD7-0A26-4611-A295-584B45552D3C}"/>
            </a:ext>
          </a:extLst>
        </xdr:cNvPr>
        <xdr:cNvCxnSpPr/>
      </xdr:nvCxnSpPr>
      <xdr:spPr>
        <a:xfrm>
          <a:off x="14611350" y="180975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30497</xdr:rowOff>
    </xdr:from>
    <xdr:ext cx="405111" cy="259045"/>
    <xdr:sp macro="" textlink="">
      <xdr:nvSpPr>
        <xdr:cNvPr id="768" name="【公民館】&#10;有形固定資産減価償却率最大値テキスト">
          <a:extLst>
            <a:ext uri="{FF2B5EF4-FFF2-40B4-BE49-F238E27FC236}">
              <a16:creationId xmlns:a16="http://schemas.microsoft.com/office/drawing/2014/main" id="{38558248-85BA-4668-A649-941D1FBAB2B8}"/>
            </a:ext>
          </a:extLst>
        </xdr:cNvPr>
        <xdr:cNvSpPr txBox="1"/>
      </xdr:nvSpPr>
      <xdr:spPr>
        <a:xfrm>
          <a:off x="14738350" y="16261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83820</xdr:rowOff>
    </xdr:from>
    <xdr:to>
      <xdr:col>86</xdr:col>
      <xdr:colOff>25400</xdr:colOff>
      <xdr:row>99</xdr:row>
      <xdr:rowOff>83820</xdr:rowOff>
    </xdr:to>
    <xdr:cxnSp macro="">
      <xdr:nvCxnSpPr>
        <xdr:cNvPr id="769" name="直線コネクタ 768">
          <a:extLst>
            <a:ext uri="{FF2B5EF4-FFF2-40B4-BE49-F238E27FC236}">
              <a16:creationId xmlns:a16="http://schemas.microsoft.com/office/drawing/2014/main" id="{8117E678-C1B6-48E1-921A-BCA970259D2D}"/>
            </a:ext>
          </a:extLst>
        </xdr:cNvPr>
        <xdr:cNvCxnSpPr/>
      </xdr:nvCxnSpPr>
      <xdr:spPr>
        <a:xfrm>
          <a:off x="14611350" y="164858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26688</xdr:rowOff>
    </xdr:from>
    <xdr:ext cx="405111" cy="259045"/>
    <xdr:sp macro="" textlink="">
      <xdr:nvSpPr>
        <xdr:cNvPr id="770" name="【公民館】&#10;有形固定資産減価償却率平均値テキスト">
          <a:extLst>
            <a:ext uri="{FF2B5EF4-FFF2-40B4-BE49-F238E27FC236}">
              <a16:creationId xmlns:a16="http://schemas.microsoft.com/office/drawing/2014/main" id="{97CD65CC-D5E4-4021-8079-960919EB4851}"/>
            </a:ext>
          </a:extLst>
        </xdr:cNvPr>
        <xdr:cNvSpPr txBox="1"/>
      </xdr:nvSpPr>
      <xdr:spPr>
        <a:xfrm>
          <a:off x="14738350" y="172859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48261</xdr:rowOff>
    </xdr:from>
    <xdr:to>
      <xdr:col>85</xdr:col>
      <xdr:colOff>177800</xdr:colOff>
      <xdr:row>104</xdr:row>
      <xdr:rowOff>149861</xdr:rowOff>
    </xdr:to>
    <xdr:sp macro="" textlink="">
      <xdr:nvSpPr>
        <xdr:cNvPr id="771" name="フローチャート: 判断 770">
          <a:extLst>
            <a:ext uri="{FF2B5EF4-FFF2-40B4-BE49-F238E27FC236}">
              <a16:creationId xmlns:a16="http://schemas.microsoft.com/office/drawing/2014/main" id="{6152998A-E2DC-4D85-BB14-295DF99966A9}"/>
            </a:ext>
          </a:extLst>
        </xdr:cNvPr>
        <xdr:cNvSpPr/>
      </xdr:nvSpPr>
      <xdr:spPr>
        <a:xfrm>
          <a:off x="14649450" y="17307561"/>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154939</xdr:rowOff>
    </xdr:from>
    <xdr:to>
      <xdr:col>81</xdr:col>
      <xdr:colOff>101600</xdr:colOff>
      <xdr:row>104</xdr:row>
      <xdr:rowOff>85089</xdr:rowOff>
    </xdr:to>
    <xdr:sp macro="" textlink="">
      <xdr:nvSpPr>
        <xdr:cNvPr id="772" name="フローチャート: 判断 771">
          <a:extLst>
            <a:ext uri="{FF2B5EF4-FFF2-40B4-BE49-F238E27FC236}">
              <a16:creationId xmlns:a16="http://schemas.microsoft.com/office/drawing/2014/main" id="{5F4ACB65-E40F-473E-A871-17573C7F5944}"/>
            </a:ext>
          </a:extLst>
        </xdr:cNvPr>
        <xdr:cNvSpPr/>
      </xdr:nvSpPr>
      <xdr:spPr>
        <a:xfrm>
          <a:off x="13887450" y="17242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137795</xdr:rowOff>
    </xdr:from>
    <xdr:to>
      <xdr:col>76</xdr:col>
      <xdr:colOff>165100</xdr:colOff>
      <xdr:row>104</xdr:row>
      <xdr:rowOff>67945</xdr:rowOff>
    </xdr:to>
    <xdr:sp macro="" textlink="">
      <xdr:nvSpPr>
        <xdr:cNvPr id="773" name="フローチャート: 判断 772">
          <a:extLst>
            <a:ext uri="{FF2B5EF4-FFF2-40B4-BE49-F238E27FC236}">
              <a16:creationId xmlns:a16="http://schemas.microsoft.com/office/drawing/2014/main" id="{8E4C6A35-6BF9-426B-9DC1-9DD81230A453}"/>
            </a:ext>
          </a:extLst>
        </xdr:cNvPr>
        <xdr:cNvSpPr/>
      </xdr:nvSpPr>
      <xdr:spPr>
        <a:xfrm>
          <a:off x="13093700" y="1722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2539</xdr:rowOff>
    </xdr:from>
    <xdr:to>
      <xdr:col>72</xdr:col>
      <xdr:colOff>38100</xdr:colOff>
      <xdr:row>104</xdr:row>
      <xdr:rowOff>104139</xdr:rowOff>
    </xdr:to>
    <xdr:sp macro="" textlink="">
      <xdr:nvSpPr>
        <xdr:cNvPr id="774" name="フローチャート: 判断 773">
          <a:extLst>
            <a:ext uri="{FF2B5EF4-FFF2-40B4-BE49-F238E27FC236}">
              <a16:creationId xmlns:a16="http://schemas.microsoft.com/office/drawing/2014/main" id="{7948557E-9116-4F47-B97F-BA0EAD9A6D5B}"/>
            </a:ext>
          </a:extLst>
        </xdr:cNvPr>
        <xdr:cNvSpPr/>
      </xdr:nvSpPr>
      <xdr:spPr>
        <a:xfrm>
          <a:off x="12299950" y="1726183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12064</xdr:rowOff>
    </xdr:from>
    <xdr:to>
      <xdr:col>67</xdr:col>
      <xdr:colOff>101600</xdr:colOff>
      <xdr:row>104</xdr:row>
      <xdr:rowOff>113664</xdr:rowOff>
    </xdr:to>
    <xdr:sp macro="" textlink="">
      <xdr:nvSpPr>
        <xdr:cNvPr id="775" name="フローチャート: 判断 774">
          <a:extLst>
            <a:ext uri="{FF2B5EF4-FFF2-40B4-BE49-F238E27FC236}">
              <a16:creationId xmlns:a16="http://schemas.microsoft.com/office/drawing/2014/main" id="{9924D5C7-542D-4A8D-8C25-B1BA69737304}"/>
            </a:ext>
          </a:extLst>
        </xdr:cNvPr>
        <xdr:cNvSpPr/>
      </xdr:nvSpPr>
      <xdr:spPr>
        <a:xfrm>
          <a:off x="11487150" y="1727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8C3B3FF5-167F-4FE1-8AA2-8A77773482E7}"/>
            </a:ext>
          </a:extLst>
        </xdr:cNvPr>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C112934F-E916-4B35-9A6D-0A6369086F6E}"/>
            </a:ext>
          </a:extLst>
        </xdr:cNvPr>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FBBEAE05-22D1-46FA-9A67-4581C88981A2}"/>
            </a:ext>
          </a:extLst>
        </xdr:cNvPr>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F5D80498-8FD4-4CF8-9FEA-6BDBF5C239D7}"/>
            </a:ext>
          </a:extLst>
        </xdr:cNvPr>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07634C0C-A92C-443D-AEBD-9DAABCAE158D}"/>
            </a:ext>
          </a:extLst>
        </xdr:cNvPr>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108</xdr:row>
      <xdr:rowOff>25400</xdr:rowOff>
    </xdr:from>
    <xdr:to>
      <xdr:col>76</xdr:col>
      <xdr:colOff>165100</xdr:colOff>
      <xdr:row>108</xdr:row>
      <xdr:rowOff>127000</xdr:rowOff>
    </xdr:to>
    <xdr:sp macro="" textlink="">
      <xdr:nvSpPr>
        <xdr:cNvPr id="781" name="楕円 780">
          <a:extLst>
            <a:ext uri="{FF2B5EF4-FFF2-40B4-BE49-F238E27FC236}">
              <a16:creationId xmlns:a16="http://schemas.microsoft.com/office/drawing/2014/main" id="{92BE463A-B303-4820-9C26-90075D21D9A2}"/>
            </a:ext>
          </a:extLst>
        </xdr:cNvPr>
        <xdr:cNvSpPr/>
      </xdr:nvSpPr>
      <xdr:spPr>
        <a:xfrm>
          <a:off x="130937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107</xdr:row>
      <xdr:rowOff>158750</xdr:rowOff>
    </xdr:from>
    <xdr:to>
      <xdr:col>72</xdr:col>
      <xdr:colOff>38100</xdr:colOff>
      <xdr:row>108</xdr:row>
      <xdr:rowOff>88900</xdr:rowOff>
    </xdr:to>
    <xdr:sp macro="" textlink="">
      <xdr:nvSpPr>
        <xdr:cNvPr id="782" name="楕円 781">
          <a:extLst>
            <a:ext uri="{FF2B5EF4-FFF2-40B4-BE49-F238E27FC236}">
              <a16:creationId xmlns:a16="http://schemas.microsoft.com/office/drawing/2014/main" id="{DC5E2856-FFED-458A-98F5-CCAE59DE87CE}"/>
            </a:ext>
          </a:extLst>
        </xdr:cNvPr>
        <xdr:cNvSpPr/>
      </xdr:nvSpPr>
      <xdr:spPr>
        <a:xfrm>
          <a:off x="12299950" y="179324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38100</xdr:rowOff>
    </xdr:from>
    <xdr:to>
      <xdr:col>76</xdr:col>
      <xdr:colOff>114300</xdr:colOff>
      <xdr:row>108</xdr:row>
      <xdr:rowOff>76200</xdr:rowOff>
    </xdr:to>
    <xdr:cxnSp macro="">
      <xdr:nvCxnSpPr>
        <xdr:cNvPr id="783" name="直線コネクタ 782">
          <a:extLst>
            <a:ext uri="{FF2B5EF4-FFF2-40B4-BE49-F238E27FC236}">
              <a16:creationId xmlns:a16="http://schemas.microsoft.com/office/drawing/2014/main" id="{5A263FF7-9709-4351-B34B-47AB1D58F375}"/>
            </a:ext>
          </a:extLst>
        </xdr:cNvPr>
        <xdr:cNvCxnSpPr/>
      </xdr:nvCxnSpPr>
      <xdr:spPr>
        <a:xfrm>
          <a:off x="12344400" y="17983200"/>
          <a:ext cx="8001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120650</xdr:rowOff>
    </xdr:from>
    <xdr:to>
      <xdr:col>67</xdr:col>
      <xdr:colOff>101600</xdr:colOff>
      <xdr:row>108</xdr:row>
      <xdr:rowOff>50800</xdr:rowOff>
    </xdr:to>
    <xdr:sp macro="" textlink="">
      <xdr:nvSpPr>
        <xdr:cNvPr id="784" name="楕円 783">
          <a:extLst>
            <a:ext uri="{FF2B5EF4-FFF2-40B4-BE49-F238E27FC236}">
              <a16:creationId xmlns:a16="http://schemas.microsoft.com/office/drawing/2014/main" id="{F8547821-0331-4F52-BE33-C6E19442AC02}"/>
            </a:ext>
          </a:extLst>
        </xdr:cNvPr>
        <xdr:cNvSpPr/>
      </xdr:nvSpPr>
      <xdr:spPr>
        <a:xfrm>
          <a:off x="11487150" y="1789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0</xdr:rowOff>
    </xdr:from>
    <xdr:to>
      <xdr:col>71</xdr:col>
      <xdr:colOff>177800</xdr:colOff>
      <xdr:row>108</xdr:row>
      <xdr:rowOff>38100</xdr:rowOff>
    </xdr:to>
    <xdr:cxnSp macro="">
      <xdr:nvCxnSpPr>
        <xdr:cNvPr id="785" name="直線コネクタ 784">
          <a:extLst>
            <a:ext uri="{FF2B5EF4-FFF2-40B4-BE49-F238E27FC236}">
              <a16:creationId xmlns:a16="http://schemas.microsoft.com/office/drawing/2014/main" id="{D065A73C-4761-4174-A52E-565D9C2E3032}"/>
            </a:ext>
          </a:extLst>
        </xdr:cNvPr>
        <xdr:cNvCxnSpPr/>
      </xdr:nvCxnSpPr>
      <xdr:spPr>
        <a:xfrm>
          <a:off x="11537950" y="17945100"/>
          <a:ext cx="8064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101616</xdr:rowOff>
    </xdr:from>
    <xdr:ext cx="405111" cy="259045"/>
    <xdr:sp macro="" textlink="">
      <xdr:nvSpPr>
        <xdr:cNvPr id="786" name="n_1aveValue【公民館】&#10;有形固定資産減価償却率">
          <a:extLst>
            <a:ext uri="{FF2B5EF4-FFF2-40B4-BE49-F238E27FC236}">
              <a16:creationId xmlns:a16="http://schemas.microsoft.com/office/drawing/2014/main" id="{97D29342-95D8-41B7-AB92-F2A4C779E344}"/>
            </a:ext>
          </a:extLst>
        </xdr:cNvPr>
        <xdr:cNvSpPr txBox="1"/>
      </xdr:nvSpPr>
      <xdr:spPr>
        <a:xfrm>
          <a:off x="13742044" y="17018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84472</xdr:rowOff>
    </xdr:from>
    <xdr:ext cx="405111" cy="259045"/>
    <xdr:sp macro="" textlink="">
      <xdr:nvSpPr>
        <xdr:cNvPr id="787" name="n_2aveValue【公民館】&#10;有形固定資産減価償却率">
          <a:extLst>
            <a:ext uri="{FF2B5EF4-FFF2-40B4-BE49-F238E27FC236}">
              <a16:creationId xmlns:a16="http://schemas.microsoft.com/office/drawing/2014/main" id="{4F8AC00F-6078-43C7-B749-AB4DE0C7B4F5}"/>
            </a:ext>
          </a:extLst>
        </xdr:cNvPr>
        <xdr:cNvSpPr txBox="1"/>
      </xdr:nvSpPr>
      <xdr:spPr>
        <a:xfrm>
          <a:off x="12960994" y="1700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120666</xdr:rowOff>
    </xdr:from>
    <xdr:ext cx="405111" cy="259045"/>
    <xdr:sp macro="" textlink="">
      <xdr:nvSpPr>
        <xdr:cNvPr id="788" name="n_3aveValue【公民館】&#10;有形固定資産減価償却率">
          <a:extLst>
            <a:ext uri="{FF2B5EF4-FFF2-40B4-BE49-F238E27FC236}">
              <a16:creationId xmlns:a16="http://schemas.microsoft.com/office/drawing/2014/main" id="{4BC5A639-5BBB-4537-A0DD-54BAAC23B765}"/>
            </a:ext>
          </a:extLst>
        </xdr:cNvPr>
        <xdr:cNvSpPr txBox="1"/>
      </xdr:nvSpPr>
      <xdr:spPr>
        <a:xfrm>
          <a:off x="12167244" y="17037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130191</xdr:rowOff>
    </xdr:from>
    <xdr:ext cx="405111" cy="259045"/>
    <xdr:sp macro="" textlink="">
      <xdr:nvSpPr>
        <xdr:cNvPr id="789" name="n_4aveValue【公民館】&#10;有形固定資産減価償却率">
          <a:extLst>
            <a:ext uri="{FF2B5EF4-FFF2-40B4-BE49-F238E27FC236}">
              <a16:creationId xmlns:a16="http://schemas.microsoft.com/office/drawing/2014/main" id="{D073FC1C-8754-449C-8932-77FA73F9E3D1}"/>
            </a:ext>
          </a:extLst>
        </xdr:cNvPr>
        <xdr:cNvSpPr txBox="1"/>
      </xdr:nvSpPr>
      <xdr:spPr>
        <a:xfrm>
          <a:off x="11354444" y="17046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118127</xdr:rowOff>
    </xdr:from>
    <xdr:ext cx="405111" cy="259045"/>
    <xdr:sp macro="" textlink="">
      <xdr:nvSpPr>
        <xdr:cNvPr id="790" name="n_2mainValue【公民館】&#10;有形固定資産減価償却率">
          <a:extLst>
            <a:ext uri="{FF2B5EF4-FFF2-40B4-BE49-F238E27FC236}">
              <a16:creationId xmlns:a16="http://schemas.microsoft.com/office/drawing/2014/main" id="{7B18F5AB-D92C-44EF-BA6D-34B7639FF088}"/>
            </a:ext>
          </a:extLst>
        </xdr:cNvPr>
        <xdr:cNvSpPr txBox="1"/>
      </xdr:nvSpPr>
      <xdr:spPr>
        <a:xfrm>
          <a:off x="12960994" y="1806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80027</xdr:rowOff>
    </xdr:from>
    <xdr:ext cx="405111" cy="259045"/>
    <xdr:sp macro="" textlink="">
      <xdr:nvSpPr>
        <xdr:cNvPr id="791" name="n_3mainValue【公民館】&#10;有形固定資産減価償却率">
          <a:extLst>
            <a:ext uri="{FF2B5EF4-FFF2-40B4-BE49-F238E27FC236}">
              <a16:creationId xmlns:a16="http://schemas.microsoft.com/office/drawing/2014/main" id="{061454C5-587A-4F0B-9D9F-B9E5539A135B}"/>
            </a:ext>
          </a:extLst>
        </xdr:cNvPr>
        <xdr:cNvSpPr txBox="1"/>
      </xdr:nvSpPr>
      <xdr:spPr>
        <a:xfrm>
          <a:off x="12167244" y="1802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41927</xdr:rowOff>
    </xdr:from>
    <xdr:ext cx="405111" cy="259045"/>
    <xdr:sp macro="" textlink="">
      <xdr:nvSpPr>
        <xdr:cNvPr id="792" name="n_4mainValue【公民館】&#10;有形固定資産減価償却率">
          <a:extLst>
            <a:ext uri="{FF2B5EF4-FFF2-40B4-BE49-F238E27FC236}">
              <a16:creationId xmlns:a16="http://schemas.microsoft.com/office/drawing/2014/main" id="{32568D64-2E2F-4FE6-951F-F40982BE6ED7}"/>
            </a:ext>
          </a:extLst>
        </xdr:cNvPr>
        <xdr:cNvSpPr txBox="1"/>
      </xdr:nvSpPr>
      <xdr:spPr>
        <a:xfrm>
          <a:off x="11354444" y="1798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3" name="正方形/長方形 792">
          <a:extLst>
            <a:ext uri="{FF2B5EF4-FFF2-40B4-BE49-F238E27FC236}">
              <a16:creationId xmlns:a16="http://schemas.microsoft.com/office/drawing/2014/main" id="{2FBCE522-251B-4E8B-BB80-A874CF6CCA49}"/>
            </a:ext>
          </a:extLst>
        </xdr:cNvPr>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4" name="正方形/長方形 793">
          <a:extLst>
            <a:ext uri="{FF2B5EF4-FFF2-40B4-BE49-F238E27FC236}">
              <a16:creationId xmlns:a16="http://schemas.microsoft.com/office/drawing/2014/main" id="{7B6833F8-5F40-4129-8930-1EFB47914F42}"/>
            </a:ext>
          </a:extLst>
        </xdr:cNvPr>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5" name="正方形/長方形 794">
          <a:extLst>
            <a:ext uri="{FF2B5EF4-FFF2-40B4-BE49-F238E27FC236}">
              <a16:creationId xmlns:a16="http://schemas.microsoft.com/office/drawing/2014/main" id="{1D025245-9099-477F-8C5D-04ADB63757E1}"/>
            </a:ext>
          </a:extLst>
        </xdr:cNvPr>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6" name="正方形/長方形 795">
          <a:extLst>
            <a:ext uri="{FF2B5EF4-FFF2-40B4-BE49-F238E27FC236}">
              <a16:creationId xmlns:a16="http://schemas.microsoft.com/office/drawing/2014/main" id="{09A2719F-17E4-43C3-92B4-7D07513AC7AA}"/>
            </a:ext>
          </a:extLst>
        </xdr:cNvPr>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7" name="正方形/長方形 796">
          <a:extLst>
            <a:ext uri="{FF2B5EF4-FFF2-40B4-BE49-F238E27FC236}">
              <a16:creationId xmlns:a16="http://schemas.microsoft.com/office/drawing/2014/main" id="{4328A090-4BE7-451C-809F-B14B2E728B40}"/>
            </a:ext>
          </a:extLst>
        </xdr:cNvPr>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8" name="正方形/長方形 797">
          <a:extLst>
            <a:ext uri="{FF2B5EF4-FFF2-40B4-BE49-F238E27FC236}">
              <a16:creationId xmlns:a16="http://schemas.microsoft.com/office/drawing/2014/main" id="{FFB71269-DC5D-493D-AA86-6CDEAB6DD67B}"/>
            </a:ext>
          </a:extLst>
        </xdr:cNvPr>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9" name="正方形/長方形 798">
          <a:extLst>
            <a:ext uri="{FF2B5EF4-FFF2-40B4-BE49-F238E27FC236}">
              <a16:creationId xmlns:a16="http://schemas.microsoft.com/office/drawing/2014/main" id="{531395A6-9169-46C5-90A9-812B1DE6758A}"/>
            </a:ext>
          </a:extLst>
        </xdr:cNvPr>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0" name="正方形/長方形 799">
          <a:extLst>
            <a:ext uri="{FF2B5EF4-FFF2-40B4-BE49-F238E27FC236}">
              <a16:creationId xmlns:a16="http://schemas.microsoft.com/office/drawing/2014/main" id="{CF607A08-16CB-452A-87FA-A45118227F72}"/>
            </a:ext>
          </a:extLst>
        </xdr:cNvPr>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1" name="テキスト ボックス 800">
          <a:extLst>
            <a:ext uri="{FF2B5EF4-FFF2-40B4-BE49-F238E27FC236}">
              <a16:creationId xmlns:a16="http://schemas.microsoft.com/office/drawing/2014/main" id="{569EABC5-7664-49BF-B11A-298372134879}"/>
            </a:ext>
          </a:extLst>
        </xdr:cNvPr>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2" name="直線コネクタ 801">
          <a:extLst>
            <a:ext uri="{FF2B5EF4-FFF2-40B4-BE49-F238E27FC236}">
              <a16:creationId xmlns:a16="http://schemas.microsoft.com/office/drawing/2014/main" id="{C924DD66-7AD0-4DCD-BECF-4B4E7B946A55}"/>
            </a:ext>
          </a:extLst>
        </xdr:cNvPr>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3" name="直線コネクタ 802">
          <a:extLst>
            <a:ext uri="{FF2B5EF4-FFF2-40B4-BE49-F238E27FC236}">
              <a16:creationId xmlns:a16="http://schemas.microsoft.com/office/drawing/2014/main" id="{7C763CB4-82EE-446A-BBAD-92EAF01C6B09}"/>
            </a:ext>
          </a:extLst>
        </xdr:cNvPr>
        <xdr:cNvCxnSpPr/>
      </xdr:nvCxnSpPr>
      <xdr:spPr>
        <a:xfrm>
          <a:off x="16459200" y="181519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4" name="テキスト ボックス 803">
          <a:extLst>
            <a:ext uri="{FF2B5EF4-FFF2-40B4-BE49-F238E27FC236}">
              <a16:creationId xmlns:a16="http://schemas.microsoft.com/office/drawing/2014/main" id="{126291EB-BF5E-4311-8B03-74813E4498F4}"/>
            </a:ext>
          </a:extLst>
        </xdr:cNvPr>
        <xdr:cNvSpPr txBox="1"/>
      </xdr:nvSpPr>
      <xdr:spPr>
        <a:xfrm>
          <a:off x="1604917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5" name="直線コネクタ 804">
          <a:extLst>
            <a:ext uri="{FF2B5EF4-FFF2-40B4-BE49-F238E27FC236}">
              <a16:creationId xmlns:a16="http://schemas.microsoft.com/office/drawing/2014/main" id="{B5947096-A56C-4193-819E-85B58AB361F2}"/>
            </a:ext>
          </a:extLst>
        </xdr:cNvPr>
        <xdr:cNvCxnSpPr/>
      </xdr:nvCxnSpPr>
      <xdr:spPr>
        <a:xfrm>
          <a:off x="16459200" y="178253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6" name="テキスト ボックス 805">
          <a:extLst>
            <a:ext uri="{FF2B5EF4-FFF2-40B4-BE49-F238E27FC236}">
              <a16:creationId xmlns:a16="http://schemas.microsoft.com/office/drawing/2014/main" id="{A7621C30-A5D8-4C28-B7EF-53748E537D2C}"/>
            </a:ext>
          </a:extLst>
        </xdr:cNvPr>
        <xdr:cNvSpPr txBox="1"/>
      </xdr:nvSpPr>
      <xdr:spPr>
        <a:xfrm>
          <a:off x="16049171" y="176831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7" name="直線コネクタ 806">
          <a:extLst>
            <a:ext uri="{FF2B5EF4-FFF2-40B4-BE49-F238E27FC236}">
              <a16:creationId xmlns:a16="http://schemas.microsoft.com/office/drawing/2014/main" id="{4CAE0620-86AF-4026-B90D-E07F6AB0FB05}"/>
            </a:ext>
          </a:extLst>
        </xdr:cNvPr>
        <xdr:cNvCxnSpPr/>
      </xdr:nvCxnSpPr>
      <xdr:spPr>
        <a:xfrm>
          <a:off x="16459200" y="174987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8" name="テキスト ボックス 807">
          <a:extLst>
            <a:ext uri="{FF2B5EF4-FFF2-40B4-BE49-F238E27FC236}">
              <a16:creationId xmlns:a16="http://schemas.microsoft.com/office/drawing/2014/main" id="{5BCD03BB-96C7-4F31-B9E9-7908CD9707A8}"/>
            </a:ext>
          </a:extLst>
        </xdr:cNvPr>
        <xdr:cNvSpPr txBox="1"/>
      </xdr:nvSpPr>
      <xdr:spPr>
        <a:xfrm>
          <a:off x="16049171" y="173565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9" name="直線コネクタ 808">
          <a:extLst>
            <a:ext uri="{FF2B5EF4-FFF2-40B4-BE49-F238E27FC236}">
              <a16:creationId xmlns:a16="http://schemas.microsoft.com/office/drawing/2014/main" id="{E8310B7D-A2A3-41BB-A4BC-71C4D97FF8F9}"/>
            </a:ext>
          </a:extLst>
        </xdr:cNvPr>
        <xdr:cNvCxnSpPr/>
      </xdr:nvCxnSpPr>
      <xdr:spPr>
        <a:xfrm>
          <a:off x="16459200" y="171722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0" name="テキスト ボックス 809">
          <a:extLst>
            <a:ext uri="{FF2B5EF4-FFF2-40B4-BE49-F238E27FC236}">
              <a16:creationId xmlns:a16="http://schemas.microsoft.com/office/drawing/2014/main" id="{562DC3BF-6D25-422F-9ABA-DBB0ED7F1FCD}"/>
            </a:ext>
          </a:extLst>
        </xdr:cNvPr>
        <xdr:cNvSpPr txBox="1"/>
      </xdr:nvSpPr>
      <xdr:spPr>
        <a:xfrm>
          <a:off x="16049171" y="170299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1" name="直線コネクタ 810">
          <a:extLst>
            <a:ext uri="{FF2B5EF4-FFF2-40B4-BE49-F238E27FC236}">
              <a16:creationId xmlns:a16="http://schemas.microsoft.com/office/drawing/2014/main" id="{93D9DB70-09F6-4B94-BC28-DECC0BB559DA}"/>
            </a:ext>
          </a:extLst>
        </xdr:cNvPr>
        <xdr:cNvCxnSpPr/>
      </xdr:nvCxnSpPr>
      <xdr:spPr>
        <a:xfrm>
          <a:off x="16459200" y="16845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2" name="テキスト ボックス 811">
          <a:extLst>
            <a:ext uri="{FF2B5EF4-FFF2-40B4-BE49-F238E27FC236}">
              <a16:creationId xmlns:a16="http://schemas.microsoft.com/office/drawing/2014/main" id="{93B8F20C-D891-426C-925E-DE3A7DE4C18D}"/>
            </a:ext>
          </a:extLst>
        </xdr:cNvPr>
        <xdr:cNvSpPr txBox="1"/>
      </xdr:nvSpPr>
      <xdr:spPr>
        <a:xfrm>
          <a:off x="16049171" y="167034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3" name="直線コネクタ 812">
          <a:extLst>
            <a:ext uri="{FF2B5EF4-FFF2-40B4-BE49-F238E27FC236}">
              <a16:creationId xmlns:a16="http://schemas.microsoft.com/office/drawing/2014/main" id="{EAFDAC6B-E4BB-4AE4-A673-39D084FB7492}"/>
            </a:ext>
          </a:extLst>
        </xdr:cNvPr>
        <xdr:cNvCxnSpPr/>
      </xdr:nvCxnSpPr>
      <xdr:spPr>
        <a:xfrm>
          <a:off x="16459200" y="165190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4" name="テキスト ボックス 813">
          <a:extLst>
            <a:ext uri="{FF2B5EF4-FFF2-40B4-BE49-F238E27FC236}">
              <a16:creationId xmlns:a16="http://schemas.microsoft.com/office/drawing/2014/main" id="{2DAD702C-8DBC-4873-8AC8-F08BE3FBFAE8}"/>
            </a:ext>
          </a:extLst>
        </xdr:cNvPr>
        <xdr:cNvSpPr txBox="1"/>
      </xdr:nvSpPr>
      <xdr:spPr>
        <a:xfrm>
          <a:off x="16049171" y="163768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5" name="直線コネクタ 814">
          <a:extLst>
            <a:ext uri="{FF2B5EF4-FFF2-40B4-BE49-F238E27FC236}">
              <a16:creationId xmlns:a16="http://schemas.microsoft.com/office/drawing/2014/main" id="{7AF9641D-D782-493A-B1DE-AD6A6476478B}"/>
            </a:ext>
          </a:extLst>
        </xdr:cNvPr>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6" name="テキスト ボックス 815">
          <a:extLst>
            <a:ext uri="{FF2B5EF4-FFF2-40B4-BE49-F238E27FC236}">
              <a16:creationId xmlns:a16="http://schemas.microsoft.com/office/drawing/2014/main" id="{1ABB4EEC-6100-4BA0-980D-D9E179B52A35}"/>
            </a:ext>
          </a:extLst>
        </xdr:cNvPr>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7" name="【公民館】&#10;一人当たり面積グラフ枠">
          <a:extLst>
            <a:ext uri="{FF2B5EF4-FFF2-40B4-BE49-F238E27FC236}">
              <a16:creationId xmlns:a16="http://schemas.microsoft.com/office/drawing/2014/main" id="{8D62E75F-A855-4722-9213-66DC32F7EE0A}"/>
            </a:ext>
          </a:extLst>
        </xdr:cNvPr>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1088</xdr:rowOff>
    </xdr:from>
    <xdr:to>
      <xdr:col>116</xdr:col>
      <xdr:colOff>62864</xdr:colOff>
      <xdr:row>108</xdr:row>
      <xdr:rowOff>170906</xdr:rowOff>
    </xdr:to>
    <xdr:cxnSp macro="">
      <xdr:nvCxnSpPr>
        <xdr:cNvPr id="818" name="直線コネクタ 817">
          <a:extLst>
            <a:ext uri="{FF2B5EF4-FFF2-40B4-BE49-F238E27FC236}">
              <a16:creationId xmlns:a16="http://schemas.microsoft.com/office/drawing/2014/main" id="{1F7A74C4-1C84-4CC5-8070-737AC81CBD06}"/>
            </a:ext>
          </a:extLst>
        </xdr:cNvPr>
        <xdr:cNvCxnSpPr/>
      </xdr:nvCxnSpPr>
      <xdr:spPr>
        <a:xfrm flipV="1">
          <a:off x="19951064" y="16574588"/>
          <a:ext cx="0" cy="1541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3283</xdr:rowOff>
    </xdr:from>
    <xdr:ext cx="469744" cy="259045"/>
    <xdr:sp macro="" textlink="">
      <xdr:nvSpPr>
        <xdr:cNvPr id="819" name="【公民館】&#10;一人当たり面積最小値テキスト">
          <a:extLst>
            <a:ext uri="{FF2B5EF4-FFF2-40B4-BE49-F238E27FC236}">
              <a16:creationId xmlns:a16="http://schemas.microsoft.com/office/drawing/2014/main" id="{1005FCDA-F953-4590-9E33-D540EB3A82C7}"/>
            </a:ext>
          </a:extLst>
        </xdr:cNvPr>
        <xdr:cNvSpPr txBox="1"/>
      </xdr:nvSpPr>
      <xdr:spPr>
        <a:xfrm>
          <a:off x="19989800" y="18119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170906</xdr:rowOff>
    </xdr:from>
    <xdr:to>
      <xdr:col>116</xdr:col>
      <xdr:colOff>152400</xdr:colOff>
      <xdr:row>108</xdr:row>
      <xdr:rowOff>170906</xdr:rowOff>
    </xdr:to>
    <xdr:cxnSp macro="">
      <xdr:nvCxnSpPr>
        <xdr:cNvPr id="820" name="直線コネクタ 819">
          <a:extLst>
            <a:ext uri="{FF2B5EF4-FFF2-40B4-BE49-F238E27FC236}">
              <a16:creationId xmlns:a16="http://schemas.microsoft.com/office/drawing/2014/main" id="{6676643D-B18B-41C8-9E56-F06CE9FBE9DD}"/>
            </a:ext>
          </a:extLst>
        </xdr:cNvPr>
        <xdr:cNvCxnSpPr/>
      </xdr:nvCxnSpPr>
      <xdr:spPr>
        <a:xfrm>
          <a:off x="19881850" y="1811600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119215</xdr:rowOff>
    </xdr:from>
    <xdr:ext cx="469744" cy="259045"/>
    <xdr:sp macro="" textlink="">
      <xdr:nvSpPr>
        <xdr:cNvPr id="821" name="【公民館】&#10;一人当たり面積最大値テキスト">
          <a:extLst>
            <a:ext uri="{FF2B5EF4-FFF2-40B4-BE49-F238E27FC236}">
              <a16:creationId xmlns:a16="http://schemas.microsoft.com/office/drawing/2014/main" id="{AB64FBF0-66D7-44FF-8CDD-2746CEBFC1C7}"/>
            </a:ext>
          </a:extLst>
        </xdr:cNvPr>
        <xdr:cNvSpPr txBox="1"/>
      </xdr:nvSpPr>
      <xdr:spPr>
        <a:xfrm>
          <a:off x="19989800" y="16349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1088</xdr:rowOff>
    </xdr:from>
    <xdr:to>
      <xdr:col>116</xdr:col>
      <xdr:colOff>152400</xdr:colOff>
      <xdr:row>100</xdr:row>
      <xdr:rowOff>1088</xdr:rowOff>
    </xdr:to>
    <xdr:cxnSp macro="">
      <xdr:nvCxnSpPr>
        <xdr:cNvPr id="822" name="直線コネクタ 821">
          <a:extLst>
            <a:ext uri="{FF2B5EF4-FFF2-40B4-BE49-F238E27FC236}">
              <a16:creationId xmlns:a16="http://schemas.microsoft.com/office/drawing/2014/main" id="{3AA264FE-AA36-43EC-92A3-29836AC7B36A}"/>
            </a:ext>
          </a:extLst>
        </xdr:cNvPr>
        <xdr:cNvCxnSpPr/>
      </xdr:nvCxnSpPr>
      <xdr:spPr>
        <a:xfrm>
          <a:off x="19881850" y="1657458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21789</xdr:rowOff>
    </xdr:from>
    <xdr:ext cx="469744" cy="259045"/>
    <xdr:sp macro="" textlink="">
      <xdr:nvSpPr>
        <xdr:cNvPr id="823" name="【公民館】&#10;一人当たり面積平均値テキスト">
          <a:extLst>
            <a:ext uri="{FF2B5EF4-FFF2-40B4-BE49-F238E27FC236}">
              <a16:creationId xmlns:a16="http://schemas.microsoft.com/office/drawing/2014/main" id="{6634D4DD-D37A-4931-B116-A4506EC04ACB}"/>
            </a:ext>
          </a:extLst>
        </xdr:cNvPr>
        <xdr:cNvSpPr txBox="1"/>
      </xdr:nvSpPr>
      <xdr:spPr>
        <a:xfrm>
          <a:off x="19989800" y="177954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43362</xdr:rowOff>
    </xdr:from>
    <xdr:to>
      <xdr:col>116</xdr:col>
      <xdr:colOff>114300</xdr:colOff>
      <xdr:row>107</xdr:row>
      <xdr:rowOff>144962</xdr:rowOff>
    </xdr:to>
    <xdr:sp macro="" textlink="">
      <xdr:nvSpPr>
        <xdr:cNvPr id="824" name="フローチャート: 判断 823">
          <a:extLst>
            <a:ext uri="{FF2B5EF4-FFF2-40B4-BE49-F238E27FC236}">
              <a16:creationId xmlns:a16="http://schemas.microsoft.com/office/drawing/2014/main" id="{BD8810C0-C958-4088-8986-D475B2EF092D}"/>
            </a:ext>
          </a:extLst>
        </xdr:cNvPr>
        <xdr:cNvSpPr/>
      </xdr:nvSpPr>
      <xdr:spPr>
        <a:xfrm>
          <a:off x="19900900" y="1781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40095</xdr:rowOff>
    </xdr:from>
    <xdr:to>
      <xdr:col>112</xdr:col>
      <xdr:colOff>38100</xdr:colOff>
      <xdr:row>107</xdr:row>
      <xdr:rowOff>141695</xdr:rowOff>
    </xdr:to>
    <xdr:sp macro="" textlink="">
      <xdr:nvSpPr>
        <xdr:cNvPr id="825" name="フローチャート: 判断 824">
          <a:extLst>
            <a:ext uri="{FF2B5EF4-FFF2-40B4-BE49-F238E27FC236}">
              <a16:creationId xmlns:a16="http://schemas.microsoft.com/office/drawing/2014/main" id="{ECED7AFC-09F6-4219-AE03-5EF2955F8B37}"/>
            </a:ext>
          </a:extLst>
        </xdr:cNvPr>
        <xdr:cNvSpPr/>
      </xdr:nvSpPr>
      <xdr:spPr>
        <a:xfrm>
          <a:off x="19157950" y="1781374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46627</xdr:rowOff>
    </xdr:from>
    <xdr:to>
      <xdr:col>107</xdr:col>
      <xdr:colOff>101600</xdr:colOff>
      <xdr:row>107</xdr:row>
      <xdr:rowOff>148227</xdr:rowOff>
    </xdr:to>
    <xdr:sp macro="" textlink="">
      <xdr:nvSpPr>
        <xdr:cNvPr id="826" name="フローチャート: 判断 825">
          <a:extLst>
            <a:ext uri="{FF2B5EF4-FFF2-40B4-BE49-F238E27FC236}">
              <a16:creationId xmlns:a16="http://schemas.microsoft.com/office/drawing/2014/main" id="{86E9608F-423F-4FBE-BA21-78747ED3CD33}"/>
            </a:ext>
          </a:extLst>
        </xdr:cNvPr>
        <xdr:cNvSpPr/>
      </xdr:nvSpPr>
      <xdr:spPr>
        <a:xfrm>
          <a:off x="18345150" y="1782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66221</xdr:rowOff>
    </xdr:from>
    <xdr:to>
      <xdr:col>102</xdr:col>
      <xdr:colOff>165100</xdr:colOff>
      <xdr:row>107</xdr:row>
      <xdr:rowOff>167821</xdr:rowOff>
    </xdr:to>
    <xdr:sp macro="" textlink="">
      <xdr:nvSpPr>
        <xdr:cNvPr id="827" name="フローチャート: 判断 826">
          <a:extLst>
            <a:ext uri="{FF2B5EF4-FFF2-40B4-BE49-F238E27FC236}">
              <a16:creationId xmlns:a16="http://schemas.microsoft.com/office/drawing/2014/main" id="{C5E12279-67DF-4A60-A159-CFBB82726196}"/>
            </a:ext>
          </a:extLst>
        </xdr:cNvPr>
        <xdr:cNvSpPr/>
      </xdr:nvSpPr>
      <xdr:spPr>
        <a:xfrm>
          <a:off x="17551400" y="178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49893</xdr:rowOff>
    </xdr:from>
    <xdr:to>
      <xdr:col>98</xdr:col>
      <xdr:colOff>38100</xdr:colOff>
      <xdr:row>107</xdr:row>
      <xdr:rowOff>151493</xdr:rowOff>
    </xdr:to>
    <xdr:sp macro="" textlink="">
      <xdr:nvSpPr>
        <xdr:cNvPr id="828" name="フローチャート: 判断 827">
          <a:extLst>
            <a:ext uri="{FF2B5EF4-FFF2-40B4-BE49-F238E27FC236}">
              <a16:creationId xmlns:a16="http://schemas.microsoft.com/office/drawing/2014/main" id="{73AC67F7-FFB7-4BED-8008-E891B749FE7D}"/>
            </a:ext>
          </a:extLst>
        </xdr:cNvPr>
        <xdr:cNvSpPr/>
      </xdr:nvSpPr>
      <xdr:spPr>
        <a:xfrm>
          <a:off x="16757650" y="1782354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1C4C3808-E2FB-4F7F-A11A-DBB402CA3D69}"/>
            </a:ext>
          </a:extLst>
        </xdr:cNvPr>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2A3EE41F-120D-4981-A1E9-BA9A6AF43C46}"/>
            </a:ext>
          </a:extLst>
        </xdr:cNvPr>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43C694C1-3350-41A4-9A26-B02ADD8DA6D7}"/>
            </a:ext>
          </a:extLst>
        </xdr:cNvPr>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081C50A5-2DCE-4FC2-B02F-7A8F89EAEC9D}"/>
            </a:ext>
          </a:extLst>
        </xdr:cNvPr>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010E2444-0476-4D20-9C86-87391E90AC88}"/>
            </a:ext>
          </a:extLst>
        </xdr:cNvPr>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123371</xdr:rowOff>
    </xdr:from>
    <xdr:to>
      <xdr:col>107</xdr:col>
      <xdr:colOff>101600</xdr:colOff>
      <xdr:row>109</xdr:row>
      <xdr:rowOff>53521</xdr:rowOff>
    </xdr:to>
    <xdr:sp macro="" textlink="">
      <xdr:nvSpPr>
        <xdr:cNvPr id="834" name="楕円 833">
          <a:extLst>
            <a:ext uri="{FF2B5EF4-FFF2-40B4-BE49-F238E27FC236}">
              <a16:creationId xmlns:a16="http://schemas.microsoft.com/office/drawing/2014/main" id="{BD2D861A-668A-4645-B736-566AF8122541}"/>
            </a:ext>
          </a:extLst>
        </xdr:cNvPr>
        <xdr:cNvSpPr/>
      </xdr:nvSpPr>
      <xdr:spPr>
        <a:xfrm>
          <a:off x="18345150" y="1806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80918</xdr:rowOff>
    </xdr:from>
    <xdr:to>
      <xdr:col>102</xdr:col>
      <xdr:colOff>165100</xdr:colOff>
      <xdr:row>109</xdr:row>
      <xdr:rowOff>11068</xdr:rowOff>
    </xdr:to>
    <xdr:sp macro="" textlink="">
      <xdr:nvSpPr>
        <xdr:cNvPr id="835" name="楕円 834">
          <a:extLst>
            <a:ext uri="{FF2B5EF4-FFF2-40B4-BE49-F238E27FC236}">
              <a16:creationId xmlns:a16="http://schemas.microsoft.com/office/drawing/2014/main" id="{57B05910-B924-44B0-AEDE-AE0A6892D0C5}"/>
            </a:ext>
          </a:extLst>
        </xdr:cNvPr>
        <xdr:cNvSpPr/>
      </xdr:nvSpPr>
      <xdr:spPr>
        <a:xfrm>
          <a:off x="17551400" y="1802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131718</xdr:rowOff>
    </xdr:from>
    <xdr:to>
      <xdr:col>107</xdr:col>
      <xdr:colOff>50800</xdr:colOff>
      <xdr:row>109</xdr:row>
      <xdr:rowOff>2721</xdr:rowOff>
    </xdr:to>
    <xdr:cxnSp macro="">
      <xdr:nvCxnSpPr>
        <xdr:cNvPr id="836" name="直線コネクタ 835">
          <a:extLst>
            <a:ext uri="{FF2B5EF4-FFF2-40B4-BE49-F238E27FC236}">
              <a16:creationId xmlns:a16="http://schemas.microsoft.com/office/drawing/2014/main" id="{EFAE19E0-2E33-45D5-816F-AB0BFE0532E2}"/>
            </a:ext>
          </a:extLst>
        </xdr:cNvPr>
        <xdr:cNvCxnSpPr/>
      </xdr:nvCxnSpPr>
      <xdr:spPr>
        <a:xfrm>
          <a:off x="17602200" y="18076818"/>
          <a:ext cx="79375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84182</xdr:rowOff>
    </xdr:from>
    <xdr:to>
      <xdr:col>98</xdr:col>
      <xdr:colOff>38100</xdr:colOff>
      <xdr:row>109</xdr:row>
      <xdr:rowOff>14332</xdr:rowOff>
    </xdr:to>
    <xdr:sp macro="" textlink="">
      <xdr:nvSpPr>
        <xdr:cNvPr id="837" name="楕円 836">
          <a:extLst>
            <a:ext uri="{FF2B5EF4-FFF2-40B4-BE49-F238E27FC236}">
              <a16:creationId xmlns:a16="http://schemas.microsoft.com/office/drawing/2014/main" id="{00BA4DF6-AB2E-4C9B-A83C-EAB92186F1ED}"/>
            </a:ext>
          </a:extLst>
        </xdr:cNvPr>
        <xdr:cNvSpPr/>
      </xdr:nvSpPr>
      <xdr:spPr>
        <a:xfrm>
          <a:off x="16757650" y="1802928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131718</xdr:rowOff>
    </xdr:from>
    <xdr:to>
      <xdr:col>102</xdr:col>
      <xdr:colOff>114300</xdr:colOff>
      <xdr:row>108</xdr:row>
      <xdr:rowOff>134982</xdr:rowOff>
    </xdr:to>
    <xdr:cxnSp macro="">
      <xdr:nvCxnSpPr>
        <xdr:cNvPr id="838" name="直線コネクタ 837">
          <a:extLst>
            <a:ext uri="{FF2B5EF4-FFF2-40B4-BE49-F238E27FC236}">
              <a16:creationId xmlns:a16="http://schemas.microsoft.com/office/drawing/2014/main" id="{7EB22518-2949-4FAB-8383-3D5F97CBADB5}"/>
            </a:ext>
          </a:extLst>
        </xdr:cNvPr>
        <xdr:cNvCxnSpPr/>
      </xdr:nvCxnSpPr>
      <xdr:spPr>
        <a:xfrm flipV="1">
          <a:off x="16802100" y="18076818"/>
          <a:ext cx="800100" cy="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158222</xdr:rowOff>
    </xdr:from>
    <xdr:ext cx="469744" cy="259045"/>
    <xdr:sp macro="" textlink="">
      <xdr:nvSpPr>
        <xdr:cNvPr id="839" name="n_1aveValue【公民館】&#10;一人当たり面積">
          <a:extLst>
            <a:ext uri="{FF2B5EF4-FFF2-40B4-BE49-F238E27FC236}">
              <a16:creationId xmlns:a16="http://schemas.microsoft.com/office/drawing/2014/main" id="{62C6D054-FFD3-4E3F-8092-564401D5B79C}"/>
            </a:ext>
          </a:extLst>
        </xdr:cNvPr>
        <xdr:cNvSpPr txBox="1"/>
      </xdr:nvSpPr>
      <xdr:spPr>
        <a:xfrm>
          <a:off x="18980227" y="17588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164754</xdr:rowOff>
    </xdr:from>
    <xdr:ext cx="469744" cy="259045"/>
    <xdr:sp macro="" textlink="">
      <xdr:nvSpPr>
        <xdr:cNvPr id="840" name="n_2aveValue【公民館】&#10;一人当たり面積">
          <a:extLst>
            <a:ext uri="{FF2B5EF4-FFF2-40B4-BE49-F238E27FC236}">
              <a16:creationId xmlns:a16="http://schemas.microsoft.com/office/drawing/2014/main" id="{1DA1137E-5972-480B-93E8-CA288BC5AEDB}"/>
            </a:ext>
          </a:extLst>
        </xdr:cNvPr>
        <xdr:cNvSpPr txBox="1"/>
      </xdr:nvSpPr>
      <xdr:spPr>
        <a:xfrm>
          <a:off x="18180127" y="17595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12898</xdr:rowOff>
    </xdr:from>
    <xdr:ext cx="469744" cy="259045"/>
    <xdr:sp macro="" textlink="">
      <xdr:nvSpPr>
        <xdr:cNvPr id="841" name="n_3aveValue【公民館】&#10;一人当たり面積">
          <a:extLst>
            <a:ext uri="{FF2B5EF4-FFF2-40B4-BE49-F238E27FC236}">
              <a16:creationId xmlns:a16="http://schemas.microsoft.com/office/drawing/2014/main" id="{1FBFF871-0066-48E9-A0F6-8070A391FDCD}"/>
            </a:ext>
          </a:extLst>
        </xdr:cNvPr>
        <xdr:cNvSpPr txBox="1"/>
      </xdr:nvSpPr>
      <xdr:spPr>
        <a:xfrm>
          <a:off x="17386377" y="17615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168020</xdr:rowOff>
    </xdr:from>
    <xdr:ext cx="469744" cy="259045"/>
    <xdr:sp macro="" textlink="">
      <xdr:nvSpPr>
        <xdr:cNvPr id="842" name="n_4aveValue【公民館】&#10;一人当たり面積">
          <a:extLst>
            <a:ext uri="{FF2B5EF4-FFF2-40B4-BE49-F238E27FC236}">
              <a16:creationId xmlns:a16="http://schemas.microsoft.com/office/drawing/2014/main" id="{F7DE3D66-601A-414B-97F5-322881D1ACE4}"/>
            </a:ext>
          </a:extLst>
        </xdr:cNvPr>
        <xdr:cNvSpPr txBox="1"/>
      </xdr:nvSpPr>
      <xdr:spPr>
        <a:xfrm>
          <a:off x="16592627" y="1759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44648</xdr:rowOff>
    </xdr:from>
    <xdr:ext cx="469744" cy="259045"/>
    <xdr:sp macro="" textlink="">
      <xdr:nvSpPr>
        <xdr:cNvPr id="843" name="n_2mainValue【公民館】&#10;一人当たり面積">
          <a:extLst>
            <a:ext uri="{FF2B5EF4-FFF2-40B4-BE49-F238E27FC236}">
              <a16:creationId xmlns:a16="http://schemas.microsoft.com/office/drawing/2014/main" id="{4CF1D0A2-A9D5-4FE1-BEF3-14FB027FBFDC}"/>
            </a:ext>
          </a:extLst>
        </xdr:cNvPr>
        <xdr:cNvSpPr txBox="1"/>
      </xdr:nvSpPr>
      <xdr:spPr>
        <a:xfrm>
          <a:off x="18180127" y="18161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2195</xdr:rowOff>
    </xdr:from>
    <xdr:ext cx="469744" cy="259045"/>
    <xdr:sp macro="" textlink="">
      <xdr:nvSpPr>
        <xdr:cNvPr id="844" name="n_3mainValue【公民館】&#10;一人当たり面積">
          <a:extLst>
            <a:ext uri="{FF2B5EF4-FFF2-40B4-BE49-F238E27FC236}">
              <a16:creationId xmlns:a16="http://schemas.microsoft.com/office/drawing/2014/main" id="{F9FC2E52-0508-4FE3-ACC4-DB01AFBF0CA1}"/>
            </a:ext>
          </a:extLst>
        </xdr:cNvPr>
        <xdr:cNvSpPr txBox="1"/>
      </xdr:nvSpPr>
      <xdr:spPr>
        <a:xfrm>
          <a:off x="17386377" y="18118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109</xdr:row>
      <xdr:rowOff>5459</xdr:rowOff>
    </xdr:from>
    <xdr:ext cx="469744" cy="259045"/>
    <xdr:sp macro="" textlink="">
      <xdr:nvSpPr>
        <xdr:cNvPr id="845" name="n_4mainValue【公民館】&#10;一人当たり面積">
          <a:extLst>
            <a:ext uri="{FF2B5EF4-FFF2-40B4-BE49-F238E27FC236}">
              <a16:creationId xmlns:a16="http://schemas.microsoft.com/office/drawing/2014/main" id="{91824FF8-8832-4EDE-8E56-C9F23452673E}"/>
            </a:ext>
          </a:extLst>
        </xdr:cNvPr>
        <xdr:cNvSpPr txBox="1"/>
      </xdr:nvSpPr>
      <xdr:spPr>
        <a:xfrm>
          <a:off x="16592627" y="18122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6" name="正方形/長方形 845">
          <a:extLst>
            <a:ext uri="{FF2B5EF4-FFF2-40B4-BE49-F238E27FC236}">
              <a16:creationId xmlns:a16="http://schemas.microsoft.com/office/drawing/2014/main" id="{4E8081A3-DC74-4DA6-AC4A-ABE685A4306F}"/>
            </a:ext>
          </a:extLst>
        </xdr:cNvPr>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7" name="正方形/長方形 846">
          <a:extLst>
            <a:ext uri="{FF2B5EF4-FFF2-40B4-BE49-F238E27FC236}">
              <a16:creationId xmlns:a16="http://schemas.microsoft.com/office/drawing/2014/main" id="{70510CA5-227C-4E54-BC6E-42D0F3826CE8}"/>
            </a:ext>
          </a:extLst>
        </xdr:cNvPr>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8" name="テキスト ボックス 847">
          <a:extLst>
            <a:ext uri="{FF2B5EF4-FFF2-40B4-BE49-F238E27FC236}">
              <a16:creationId xmlns:a16="http://schemas.microsoft.com/office/drawing/2014/main" id="{89694451-85E9-49C4-A330-EFB37A1CE98B}"/>
            </a:ext>
          </a:extLst>
        </xdr:cNvPr>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類似団体平均、全国平均、京都府平均と比較して有形固定資産減価償却率が高くなっている施設は、</a:t>
          </a:r>
          <a:r>
            <a:rPr kumimoji="1" lang="ja-JP" altLang="en-US" sz="1100">
              <a:solidFill>
                <a:schemeClr val="dk1"/>
              </a:solidFill>
              <a:effectLst/>
              <a:latin typeface="+mn-lt"/>
              <a:ea typeface="+mn-ea"/>
              <a:cs typeface="+mn-cs"/>
            </a:rPr>
            <a:t>学校施設</a:t>
          </a:r>
          <a:r>
            <a:rPr kumimoji="1" lang="ja-JP" altLang="ja-JP" sz="1100">
              <a:solidFill>
                <a:schemeClr val="dk1"/>
              </a:solidFill>
              <a:effectLst/>
              <a:latin typeface="+mn-lt"/>
              <a:ea typeface="+mn-ea"/>
              <a:cs typeface="+mn-cs"/>
            </a:rPr>
            <a:t>と児童館であり、低くなっている施設は、公営住宅、認定こども園・幼稚園・保育所である。</a:t>
          </a:r>
          <a:endParaRPr lang="ja-JP" altLang="ja-JP" sz="1400">
            <a:effectLst/>
          </a:endParaRPr>
        </a:p>
        <a:p>
          <a:r>
            <a:rPr kumimoji="1" lang="ja-JP" altLang="en-US" sz="1100">
              <a:solidFill>
                <a:schemeClr val="dk1"/>
              </a:solidFill>
              <a:effectLst/>
              <a:latin typeface="+mn-lt"/>
              <a:ea typeface="+mn-ea"/>
              <a:cs typeface="+mn-cs"/>
            </a:rPr>
            <a:t>学校施設については、築後</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年以上経過する施設が多く老朽化が進んでいる。校区により児童数・生徒数に差があることから今後は「亀岡市学校規模適正化基本方針」に基づく計画的な施設整備を進める。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児童館については、ほとんどの施設において、築後４０年を経過しており老朽化が進行していることから、施設のあり方について検討を進めていく。</a:t>
          </a:r>
          <a:endParaRPr lang="ja-JP" altLang="ja-JP" sz="1400">
            <a:effectLst/>
          </a:endParaRPr>
        </a:p>
        <a:p>
          <a:r>
            <a:rPr kumimoji="1" lang="ja-JP" altLang="ja-JP" sz="1100">
              <a:solidFill>
                <a:schemeClr val="dk1"/>
              </a:solidFill>
              <a:effectLst/>
              <a:latin typeface="+mn-lt"/>
              <a:ea typeface="+mn-ea"/>
              <a:cs typeface="+mn-cs"/>
            </a:rPr>
            <a:t>公営住宅については、</a:t>
          </a:r>
          <a:r>
            <a:rPr kumimoji="1" lang="ja-JP" altLang="en-US" sz="1100">
              <a:solidFill>
                <a:schemeClr val="dk1"/>
              </a:solidFill>
              <a:effectLst/>
              <a:latin typeface="+mn-lt"/>
              <a:ea typeface="+mn-ea"/>
              <a:cs typeface="+mn-cs"/>
            </a:rPr>
            <a:t>「亀岡市公営住宅等長寿命化計画」に基づき</a:t>
          </a:r>
          <a:r>
            <a:rPr kumimoji="1" lang="ja-JP" altLang="ja-JP" sz="1100">
              <a:solidFill>
                <a:schemeClr val="dk1"/>
              </a:solidFill>
              <a:effectLst/>
              <a:latin typeface="+mn-lt"/>
              <a:ea typeface="+mn-ea"/>
              <a:cs typeface="+mn-cs"/>
            </a:rPr>
            <a:t>除却、長寿命化を図る改修等を行っており、効果的・効率的な施設運営を図っている。幼稚園は公立幼稚園としての役割を十分に踏まえ、就学前児童の充実を図ることとして施設の継続的な維持を目指す。保育所は「亀岡市保育所再編整備検討会議報告書」を踏まえた施設のあり方を検討し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6264540-2E4F-4F3B-A73E-1A3E5DDB98C0}"/>
            </a:ext>
          </a:extLst>
        </xdr:cNvPr>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189C7499-000A-4940-BA5B-5F5FAC1060A7}"/>
            </a:ext>
          </a:extLst>
        </xdr:cNvPr>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25749E0B-8262-422E-9E6B-BB6B8F85171E}"/>
            </a:ext>
          </a:extLst>
        </xdr:cNvPr>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218AD904-2F6D-42F6-BDB6-BABA626E0430}"/>
            </a:ext>
          </a:extLst>
        </xdr:cNvPr>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京都府亀岡市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0A6DC99-A5C1-46C2-827D-75EF54FF609B}"/>
            </a:ext>
          </a:extLst>
        </xdr:cNvPr>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FADC8C2-35E4-4E09-A026-71D0B15D43AD}"/>
            </a:ext>
          </a:extLst>
        </xdr:cNvPr>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29591E0-06E6-4979-B532-52AFE04668A1}"/>
            </a:ext>
          </a:extLst>
        </xdr:cNvPr>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C700740-40A0-43E2-B138-E2C74D9DE8C4}"/>
            </a:ext>
          </a:extLst>
        </xdr:cNvPr>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B2CDF6D-0094-4AA9-80BD-4BBAAF8DF4A6}"/>
            </a:ext>
          </a:extLst>
        </xdr:cNvPr>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474BEFB-FA6F-44CA-A0DB-A609C621E461}"/>
            </a:ext>
          </a:extLst>
        </xdr:cNvPr>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87,847
86,779
224.80
47,324,802
46,528,736
745,791
19,288,469
40,739,465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34E495B-C121-4706-A2BE-11D0CEB9E92C}"/>
            </a:ext>
          </a:extLst>
        </xdr:cNvPr>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ABA6FFF-FA53-4F11-A581-11CA968A25B3}"/>
            </a:ext>
          </a:extLst>
        </xdr:cNvPr>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1A9EE5D-7378-412F-B923-49492FB58121}"/>
            </a:ext>
          </a:extLst>
        </xdr:cNvPr>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13.3
89.9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B26A7812-03D4-4DE4-ACB4-B54B71AF8323}"/>
            </a:ext>
          </a:extLst>
        </xdr:cNvPr>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349B2ED-BB27-473E-AE13-A1F684FB9920}"/>
            </a:ext>
          </a:extLst>
        </xdr:cNvPr>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2E1F9509-4A0E-44B8-B3D1-CCB933D84FD0}"/>
            </a:ext>
          </a:extLst>
        </xdr:cNvPr>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A7E3868-4634-4D2A-A042-DE8204EACBB5}"/>
            </a:ext>
          </a:extLst>
        </xdr:cNvPr>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367FF03-683C-4BFD-9F2A-F081DB38E39B}"/>
            </a:ext>
          </a:extLst>
        </xdr:cNvPr>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61D66249-A917-4095-A838-0F8055DECFB1}"/>
            </a:ext>
          </a:extLst>
        </xdr:cNvPr>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724ADE1-4B3B-4C55-9BC9-A544DE6C0FCE}"/>
            </a:ext>
          </a:extLst>
        </xdr:cNvPr>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0B8E6EE-8514-46AE-A903-8DDF2C71C466}"/>
            </a:ext>
          </a:extLst>
        </xdr:cNvPr>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5E9FCDD-8E70-4C94-88AA-7FF1A1CD7667}"/>
            </a:ext>
          </a:extLst>
        </xdr:cNvPr>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F3FCCF78-B16B-4EAD-93A8-8FC2707D11CC}"/>
            </a:ext>
          </a:extLst>
        </xdr:cNvPr>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FDD9081-8F85-471A-9082-66903731BE4C}"/>
            </a:ext>
          </a:extLst>
        </xdr:cNvPr>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277AEC9-C032-4392-AF5E-897B7DB26B0F}"/>
            </a:ext>
          </a:extLst>
        </xdr:cNvPr>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755B74D6-B570-4471-9913-F98D9E071FD2}"/>
            </a:ext>
          </a:extLst>
        </xdr:cNvPr>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1B054F20-CBF4-4E6A-8E3F-9DDE195A04F9}"/>
            </a:ext>
          </a:extLst>
        </xdr:cNvPr>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176B934A-0A3D-4077-9F94-C17B724AAEF8}"/>
            </a:ext>
          </a:extLst>
        </xdr:cNvPr>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371DFAEA-0A2D-4506-85F2-1F8B8765239E}"/>
            </a:ext>
          </a:extLst>
        </xdr:cNvPr>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E8D48CF7-33CE-4979-A710-1CBB0107DB7D}"/>
            </a:ext>
          </a:extLst>
        </xdr:cNvPr>
        <xdr:cNvSpPr txBox="1"/>
      </xdr:nvSpPr>
      <xdr:spPr>
        <a:xfrm>
          <a:off x="641350" y="33083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B07F0D7C-A011-489F-99AF-47047F1B1286}"/>
            </a:ext>
          </a:extLst>
        </xdr:cNvPr>
        <xdr:cNvSpPr txBox="1"/>
      </xdr:nvSpPr>
      <xdr:spPr>
        <a:xfrm>
          <a:off x="641350" y="3619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E02ACC95-FF59-4A3C-9B5C-AD7DF06D6352}"/>
            </a:ext>
          </a:extLst>
        </xdr:cNvPr>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15D71C5D-CBEC-4E13-BA11-E8B76F6F2D78}"/>
            </a:ext>
          </a:extLst>
        </xdr:cNvPr>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B224F21E-036A-470F-BE2A-B9F9345D6165}"/>
            </a:ext>
          </a:extLst>
        </xdr:cNvPr>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446B2390-C008-4863-AC85-35962479316A}"/>
            </a:ext>
          </a:extLst>
        </xdr:cNvPr>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CAD0AD89-8FE4-4035-88B5-6C45ACE6D088}"/>
            </a:ext>
          </a:extLst>
        </xdr:cNvPr>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F46DC2F2-95F5-4260-B991-ABEB17EF00E3}"/>
            </a:ext>
          </a:extLst>
        </xdr:cNvPr>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A34676C1-4D89-4F1A-A155-386FF8DA3376}"/>
            </a:ext>
          </a:extLst>
        </xdr:cNvPr>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C808DE5F-B4EF-47CC-A29A-8044AEE154DB}"/>
            </a:ext>
          </a:extLst>
        </xdr:cNvPr>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5900DBB9-23C0-4A25-86F3-0F2ABBF355F3}"/>
            </a:ext>
          </a:extLst>
        </xdr:cNvPr>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DEDD6097-4252-4924-B97E-BA698DDBBE97}"/>
            </a:ext>
          </a:extLst>
        </xdr:cNvPr>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A6D75EDA-7E54-4287-A752-5DA41F231142}"/>
            </a:ext>
          </a:extLst>
        </xdr:cNvPr>
        <xdr:cNvSpPr txBox="1"/>
      </xdr:nvSpPr>
      <xdr:spPr>
        <a:xfrm>
          <a:off x="27577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DEA4180A-C307-4211-8AB3-F37851C2C1A7}"/>
            </a:ext>
          </a:extLst>
        </xdr:cNvPr>
        <xdr:cNvCxnSpPr/>
      </xdr:nvCxnSpPr>
      <xdr:spPr>
        <a:xfrm>
          <a:off x="6858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E5A05E2A-6529-4211-AE31-6C3256EA0E60}"/>
            </a:ext>
          </a:extLst>
        </xdr:cNvPr>
        <xdr:cNvSpPr txBox="1"/>
      </xdr:nvSpPr>
      <xdr:spPr>
        <a:xfrm>
          <a:off x="27577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5434B8FA-1EA1-45D7-A78D-2EB41721B745}"/>
            </a:ext>
          </a:extLst>
        </xdr:cNvPr>
        <xdr:cNvCxnSpPr/>
      </xdr:nvCxnSpPr>
      <xdr:spPr>
        <a:xfrm>
          <a:off x="6858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B29F31B4-E307-48B2-918F-3A31D1478FD3}"/>
            </a:ext>
          </a:extLst>
        </xdr:cNvPr>
        <xdr:cNvSpPr txBox="1"/>
      </xdr:nvSpPr>
      <xdr:spPr>
        <a:xfrm>
          <a:off x="3398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4BF1A6E8-EC1C-4A43-93DE-4F76A13DE948}"/>
            </a:ext>
          </a:extLst>
        </xdr:cNvPr>
        <xdr:cNvCxnSpPr/>
      </xdr:nvCxnSpPr>
      <xdr:spPr>
        <a:xfrm>
          <a:off x="6858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6F2CEBF6-F037-4F62-B6F5-35618C14D731}"/>
            </a:ext>
          </a:extLst>
        </xdr:cNvPr>
        <xdr:cNvSpPr txBox="1"/>
      </xdr:nvSpPr>
      <xdr:spPr>
        <a:xfrm>
          <a:off x="3398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D414915B-8A98-4C7B-9680-BFF8713FDBFF}"/>
            </a:ext>
          </a:extLst>
        </xdr:cNvPr>
        <xdr:cNvCxnSpPr/>
      </xdr:nvCxnSpPr>
      <xdr:spPr>
        <a:xfrm>
          <a:off x="6858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E59F49EA-87D0-4DED-BEBF-7B6EA4046A75}"/>
            </a:ext>
          </a:extLst>
        </xdr:cNvPr>
        <xdr:cNvSpPr txBox="1"/>
      </xdr:nvSpPr>
      <xdr:spPr>
        <a:xfrm>
          <a:off x="3398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B2C1CDAE-93D5-44B5-9F8B-C423FBA7EC7E}"/>
            </a:ext>
          </a:extLst>
        </xdr:cNvPr>
        <xdr:cNvCxnSpPr/>
      </xdr:nvCxnSpPr>
      <xdr:spPr>
        <a:xfrm>
          <a:off x="6858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5F7B5B7B-00E6-4BD2-90D0-6D3A32984BA3}"/>
            </a:ext>
          </a:extLst>
        </xdr:cNvPr>
        <xdr:cNvSpPr txBox="1"/>
      </xdr:nvSpPr>
      <xdr:spPr>
        <a:xfrm>
          <a:off x="3398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453EAC0-D16A-47A0-9286-9BB451EA9167}"/>
            </a:ext>
          </a:extLst>
        </xdr:cNvPr>
        <xdr:cNvCxnSpPr/>
      </xdr:nvCxnSpPr>
      <xdr:spPr>
        <a:xfrm>
          <a:off x="6858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706ECA4E-CF2E-47F7-8218-D4DF7D3B4E63}"/>
            </a:ext>
          </a:extLst>
        </xdr:cNvPr>
        <xdr:cNvSpPr txBox="1"/>
      </xdr:nvSpPr>
      <xdr:spPr>
        <a:xfrm>
          <a:off x="384961" y="53214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1145041F-E71B-4848-9C01-A3B22CF8CF7C}"/>
            </a:ext>
          </a:extLst>
        </xdr:cNvPr>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819CE3E9-52D5-421E-92D3-AE3993EA29CA}"/>
            </a:ext>
          </a:extLst>
        </xdr:cNvPr>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100693</xdr:rowOff>
    </xdr:from>
    <xdr:to>
      <xdr:col>24</xdr:col>
      <xdr:colOff>62865</xdr:colOff>
      <xdr:row>41</xdr:row>
      <xdr:rowOff>126819</xdr:rowOff>
    </xdr:to>
    <xdr:cxnSp macro="">
      <xdr:nvCxnSpPr>
        <xdr:cNvPr id="58" name="直線コネクタ 57">
          <a:extLst>
            <a:ext uri="{FF2B5EF4-FFF2-40B4-BE49-F238E27FC236}">
              <a16:creationId xmlns:a16="http://schemas.microsoft.com/office/drawing/2014/main" id="{86F6A1E5-2621-4B65-BBED-64701CF91E91}"/>
            </a:ext>
          </a:extLst>
        </xdr:cNvPr>
        <xdr:cNvCxnSpPr/>
      </xdr:nvCxnSpPr>
      <xdr:spPr>
        <a:xfrm flipV="1">
          <a:off x="4177665" y="5555343"/>
          <a:ext cx="0" cy="1346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130646</xdr:rowOff>
    </xdr:from>
    <xdr:ext cx="405111" cy="259045"/>
    <xdr:sp macro="" textlink="">
      <xdr:nvSpPr>
        <xdr:cNvPr id="59" name="【図書館】&#10;有形固定資産減価償却率最小値テキスト">
          <a:extLst>
            <a:ext uri="{FF2B5EF4-FFF2-40B4-BE49-F238E27FC236}">
              <a16:creationId xmlns:a16="http://schemas.microsoft.com/office/drawing/2014/main" id="{1E31BC0D-ED6C-4C54-B1FB-960F621ED22F}"/>
            </a:ext>
          </a:extLst>
        </xdr:cNvPr>
        <xdr:cNvSpPr txBox="1"/>
      </xdr:nvSpPr>
      <xdr:spPr>
        <a:xfrm>
          <a:off x="4216400" y="6906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126819</xdr:rowOff>
    </xdr:from>
    <xdr:to>
      <xdr:col>24</xdr:col>
      <xdr:colOff>152400</xdr:colOff>
      <xdr:row>41</xdr:row>
      <xdr:rowOff>126819</xdr:rowOff>
    </xdr:to>
    <xdr:cxnSp macro="">
      <xdr:nvCxnSpPr>
        <xdr:cNvPr id="60" name="直線コネクタ 59">
          <a:extLst>
            <a:ext uri="{FF2B5EF4-FFF2-40B4-BE49-F238E27FC236}">
              <a16:creationId xmlns:a16="http://schemas.microsoft.com/office/drawing/2014/main" id="{296875ED-4D42-4F48-9E54-4EB5B7E7EDBC}"/>
            </a:ext>
          </a:extLst>
        </xdr:cNvPr>
        <xdr:cNvCxnSpPr/>
      </xdr:nvCxnSpPr>
      <xdr:spPr>
        <a:xfrm>
          <a:off x="4108450" y="690226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47370</xdr:rowOff>
    </xdr:from>
    <xdr:ext cx="340478" cy="259045"/>
    <xdr:sp macro="" textlink="">
      <xdr:nvSpPr>
        <xdr:cNvPr id="61" name="【図書館】&#10;有形固定資産減価償却率最大値テキスト">
          <a:extLst>
            <a:ext uri="{FF2B5EF4-FFF2-40B4-BE49-F238E27FC236}">
              <a16:creationId xmlns:a16="http://schemas.microsoft.com/office/drawing/2014/main" id="{9DAB0F6C-528D-406F-8E92-02091379EBFA}"/>
            </a:ext>
          </a:extLst>
        </xdr:cNvPr>
        <xdr:cNvSpPr txBox="1"/>
      </xdr:nvSpPr>
      <xdr:spPr>
        <a:xfrm>
          <a:off x="4216400" y="533692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100693</xdr:rowOff>
    </xdr:from>
    <xdr:to>
      <xdr:col>24</xdr:col>
      <xdr:colOff>152400</xdr:colOff>
      <xdr:row>33</xdr:row>
      <xdr:rowOff>100693</xdr:rowOff>
    </xdr:to>
    <xdr:cxnSp macro="">
      <xdr:nvCxnSpPr>
        <xdr:cNvPr id="62" name="直線コネクタ 61">
          <a:extLst>
            <a:ext uri="{FF2B5EF4-FFF2-40B4-BE49-F238E27FC236}">
              <a16:creationId xmlns:a16="http://schemas.microsoft.com/office/drawing/2014/main" id="{F19DA927-9788-446D-B1F3-645DC096DAF7}"/>
            </a:ext>
          </a:extLst>
        </xdr:cNvPr>
        <xdr:cNvCxnSpPr/>
      </xdr:nvCxnSpPr>
      <xdr:spPr>
        <a:xfrm>
          <a:off x="4108450" y="555534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77669</xdr:rowOff>
    </xdr:from>
    <xdr:ext cx="405111" cy="259045"/>
    <xdr:sp macro="" textlink="">
      <xdr:nvSpPr>
        <xdr:cNvPr id="63" name="【図書館】&#10;有形固定資産減価償却率平均値テキスト">
          <a:extLst>
            <a:ext uri="{FF2B5EF4-FFF2-40B4-BE49-F238E27FC236}">
              <a16:creationId xmlns:a16="http://schemas.microsoft.com/office/drawing/2014/main" id="{BBB608BB-7099-431B-8787-C7246FBA1902}"/>
            </a:ext>
          </a:extLst>
        </xdr:cNvPr>
        <xdr:cNvSpPr txBox="1"/>
      </xdr:nvSpPr>
      <xdr:spPr>
        <a:xfrm>
          <a:off x="4216400" y="60276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54792</xdr:rowOff>
    </xdr:from>
    <xdr:to>
      <xdr:col>24</xdr:col>
      <xdr:colOff>114300</xdr:colOff>
      <xdr:row>37</xdr:row>
      <xdr:rowOff>156392</xdr:rowOff>
    </xdr:to>
    <xdr:sp macro="" textlink="">
      <xdr:nvSpPr>
        <xdr:cNvPr id="64" name="フローチャート: 判断 63">
          <a:extLst>
            <a:ext uri="{FF2B5EF4-FFF2-40B4-BE49-F238E27FC236}">
              <a16:creationId xmlns:a16="http://schemas.microsoft.com/office/drawing/2014/main" id="{27FF8F1C-2C8A-48C5-AE9B-620F2B87230A}"/>
            </a:ext>
          </a:extLst>
        </xdr:cNvPr>
        <xdr:cNvSpPr/>
      </xdr:nvSpPr>
      <xdr:spPr>
        <a:xfrm>
          <a:off x="4127500" y="6169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30299</xdr:rowOff>
    </xdr:from>
    <xdr:to>
      <xdr:col>20</xdr:col>
      <xdr:colOff>38100</xdr:colOff>
      <xdr:row>37</xdr:row>
      <xdr:rowOff>131899</xdr:rowOff>
    </xdr:to>
    <xdr:sp macro="" textlink="">
      <xdr:nvSpPr>
        <xdr:cNvPr id="65" name="フローチャート: 判断 64">
          <a:extLst>
            <a:ext uri="{FF2B5EF4-FFF2-40B4-BE49-F238E27FC236}">
              <a16:creationId xmlns:a16="http://schemas.microsoft.com/office/drawing/2014/main" id="{256E5A6F-79E7-4DAE-981E-6A86FA06F122}"/>
            </a:ext>
          </a:extLst>
        </xdr:cNvPr>
        <xdr:cNvSpPr/>
      </xdr:nvSpPr>
      <xdr:spPr>
        <a:xfrm>
          <a:off x="3384550" y="614534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165826</xdr:rowOff>
    </xdr:from>
    <xdr:to>
      <xdr:col>15</xdr:col>
      <xdr:colOff>101600</xdr:colOff>
      <xdr:row>37</xdr:row>
      <xdr:rowOff>95976</xdr:rowOff>
    </xdr:to>
    <xdr:sp macro="" textlink="">
      <xdr:nvSpPr>
        <xdr:cNvPr id="66" name="フローチャート: 判断 65">
          <a:extLst>
            <a:ext uri="{FF2B5EF4-FFF2-40B4-BE49-F238E27FC236}">
              <a16:creationId xmlns:a16="http://schemas.microsoft.com/office/drawing/2014/main" id="{D7151245-70EB-427B-BBD2-5FBA474847D4}"/>
            </a:ext>
          </a:extLst>
        </xdr:cNvPr>
        <xdr:cNvSpPr/>
      </xdr:nvSpPr>
      <xdr:spPr>
        <a:xfrm>
          <a:off x="2571750" y="611577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146231</xdr:rowOff>
    </xdr:from>
    <xdr:to>
      <xdr:col>10</xdr:col>
      <xdr:colOff>165100</xdr:colOff>
      <xdr:row>37</xdr:row>
      <xdr:rowOff>76381</xdr:rowOff>
    </xdr:to>
    <xdr:sp macro="" textlink="">
      <xdr:nvSpPr>
        <xdr:cNvPr id="67" name="フローチャート: 判断 66">
          <a:extLst>
            <a:ext uri="{FF2B5EF4-FFF2-40B4-BE49-F238E27FC236}">
              <a16:creationId xmlns:a16="http://schemas.microsoft.com/office/drawing/2014/main" id="{670A3195-9A06-45B7-AB1B-8465B258EBF7}"/>
            </a:ext>
          </a:extLst>
        </xdr:cNvPr>
        <xdr:cNvSpPr/>
      </xdr:nvSpPr>
      <xdr:spPr>
        <a:xfrm>
          <a:off x="1778000" y="609618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4173</xdr:rowOff>
    </xdr:from>
    <xdr:to>
      <xdr:col>6</xdr:col>
      <xdr:colOff>38100</xdr:colOff>
      <xdr:row>37</xdr:row>
      <xdr:rowOff>105773</xdr:rowOff>
    </xdr:to>
    <xdr:sp macro="" textlink="">
      <xdr:nvSpPr>
        <xdr:cNvPr id="68" name="フローチャート: 判断 67">
          <a:extLst>
            <a:ext uri="{FF2B5EF4-FFF2-40B4-BE49-F238E27FC236}">
              <a16:creationId xmlns:a16="http://schemas.microsoft.com/office/drawing/2014/main" id="{EF4E1B99-C68F-41E7-A8F4-4A52056EB7F2}"/>
            </a:ext>
          </a:extLst>
        </xdr:cNvPr>
        <xdr:cNvSpPr/>
      </xdr:nvSpPr>
      <xdr:spPr>
        <a:xfrm>
          <a:off x="984250" y="611922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883EF9B-D468-419F-ADCF-4C3CD8194548}"/>
            </a:ext>
          </a:extLst>
        </xdr:cNvPr>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DC8CB805-F090-4B55-B4B4-C9AE003073C7}"/>
            </a:ext>
          </a:extLst>
        </xdr:cNvPr>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C6942771-5ADE-44A9-BE57-FB10EC5F0FC8}"/>
            </a:ext>
          </a:extLst>
        </xdr:cNvPr>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1FA5DE11-5D21-4148-8012-EDA01567102E}"/>
            </a:ext>
          </a:extLst>
        </xdr:cNvPr>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8845585B-3574-4B13-88D7-2E865973AF79}"/>
            </a:ext>
          </a:extLst>
        </xdr:cNvPr>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31931</xdr:rowOff>
    </xdr:from>
    <xdr:to>
      <xdr:col>24</xdr:col>
      <xdr:colOff>114300</xdr:colOff>
      <xdr:row>38</xdr:row>
      <xdr:rowOff>133531</xdr:rowOff>
    </xdr:to>
    <xdr:sp macro="" textlink="">
      <xdr:nvSpPr>
        <xdr:cNvPr id="74" name="楕円 73">
          <a:extLst>
            <a:ext uri="{FF2B5EF4-FFF2-40B4-BE49-F238E27FC236}">
              <a16:creationId xmlns:a16="http://schemas.microsoft.com/office/drawing/2014/main" id="{02FDE14E-415C-457E-8185-C465A8E03FCA}"/>
            </a:ext>
          </a:extLst>
        </xdr:cNvPr>
        <xdr:cNvSpPr/>
      </xdr:nvSpPr>
      <xdr:spPr>
        <a:xfrm>
          <a:off x="4127500" y="6312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10358</xdr:rowOff>
    </xdr:from>
    <xdr:ext cx="405111" cy="259045"/>
    <xdr:sp macro="" textlink="">
      <xdr:nvSpPr>
        <xdr:cNvPr id="75" name="【図書館】&#10;有形固定資産減価償却率該当値テキスト">
          <a:extLst>
            <a:ext uri="{FF2B5EF4-FFF2-40B4-BE49-F238E27FC236}">
              <a16:creationId xmlns:a16="http://schemas.microsoft.com/office/drawing/2014/main" id="{2C99C069-43B8-42F5-8114-4D7221310C2C}"/>
            </a:ext>
          </a:extLst>
        </xdr:cNvPr>
        <xdr:cNvSpPr txBox="1"/>
      </xdr:nvSpPr>
      <xdr:spPr>
        <a:xfrm>
          <a:off x="4216400" y="6290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169091</xdr:rowOff>
    </xdr:from>
    <xdr:to>
      <xdr:col>20</xdr:col>
      <xdr:colOff>38100</xdr:colOff>
      <xdr:row>38</xdr:row>
      <xdr:rowOff>99241</xdr:rowOff>
    </xdr:to>
    <xdr:sp macro="" textlink="">
      <xdr:nvSpPr>
        <xdr:cNvPr id="76" name="楕円 75">
          <a:extLst>
            <a:ext uri="{FF2B5EF4-FFF2-40B4-BE49-F238E27FC236}">
              <a16:creationId xmlns:a16="http://schemas.microsoft.com/office/drawing/2014/main" id="{786C2691-C6CF-465F-BBE7-EEEA4DBF4558}"/>
            </a:ext>
          </a:extLst>
        </xdr:cNvPr>
        <xdr:cNvSpPr/>
      </xdr:nvSpPr>
      <xdr:spPr>
        <a:xfrm>
          <a:off x="3384550" y="627779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48441</xdr:rowOff>
    </xdr:from>
    <xdr:to>
      <xdr:col>24</xdr:col>
      <xdr:colOff>63500</xdr:colOff>
      <xdr:row>38</xdr:row>
      <xdr:rowOff>82731</xdr:rowOff>
    </xdr:to>
    <xdr:cxnSp macro="">
      <xdr:nvCxnSpPr>
        <xdr:cNvPr id="77" name="直線コネクタ 76">
          <a:extLst>
            <a:ext uri="{FF2B5EF4-FFF2-40B4-BE49-F238E27FC236}">
              <a16:creationId xmlns:a16="http://schemas.microsoft.com/office/drawing/2014/main" id="{76659652-8FD1-4C80-AB66-B5B46C29D0CA}"/>
            </a:ext>
          </a:extLst>
        </xdr:cNvPr>
        <xdr:cNvCxnSpPr/>
      </xdr:nvCxnSpPr>
      <xdr:spPr>
        <a:xfrm>
          <a:off x="3429000" y="6328591"/>
          <a:ext cx="7493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136434</xdr:rowOff>
    </xdr:from>
    <xdr:to>
      <xdr:col>15</xdr:col>
      <xdr:colOff>101600</xdr:colOff>
      <xdr:row>38</xdr:row>
      <xdr:rowOff>66584</xdr:rowOff>
    </xdr:to>
    <xdr:sp macro="" textlink="">
      <xdr:nvSpPr>
        <xdr:cNvPr id="78" name="楕円 77">
          <a:extLst>
            <a:ext uri="{FF2B5EF4-FFF2-40B4-BE49-F238E27FC236}">
              <a16:creationId xmlns:a16="http://schemas.microsoft.com/office/drawing/2014/main" id="{6CFDCF84-1146-4462-890B-A412E5F12FFE}"/>
            </a:ext>
          </a:extLst>
        </xdr:cNvPr>
        <xdr:cNvSpPr/>
      </xdr:nvSpPr>
      <xdr:spPr>
        <a:xfrm>
          <a:off x="2571750" y="625148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15784</xdr:rowOff>
    </xdr:from>
    <xdr:to>
      <xdr:col>19</xdr:col>
      <xdr:colOff>177800</xdr:colOff>
      <xdr:row>38</xdr:row>
      <xdr:rowOff>48441</xdr:rowOff>
    </xdr:to>
    <xdr:cxnSp macro="">
      <xdr:nvCxnSpPr>
        <xdr:cNvPr id="79" name="直線コネクタ 78">
          <a:extLst>
            <a:ext uri="{FF2B5EF4-FFF2-40B4-BE49-F238E27FC236}">
              <a16:creationId xmlns:a16="http://schemas.microsoft.com/office/drawing/2014/main" id="{5AFE7A18-516F-4D56-87CE-4CB56DDABECB}"/>
            </a:ext>
          </a:extLst>
        </xdr:cNvPr>
        <xdr:cNvCxnSpPr/>
      </xdr:nvCxnSpPr>
      <xdr:spPr>
        <a:xfrm>
          <a:off x="2622550" y="6295934"/>
          <a:ext cx="80645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102144</xdr:rowOff>
    </xdr:from>
    <xdr:to>
      <xdr:col>10</xdr:col>
      <xdr:colOff>165100</xdr:colOff>
      <xdr:row>38</xdr:row>
      <xdr:rowOff>32294</xdr:rowOff>
    </xdr:to>
    <xdr:sp macro="" textlink="">
      <xdr:nvSpPr>
        <xdr:cNvPr id="80" name="楕円 79">
          <a:extLst>
            <a:ext uri="{FF2B5EF4-FFF2-40B4-BE49-F238E27FC236}">
              <a16:creationId xmlns:a16="http://schemas.microsoft.com/office/drawing/2014/main" id="{2FF8A94B-63E8-4126-995C-73970223E7CA}"/>
            </a:ext>
          </a:extLst>
        </xdr:cNvPr>
        <xdr:cNvSpPr/>
      </xdr:nvSpPr>
      <xdr:spPr>
        <a:xfrm>
          <a:off x="1778000" y="621719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152944</xdr:rowOff>
    </xdr:from>
    <xdr:to>
      <xdr:col>15</xdr:col>
      <xdr:colOff>50800</xdr:colOff>
      <xdr:row>38</xdr:row>
      <xdr:rowOff>15784</xdr:rowOff>
    </xdr:to>
    <xdr:cxnSp macro="">
      <xdr:nvCxnSpPr>
        <xdr:cNvPr id="81" name="直線コネクタ 80">
          <a:extLst>
            <a:ext uri="{FF2B5EF4-FFF2-40B4-BE49-F238E27FC236}">
              <a16:creationId xmlns:a16="http://schemas.microsoft.com/office/drawing/2014/main" id="{768A1CC6-C11B-4EE7-B1A3-B03B3BFA2BB6}"/>
            </a:ext>
          </a:extLst>
        </xdr:cNvPr>
        <xdr:cNvCxnSpPr/>
      </xdr:nvCxnSpPr>
      <xdr:spPr>
        <a:xfrm>
          <a:off x="1828800" y="6267994"/>
          <a:ext cx="79375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69487</xdr:rowOff>
    </xdr:from>
    <xdr:to>
      <xdr:col>6</xdr:col>
      <xdr:colOff>38100</xdr:colOff>
      <xdr:row>37</xdr:row>
      <xdr:rowOff>171087</xdr:rowOff>
    </xdr:to>
    <xdr:sp macro="" textlink="">
      <xdr:nvSpPr>
        <xdr:cNvPr id="82" name="楕円 81">
          <a:extLst>
            <a:ext uri="{FF2B5EF4-FFF2-40B4-BE49-F238E27FC236}">
              <a16:creationId xmlns:a16="http://schemas.microsoft.com/office/drawing/2014/main" id="{4B8A74D0-2933-4D0A-BFD1-04233935B5C3}"/>
            </a:ext>
          </a:extLst>
        </xdr:cNvPr>
        <xdr:cNvSpPr/>
      </xdr:nvSpPr>
      <xdr:spPr>
        <a:xfrm>
          <a:off x="984250" y="618453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120287</xdr:rowOff>
    </xdr:from>
    <xdr:to>
      <xdr:col>10</xdr:col>
      <xdr:colOff>114300</xdr:colOff>
      <xdr:row>37</xdr:row>
      <xdr:rowOff>152944</xdr:rowOff>
    </xdr:to>
    <xdr:cxnSp macro="">
      <xdr:nvCxnSpPr>
        <xdr:cNvPr id="83" name="直線コネクタ 82">
          <a:extLst>
            <a:ext uri="{FF2B5EF4-FFF2-40B4-BE49-F238E27FC236}">
              <a16:creationId xmlns:a16="http://schemas.microsoft.com/office/drawing/2014/main" id="{E6E5C351-7FCD-4E25-AE1B-9D7D5BCD6865}"/>
            </a:ext>
          </a:extLst>
        </xdr:cNvPr>
        <xdr:cNvCxnSpPr/>
      </xdr:nvCxnSpPr>
      <xdr:spPr>
        <a:xfrm>
          <a:off x="1028700" y="6235337"/>
          <a:ext cx="8001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148426</xdr:rowOff>
    </xdr:from>
    <xdr:ext cx="405111" cy="259045"/>
    <xdr:sp macro="" textlink="">
      <xdr:nvSpPr>
        <xdr:cNvPr id="84" name="n_1aveValue【図書館】&#10;有形固定資産減価償却率">
          <a:extLst>
            <a:ext uri="{FF2B5EF4-FFF2-40B4-BE49-F238E27FC236}">
              <a16:creationId xmlns:a16="http://schemas.microsoft.com/office/drawing/2014/main" id="{68D84DEE-391E-4FD7-9241-8AE58E5B94B4}"/>
            </a:ext>
          </a:extLst>
        </xdr:cNvPr>
        <xdr:cNvSpPr txBox="1"/>
      </xdr:nvSpPr>
      <xdr:spPr>
        <a:xfrm>
          <a:off x="3239144" y="5933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112503</xdr:rowOff>
    </xdr:from>
    <xdr:ext cx="405111" cy="259045"/>
    <xdr:sp macro="" textlink="">
      <xdr:nvSpPr>
        <xdr:cNvPr id="85" name="n_2aveValue【図書館】&#10;有形固定資産減価償却率">
          <a:extLst>
            <a:ext uri="{FF2B5EF4-FFF2-40B4-BE49-F238E27FC236}">
              <a16:creationId xmlns:a16="http://schemas.microsoft.com/office/drawing/2014/main" id="{D6A857E3-BE43-42F6-8BEF-57FBCDC55631}"/>
            </a:ext>
          </a:extLst>
        </xdr:cNvPr>
        <xdr:cNvSpPr txBox="1"/>
      </xdr:nvSpPr>
      <xdr:spPr>
        <a:xfrm>
          <a:off x="2439044" y="5897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92908</xdr:rowOff>
    </xdr:from>
    <xdr:ext cx="405111" cy="259045"/>
    <xdr:sp macro="" textlink="">
      <xdr:nvSpPr>
        <xdr:cNvPr id="86" name="n_3aveValue【図書館】&#10;有形固定資産減価償却率">
          <a:extLst>
            <a:ext uri="{FF2B5EF4-FFF2-40B4-BE49-F238E27FC236}">
              <a16:creationId xmlns:a16="http://schemas.microsoft.com/office/drawing/2014/main" id="{1345B58D-FF33-4DDF-B430-E5D091655B24}"/>
            </a:ext>
          </a:extLst>
        </xdr:cNvPr>
        <xdr:cNvSpPr txBox="1"/>
      </xdr:nvSpPr>
      <xdr:spPr>
        <a:xfrm>
          <a:off x="1645294" y="5877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122300</xdr:rowOff>
    </xdr:from>
    <xdr:ext cx="405111" cy="259045"/>
    <xdr:sp macro="" textlink="">
      <xdr:nvSpPr>
        <xdr:cNvPr id="87" name="n_4aveValue【図書館】&#10;有形固定資産減価償却率">
          <a:extLst>
            <a:ext uri="{FF2B5EF4-FFF2-40B4-BE49-F238E27FC236}">
              <a16:creationId xmlns:a16="http://schemas.microsoft.com/office/drawing/2014/main" id="{9BA258FC-02CD-464D-81FD-0A5E2D45A62A}"/>
            </a:ext>
          </a:extLst>
        </xdr:cNvPr>
        <xdr:cNvSpPr txBox="1"/>
      </xdr:nvSpPr>
      <xdr:spPr>
        <a:xfrm>
          <a:off x="851544" y="5907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90368</xdr:rowOff>
    </xdr:from>
    <xdr:ext cx="405111" cy="259045"/>
    <xdr:sp macro="" textlink="">
      <xdr:nvSpPr>
        <xdr:cNvPr id="88" name="n_1mainValue【図書館】&#10;有形固定資産減価償却率">
          <a:extLst>
            <a:ext uri="{FF2B5EF4-FFF2-40B4-BE49-F238E27FC236}">
              <a16:creationId xmlns:a16="http://schemas.microsoft.com/office/drawing/2014/main" id="{87C042B2-33EF-43EB-B9B9-579A76CD272B}"/>
            </a:ext>
          </a:extLst>
        </xdr:cNvPr>
        <xdr:cNvSpPr txBox="1"/>
      </xdr:nvSpPr>
      <xdr:spPr>
        <a:xfrm>
          <a:off x="3239144" y="6370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57711</xdr:rowOff>
    </xdr:from>
    <xdr:ext cx="405111" cy="259045"/>
    <xdr:sp macro="" textlink="">
      <xdr:nvSpPr>
        <xdr:cNvPr id="89" name="n_2mainValue【図書館】&#10;有形固定資産減価償却率">
          <a:extLst>
            <a:ext uri="{FF2B5EF4-FFF2-40B4-BE49-F238E27FC236}">
              <a16:creationId xmlns:a16="http://schemas.microsoft.com/office/drawing/2014/main" id="{B4166780-DCD7-4839-BDF2-03018420001A}"/>
            </a:ext>
          </a:extLst>
        </xdr:cNvPr>
        <xdr:cNvSpPr txBox="1"/>
      </xdr:nvSpPr>
      <xdr:spPr>
        <a:xfrm>
          <a:off x="2439044" y="6337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23421</xdr:rowOff>
    </xdr:from>
    <xdr:ext cx="405111" cy="259045"/>
    <xdr:sp macro="" textlink="">
      <xdr:nvSpPr>
        <xdr:cNvPr id="90" name="n_3mainValue【図書館】&#10;有形固定資産減価償却率">
          <a:extLst>
            <a:ext uri="{FF2B5EF4-FFF2-40B4-BE49-F238E27FC236}">
              <a16:creationId xmlns:a16="http://schemas.microsoft.com/office/drawing/2014/main" id="{C7F10C6E-6516-4A8F-A9F4-118DC8BF8D78}"/>
            </a:ext>
          </a:extLst>
        </xdr:cNvPr>
        <xdr:cNvSpPr txBox="1"/>
      </xdr:nvSpPr>
      <xdr:spPr>
        <a:xfrm>
          <a:off x="1645294" y="6303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162214</xdr:rowOff>
    </xdr:from>
    <xdr:ext cx="405111" cy="259045"/>
    <xdr:sp macro="" textlink="">
      <xdr:nvSpPr>
        <xdr:cNvPr id="91" name="n_4mainValue【図書館】&#10;有形固定資産減価償却率">
          <a:extLst>
            <a:ext uri="{FF2B5EF4-FFF2-40B4-BE49-F238E27FC236}">
              <a16:creationId xmlns:a16="http://schemas.microsoft.com/office/drawing/2014/main" id="{26DA1EFA-B6BE-414E-83BD-1BEA9C6AC9F8}"/>
            </a:ext>
          </a:extLst>
        </xdr:cNvPr>
        <xdr:cNvSpPr txBox="1"/>
      </xdr:nvSpPr>
      <xdr:spPr>
        <a:xfrm>
          <a:off x="851544" y="6277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F6C5216A-BD08-47B3-A048-2585EE8A0967}"/>
            </a:ext>
          </a:extLst>
        </xdr:cNvPr>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F4D9033-7770-4C8E-BE73-4C78BC7EFB20}"/>
            </a:ext>
          </a:extLst>
        </xdr:cNvPr>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5414C85A-0E70-4C4A-8EC2-E18DD7E1EE2D}"/>
            </a:ext>
          </a:extLst>
        </xdr:cNvPr>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11C6B92B-E4E5-4E29-8C86-EEF72719DA23}"/>
            </a:ext>
          </a:extLst>
        </xdr:cNvPr>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A7AA4FA0-0BAA-4785-9C24-B7BE8678EA9A}"/>
            </a:ext>
          </a:extLst>
        </xdr:cNvPr>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D5B3B2AD-9982-422A-8FDB-60A0546B66EA}"/>
            </a:ext>
          </a:extLst>
        </xdr:cNvPr>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B644F892-8D9D-4D1D-A814-71E91E46802C}"/>
            </a:ext>
          </a:extLst>
        </xdr:cNvPr>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486138EB-73FE-4096-B445-6F86F1940DB8}"/>
            </a:ext>
          </a:extLst>
        </xdr:cNvPr>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A0822A17-3935-48AC-94D9-E859F2AF45A7}"/>
            </a:ext>
          </a:extLst>
        </xdr:cNvPr>
        <xdr:cNvSpPr txBox="1"/>
      </xdr:nvSpPr>
      <xdr:spPr>
        <a:xfrm>
          <a:off x="591820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B4735ADF-E19D-4B4E-8FF7-AC3993FEDC88}"/>
            </a:ext>
          </a:extLst>
        </xdr:cNvPr>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102" name="直線コネクタ 101">
          <a:extLst>
            <a:ext uri="{FF2B5EF4-FFF2-40B4-BE49-F238E27FC236}">
              <a16:creationId xmlns:a16="http://schemas.microsoft.com/office/drawing/2014/main" id="{68E9AACD-6D3C-4CD3-BBAF-49F3FF4D62D9}"/>
            </a:ext>
          </a:extLst>
        </xdr:cNvPr>
        <xdr:cNvCxnSpPr/>
      </xdr:nvCxnSpPr>
      <xdr:spPr>
        <a:xfrm>
          <a:off x="5956300" y="6794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3" name="テキスト ボックス 102">
          <a:extLst>
            <a:ext uri="{FF2B5EF4-FFF2-40B4-BE49-F238E27FC236}">
              <a16:creationId xmlns:a16="http://schemas.microsoft.com/office/drawing/2014/main" id="{E765E545-BD96-4698-AD2C-38D97CEDEBFC}"/>
            </a:ext>
          </a:extLst>
        </xdr:cNvPr>
        <xdr:cNvSpPr txBox="1"/>
      </xdr:nvSpPr>
      <xdr:spPr>
        <a:xfrm>
          <a:off x="5527221" y="6658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a:extLst>
            <a:ext uri="{FF2B5EF4-FFF2-40B4-BE49-F238E27FC236}">
              <a16:creationId xmlns:a16="http://schemas.microsoft.com/office/drawing/2014/main" id="{C582E772-A422-43AA-87D9-5E00644E25C5}"/>
            </a:ext>
          </a:extLst>
        </xdr:cNvPr>
        <xdr:cNvCxnSpPr/>
      </xdr:nvCxnSpPr>
      <xdr:spPr>
        <a:xfrm>
          <a:off x="595630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a:extLst>
            <a:ext uri="{FF2B5EF4-FFF2-40B4-BE49-F238E27FC236}">
              <a16:creationId xmlns:a16="http://schemas.microsoft.com/office/drawing/2014/main" id="{8369DC43-8985-4F9D-85E0-065AB62F4623}"/>
            </a:ext>
          </a:extLst>
        </xdr:cNvPr>
        <xdr:cNvSpPr txBox="1"/>
      </xdr:nvSpPr>
      <xdr:spPr>
        <a:xfrm>
          <a:off x="552722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6" name="直線コネクタ 105">
          <a:extLst>
            <a:ext uri="{FF2B5EF4-FFF2-40B4-BE49-F238E27FC236}">
              <a16:creationId xmlns:a16="http://schemas.microsoft.com/office/drawing/2014/main" id="{8BD6EBF9-649A-4A35-8007-38B4E296A873}"/>
            </a:ext>
          </a:extLst>
        </xdr:cNvPr>
        <xdr:cNvCxnSpPr/>
      </xdr:nvCxnSpPr>
      <xdr:spPr>
        <a:xfrm>
          <a:off x="5956300" y="5695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7" name="テキスト ボックス 106">
          <a:extLst>
            <a:ext uri="{FF2B5EF4-FFF2-40B4-BE49-F238E27FC236}">
              <a16:creationId xmlns:a16="http://schemas.microsoft.com/office/drawing/2014/main" id="{99AACB70-21A3-470B-8C30-F4CA9B788A6E}"/>
            </a:ext>
          </a:extLst>
        </xdr:cNvPr>
        <xdr:cNvSpPr txBox="1"/>
      </xdr:nvSpPr>
      <xdr:spPr>
        <a:xfrm>
          <a:off x="5527221" y="5560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a:extLst>
            <a:ext uri="{FF2B5EF4-FFF2-40B4-BE49-F238E27FC236}">
              <a16:creationId xmlns:a16="http://schemas.microsoft.com/office/drawing/2014/main" id="{A1AB0E8A-ECAF-4DE6-BABC-A0894ECD9759}"/>
            </a:ext>
          </a:extLst>
        </xdr:cNvPr>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a:extLst>
            <a:ext uri="{FF2B5EF4-FFF2-40B4-BE49-F238E27FC236}">
              <a16:creationId xmlns:a16="http://schemas.microsoft.com/office/drawing/2014/main" id="{2E0865F5-A873-410A-8816-ADFE6A777BB6}"/>
            </a:ext>
          </a:extLst>
        </xdr:cNvPr>
        <xdr:cNvSpPr txBox="1"/>
      </xdr:nvSpPr>
      <xdr:spPr>
        <a:xfrm>
          <a:off x="55272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a:extLst>
            <a:ext uri="{FF2B5EF4-FFF2-40B4-BE49-F238E27FC236}">
              <a16:creationId xmlns:a16="http://schemas.microsoft.com/office/drawing/2014/main" id="{49215EE6-6399-4A34-8AFE-E527821531DF}"/>
            </a:ext>
          </a:extLst>
        </xdr:cNvPr>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24765</xdr:rowOff>
    </xdr:from>
    <xdr:to>
      <xdr:col>54</xdr:col>
      <xdr:colOff>189865</xdr:colOff>
      <xdr:row>41</xdr:row>
      <xdr:rowOff>7620</xdr:rowOff>
    </xdr:to>
    <xdr:cxnSp macro="">
      <xdr:nvCxnSpPr>
        <xdr:cNvPr id="111" name="直線コネクタ 110">
          <a:extLst>
            <a:ext uri="{FF2B5EF4-FFF2-40B4-BE49-F238E27FC236}">
              <a16:creationId xmlns:a16="http://schemas.microsoft.com/office/drawing/2014/main" id="{091B565B-1CCC-4717-BF1C-09297ADEA0CE}"/>
            </a:ext>
          </a:extLst>
        </xdr:cNvPr>
        <xdr:cNvCxnSpPr/>
      </xdr:nvCxnSpPr>
      <xdr:spPr>
        <a:xfrm flipV="1">
          <a:off x="9429115" y="5644515"/>
          <a:ext cx="0" cy="1138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11447</xdr:rowOff>
    </xdr:from>
    <xdr:ext cx="469744" cy="259045"/>
    <xdr:sp macro="" textlink="">
      <xdr:nvSpPr>
        <xdr:cNvPr id="112" name="【図書館】&#10;一人当たり面積最小値テキスト">
          <a:extLst>
            <a:ext uri="{FF2B5EF4-FFF2-40B4-BE49-F238E27FC236}">
              <a16:creationId xmlns:a16="http://schemas.microsoft.com/office/drawing/2014/main" id="{9B198ED1-1C65-4A70-853A-82908B0CD310}"/>
            </a:ext>
          </a:extLst>
        </xdr:cNvPr>
        <xdr:cNvSpPr txBox="1"/>
      </xdr:nvSpPr>
      <xdr:spPr>
        <a:xfrm>
          <a:off x="9467850" y="6786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7620</xdr:rowOff>
    </xdr:from>
    <xdr:to>
      <xdr:col>55</xdr:col>
      <xdr:colOff>88900</xdr:colOff>
      <xdr:row>41</xdr:row>
      <xdr:rowOff>7620</xdr:rowOff>
    </xdr:to>
    <xdr:cxnSp macro="">
      <xdr:nvCxnSpPr>
        <xdr:cNvPr id="113" name="直線コネクタ 112">
          <a:extLst>
            <a:ext uri="{FF2B5EF4-FFF2-40B4-BE49-F238E27FC236}">
              <a16:creationId xmlns:a16="http://schemas.microsoft.com/office/drawing/2014/main" id="{1731493E-835D-43ED-8CF2-71C408920B08}"/>
            </a:ext>
          </a:extLst>
        </xdr:cNvPr>
        <xdr:cNvCxnSpPr/>
      </xdr:nvCxnSpPr>
      <xdr:spPr>
        <a:xfrm>
          <a:off x="9359900" y="67830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142892</xdr:rowOff>
    </xdr:from>
    <xdr:ext cx="469744" cy="259045"/>
    <xdr:sp macro="" textlink="">
      <xdr:nvSpPr>
        <xdr:cNvPr id="114" name="【図書館】&#10;一人当たり面積最大値テキスト">
          <a:extLst>
            <a:ext uri="{FF2B5EF4-FFF2-40B4-BE49-F238E27FC236}">
              <a16:creationId xmlns:a16="http://schemas.microsoft.com/office/drawing/2014/main" id="{1703558C-D3F5-48A0-84CD-99DD850EDE7D}"/>
            </a:ext>
          </a:extLst>
        </xdr:cNvPr>
        <xdr:cNvSpPr txBox="1"/>
      </xdr:nvSpPr>
      <xdr:spPr>
        <a:xfrm>
          <a:off x="9467850" y="5432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24765</xdr:rowOff>
    </xdr:from>
    <xdr:to>
      <xdr:col>55</xdr:col>
      <xdr:colOff>88900</xdr:colOff>
      <xdr:row>34</xdr:row>
      <xdr:rowOff>24765</xdr:rowOff>
    </xdr:to>
    <xdr:cxnSp macro="">
      <xdr:nvCxnSpPr>
        <xdr:cNvPr id="115" name="直線コネクタ 114">
          <a:extLst>
            <a:ext uri="{FF2B5EF4-FFF2-40B4-BE49-F238E27FC236}">
              <a16:creationId xmlns:a16="http://schemas.microsoft.com/office/drawing/2014/main" id="{16A427C8-1691-4FAB-A0C5-884EC64B159F}"/>
            </a:ext>
          </a:extLst>
        </xdr:cNvPr>
        <xdr:cNvCxnSpPr/>
      </xdr:nvCxnSpPr>
      <xdr:spPr>
        <a:xfrm>
          <a:off x="9359900" y="564451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93997</xdr:rowOff>
    </xdr:from>
    <xdr:ext cx="469744" cy="259045"/>
    <xdr:sp macro="" textlink="">
      <xdr:nvSpPr>
        <xdr:cNvPr id="116" name="【図書館】&#10;一人当たり面積平均値テキスト">
          <a:extLst>
            <a:ext uri="{FF2B5EF4-FFF2-40B4-BE49-F238E27FC236}">
              <a16:creationId xmlns:a16="http://schemas.microsoft.com/office/drawing/2014/main" id="{BBB9CED2-9C64-4633-945E-A9717A938863}"/>
            </a:ext>
          </a:extLst>
        </xdr:cNvPr>
        <xdr:cNvSpPr txBox="1"/>
      </xdr:nvSpPr>
      <xdr:spPr>
        <a:xfrm>
          <a:off x="9467850" y="63741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71120</xdr:rowOff>
    </xdr:from>
    <xdr:to>
      <xdr:col>55</xdr:col>
      <xdr:colOff>50800</xdr:colOff>
      <xdr:row>40</xdr:row>
      <xdr:rowOff>1270</xdr:rowOff>
    </xdr:to>
    <xdr:sp macro="" textlink="">
      <xdr:nvSpPr>
        <xdr:cNvPr id="117" name="フローチャート: 判断 116">
          <a:extLst>
            <a:ext uri="{FF2B5EF4-FFF2-40B4-BE49-F238E27FC236}">
              <a16:creationId xmlns:a16="http://schemas.microsoft.com/office/drawing/2014/main" id="{2C0B46DC-6990-440F-B887-58761DE9900A}"/>
            </a:ext>
          </a:extLst>
        </xdr:cNvPr>
        <xdr:cNvSpPr/>
      </xdr:nvSpPr>
      <xdr:spPr>
        <a:xfrm>
          <a:off x="9398000" y="651637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76835</xdr:rowOff>
    </xdr:from>
    <xdr:to>
      <xdr:col>50</xdr:col>
      <xdr:colOff>165100</xdr:colOff>
      <xdr:row>40</xdr:row>
      <xdr:rowOff>6985</xdr:rowOff>
    </xdr:to>
    <xdr:sp macro="" textlink="">
      <xdr:nvSpPr>
        <xdr:cNvPr id="118" name="フローチャート: 判断 117">
          <a:extLst>
            <a:ext uri="{FF2B5EF4-FFF2-40B4-BE49-F238E27FC236}">
              <a16:creationId xmlns:a16="http://schemas.microsoft.com/office/drawing/2014/main" id="{C253A935-D54B-4006-BD2E-43926EF1F804}"/>
            </a:ext>
          </a:extLst>
        </xdr:cNvPr>
        <xdr:cNvSpPr/>
      </xdr:nvSpPr>
      <xdr:spPr>
        <a:xfrm>
          <a:off x="8636000" y="652208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76835</xdr:rowOff>
    </xdr:from>
    <xdr:to>
      <xdr:col>46</xdr:col>
      <xdr:colOff>38100</xdr:colOff>
      <xdr:row>40</xdr:row>
      <xdr:rowOff>6985</xdr:rowOff>
    </xdr:to>
    <xdr:sp macro="" textlink="">
      <xdr:nvSpPr>
        <xdr:cNvPr id="119" name="フローチャート: 判断 118">
          <a:extLst>
            <a:ext uri="{FF2B5EF4-FFF2-40B4-BE49-F238E27FC236}">
              <a16:creationId xmlns:a16="http://schemas.microsoft.com/office/drawing/2014/main" id="{5B4AA3A9-5274-4789-BF25-16C28508D13B}"/>
            </a:ext>
          </a:extLst>
        </xdr:cNvPr>
        <xdr:cNvSpPr/>
      </xdr:nvSpPr>
      <xdr:spPr>
        <a:xfrm>
          <a:off x="7842250" y="652208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76835</xdr:rowOff>
    </xdr:from>
    <xdr:to>
      <xdr:col>41</xdr:col>
      <xdr:colOff>101600</xdr:colOff>
      <xdr:row>40</xdr:row>
      <xdr:rowOff>6985</xdr:rowOff>
    </xdr:to>
    <xdr:sp macro="" textlink="">
      <xdr:nvSpPr>
        <xdr:cNvPr id="120" name="フローチャート: 判断 119">
          <a:extLst>
            <a:ext uri="{FF2B5EF4-FFF2-40B4-BE49-F238E27FC236}">
              <a16:creationId xmlns:a16="http://schemas.microsoft.com/office/drawing/2014/main" id="{47F43BB5-86AB-40EF-8820-A2AE507B2595}"/>
            </a:ext>
          </a:extLst>
        </xdr:cNvPr>
        <xdr:cNvSpPr/>
      </xdr:nvSpPr>
      <xdr:spPr>
        <a:xfrm>
          <a:off x="7029450" y="652208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93980</xdr:rowOff>
    </xdr:from>
    <xdr:to>
      <xdr:col>36</xdr:col>
      <xdr:colOff>165100</xdr:colOff>
      <xdr:row>40</xdr:row>
      <xdr:rowOff>24130</xdr:rowOff>
    </xdr:to>
    <xdr:sp macro="" textlink="">
      <xdr:nvSpPr>
        <xdr:cNvPr id="121" name="フローチャート: 判断 120">
          <a:extLst>
            <a:ext uri="{FF2B5EF4-FFF2-40B4-BE49-F238E27FC236}">
              <a16:creationId xmlns:a16="http://schemas.microsoft.com/office/drawing/2014/main" id="{1BDA0FF3-B062-452E-A97D-1DDD16D58573}"/>
            </a:ext>
          </a:extLst>
        </xdr:cNvPr>
        <xdr:cNvSpPr/>
      </xdr:nvSpPr>
      <xdr:spPr>
        <a:xfrm>
          <a:off x="6235700" y="65392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7783F414-0CAB-4614-A79C-DBD5E91CEDFD}"/>
            </a:ext>
          </a:extLst>
        </xdr:cNvPr>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62761EF5-D252-4E00-BA8E-3A8017C0F615}"/>
            </a:ext>
          </a:extLst>
        </xdr:cNvPr>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6E8966D5-685B-4668-8547-2C694E77001F}"/>
            </a:ext>
          </a:extLst>
        </xdr:cNvPr>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96D1CCB8-E1FE-4137-BE42-A6542B9F1756}"/>
            </a:ext>
          </a:extLst>
        </xdr:cNvPr>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561FDCDD-3F58-4A34-8E37-BDD0C5D727FC}"/>
            </a:ext>
          </a:extLst>
        </xdr:cNvPr>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82550</xdr:rowOff>
    </xdr:from>
    <xdr:to>
      <xdr:col>55</xdr:col>
      <xdr:colOff>50800</xdr:colOff>
      <xdr:row>40</xdr:row>
      <xdr:rowOff>12700</xdr:rowOff>
    </xdr:to>
    <xdr:sp macro="" textlink="">
      <xdr:nvSpPr>
        <xdr:cNvPr id="127" name="楕円 126">
          <a:extLst>
            <a:ext uri="{FF2B5EF4-FFF2-40B4-BE49-F238E27FC236}">
              <a16:creationId xmlns:a16="http://schemas.microsoft.com/office/drawing/2014/main" id="{46913B07-E9A2-4EA0-AA4A-1D9748E44597}"/>
            </a:ext>
          </a:extLst>
        </xdr:cNvPr>
        <xdr:cNvSpPr/>
      </xdr:nvSpPr>
      <xdr:spPr>
        <a:xfrm>
          <a:off x="9398000" y="65278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60977</xdr:rowOff>
    </xdr:from>
    <xdr:ext cx="469744" cy="259045"/>
    <xdr:sp macro="" textlink="">
      <xdr:nvSpPr>
        <xdr:cNvPr id="128" name="【図書館】&#10;一人当たり面積該当値テキスト">
          <a:extLst>
            <a:ext uri="{FF2B5EF4-FFF2-40B4-BE49-F238E27FC236}">
              <a16:creationId xmlns:a16="http://schemas.microsoft.com/office/drawing/2014/main" id="{36A846BE-3B67-4CA8-89F2-8F20FE32AC3A}"/>
            </a:ext>
          </a:extLst>
        </xdr:cNvPr>
        <xdr:cNvSpPr txBox="1"/>
      </xdr:nvSpPr>
      <xdr:spPr>
        <a:xfrm>
          <a:off x="9467850"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82550</xdr:rowOff>
    </xdr:from>
    <xdr:to>
      <xdr:col>50</xdr:col>
      <xdr:colOff>165100</xdr:colOff>
      <xdr:row>40</xdr:row>
      <xdr:rowOff>12700</xdr:rowOff>
    </xdr:to>
    <xdr:sp macro="" textlink="">
      <xdr:nvSpPr>
        <xdr:cNvPr id="129" name="楕円 128">
          <a:extLst>
            <a:ext uri="{FF2B5EF4-FFF2-40B4-BE49-F238E27FC236}">
              <a16:creationId xmlns:a16="http://schemas.microsoft.com/office/drawing/2014/main" id="{19F9AF23-66F6-4A60-AE7C-68EBE70F7527}"/>
            </a:ext>
          </a:extLst>
        </xdr:cNvPr>
        <xdr:cNvSpPr/>
      </xdr:nvSpPr>
      <xdr:spPr>
        <a:xfrm>
          <a:off x="8636000" y="65278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133350</xdr:rowOff>
    </xdr:from>
    <xdr:to>
      <xdr:col>55</xdr:col>
      <xdr:colOff>0</xdr:colOff>
      <xdr:row>39</xdr:row>
      <xdr:rowOff>133350</xdr:rowOff>
    </xdr:to>
    <xdr:cxnSp macro="">
      <xdr:nvCxnSpPr>
        <xdr:cNvPr id="130" name="直線コネクタ 129">
          <a:extLst>
            <a:ext uri="{FF2B5EF4-FFF2-40B4-BE49-F238E27FC236}">
              <a16:creationId xmlns:a16="http://schemas.microsoft.com/office/drawing/2014/main" id="{E2D1DBC8-E5E7-4A60-BC01-4FFBF7C3FD5B}"/>
            </a:ext>
          </a:extLst>
        </xdr:cNvPr>
        <xdr:cNvCxnSpPr/>
      </xdr:nvCxnSpPr>
      <xdr:spPr>
        <a:xfrm>
          <a:off x="8686800" y="657860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88265</xdr:rowOff>
    </xdr:from>
    <xdr:to>
      <xdr:col>46</xdr:col>
      <xdr:colOff>38100</xdr:colOff>
      <xdr:row>40</xdr:row>
      <xdr:rowOff>18415</xdr:rowOff>
    </xdr:to>
    <xdr:sp macro="" textlink="">
      <xdr:nvSpPr>
        <xdr:cNvPr id="131" name="楕円 130">
          <a:extLst>
            <a:ext uri="{FF2B5EF4-FFF2-40B4-BE49-F238E27FC236}">
              <a16:creationId xmlns:a16="http://schemas.microsoft.com/office/drawing/2014/main" id="{5D92FCD0-9DCA-45FB-AC57-AF7C608D59D8}"/>
            </a:ext>
          </a:extLst>
        </xdr:cNvPr>
        <xdr:cNvSpPr/>
      </xdr:nvSpPr>
      <xdr:spPr>
        <a:xfrm>
          <a:off x="7842250" y="653351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133350</xdr:rowOff>
    </xdr:from>
    <xdr:to>
      <xdr:col>50</xdr:col>
      <xdr:colOff>114300</xdr:colOff>
      <xdr:row>39</xdr:row>
      <xdr:rowOff>139065</xdr:rowOff>
    </xdr:to>
    <xdr:cxnSp macro="">
      <xdr:nvCxnSpPr>
        <xdr:cNvPr id="132" name="直線コネクタ 131">
          <a:extLst>
            <a:ext uri="{FF2B5EF4-FFF2-40B4-BE49-F238E27FC236}">
              <a16:creationId xmlns:a16="http://schemas.microsoft.com/office/drawing/2014/main" id="{941509CE-D5AE-4973-8B4C-BFA00A0699E2}"/>
            </a:ext>
          </a:extLst>
        </xdr:cNvPr>
        <xdr:cNvCxnSpPr/>
      </xdr:nvCxnSpPr>
      <xdr:spPr>
        <a:xfrm flipV="1">
          <a:off x="7886700" y="6578600"/>
          <a:ext cx="8001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88265</xdr:rowOff>
    </xdr:from>
    <xdr:to>
      <xdr:col>41</xdr:col>
      <xdr:colOff>101600</xdr:colOff>
      <xdr:row>40</xdr:row>
      <xdr:rowOff>18415</xdr:rowOff>
    </xdr:to>
    <xdr:sp macro="" textlink="">
      <xdr:nvSpPr>
        <xdr:cNvPr id="133" name="楕円 132">
          <a:extLst>
            <a:ext uri="{FF2B5EF4-FFF2-40B4-BE49-F238E27FC236}">
              <a16:creationId xmlns:a16="http://schemas.microsoft.com/office/drawing/2014/main" id="{23F98D60-F85F-4B11-B8E1-FA466DBDD481}"/>
            </a:ext>
          </a:extLst>
        </xdr:cNvPr>
        <xdr:cNvSpPr/>
      </xdr:nvSpPr>
      <xdr:spPr>
        <a:xfrm>
          <a:off x="7029450" y="653351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139065</xdr:rowOff>
    </xdr:from>
    <xdr:to>
      <xdr:col>45</xdr:col>
      <xdr:colOff>177800</xdr:colOff>
      <xdr:row>39</xdr:row>
      <xdr:rowOff>139065</xdr:rowOff>
    </xdr:to>
    <xdr:cxnSp macro="">
      <xdr:nvCxnSpPr>
        <xdr:cNvPr id="134" name="直線コネクタ 133">
          <a:extLst>
            <a:ext uri="{FF2B5EF4-FFF2-40B4-BE49-F238E27FC236}">
              <a16:creationId xmlns:a16="http://schemas.microsoft.com/office/drawing/2014/main" id="{77D104D3-FC21-492A-A8A5-F97F889DC247}"/>
            </a:ext>
          </a:extLst>
        </xdr:cNvPr>
        <xdr:cNvCxnSpPr/>
      </xdr:nvCxnSpPr>
      <xdr:spPr>
        <a:xfrm>
          <a:off x="7080250" y="6584315"/>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93980</xdr:rowOff>
    </xdr:from>
    <xdr:to>
      <xdr:col>36</xdr:col>
      <xdr:colOff>165100</xdr:colOff>
      <xdr:row>40</xdr:row>
      <xdr:rowOff>24130</xdr:rowOff>
    </xdr:to>
    <xdr:sp macro="" textlink="">
      <xdr:nvSpPr>
        <xdr:cNvPr id="135" name="楕円 134">
          <a:extLst>
            <a:ext uri="{FF2B5EF4-FFF2-40B4-BE49-F238E27FC236}">
              <a16:creationId xmlns:a16="http://schemas.microsoft.com/office/drawing/2014/main" id="{2B530D80-00C5-4CD5-9C83-5F35591DDA22}"/>
            </a:ext>
          </a:extLst>
        </xdr:cNvPr>
        <xdr:cNvSpPr/>
      </xdr:nvSpPr>
      <xdr:spPr>
        <a:xfrm>
          <a:off x="6235700" y="65392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139065</xdr:rowOff>
    </xdr:from>
    <xdr:to>
      <xdr:col>41</xdr:col>
      <xdr:colOff>50800</xdr:colOff>
      <xdr:row>39</xdr:row>
      <xdr:rowOff>144780</xdr:rowOff>
    </xdr:to>
    <xdr:cxnSp macro="">
      <xdr:nvCxnSpPr>
        <xdr:cNvPr id="136" name="直線コネクタ 135">
          <a:extLst>
            <a:ext uri="{FF2B5EF4-FFF2-40B4-BE49-F238E27FC236}">
              <a16:creationId xmlns:a16="http://schemas.microsoft.com/office/drawing/2014/main" id="{9AAC948E-56A5-488F-9514-A6FE87C1BC16}"/>
            </a:ext>
          </a:extLst>
        </xdr:cNvPr>
        <xdr:cNvCxnSpPr/>
      </xdr:nvCxnSpPr>
      <xdr:spPr>
        <a:xfrm flipV="1">
          <a:off x="6286500" y="6584315"/>
          <a:ext cx="79375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23512</xdr:rowOff>
    </xdr:from>
    <xdr:ext cx="469744" cy="259045"/>
    <xdr:sp macro="" textlink="">
      <xdr:nvSpPr>
        <xdr:cNvPr id="137" name="n_1aveValue【図書館】&#10;一人当たり面積">
          <a:extLst>
            <a:ext uri="{FF2B5EF4-FFF2-40B4-BE49-F238E27FC236}">
              <a16:creationId xmlns:a16="http://schemas.microsoft.com/office/drawing/2014/main" id="{679A9453-7B1F-49D7-8A7C-ADEC23841460}"/>
            </a:ext>
          </a:extLst>
        </xdr:cNvPr>
        <xdr:cNvSpPr txBox="1"/>
      </xdr:nvSpPr>
      <xdr:spPr>
        <a:xfrm>
          <a:off x="8458277" y="6303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23512</xdr:rowOff>
    </xdr:from>
    <xdr:ext cx="469744" cy="259045"/>
    <xdr:sp macro="" textlink="">
      <xdr:nvSpPr>
        <xdr:cNvPr id="138" name="n_2aveValue【図書館】&#10;一人当たり面積">
          <a:extLst>
            <a:ext uri="{FF2B5EF4-FFF2-40B4-BE49-F238E27FC236}">
              <a16:creationId xmlns:a16="http://schemas.microsoft.com/office/drawing/2014/main" id="{9CEC44A6-E264-4074-930A-DB99E19F1FA0}"/>
            </a:ext>
          </a:extLst>
        </xdr:cNvPr>
        <xdr:cNvSpPr txBox="1"/>
      </xdr:nvSpPr>
      <xdr:spPr>
        <a:xfrm>
          <a:off x="7677227" y="6303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23512</xdr:rowOff>
    </xdr:from>
    <xdr:ext cx="469744" cy="259045"/>
    <xdr:sp macro="" textlink="">
      <xdr:nvSpPr>
        <xdr:cNvPr id="139" name="n_3aveValue【図書館】&#10;一人当たり面積">
          <a:extLst>
            <a:ext uri="{FF2B5EF4-FFF2-40B4-BE49-F238E27FC236}">
              <a16:creationId xmlns:a16="http://schemas.microsoft.com/office/drawing/2014/main" id="{7781706A-76BC-4800-A271-F0F8BFBCE592}"/>
            </a:ext>
          </a:extLst>
        </xdr:cNvPr>
        <xdr:cNvSpPr txBox="1"/>
      </xdr:nvSpPr>
      <xdr:spPr>
        <a:xfrm>
          <a:off x="6864427" y="6303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15257</xdr:rowOff>
    </xdr:from>
    <xdr:ext cx="469744" cy="259045"/>
    <xdr:sp macro="" textlink="">
      <xdr:nvSpPr>
        <xdr:cNvPr id="140" name="n_4aveValue【図書館】&#10;一人当たり面積">
          <a:extLst>
            <a:ext uri="{FF2B5EF4-FFF2-40B4-BE49-F238E27FC236}">
              <a16:creationId xmlns:a16="http://schemas.microsoft.com/office/drawing/2014/main" id="{6E118AE9-E660-4DFB-83FA-F5FB4784853F}"/>
            </a:ext>
          </a:extLst>
        </xdr:cNvPr>
        <xdr:cNvSpPr txBox="1"/>
      </xdr:nvSpPr>
      <xdr:spPr>
        <a:xfrm>
          <a:off x="6070677" y="662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3827</xdr:rowOff>
    </xdr:from>
    <xdr:ext cx="469744" cy="259045"/>
    <xdr:sp macro="" textlink="">
      <xdr:nvSpPr>
        <xdr:cNvPr id="141" name="n_1mainValue【図書館】&#10;一人当たり面積">
          <a:extLst>
            <a:ext uri="{FF2B5EF4-FFF2-40B4-BE49-F238E27FC236}">
              <a16:creationId xmlns:a16="http://schemas.microsoft.com/office/drawing/2014/main" id="{D3058C4D-72E6-4833-8F8B-73C30F9C5AAF}"/>
            </a:ext>
          </a:extLst>
        </xdr:cNvPr>
        <xdr:cNvSpPr txBox="1"/>
      </xdr:nvSpPr>
      <xdr:spPr>
        <a:xfrm>
          <a:off x="8458277" y="661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9542</xdr:rowOff>
    </xdr:from>
    <xdr:ext cx="469744" cy="259045"/>
    <xdr:sp macro="" textlink="">
      <xdr:nvSpPr>
        <xdr:cNvPr id="142" name="n_2mainValue【図書館】&#10;一人当たり面積">
          <a:extLst>
            <a:ext uri="{FF2B5EF4-FFF2-40B4-BE49-F238E27FC236}">
              <a16:creationId xmlns:a16="http://schemas.microsoft.com/office/drawing/2014/main" id="{CEF19511-2F97-4BC5-AE3B-449494C1CFA9}"/>
            </a:ext>
          </a:extLst>
        </xdr:cNvPr>
        <xdr:cNvSpPr txBox="1"/>
      </xdr:nvSpPr>
      <xdr:spPr>
        <a:xfrm>
          <a:off x="7677227" y="6619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9542</xdr:rowOff>
    </xdr:from>
    <xdr:ext cx="469744" cy="259045"/>
    <xdr:sp macro="" textlink="">
      <xdr:nvSpPr>
        <xdr:cNvPr id="143" name="n_3mainValue【図書館】&#10;一人当たり面積">
          <a:extLst>
            <a:ext uri="{FF2B5EF4-FFF2-40B4-BE49-F238E27FC236}">
              <a16:creationId xmlns:a16="http://schemas.microsoft.com/office/drawing/2014/main" id="{1ADD7C1C-6759-47F6-87EA-BEC51F509B33}"/>
            </a:ext>
          </a:extLst>
        </xdr:cNvPr>
        <xdr:cNvSpPr txBox="1"/>
      </xdr:nvSpPr>
      <xdr:spPr>
        <a:xfrm>
          <a:off x="6864427" y="6619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40657</xdr:rowOff>
    </xdr:from>
    <xdr:ext cx="469744" cy="259045"/>
    <xdr:sp macro="" textlink="">
      <xdr:nvSpPr>
        <xdr:cNvPr id="144" name="n_4mainValue【図書館】&#10;一人当たり面積">
          <a:extLst>
            <a:ext uri="{FF2B5EF4-FFF2-40B4-BE49-F238E27FC236}">
              <a16:creationId xmlns:a16="http://schemas.microsoft.com/office/drawing/2014/main" id="{4CA8388A-8674-4EB1-872C-67440F8574D1}"/>
            </a:ext>
          </a:extLst>
        </xdr:cNvPr>
        <xdr:cNvSpPr txBox="1"/>
      </xdr:nvSpPr>
      <xdr:spPr>
        <a:xfrm>
          <a:off x="6070677" y="6320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a:extLst>
            <a:ext uri="{FF2B5EF4-FFF2-40B4-BE49-F238E27FC236}">
              <a16:creationId xmlns:a16="http://schemas.microsoft.com/office/drawing/2014/main" id="{174607BF-B34F-431B-A6A2-7495348DAC73}"/>
            </a:ext>
          </a:extLst>
        </xdr:cNvPr>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a:extLst>
            <a:ext uri="{FF2B5EF4-FFF2-40B4-BE49-F238E27FC236}">
              <a16:creationId xmlns:a16="http://schemas.microsoft.com/office/drawing/2014/main" id="{C97F83A7-C04B-4E9A-BCD1-8F0C3A32757F}"/>
            </a:ext>
          </a:extLst>
        </xdr:cNvPr>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a:extLst>
            <a:ext uri="{FF2B5EF4-FFF2-40B4-BE49-F238E27FC236}">
              <a16:creationId xmlns:a16="http://schemas.microsoft.com/office/drawing/2014/main" id="{379C4E43-9BA9-4B34-9645-41263EEDE2E3}"/>
            </a:ext>
          </a:extLst>
        </xdr:cNvPr>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a:extLst>
            <a:ext uri="{FF2B5EF4-FFF2-40B4-BE49-F238E27FC236}">
              <a16:creationId xmlns:a16="http://schemas.microsoft.com/office/drawing/2014/main" id="{D15B6F07-A6D4-4E49-8B98-E020B2327D61}"/>
            </a:ext>
          </a:extLst>
        </xdr:cNvPr>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a:extLst>
            <a:ext uri="{FF2B5EF4-FFF2-40B4-BE49-F238E27FC236}">
              <a16:creationId xmlns:a16="http://schemas.microsoft.com/office/drawing/2014/main" id="{CF82537C-3CEB-4562-85E9-880CC905D60D}"/>
            </a:ext>
          </a:extLst>
        </xdr:cNvPr>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a:extLst>
            <a:ext uri="{FF2B5EF4-FFF2-40B4-BE49-F238E27FC236}">
              <a16:creationId xmlns:a16="http://schemas.microsoft.com/office/drawing/2014/main" id="{A8CA5E8B-DCB9-42B5-A2E9-975CCE34ECCF}"/>
            </a:ext>
          </a:extLst>
        </xdr:cNvPr>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a:extLst>
            <a:ext uri="{FF2B5EF4-FFF2-40B4-BE49-F238E27FC236}">
              <a16:creationId xmlns:a16="http://schemas.microsoft.com/office/drawing/2014/main" id="{E2AF7C35-7BFF-4044-88CC-FEFA7DEEA30A}"/>
            </a:ext>
          </a:extLst>
        </xdr:cNvPr>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a:extLst>
            <a:ext uri="{FF2B5EF4-FFF2-40B4-BE49-F238E27FC236}">
              <a16:creationId xmlns:a16="http://schemas.microsoft.com/office/drawing/2014/main" id="{F47EC246-25D3-4CD0-9F6B-0DD0E7F9220C}"/>
            </a:ext>
          </a:extLst>
        </xdr:cNvPr>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a:extLst>
            <a:ext uri="{FF2B5EF4-FFF2-40B4-BE49-F238E27FC236}">
              <a16:creationId xmlns:a16="http://schemas.microsoft.com/office/drawing/2014/main" id="{C1F550EC-2FB9-443A-B51D-B29087BDBC7E}"/>
            </a:ext>
          </a:extLst>
        </xdr:cNvPr>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a:extLst>
            <a:ext uri="{FF2B5EF4-FFF2-40B4-BE49-F238E27FC236}">
              <a16:creationId xmlns:a16="http://schemas.microsoft.com/office/drawing/2014/main" id="{1E44F6A0-A26B-411A-98A0-A6A07D3CF6E2}"/>
            </a:ext>
          </a:extLst>
        </xdr:cNvPr>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a:extLst>
            <a:ext uri="{FF2B5EF4-FFF2-40B4-BE49-F238E27FC236}">
              <a16:creationId xmlns:a16="http://schemas.microsoft.com/office/drawing/2014/main" id="{5CC7D83B-1F8C-448B-A18A-DB9169E9BE13}"/>
            </a:ext>
          </a:extLst>
        </xdr:cNvPr>
        <xdr:cNvSpPr txBox="1"/>
      </xdr:nvSpPr>
      <xdr:spPr>
        <a:xfrm>
          <a:off x="2757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6" name="直線コネクタ 155">
          <a:extLst>
            <a:ext uri="{FF2B5EF4-FFF2-40B4-BE49-F238E27FC236}">
              <a16:creationId xmlns:a16="http://schemas.microsoft.com/office/drawing/2014/main" id="{A467AF15-2260-4923-B400-DB157D7C2B4F}"/>
            </a:ext>
          </a:extLst>
        </xdr:cNvPr>
        <xdr:cNvCxnSpPr/>
      </xdr:nvCxnSpPr>
      <xdr:spPr>
        <a:xfrm>
          <a:off x="6858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7" name="テキスト ボックス 156">
          <a:extLst>
            <a:ext uri="{FF2B5EF4-FFF2-40B4-BE49-F238E27FC236}">
              <a16:creationId xmlns:a16="http://schemas.microsoft.com/office/drawing/2014/main" id="{91909E4A-8520-4A54-AF10-883C40D113AB}"/>
            </a:ext>
          </a:extLst>
        </xdr:cNvPr>
        <xdr:cNvSpPr txBox="1"/>
      </xdr:nvSpPr>
      <xdr:spPr>
        <a:xfrm>
          <a:off x="27577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8" name="直線コネクタ 157">
          <a:extLst>
            <a:ext uri="{FF2B5EF4-FFF2-40B4-BE49-F238E27FC236}">
              <a16:creationId xmlns:a16="http://schemas.microsoft.com/office/drawing/2014/main" id="{4EB0191E-144D-43D2-BB14-475BB106009B}"/>
            </a:ext>
          </a:extLst>
        </xdr:cNvPr>
        <xdr:cNvCxnSpPr/>
      </xdr:nvCxnSpPr>
      <xdr:spPr>
        <a:xfrm>
          <a:off x="6858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9" name="テキスト ボックス 158">
          <a:extLst>
            <a:ext uri="{FF2B5EF4-FFF2-40B4-BE49-F238E27FC236}">
              <a16:creationId xmlns:a16="http://schemas.microsoft.com/office/drawing/2014/main" id="{5360BBDE-1F86-4D67-B3DB-5363B02AA7AF}"/>
            </a:ext>
          </a:extLst>
        </xdr:cNvPr>
        <xdr:cNvSpPr txBox="1"/>
      </xdr:nvSpPr>
      <xdr:spPr>
        <a:xfrm>
          <a:off x="3398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0" name="直線コネクタ 159">
          <a:extLst>
            <a:ext uri="{FF2B5EF4-FFF2-40B4-BE49-F238E27FC236}">
              <a16:creationId xmlns:a16="http://schemas.microsoft.com/office/drawing/2014/main" id="{B878C60A-8361-4A59-A953-7A3DE68B57B6}"/>
            </a:ext>
          </a:extLst>
        </xdr:cNvPr>
        <xdr:cNvCxnSpPr/>
      </xdr:nvCxnSpPr>
      <xdr:spPr>
        <a:xfrm>
          <a:off x="6858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1" name="テキスト ボックス 160">
          <a:extLst>
            <a:ext uri="{FF2B5EF4-FFF2-40B4-BE49-F238E27FC236}">
              <a16:creationId xmlns:a16="http://schemas.microsoft.com/office/drawing/2014/main" id="{EA563B6D-47A9-4351-9D3A-415DD7B5C8E6}"/>
            </a:ext>
          </a:extLst>
        </xdr:cNvPr>
        <xdr:cNvSpPr txBox="1"/>
      </xdr:nvSpPr>
      <xdr:spPr>
        <a:xfrm>
          <a:off x="3398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2" name="直線コネクタ 161">
          <a:extLst>
            <a:ext uri="{FF2B5EF4-FFF2-40B4-BE49-F238E27FC236}">
              <a16:creationId xmlns:a16="http://schemas.microsoft.com/office/drawing/2014/main" id="{F6C9D3FB-6B51-4AF5-9E6D-BCFAF8EEBEDA}"/>
            </a:ext>
          </a:extLst>
        </xdr:cNvPr>
        <xdr:cNvCxnSpPr/>
      </xdr:nvCxnSpPr>
      <xdr:spPr>
        <a:xfrm>
          <a:off x="6858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3" name="テキスト ボックス 162">
          <a:extLst>
            <a:ext uri="{FF2B5EF4-FFF2-40B4-BE49-F238E27FC236}">
              <a16:creationId xmlns:a16="http://schemas.microsoft.com/office/drawing/2014/main" id="{F9A9B908-F800-4C9C-A1D6-1982DFB24672}"/>
            </a:ext>
          </a:extLst>
        </xdr:cNvPr>
        <xdr:cNvSpPr txBox="1"/>
      </xdr:nvSpPr>
      <xdr:spPr>
        <a:xfrm>
          <a:off x="3398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4" name="直線コネクタ 163">
          <a:extLst>
            <a:ext uri="{FF2B5EF4-FFF2-40B4-BE49-F238E27FC236}">
              <a16:creationId xmlns:a16="http://schemas.microsoft.com/office/drawing/2014/main" id="{5A26FEE2-6843-4A88-98FC-FF8AFF4DF7F0}"/>
            </a:ext>
          </a:extLst>
        </xdr:cNvPr>
        <xdr:cNvCxnSpPr/>
      </xdr:nvCxnSpPr>
      <xdr:spPr>
        <a:xfrm>
          <a:off x="6858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5" name="テキスト ボックス 164">
          <a:extLst>
            <a:ext uri="{FF2B5EF4-FFF2-40B4-BE49-F238E27FC236}">
              <a16:creationId xmlns:a16="http://schemas.microsoft.com/office/drawing/2014/main" id="{3B03B26E-CD4C-41F4-B9AD-F211F388BBCB}"/>
            </a:ext>
          </a:extLst>
        </xdr:cNvPr>
        <xdr:cNvSpPr txBox="1"/>
      </xdr:nvSpPr>
      <xdr:spPr>
        <a:xfrm>
          <a:off x="3398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a:extLst>
            <a:ext uri="{FF2B5EF4-FFF2-40B4-BE49-F238E27FC236}">
              <a16:creationId xmlns:a16="http://schemas.microsoft.com/office/drawing/2014/main" id="{1F14ABA2-1BDF-4250-9E16-78F552E6CEFB}"/>
            </a:ext>
          </a:extLst>
        </xdr:cNvPr>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7" name="テキスト ボックス 166">
          <a:extLst>
            <a:ext uri="{FF2B5EF4-FFF2-40B4-BE49-F238E27FC236}">
              <a16:creationId xmlns:a16="http://schemas.microsoft.com/office/drawing/2014/main" id="{A92077D8-F28B-4E0D-94F9-A34193640E48}"/>
            </a:ext>
          </a:extLst>
        </xdr:cNvPr>
        <xdr:cNvSpPr txBox="1"/>
      </xdr:nvSpPr>
      <xdr:spPr>
        <a:xfrm>
          <a:off x="384961" y="86779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8" name="【体育館・プール】&#10;有形固定資産減価償却率グラフ枠">
          <a:extLst>
            <a:ext uri="{FF2B5EF4-FFF2-40B4-BE49-F238E27FC236}">
              <a16:creationId xmlns:a16="http://schemas.microsoft.com/office/drawing/2014/main" id="{CEA8FB45-A9DF-4A45-A82F-9B556B3970ED}"/>
            </a:ext>
          </a:extLst>
        </xdr:cNvPr>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64770</xdr:rowOff>
    </xdr:from>
    <xdr:to>
      <xdr:col>24</xdr:col>
      <xdr:colOff>62865</xdr:colOff>
      <xdr:row>64</xdr:row>
      <xdr:rowOff>70485</xdr:rowOff>
    </xdr:to>
    <xdr:cxnSp macro="">
      <xdr:nvCxnSpPr>
        <xdr:cNvPr id="169" name="直線コネクタ 168">
          <a:extLst>
            <a:ext uri="{FF2B5EF4-FFF2-40B4-BE49-F238E27FC236}">
              <a16:creationId xmlns:a16="http://schemas.microsoft.com/office/drawing/2014/main" id="{6262E821-9C43-4927-ADC1-4469B4E27D71}"/>
            </a:ext>
          </a:extLst>
        </xdr:cNvPr>
        <xdr:cNvCxnSpPr/>
      </xdr:nvCxnSpPr>
      <xdr:spPr>
        <a:xfrm flipV="1">
          <a:off x="4177665" y="9151620"/>
          <a:ext cx="0" cy="1491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74312</xdr:rowOff>
    </xdr:from>
    <xdr:ext cx="405111" cy="259045"/>
    <xdr:sp macro="" textlink="">
      <xdr:nvSpPr>
        <xdr:cNvPr id="170" name="【体育館・プール】&#10;有形固定資産減価償却率最小値テキスト">
          <a:extLst>
            <a:ext uri="{FF2B5EF4-FFF2-40B4-BE49-F238E27FC236}">
              <a16:creationId xmlns:a16="http://schemas.microsoft.com/office/drawing/2014/main" id="{B7CDA0B0-C937-4430-BB9E-C3D35AE693D1}"/>
            </a:ext>
          </a:extLst>
        </xdr:cNvPr>
        <xdr:cNvSpPr txBox="1"/>
      </xdr:nvSpPr>
      <xdr:spPr>
        <a:xfrm>
          <a:off x="4216400" y="10647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70485</xdr:rowOff>
    </xdr:from>
    <xdr:to>
      <xdr:col>24</xdr:col>
      <xdr:colOff>152400</xdr:colOff>
      <xdr:row>64</xdr:row>
      <xdr:rowOff>70485</xdr:rowOff>
    </xdr:to>
    <xdr:cxnSp macro="">
      <xdr:nvCxnSpPr>
        <xdr:cNvPr id="171" name="直線コネクタ 170">
          <a:extLst>
            <a:ext uri="{FF2B5EF4-FFF2-40B4-BE49-F238E27FC236}">
              <a16:creationId xmlns:a16="http://schemas.microsoft.com/office/drawing/2014/main" id="{D3D3DA8D-CB1F-4B08-B617-115D736D1FC5}"/>
            </a:ext>
          </a:extLst>
        </xdr:cNvPr>
        <xdr:cNvCxnSpPr/>
      </xdr:nvCxnSpPr>
      <xdr:spPr>
        <a:xfrm>
          <a:off x="4108450" y="1064323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11447</xdr:rowOff>
    </xdr:from>
    <xdr:ext cx="405111" cy="259045"/>
    <xdr:sp macro="" textlink="">
      <xdr:nvSpPr>
        <xdr:cNvPr id="172" name="【体育館・プール】&#10;有形固定資産減価償却率最大値テキスト">
          <a:extLst>
            <a:ext uri="{FF2B5EF4-FFF2-40B4-BE49-F238E27FC236}">
              <a16:creationId xmlns:a16="http://schemas.microsoft.com/office/drawing/2014/main" id="{2ED25709-CB46-4DE1-B40E-B3CC7B10D670}"/>
            </a:ext>
          </a:extLst>
        </xdr:cNvPr>
        <xdr:cNvSpPr txBox="1"/>
      </xdr:nvSpPr>
      <xdr:spPr>
        <a:xfrm>
          <a:off x="4216400" y="893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64770</xdr:rowOff>
    </xdr:from>
    <xdr:to>
      <xdr:col>24</xdr:col>
      <xdr:colOff>152400</xdr:colOff>
      <xdr:row>55</xdr:row>
      <xdr:rowOff>64770</xdr:rowOff>
    </xdr:to>
    <xdr:cxnSp macro="">
      <xdr:nvCxnSpPr>
        <xdr:cNvPr id="173" name="直線コネクタ 172">
          <a:extLst>
            <a:ext uri="{FF2B5EF4-FFF2-40B4-BE49-F238E27FC236}">
              <a16:creationId xmlns:a16="http://schemas.microsoft.com/office/drawing/2014/main" id="{E2779969-1B3F-43B7-8F70-68F4D63CF57D}"/>
            </a:ext>
          </a:extLst>
        </xdr:cNvPr>
        <xdr:cNvCxnSpPr/>
      </xdr:nvCxnSpPr>
      <xdr:spPr>
        <a:xfrm>
          <a:off x="4108450" y="91516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23512</xdr:rowOff>
    </xdr:from>
    <xdr:ext cx="405111" cy="259045"/>
    <xdr:sp macro="" textlink="">
      <xdr:nvSpPr>
        <xdr:cNvPr id="174" name="【体育館・プール】&#10;有形固定資産減価償却率平均値テキスト">
          <a:extLst>
            <a:ext uri="{FF2B5EF4-FFF2-40B4-BE49-F238E27FC236}">
              <a16:creationId xmlns:a16="http://schemas.microsoft.com/office/drawing/2014/main" id="{243A16AB-651E-440C-8769-01F87F5B402F}"/>
            </a:ext>
          </a:extLst>
        </xdr:cNvPr>
        <xdr:cNvSpPr txBox="1"/>
      </xdr:nvSpPr>
      <xdr:spPr>
        <a:xfrm>
          <a:off x="4216400" y="97707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635</xdr:rowOff>
    </xdr:from>
    <xdr:to>
      <xdr:col>24</xdr:col>
      <xdr:colOff>114300</xdr:colOff>
      <xdr:row>60</xdr:row>
      <xdr:rowOff>102235</xdr:rowOff>
    </xdr:to>
    <xdr:sp macro="" textlink="">
      <xdr:nvSpPr>
        <xdr:cNvPr id="175" name="フローチャート: 判断 174">
          <a:extLst>
            <a:ext uri="{FF2B5EF4-FFF2-40B4-BE49-F238E27FC236}">
              <a16:creationId xmlns:a16="http://schemas.microsoft.com/office/drawing/2014/main" id="{B0F7880D-6274-4D6F-A401-0814CFBFA984}"/>
            </a:ext>
          </a:extLst>
        </xdr:cNvPr>
        <xdr:cNvSpPr/>
      </xdr:nvSpPr>
      <xdr:spPr>
        <a:xfrm>
          <a:off x="4127500" y="991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168275</xdr:rowOff>
    </xdr:from>
    <xdr:to>
      <xdr:col>20</xdr:col>
      <xdr:colOff>38100</xdr:colOff>
      <xdr:row>60</xdr:row>
      <xdr:rowOff>98425</xdr:rowOff>
    </xdr:to>
    <xdr:sp macro="" textlink="">
      <xdr:nvSpPr>
        <xdr:cNvPr id="176" name="フローチャート: 判断 175">
          <a:extLst>
            <a:ext uri="{FF2B5EF4-FFF2-40B4-BE49-F238E27FC236}">
              <a16:creationId xmlns:a16="http://schemas.microsoft.com/office/drawing/2014/main" id="{5E551E8D-B729-4BB8-8A9E-F5A03D7042DF}"/>
            </a:ext>
          </a:extLst>
        </xdr:cNvPr>
        <xdr:cNvSpPr/>
      </xdr:nvSpPr>
      <xdr:spPr>
        <a:xfrm>
          <a:off x="3384550" y="990917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124460</xdr:rowOff>
    </xdr:from>
    <xdr:to>
      <xdr:col>15</xdr:col>
      <xdr:colOff>101600</xdr:colOff>
      <xdr:row>60</xdr:row>
      <xdr:rowOff>54610</xdr:rowOff>
    </xdr:to>
    <xdr:sp macro="" textlink="">
      <xdr:nvSpPr>
        <xdr:cNvPr id="177" name="フローチャート: 判断 176">
          <a:extLst>
            <a:ext uri="{FF2B5EF4-FFF2-40B4-BE49-F238E27FC236}">
              <a16:creationId xmlns:a16="http://schemas.microsoft.com/office/drawing/2014/main" id="{1B0BD360-0A0F-4FF5-8536-E6D4D6EC9C62}"/>
            </a:ext>
          </a:extLst>
        </xdr:cNvPr>
        <xdr:cNvSpPr/>
      </xdr:nvSpPr>
      <xdr:spPr>
        <a:xfrm>
          <a:off x="2571750" y="987171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114935</xdr:rowOff>
    </xdr:from>
    <xdr:to>
      <xdr:col>10</xdr:col>
      <xdr:colOff>165100</xdr:colOff>
      <xdr:row>60</xdr:row>
      <xdr:rowOff>45085</xdr:rowOff>
    </xdr:to>
    <xdr:sp macro="" textlink="">
      <xdr:nvSpPr>
        <xdr:cNvPr id="178" name="フローチャート: 判断 177">
          <a:extLst>
            <a:ext uri="{FF2B5EF4-FFF2-40B4-BE49-F238E27FC236}">
              <a16:creationId xmlns:a16="http://schemas.microsoft.com/office/drawing/2014/main" id="{B4AD00A0-D71A-4541-9CD9-67BE1BE47BE5}"/>
            </a:ext>
          </a:extLst>
        </xdr:cNvPr>
        <xdr:cNvSpPr/>
      </xdr:nvSpPr>
      <xdr:spPr>
        <a:xfrm>
          <a:off x="1778000" y="986218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74930</xdr:rowOff>
    </xdr:from>
    <xdr:to>
      <xdr:col>6</xdr:col>
      <xdr:colOff>38100</xdr:colOff>
      <xdr:row>60</xdr:row>
      <xdr:rowOff>5080</xdr:rowOff>
    </xdr:to>
    <xdr:sp macro="" textlink="">
      <xdr:nvSpPr>
        <xdr:cNvPr id="179" name="フローチャート: 判断 178">
          <a:extLst>
            <a:ext uri="{FF2B5EF4-FFF2-40B4-BE49-F238E27FC236}">
              <a16:creationId xmlns:a16="http://schemas.microsoft.com/office/drawing/2014/main" id="{BC0CBEE9-6B76-4D34-81E8-743AA23E242F}"/>
            </a:ext>
          </a:extLst>
        </xdr:cNvPr>
        <xdr:cNvSpPr/>
      </xdr:nvSpPr>
      <xdr:spPr>
        <a:xfrm>
          <a:off x="984250" y="982218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75471C12-12BB-4C5F-A614-08A65E923C47}"/>
            </a:ext>
          </a:extLst>
        </xdr:cNvPr>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FBFAE33E-09DE-49FF-966F-113E9A6BD12B}"/>
            </a:ext>
          </a:extLst>
        </xdr:cNvPr>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F8136936-23F6-47DA-9679-5FB529944FB4}"/>
            </a:ext>
          </a:extLst>
        </xdr:cNvPr>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A064B770-7BD2-4C95-A1AE-BBF94E0AE5A8}"/>
            </a:ext>
          </a:extLst>
        </xdr:cNvPr>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CB1F22FD-BE17-408E-BA7D-CAE2AAB4845A}"/>
            </a:ext>
          </a:extLst>
        </xdr:cNvPr>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61595</xdr:rowOff>
    </xdr:from>
    <xdr:to>
      <xdr:col>24</xdr:col>
      <xdr:colOff>114300</xdr:colOff>
      <xdr:row>61</xdr:row>
      <xdr:rowOff>163195</xdr:rowOff>
    </xdr:to>
    <xdr:sp macro="" textlink="">
      <xdr:nvSpPr>
        <xdr:cNvPr id="185" name="楕円 184">
          <a:extLst>
            <a:ext uri="{FF2B5EF4-FFF2-40B4-BE49-F238E27FC236}">
              <a16:creationId xmlns:a16="http://schemas.microsoft.com/office/drawing/2014/main" id="{32CDE7F3-B5CA-48E1-91BD-D605A9618F59}"/>
            </a:ext>
          </a:extLst>
        </xdr:cNvPr>
        <xdr:cNvSpPr/>
      </xdr:nvSpPr>
      <xdr:spPr>
        <a:xfrm>
          <a:off x="4127500" y="1013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40022</xdr:rowOff>
    </xdr:from>
    <xdr:ext cx="405111" cy="259045"/>
    <xdr:sp macro="" textlink="">
      <xdr:nvSpPr>
        <xdr:cNvPr id="186" name="【体育館・プール】&#10;有形固定資産減価償却率該当値テキスト">
          <a:extLst>
            <a:ext uri="{FF2B5EF4-FFF2-40B4-BE49-F238E27FC236}">
              <a16:creationId xmlns:a16="http://schemas.microsoft.com/office/drawing/2014/main" id="{9BDCB6FB-4432-47CC-92BF-AC69DFC3B9FA}"/>
            </a:ext>
          </a:extLst>
        </xdr:cNvPr>
        <xdr:cNvSpPr txBox="1"/>
      </xdr:nvSpPr>
      <xdr:spPr>
        <a:xfrm>
          <a:off x="4216400" y="10117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19685</xdr:rowOff>
    </xdr:from>
    <xdr:to>
      <xdr:col>20</xdr:col>
      <xdr:colOff>38100</xdr:colOff>
      <xdr:row>61</xdr:row>
      <xdr:rowOff>121285</xdr:rowOff>
    </xdr:to>
    <xdr:sp macro="" textlink="">
      <xdr:nvSpPr>
        <xdr:cNvPr id="187" name="楕円 186">
          <a:extLst>
            <a:ext uri="{FF2B5EF4-FFF2-40B4-BE49-F238E27FC236}">
              <a16:creationId xmlns:a16="http://schemas.microsoft.com/office/drawing/2014/main" id="{3972517F-8A08-4BE7-BBE9-441441D7FCBE}"/>
            </a:ext>
          </a:extLst>
        </xdr:cNvPr>
        <xdr:cNvSpPr/>
      </xdr:nvSpPr>
      <xdr:spPr>
        <a:xfrm>
          <a:off x="3384550" y="1009713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70485</xdr:rowOff>
    </xdr:from>
    <xdr:to>
      <xdr:col>24</xdr:col>
      <xdr:colOff>63500</xdr:colOff>
      <xdr:row>61</xdr:row>
      <xdr:rowOff>112395</xdr:rowOff>
    </xdr:to>
    <xdr:cxnSp macro="">
      <xdr:nvCxnSpPr>
        <xdr:cNvPr id="188" name="直線コネクタ 187">
          <a:extLst>
            <a:ext uri="{FF2B5EF4-FFF2-40B4-BE49-F238E27FC236}">
              <a16:creationId xmlns:a16="http://schemas.microsoft.com/office/drawing/2014/main" id="{F536BF0F-3937-4438-99AD-79AEE6FDF4A0}"/>
            </a:ext>
          </a:extLst>
        </xdr:cNvPr>
        <xdr:cNvCxnSpPr/>
      </xdr:nvCxnSpPr>
      <xdr:spPr>
        <a:xfrm>
          <a:off x="3429000" y="10147935"/>
          <a:ext cx="7493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149225</xdr:rowOff>
    </xdr:from>
    <xdr:to>
      <xdr:col>15</xdr:col>
      <xdr:colOff>101600</xdr:colOff>
      <xdr:row>61</xdr:row>
      <xdr:rowOff>79375</xdr:rowOff>
    </xdr:to>
    <xdr:sp macro="" textlink="">
      <xdr:nvSpPr>
        <xdr:cNvPr id="189" name="楕円 188">
          <a:extLst>
            <a:ext uri="{FF2B5EF4-FFF2-40B4-BE49-F238E27FC236}">
              <a16:creationId xmlns:a16="http://schemas.microsoft.com/office/drawing/2014/main" id="{A06916F7-0624-44DE-AE75-FF1E2B9ACE55}"/>
            </a:ext>
          </a:extLst>
        </xdr:cNvPr>
        <xdr:cNvSpPr/>
      </xdr:nvSpPr>
      <xdr:spPr>
        <a:xfrm>
          <a:off x="2571750" y="1006157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28575</xdr:rowOff>
    </xdr:from>
    <xdr:to>
      <xdr:col>19</xdr:col>
      <xdr:colOff>177800</xdr:colOff>
      <xdr:row>61</xdr:row>
      <xdr:rowOff>70485</xdr:rowOff>
    </xdr:to>
    <xdr:cxnSp macro="">
      <xdr:nvCxnSpPr>
        <xdr:cNvPr id="190" name="直線コネクタ 189">
          <a:extLst>
            <a:ext uri="{FF2B5EF4-FFF2-40B4-BE49-F238E27FC236}">
              <a16:creationId xmlns:a16="http://schemas.microsoft.com/office/drawing/2014/main" id="{6CA64ECB-8D7E-4141-B742-8AC66979CC68}"/>
            </a:ext>
          </a:extLst>
        </xdr:cNvPr>
        <xdr:cNvCxnSpPr/>
      </xdr:nvCxnSpPr>
      <xdr:spPr>
        <a:xfrm>
          <a:off x="2622550" y="10106025"/>
          <a:ext cx="80645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107315</xdr:rowOff>
    </xdr:from>
    <xdr:to>
      <xdr:col>10</xdr:col>
      <xdr:colOff>165100</xdr:colOff>
      <xdr:row>61</xdr:row>
      <xdr:rowOff>37465</xdr:rowOff>
    </xdr:to>
    <xdr:sp macro="" textlink="">
      <xdr:nvSpPr>
        <xdr:cNvPr id="191" name="楕円 190">
          <a:extLst>
            <a:ext uri="{FF2B5EF4-FFF2-40B4-BE49-F238E27FC236}">
              <a16:creationId xmlns:a16="http://schemas.microsoft.com/office/drawing/2014/main" id="{6A35351D-B3B5-4DFF-82C9-EF6200E79362}"/>
            </a:ext>
          </a:extLst>
        </xdr:cNvPr>
        <xdr:cNvSpPr/>
      </xdr:nvSpPr>
      <xdr:spPr>
        <a:xfrm>
          <a:off x="1778000" y="1001966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158115</xdr:rowOff>
    </xdr:from>
    <xdr:to>
      <xdr:col>15</xdr:col>
      <xdr:colOff>50800</xdr:colOff>
      <xdr:row>61</xdr:row>
      <xdr:rowOff>28575</xdr:rowOff>
    </xdr:to>
    <xdr:cxnSp macro="">
      <xdr:nvCxnSpPr>
        <xdr:cNvPr id="192" name="直線コネクタ 191">
          <a:extLst>
            <a:ext uri="{FF2B5EF4-FFF2-40B4-BE49-F238E27FC236}">
              <a16:creationId xmlns:a16="http://schemas.microsoft.com/office/drawing/2014/main" id="{31772E5A-5666-4709-9317-46A04B537D46}"/>
            </a:ext>
          </a:extLst>
        </xdr:cNvPr>
        <xdr:cNvCxnSpPr/>
      </xdr:nvCxnSpPr>
      <xdr:spPr>
        <a:xfrm>
          <a:off x="1828800" y="10070465"/>
          <a:ext cx="793750" cy="3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65405</xdr:rowOff>
    </xdr:from>
    <xdr:to>
      <xdr:col>6</xdr:col>
      <xdr:colOff>38100</xdr:colOff>
      <xdr:row>60</xdr:row>
      <xdr:rowOff>167005</xdr:rowOff>
    </xdr:to>
    <xdr:sp macro="" textlink="">
      <xdr:nvSpPr>
        <xdr:cNvPr id="193" name="楕円 192">
          <a:extLst>
            <a:ext uri="{FF2B5EF4-FFF2-40B4-BE49-F238E27FC236}">
              <a16:creationId xmlns:a16="http://schemas.microsoft.com/office/drawing/2014/main" id="{CB1B7FF7-C91A-40AC-B458-42BCC25A46EC}"/>
            </a:ext>
          </a:extLst>
        </xdr:cNvPr>
        <xdr:cNvSpPr/>
      </xdr:nvSpPr>
      <xdr:spPr>
        <a:xfrm>
          <a:off x="984250" y="997775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116205</xdr:rowOff>
    </xdr:from>
    <xdr:to>
      <xdr:col>10</xdr:col>
      <xdr:colOff>114300</xdr:colOff>
      <xdr:row>60</xdr:row>
      <xdr:rowOff>158115</xdr:rowOff>
    </xdr:to>
    <xdr:cxnSp macro="">
      <xdr:nvCxnSpPr>
        <xdr:cNvPr id="194" name="直線コネクタ 193">
          <a:extLst>
            <a:ext uri="{FF2B5EF4-FFF2-40B4-BE49-F238E27FC236}">
              <a16:creationId xmlns:a16="http://schemas.microsoft.com/office/drawing/2014/main" id="{FC23DF08-4D04-4491-A37A-E2296095477D}"/>
            </a:ext>
          </a:extLst>
        </xdr:cNvPr>
        <xdr:cNvCxnSpPr/>
      </xdr:nvCxnSpPr>
      <xdr:spPr>
        <a:xfrm>
          <a:off x="1028700" y="10028555"/>
          <a:ext cx="8001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114952</xdr:rowOff>
    </xdr:from>
    <xdr:ext cx="405111" cy="259045"/>
    <xdr:sp macro="" textlink="">
      <xdr:nvSpPr>
        <xdr:cNvPr id="195" name="n_1aveValue【体育館・プール】&#10;有形固定資産減価償却率">
          <a:extLst>
            <a:ext uri="{FF2B5EF4-FFF2-40B4-BE49-F238E27FC236}">
              <a16:creationId xmlns:a16="http://schemas.microsoft.com/office/drawing/2014/main" id="{F17D9447-8FE0-4539-8003-D28FA2DE9EA7}"/>
            </a:ext>
          </a:extLst>
        </xdr:cNvPr>
        <xdr:cNvSpPr txBox="1"/>
      </xdr:nvSpPr>
      <xdr:spPr>
        <a:xfrm>
          <a:off x="3239144" y="969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71137</xdr:rowOff>
    </xdr:from>
    <xdr:ext cx="405111" cy="259045"/>
    <xdr:sp macro="" textlink="">
      <xdr:nvSpPr>
        <xdr:cNvPr id="196" name="n_2aveValue【体育館・プール】&#10;有形固定資産減価償却率">
          <a:extLst>
            <a:ext uri="{FF2B5EF4-FFF2-40B4-BE49-F238E27FC236}">
              <a16:creationId xmlns:a16="http://schemas.microsoft.com/office/drawing/2014/main" id="{7739F05E-D748-48C8-B5EA-BC4A80121FB5}"/>
            </a:ext>
          </a:extLst>
        </xdr:cNvPr>
        <xdr:cNvSpPr txBox="1"/>
      </xdr:nvSpPr>
      <xdr:spPr>
        <a:xfrm>
          <a:off x="2439044" y="965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61612</xdr:rowOff>
    </xdr:from>
    <xdr:ext cx="405111" cy="259045"/>
    <xdr:sp macro="" textlink="">
      <xdr:nvSpPr>
        <xdr:cNvPr id="197" name="n_3aveValue【体育館・プール】&#10;有形固定資産減価償却率">
          <a:extLst>
            <a:ext uri="{FF2B5EF4-FFF2-40B4-BE49-F238E27FC236}">
              <a16:creationId xmlns:a16="http://schemas.microsoft.com/office/drawing/2014/main" id="{87A3BAD2-74DD-4DAC-803B-504E4F4DC785}"/>
            </a:ext>
          </a:extLst>
        </xdr:cNvPr>
        <xdr:cNvSpPr txBox="1"/>
      </xdr:nvSpPr>
      <xdr:spPr>
        <a:xfrm>
          <a:off x="1645294" y="964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21607</xdr:rowOff>
    </xdr:from>
    <xdr:ext cx="405111" cy="259045"/>
    <xdr:sp macro="" textlink="">
      <xdr:nvSpPr>
        <xdr:cNvPr id="198" name="n_4aveValue【体育館・プール】&#10;有形固定資産減価償却率">
          <a:extLst>
            <a:ext uri="{FF2B5EF4-FFF2-40B4-BE49-F238E27FC236}">
              <a16:creationId xmlns:a16="http://schemas.microsoft.com/office/drawing/2014/main" id="{504021A4-B342-4824-98C5-860C2F4F96FD}"/>
            </a:ext>
          </a:extLst>
        </xdr:cNvPr>
        <xdr:cNvSpPr txBox="1"/>
      </xdr:nvSpPr>
      <xdr:spPr>
        <a:xfrm>
          <a:off x="851544" y="960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112412</xdr:rowOff>
    </xdr:from>
    <xdr:ext cx="405111" cy="259045"/>
    <xdr:sp macro="" textlink="">
      <xdr:nvSpPr>
        <xdr:cNvPr id="199" name="n_1mainValue【体育館・プール】&#10;有形固定資産減価償却率">
          <a:extLst>
            <a:ext uri="{FF2B5EF4-FFF2-40B4-BE49-F238E27FC236}">
              <a16:creationId xmlns:a16="http://schemas.microsoft.com/office/drawing/2014/main" id="{1A6884BC-4F06-4D89-8749-77F5DDC73318}"/>
            </a:ext>
          </a:extLst>
        </xdr:cNvPr>
        <xdr:cNvSpPr txBox="1"/>
      </xdr:nvSpPr>
      <xdr:spPr>
        <a:xfrm>
          <a:off x="3239144" y="10189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70502</xdr:rowOff>
    </xdr:from>
    <xdr:ext cx="405111" cy="259045"/>
    <xdr:sp macro="" textlink="">
      <xdr:nvSpPr>
        <xdr:cNvPr id="200" name="n_2mainValue【体育館・プール】&#10;有形固定資産減価償却率">
          <a:extLst>
            <a:ext uri="{FF2B5EF4-FFF2-40B4-BE49-F238E27FC236}">
              <a16:creationId xmlns:a16="http://schemas.microsoft.com/office/drawing/2014/main" id="{67488F9B-9AE1-4D47-B644-12D7842409B0}"/>
            </a:ext>
          </a:extLst>
        </xdr:cNvPr>
        <xdr:cNvSpPr txBox="1"/>
      </xdr:nvSpPr>
      <xdr:spPr>
        <a:xfrm>
          <a:off x="2439044" y="10147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28592</xdr:rowOff>
    </xdr:from>
    <xdr:ext cx="405111" cy="259045"/>
    <xdr:sp macro="" textlink="">
      <xdr:nvSpPr>
        <xdr:cNvPr id="201" name="n_3mainValue【体育館・プール】&#10;有形固定資産減価償却率">
          <a:extLst>
            <a:ext uri="{FF2B5EF4-FFF2-40B4-BE49-F238E27FC236}">
              <a16:creationId xmlns:a16="http://schemas.microsoft.com/office/drawing/2014/main" id="{469759A1-E9B8-466E-93ED-7886B68A73EA}"/>
            </a:ext>
          </a:extLst>
        </xdr:cNvPr>
        <xdr:cNvSpPr txBox="1"/>
      </xdr:nvSpPr>
      <xdr:spPr>
        <a:xfrm>
          <a:off x="1645294" y="10106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158132</xdr:rowOff>
    </xdr:from>
    <xdr:ext cx="405111" cy="259045"/>
    <xdr:sp macro="" textlink="">
      <xdr:nvSpPr>
        <xdr:cNvPr id="202" name="n_4mainValue【体育館・プール】&#10;有形固定資産減価償却率">
          <a:extLst>
            <a:ext uri="{FF2B5EF4-FFF2-40B4-BE49-F238E27FC236}">
              <a16:creationId xmlns:a16="http://schemas.microsoft.com/office/drawing/2014/main" id="{14BF4A48-1BC7-4492-9E81-8D036A12597D}"/>
            </a:ext>
          </a:extLst>
        </xdr:cNvPr>
        <xdr:cNvSpPr txBox="1"/>
      </xdr:nvSpPr>
      <xdr:spPr>
        <a:xfrm>
          <a:off x="851544" y="1007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a:extLst>
            <a:ext uri="{FF2B5EF4-FFF2-40B4-BE49-F238E27FC236}">
              <a16:creationId xmlns:a16="http://schemas.microsoft.com/office/drawing/2014/main" id="{0F77CC62-4FA3-43DA-B7D2-29A3AE62D868}"/>
            </a:ext>
          </a:extLst>
        </xdr:cNvPr>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a:extLst>
            <a:ext uri="{FF2B5EF4-FFF2-40B4-BE49-F238E27FC236}">
              <a16:creationId xmlns:a16="http://schemas.microsoft.com/office/drawing/2014/main" id="{C8B56719-3B03-4776-A0C7-D3BF07AA57C7}"/>
            </a:ext>
          </a:extLst>
        </xdr:cNvPr>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a:extLst>
            <a:ext uri="{FF2B5EF4-FFF2-40B4-BE49-F238E27FC236}">
              <a16:creationId xmlns:a16="http://schemas.microsoft.com/office/drawing/2014/main" id="{5CB8182F-C357-4244-8608-F2AB8D48D946}"/>
            </a:ext>
          </a:extLst>
        </xdr:cNvPr>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a:extLst>
            <a:ext uri="{FF2B5EF4-FFF2-40B4-BE49-F238E27FC236}">
              <a16:creationId xmlns:a16="http://schemas.microsoft.com/office/drawing/2014/main" id="{B8EF6BA1-DE04-4D18-B094-DD4CC6E899E7}"/>
            </a:ext>
          </a:extLst>
        </xdr:cNvPr>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a:extLst>
            <a:ext uri="{FF2B5EF4-FFF2-40B4-BE49-F238E27FC236}">
              <a16:creationId xmlns:a16="http://schemas.microsoft.com/office/drawing/2014/main" id="{D00C3970-D4B5-4EFC-890C-EB521F448F18}"/>
            </a:ext>
          </a:extLst>
        </xdr:cNvPr>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a:extLst>
            <a:ext uri="{FF2B5EF4-FFF2-40B4-BE49-F238E27FC236}">
              <a16:creationId xmlns:a16="http://schemas.microsoft.com/office/drawing/2014/main" id="{FF08E256-6136-48D7-AAB4-84BB7C51619A}"/>
            </a:ext>
          </a:extLst>
        </xdr:cNvPr>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a:extLst>
            <a:ext uri="{FF2B5EF4-FFF2-40B4-BE49-F238E27FC236}">
              <a16:creationId xmlns:a16="http://schemas.microsoft.com/office/drawing/2014/main" id="{C197CF5B-F90D-4F88-8FAF-9D8004B0717B}"/>
            </a:ext>
          </a:extLst>
        </xdr:cNvPr>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a:extLst>
            <a:ext uri="{FF2B5EF4-FFF2-40B4-BE49-F238E27FC236}">
              <a16:creationId xmlns:a16="http://schemas.microsoft.com/office/drawing/2014/main" id="{8CA2A44B-8F1A-44DA-B44E-084F709149D5}"/>
            </a:ext>
          </a:extLst>
        </xdr:cNvPr>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a:extLst>
            <a:ext uri="{FF2B5EF4-FFF2-40B4-BE49-F238E27FC236}">
              <a16:creationId xmlns:a16="http://schemas.microsoft.com/office/drawing/2014/main" id="{0670FCC8-82D7-495E-A76A-AB5D142A9118}"/>
            </a:ext>
          </a:extLst>
        </xdr:cNvPr>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a:extLst>
            <a:ext uri="{FF2B5EF4-FFF2-40B4-BE49-F238E27FC236}">
              <a16:creationId xmlns:a16="http://schemas.microsoft.com/office/drawing/2014/main" id="{E0401F22-3F91-4545-BA3E-2B8307EDEDD5}"/>
            </a:ext>
          </a:extLst>
        </xdr:cNvPr>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3" name="直線コネクタ 212">
          <a:extLst>
            <a:ext uri="{FF2B5EF4-FFF2-40B4-BE49-F238E27FC236}">
              <a16:creationId xmlns:a16="http://schemas.microsoft.com/office/drawing/2014/main" id="{68D36CC5-F137-4F15-B6C9-B1B87A95240B}"/>
            </a:ext>
          </a:extLst>
        </xdr:cNvPr>
        <xdr:cNvCxnSpPr/>
      </xdr:nvCxnSpPr>
      <xdr:spPr>
        <a:xfrm>
          <a:off x="5956300" y="1070337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4" name="テキスト ボックス 213">
          <a:extLst>
            <a:ext uri="{FF2B5EF4-FFF2-40B4-BE49-F238E27FC236}">
              <a16:creationId xmlns:a16="http://schemas.microsoft.com/office/drawing/2014/main" id="{79DDAE69-0F6B-45EB-9F70-8CFAB9D749B5}"/>
            </a:ext>
          </a:extLst>
        </xdr:cNvPr>
        <xdr:cNvSpPr txBox="1"/>
      </xdr:nvSpPr>
      <xdr:spPr>
        <a:xfrm>
          <a:off x="552722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5" name="直線コネクタ 214">
          <a:extLst>
            <a:ext uri="{FF2B5EF4-FFF2-40B4-BE49-F238E27FC236}">
              <a16:creationId xmlns:a16="http://schemas.microsoft.com/office/drawing/2014/main" id="{A481C366-AB17-4964-9495-C0DED2BA2192}"/>
            </a:ext>
          </a:extLst>
        </xdr:cNvPr>
        <xdr:cNvCxnSpPr/>
      </xdr:nvCxnSpPr>
      <xdr:spPr>
        <a:xfrm>
          <a:off x="5956300" y="1038950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6" name="テキスト ボックス 215">
          <a:extLst>
            <a:ext uri="{FF2B5EF4-FFF2-40B4-BE49-F238E27FC236}">
              <a16:creationId xmlns:a16="http://schemas.microsoft.com/office/drawing/2014/main" id="{9BB6B538-A222-4E02-A978-2097E85D4015}"/>
            </a:ext>
          </a:extLst>
        </xdr:cNvPr>
        <xdr:cNvSpPr txBox="1"/>
      </xdr:nvSpPr>
      <xdr:spPr>
        <a:xfrm>
          <a:off x="5527221" y="102472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7" name="直線コネクタ 216">
          <a:extLst>
            <a:ext uri="{FF2B5EF4-FFF2-40B4-BE49-F238E27FC236}">
              <a16:creationId xmlns:a16="http://schemas.microsoft.com/office/drawing/2014/main" id="{8CD0AB34-CC29-493E-91E3-029C42F3404E}"/>
            </a:ext>
          </a:extLst>
        </xdr:cNvPr>
        <xdr:cNvCxnSpPr/>
      </xdr:nvCxnSpPr>
      <xdr:spPr>
        <a:xfrm>
          <a:off x="5956300" y="1007563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18" name="テキスト ボックス 217">
          <a:extLst>
            <a:ext uri="{FF2B5EF4-FFF2-40B4-BE49-F238E27FC236}">
              <a16:creationId xmlns:a16="http://schemas.microsoft.com/office/drawing/2014/main" id="{1142FD10-DED9-4D8D-82AF-3EBC1154A72A}"/>
            </a:ext>
          </a:extLst>
        </xdr:cNvPr>
        <xdr:cNvSpPr txBox="1"/>
      </xdr:nvSpPr>
      <xdr:spPr>
        <a:xfrm>
          <a:off x="5527221" y="99334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9" name="直線コネクタ 218">
          <a:extLst>
            <a:ext uri="{FF2B5EF4-FFF2-40B4-BE49-F238E27FC236}">
              <a16:creationId xmlns:a16="http://schemas.microsoft.com/office/drawing/2014/main" id="{6F06B4A6-44DD-4389-866D-3A799779E493}"/>
            </a:ext>
          </a:extLst>
        </xdr:cNvPr>
        <xdr:cNvCxnSpPr/>
      </xdr:nvCxnSpPr>
      <xdr:spPr>
        <a:xfrm>
          <a:off x="5956300" y="975541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0" name="テキスト ボックス 219">
          <a:extLst>
            <a:ext uri="{FF2B5EF4-FFF2-40B4-BE49-F238E27FC236}">
              <a16:creationId xmlns:a16="http://schemas.microsoft.com/office/drawing/2014/main" id="{6C3354FC-EDC6-4624-B488-DBE40DFAA8D5}"/>
            </a:ext>
          </a:extLst>
        </xdr:cNvPr>
        <xdr:cNvSpPr txBox="1"/>
      </xdr:nvSpPr>
      <xdr:spPr>
        <a:xfrm>
          <a:off x="5527221" y="96195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1" name="直線コネクタ 220">
          <a:extLst>
            <a:ext uri="{FF2B5EF4-FFF2-40B4-BE49-F238E27FC236}">
              <a16:creationId xmlns:a16="http://schemas.microsoft.com/office/drawing/2014/main" id="{B85976A0-6D15-44FB-8EE2-75C92F9A53CB}"/>
            </a:ext>
          </a:extLst>
        </xdr:cNvPr>
        <xdr:cNvCxnSpPr/>
      </xdr:nvCxnSpPr>
      <xdr:spPr>
        <a:xfrm>
          <a:off x="5956300" y="94415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2" name="テキスト ボックス 221">
          <a:extLst>
            <a:ext uri="{FF2B5EF4-FFF2-40B4-BE49-F238E27FC236}">
              <a16:creationId xmlns:a16="http://schemas.microsoft.com/office/drawing/2014/main" id="{D82A1700-59A6-47AC-A517-E506AA948590}"/>
            </a:ext>
          </a:extLst>
        </xdr:cNvPr>
        <xdr:cNvSpPr txBox="1"/>
      </xdr:nvSpPr>
      <xdr:spPr>
        <a:xfrm>
          <a:off x="5527221" y="93056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3" name="直線コネクタ 222">
          <a:extLst>
            <a:ext uri="{FF2B5EF4-FFF2-40B4-BE49-F238E27FC236}">
              <a16:creationId xmlns:a16="http://schemas.microsoft.com/office/drawing/2014/main" id="{7E452796-D85A-4448-8255-C8078C4667B9}"/>
            </a:ext>
          </a:extLst>
        </xdr:cNvPr>
        <xdr:cNvCxnSpPr/>
      </xdr:nvCxnSpPr>
      <xdr:spPr>
        <a:xfrm>
          <a:off x="5956300" y="912767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4" name="テキスト ボックス 223">
          <a:extLst>
            <a:ext uri="{FF2B5EF4-FFF2-40B4-BE49-F238E27FC236}">
              <a16:creationId xmlns:a16="http://schemas.microsoft.com/office/drawing/2014/main" id="{E9538D0D-86DA-4BFA-B0BB-10790283CD75}"/>
            </a:ext>
          </a:extLst>
        </xdr:cNvPr>
        <xdr:cNvSpPr txBox="1"/>
      </xdr:nvSpPr>
      <xdr:spPr>
        <a:xfrm>
          <a:off x="5527221" y="89917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8B12D88B-8906-4D05-8B7A-3D55777CA1CE}"/>
            </a:ext>
          </a:extLst>
        </xdr:cNvPr>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a:extLst>
            <a:ext uri="{FF2B5EF4-FFF2-40B4-BE49-F238E27FC236}">
              <a16:creationId xmlns:a16="http://schemas.microsoft.com/office/drawing/2014/main" id="{E43290A7-3F1D-468E-B359-4FE1A5C0436B}"/>
            </a:ext>
          </a:extLst>
        </xdr:cNvPr>
        <xdr:cNvSpPr txBox="1"/>
      </xdr:nvSpPr>
      <xdr:spPr>
        <a:xfrm>
          <a:off x="55272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a:extLst>
            <a:ext uri="{FF2B5EF4-FFF2-40B4-BE49-F238E27FC236}">
              <a16:creationId xmlns:a16="http://schemas.microsoft.com/office/drawing/2014/main" id="{9F8E5F0B-81DA-405D-951C-4352F62ACC32}"/>
            </a:ext>
          </a:extLst>
        </xdr:cNvPr>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158387</xdr:rowOff>
    </xdr:from>
    <xdr:to>
      <xdr:col>54</xdr:col>
      <xdr:colOff>189865</xdr:colOff>
      <xdr:row>64</xdr:row>
      <xdr:rowOff>104503</xdr:rowOff>
    </xdr:to>
    <xdr:cxnSp macro="">
      <xdr:nvCxnSpPr>
        <xdr:cNvPr id="228" name="直線コネクタ 227">
          <a:extLst>
            <a:ext uri="{FF2B5EF4-FFF2-40B4-BE49-F238E27FC236}">
              <a16:creationId xmlns:a16="http://schemas.microsoft.com/office/drawing/2014/main" id="{6B02BFF8-4FDC-4214-A48D-6B3BF21DAE9B}"/>
            </a:ext>
          </a:extLst>
        </xdr:cNvPr>
        <xdr:cNvCxnSpPr/>
      </xdr:nvCxnSpPr>
      <xdr:spPr>
        <a:xfrm flipV="1">
          <a:off x="9429115" y="9245237"/>
          <a:ext cx="0" cy="1432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108330</xdr:rowOff>
    </xdr:from>
    <xdr:ext cx="469744" cy="259045"/>
    <xdr:sp macro="" textlink="">
      <xdr:nvSpPr>
        <xdr:cNvPr id="229" name="【体育館・プール】&#10;一人当たり面積最小値テキスト">
          <a:extLst>
            <a:ext uri="{FF2B5EF4-FFF2-40B4-BE49-F238E27FC236}">
              <a16:creationId xmlns:a16="http://schemas.microsoft.com/office/drawing/2014/main" id="{2687A799-B100-47B0-B2FB-4C0893AA54E2}"/>
            </a:ext>
          </a:extLst>
        </xdr:cNvPr>
        <xdr:cNvSpPr txBox="1"/>
      </xdr:nvSpPr>
      <xdr:spPr>
        <a:xfrm>
          <a:off x="9467850" y="10681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104503</xdr:rowOff>
    </xdr:from>
    <xdr:to>
      <xdr:col>55</xdr:col>
      <xdr:colOff>88900</xdr:colOff>
      <xdr:row>64</xdr:row>
      <xdr:rowOff>104503</xdr:rowOff>
    </xdr:to>
    <xdr:cxnSp macro="">
      <xdr:nvCxnSpPr>
        <xdr:cNvPr id="230" name="直線コネクタ 229">
          <a:extLst>
            <a:ext uri="{FF2B5EF4-FFF2-40B4-BE49-F238E27FC236}">
              <a16:creationId xmlns:a16="http://schemas.microsoft.com/office/drawing/2014/main" id="{67977CF7-E5A1-46C0-A618-BB46D3A9BCA7}"/>
            </a:ext>
          </a:extLst>
        </xdr:cNvPr>
        <xdr:cNvCxnSpPr/>
      </xdr:nvCxnSpPr>
      <xdr:spPr>
        <a:xfrm>
          <a:off x="9359900" y="1067725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105064</xdr:rowOff>
    </xdr:from>
    <xdr:ext cx="469744" cy="259045"/>
    <xdr:sp macro="" textlink="">
      <xdr:nvSpPr>
        <xdr:cNvPr id="231" name="【体育館・プール】&#10;一人当たり面積最大値テキスト">
          <a:extLst>
            <a:ext uri="{FF2B5EF4-FFF2-40B4-BE49-F238E27FC236}">
              <a16:creationId xmlns:a16="http://schemas.microsoft.com/office/drawing/2014/main" id="{2BBC2EEC-1E29-470C-AA74-17479130A1B5}"/>
            </a:ext>
          </a:extLst>
        </xdr:cNvPr>
        <xdr:cNvSpPr txBox="1"/>
      </xdr:nvSpPr>
      <xdr:spPr>
        <a:xfrm>
          <a:off x="9467850" y="9026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158387</xdr:rowOff>
    </xdr:from>
    <xdr:to>
      <xdr:col>55</xdr:col>
      <xdr:colOff>88900</xdr:colOff>
      <xdr:row>55</xdr:row>
      <xdr:rowOff>158387</xdr:rowOff>
    </xdr:to>
    <xdr:cxnSp macro="">
      <xdr:nvCxnSpPr>
        <xdr:cNvPr id="232" name="直線コネクタ 231">
          <a:extLst>
            <a:ext uri="{FF2B5EF4-FFF2-40B4-BE49-F238E27FC236}">
              <a16:creationId xmlns:a16="http://schemas.microsoft.com/office/drawing/2014/main" id="{ADDDB1F3-A264-4E17-B765-F41B69842BD2}"/>
            </a:ext>
          </a:extLst>
        </xdr:cNvPr>
        <xdr:cNvCxnSpPr/>
      </xdr:nvCxnSpPr>
      <xdr:spPr>
        <a:xfrm>
          <a:off x="9359900" y="924523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3101</xdr:rowOff>
    </xdr:from>
    <xdr:ext cx="469744" cy="259045"/>
    <xdr:sp macro="" textlink="">
      <xdr:nvSpPr>
        <xdr:cNvPr id="233" name="【体育館・プール】&#10;一人当たり面積平均値テキスト">
          <a:extLst>
            <a:ext uri="{FF2B5EF4-FFF2-40B4-BE49-F238E27FC236}">
              <a16:creationId xmlns:a16="http://schemas.microsoft.com/office/drawing/2014/main" id="{7CF6E497-4273-4E94-AB28-C7FF884D7A0E}"/>
            </a:ext>
          </a:extLst>
        </xdr:cNvPr>
        <xdr:cNvSpPr txBox="1"/>
      </xdr:nvSpPr>
      <xdr:spPr>
        <a:xfrm>
          <a:off x="9467850" y="102456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151674</xdr:rowOff>
    </xdr:from>
    <xdr:to>
      <xdr:col>55</xdr:col>
      <xdr:colOff>50800</xdr:colOff>
      <xdr:row>63</xdr:row>
      <xdr:rowOff>81824</xdr:rowOff>
    </xdr:to>
    <xdr:sp macro="" textlink="">
      <xdr:nvSpPr>
        <xdr:cNvPr id="234" name="フローチャート: 判断 233">
          <a:extLst>
            <a:ext uri="{FF2B5EF4-FFF2-40B4-BE49-F238E27FC236}">
              <a16:creationId xmlns:a16="http://schemas.microsoft.com/office/drawing/2014/main" id="{3C106106-D6F6-4728-A710-3180AFA26BE4}"/>
            </a:ext>
          </a:extLst>
        </xdr:cNvPr>
        <xdr:cNvSpPr/>
      </xdr:nvSpPr>
      <xdr:spPr>
        <a:xfrm>
          <a:off x="9398000" y="1039422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171269</xdr:rowOff>
    </xdr:from>
    <xdr:to>
      <xdr:col>50</xdr:col>
      <xdr:colOff>165100</xdr:colOff>
      <xdr:row>63</xdr:row>
      <xdr:rowOff>101419</xdr:rowOff>
    </xdr:to>
    <xdr:sp macro="" textlink="">
      <xdr:nvSpPr>
        <xdr:cNvPr id="235" name="フローチャート: 判断 234">
          <a:extLst>
            <a:ext uri="{FF2B5EF4-FFF2-40B4-BE49-F238E27FC236}">
              <a16:creationId xmlns:a16="http://schemas.microsoft.com/office/drawing/2014/main" id="{F9B44A11-1FB8-4661-93B7-ABCE29DC2E47}"/>
            </a:ext>
          </a:extLst>
        </xdr:cNvPr>
        <xdr:cNvSpPr/>
      </xdr:nvSpPr>
      <xdr:spPr>
        <a:xfrm>
          <a:off x="8636000" y="10407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171269</xdr:rowOff>
    </xdr:from>
    <xdr:to>
      <xdr:col>46</xdr:col>
      <xdr:colOff>38100</xdr:colOff>
      <xdr:row>63</xdr:row>
      <xdr:rowOff>101419</xdr:rowOff>
    </xdr:to>
    <xdr:sp macro="" textlink="">
      <xdr:nvSpPr>
        <xdr:cNvPr id="236" name="フローチャート: 判断 235">
          <a:extLst>
            <a:ext uri="{FF2B5EF4-FFF2-40B4-BE49-F238E27FC236}">
              <a16:creationId xmlns:a16="http://schemas.microsoft.com/office/drawing/2014/main" id="{26ABEE1D-F40E-4B43-B9E3-31497636928F}"/>
            </a:ext>
          </a:extLst>
        </xdr:cNvPr>
        <xdr:cNvSpPr/>
      </xdr:nvSpPr>
      <xdr:spPr>
        <a:xfrm>
          <a:off x="7842250" y="1040746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12881</xdr:rowOff>
    </xdr:from>
    <xdr:to>
      <xdr:col>41</xdr:col>
      <xdr:colOff>101600</xdr:colOff>
      <xdr:row>63</xdr:row>
      <xdr:rowOff>114481</xdr:rowOff>
    </xdr:to>
    <xdr:sp macro="" textlink="">
      <xdr:nvSpPr>
        <xdr:cNvPr id="237" name="フローチャート: 判断 236">
          <a:extLst>
            <a:ext uri="{FF2B5EF4-FFF2-40B4-BE49-F238E27FC236}">
              <a16:creationId xmlns:a16="http://schemas.microsoft.com/office/drawing/2014/main" id="{DEBEF48B-2ED2-4947-A0C3-CB10B0832EC0}"/>
            </a:ext>
          </a:extLst>
        </xdr:cNvPr>
        <xdr:cNvSpPr/>
      </xdr:nvSpPr>
      <xdr:spPr>
        <a:xfrm>
          <a:off x="7029450" y="10420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132080</xdr:rowOff>
    </xdr:from>
    <xdr:to>
      <xdr:col>36</xdr:col>
      <xdr:colOff>165100</xdr:colOff>
      <xdr:row>63</xdr:row>
      <xdr:rowOff>62230</xdr:rowOff>
    </xdr:to>
    <xdr:sp macro="" textlink="">
      <xdr:nvSpPr>
        <xdr:cNvPr id="238" name="フローチャート: 判断 237">
          <a:extLst>
            <a:ext uri="{FF2B5EF4-FFF2-40B4-BE49-F238E27FC236}">
              <a16:creationId xmlns:a16="http://schemas.microsoft.com/office/drawing/2014/main" id="{FC343E0E-7048-427A-9D50-6CDC83B29352}"/>
            </a:ext>
          </a:extLst>
        </xdr:cNvPr>
        <xdr:cNvSpPr/>
      </xdr:nvSpPr>
      <xdr:spPr>
        <a:xfrm>
          <a:off x="6235700" y="103746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6ADE3CF5-638E-4621-ABB6-DD0C51BED720}"/>
            </a:ext>
          </a:extLst>
        </xdr:cNvPr>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8FC68147-33D6-41C7-A71A-68302D37A1F1}"/>
            </a:ext>
          </a:extLst>
        </xdr:cNvPr>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D7CA8F7E-EA4A-4703-A867-B2732D02ADA2}"/>
            </a:ext>
          </a:extLst>
        </xdr:cNvPr>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AB8EE74F-5224-4072-AD1D-D57573FAFB6B}"/>
            </a:ext>
          </a:extLst>
        </xdr:cNvPr>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841C465F-4F01-4113-8CAA-EE5F40627D80}"/>
            </a:ext>
          </a:extLst>
        </xdr:cNvPr>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6350</xdr:rowOff>
    </xdr:from>
    <xdr:to>
      <xdr:col>55</xdr:col>
      <xdr:colOff>50800</xdr:colOff>
      <xdr:row>63</xdr:row>
      <xdr:rowOff>107950</xdr:rowOff>
    </xdr:to>
    <xdr:sp macro="" textlink="">
      <xdr:nvSpPr>
        <xdr:cNvPr id="244" name="楕円 243">
          <a:extLst>
            <a:ext uri="{FF2B5EF4-FFF2-40B4-BE49-F238E27FC236}">
              <a16:creationId xmlns:a16="http://schemas.microsoft.com/office/drawing/2014/main" id="{99879248-0669-45E5-9409-B39C85408E95}"/>
            </a:ext>
          </a:extLst>
        </xdr:cNvPr>
        <xdr:cNvSpPr/>
      </xdr:nvSpPr>
      <xdr:spPr>
        <a:xfrm>
          <a:off x="9398000" y="104140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156227</xdr:rowOff>
    </xdr:from>
    <xdr:ext cx="469744" cy="259045"/>
    <xdr:sp macro="" textlink="">
      <xdr:nvSpPr>
        <xdr:cNvPr id="245" name="【体育館・プール】&#10;一人当たり面積該当値テキスト">
          <a:extLst>
            <a:ext uri="{FF2B5EF4-FFF2-40B4-BE49-F238E27FC236}">
              <a16:creationId xmlns:a16="http://schemas.microsoft.com/office/drawing/2014/main" id="{B45C49A5-1CEC-45F2-AB66-0AC0A0017DAA}"/>
            </a:ext>
          </a:extLst>
        </xdr:cNvPr>
        <xdr:cNvSpPr txBox="1"/>
      </xdr:nvSpPr>
      <xdr:spPr>
        <a:xfrm>
          <a:off x="9467850" y="10398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7983</xdr:rowOff>
    </xdr:from>
    <xdr:to>
      <xdr:col>50</xdr:col>
      <xdr:colOff>165100</xdr:colOff>
      <xdr:row>63</xdr:row>
      <xdr:rowOff>109583</xdr:rowOff>
    </xdr:to>
    <xdr:sp macro="" textlink="">
      <xdr:nvSpPr>
        <xdr:cNvPr id="246" name="楕円 245">
          <a:extLst>
            <a:ext uri="{FF2B5EF4-FFF2-40B4-BE49-F238E27FC236}">
              <a16:creationId xmlns:a16="http://schemas.microsoft.com/office/drawing/2014/main" id="{2B34DB92-46C7-467E-96CC-C9F8DB7E7F59}"/>
            </a:ext>
          </a:extLst>
        </xdr:cNvPr>
        <xdr:cNvSpPr/>
      </xdr:nvSpPr>
      <xdr:spPr>
        <a:xfrm>
          <a:off x="8636000" y="10415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57150</xdr:rowOff>
    </xdr:from>
    <xdr:to>
      <xdr:col>55</xdr:col>
      <xdr:colOff>0</xdr:colOff>
      <xdr:row>63</xdr:row>
      <xdr:rowOff>58783</xdr:rowOff>
    </xdr:to>
    <xdr:cxnSp macro="">
      <xdr:nvCxnSpPr>
        <xdr:cNvPr id="247" name="直線コネクタ 246">
          <a:extLst>
            <a:ext uri="{FF2B5EF4-FFF2-40B4-BE49-F238E27FC236}">
              <a16:creationId xmlns:a16="http://schemas.microsoft.com/office/drawing/2014/main" id="{1716EA79-2E97-4778-8854-31AEDCBE22CC}"/>
            </a:ext>
          </a:extLst>
        </xdr:cNvPr>
        <xdr:cNvCxnSpPr/>
      </xdr:nvCxnSpPr>
      <xdr:spPr>
        <a:xfrm flipV="1">
          <a:off x="8686800" y="10464800"/>
          <a:ext cx="74295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9616</xdr:rowOff>
    </xdr:from>
    <xdr:to>
      <xdr:col>46</xdr:col>
      <xdr:colOff>38100</xdr:colOff>
      <xdr:row>63</xdr:row>
      <xdr:rowOff>111216</xdr:rowOff>
    </xdr:to>
    <xdr:sp macro="" textlink="">
      <xdr:nvSpPr>
        <xdr:cNvPr id="248" name="楕円 247">
          <a:extLst>
            <a:ext uri="{FF2B5EF4-FFF2-40B4-BE49-F238E27FC236}">
              <a16:creationId xmlns:a16="http://schemas.microsoft.com/office/drawing/2014/main" id="{8F9FD355-25D1-4AB4-8640-19F643592E9C}"/>
            </a:ext>
          </a:extLst>
        </xdr:cNvPr>
        <xdr:cNvSpPr/>
      </xdr:nvSpPr>
      <xdr:spPr>
        <a:xfrm>
          <a:off x="7842250" y="1041726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58783</xdr:rowOff>
    </xdr:from>
    <xdr:to>
      <xdr:col>50</xdr:col>
      <xdr:colOff>114300</xdr:colOff>
      <xdr:row>63</xdr:row>
      <xdr:rowOff>60416</xdr:rowOff>
    </xdr:to>
    <xdr:cxnSp macro="">
      <xdr:nvCxnSpPr>
        <xdr:cNvPr id="249" name="直線コネクタ 248">
          <a:extLst>
            <a:ext uri="{FF2B5EF4-FFF2-40B4-BE49-F238E27FC236}">
              <a16:creationId xmlns:a16="http://schemas.microsoft.com/office/drawing/2014/main" id="{EE3147E4-BA4C-4EC6-A9A5-0A5176C3B077}"/>
            </a:ext>
          </a:extLst>
        </xdr:cNvPr>
        <xdr:cNvCxnSpPr/>
      </xdr:nvCxnSpPr>
      <xdr:spPr>
        <a:xfrm flipV="1">
          <a:off x="7886700" y="10466433"/>
          <a:ext cx="8001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11249</xdr:rowOff>
    </xdr:from>
    <xdr:to>
      <xdr:col>41</xdr:col>
      <xdr:colOff>101600</xdr:colOff>
      <xdr:row>63</xdr:row>
      <xdr:rowOff>112849</xdr:rowOff>
    </xdr:to>
    <xdr:sp macro="" textlink="">
      <xdr:nvSpPr>
        <xdr:cNvPr id="250" name="楕円 249">
          <a:extLst>
            <a:ext uri="{FF2B5EF4-FFF2-40B4-BE49-F238E27FC236}">
              <a16:creationId xmlns:a16="http://schemas.microsoft.com/office/drawing/2014/main" id="{3F28F029-4EFF-43A4-8805-F8B04CFEE844}"/>
            </a:ext>
          </a:extLst>
        </xdr:cNvPr>
        <xdr:cNvSpPr/>
      </xdr:nvSpPr>
      <xdr:spPr>
        <a:xfrm>
          <a:off x="7029450" y="10418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60416</xdr:rowOff>
    </xdr:from>
    <xdr:to>
      <xdr:col>45</xdr:col>
      <xdr:colOff>177800</xdr:colOff>
      <xdr:row>63</xdr:row>
      <xdr:rowOff>62049</xdr:rowOff>
    </xdr:to>
    <xdr:cxnSp macro="">
      <xdr:nvCxnSpPr>
        <xdr:cNvPr id="251" name="直線コネクタ 250">
          <a:extLst>
            <a:ext uri="{FF2B5EF4-FFF2-40B4-BE49-F238E27FC236}">
              <a16:creationId xmlns:a16="http://schemas.microsoft.com/office/drawing/2014/main" id="{91545257-9C67-4B55-B9FB-A2E646DE224B}"/>
            </a:ext>
          </a:extLst>
        </xdr:cNvPr>
        <xdr:cNvCxnSpPr/>
      </xdr:nvCxnSpPr>
      <xdr:spPr>
        <a:xfrm flipV="1">
          <a:off x="7080250" y="10468066"/>
          <a:ext cx="80645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12881</xdr:rowOff>
    </xdr:from>
    <xdr:to>
      <xdr:col>36</xdr:col>
      <xdr:colOff>165100</xdr:colOff>
      <xdr:row>63</xdr:row>
      <xdr:rowOff>114481</xdr:rowOff>
    </xdr:to>
    <xdr:sp macro="" textlink="">
      <xdr:nvSpPr>
        <xdr:cNvPr id="252" name="楕円 251">
          <a:extLst>
            <a:ext uri="{FF2B5EF4-FFF2-40B4-BE49-F238E27FC236}">
              <a16:creationId xmlns:a16="http://schemas.microsoft.com/office/drawing/2014/main" id="{15A3A1BF-E097-4EE9-981E-F0C8A6C5C424}"/>
            </a:ext>
          </a:extLst>
        </xdr:cNvPr>
        <xdr:cNvSpPr/>
      </xdr:nvSpPr>
      <xdr:spPr>
        <a:xfrm>
          <a:off x="6235700" y="10420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62049</xdr:rowOff>
    </xdr:from>
    <xdr:to>
      <xdr:col>41</xdr:col>
      <xdr:colOff>50800</xdr:colOff>
      <xdr:row>63</xdr:row>
      <xdr:rowOff>63681</xdr:rowOff>
    </xdr:to>
    <xdr:cxnSp macro="">
      <xdr:nvCxnSpPr>
        <xdr:cNvPr id="253" name="直線コネクタ 252">
          <a:extLst>
            <a:ext uri="{FF2B5EF4-FFF2-40B4-BE49-F238E27FC236}">
              <a16:creationId xmlns:a16="http://schemas.microsoft.com/office/drawing/2014/main" id="{40002283-E312-4C5F-911A-A97565708B82}"/>
            </a:ext>
          </a:extLst>
        </xdr:cNvPr>
        <xdr:cNvCxnSpPr/>
      </xdr:nvCxnSpPr>
      <xdr:spPr>
        <a:xfrm flipV="1">
          <a:off x="6286500" y="10469699"/>
          <a:ext cx="79375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117946</xdr:rowOff>
    </xdr:from>
    <xdr:ext cx="469744" cy="259045"/>
    <xdr:sp macro="" textlink="">
      <xdr:nvSpPr>
        <xdr:cNvPr id="254" name="n_1aveValue【体育館・プール】&#10;一人当たり面積">
          <a:extLst>
            <a:ext uri="{FF2B5EF4-FFF2-40B4-BE49-F238E27FC236}">
              <a16:creationId xmlns:a16="http://schemas.microsoft.com/office/drawing/2014/main" id="{DBCA5345-8ED0-4854-A5FA-9C72FCA0FCD7}"/>
            </a:ext>
          </a:extLst>
        </xdr:cNvPr>
        <xdr:cNvSpPr txBox="1"/>
      </xdr:nvSpPr>
      <xdr:spPr>
        <a:xfrm>
          <a:off x="8458277" y="10195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117946</xdr:rowOff>
    </xdr:from>
    <xdr:ext cx="469744" cy="259045"/>
    <xdr:sp macro="" textlink="">
      <xdr:nvSpPr>
        <xdr:cNvPr id="255" name="n_2aveValue【体育館・プール】&#10;一人当たり面積">
          <a:extLst>
            <a:ext uri="{FF2B5EF4-FFF2-40B4-BE49-F238E27FC236}">
              <a16:creationId xmlns:a16="http://schemas.microsoft.com/office/drawing/2014/main" id="{099B1915-EEB4-40B2-B534-46962F620A12}"/>
            </a:ext>
          </a:extLst>
        </xdr:cNvPr>
        <xdr:cNvSpPr txBox="1"/>
      </xdr:nvSpPr>
      <xdr:spPr>
        <a:xfrm>
          <a:off x="7677227" y="10195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105608</xdr:rowOff>
    </xdr:from>
    <xdr:ext cx="469744" cy="259045"/>
    <xdr:sp macro="" textlink="">
      <xdr:nvSpPr>
        <xdr:cNvPr id="256" name="n_3aveValue【体育館・プール】&#10;一人当たり面積">
          <a:extLst>
            <a:ext uri="{FF2B5EF4-FFF2-40B4-BE49-F238E27FC236}">
              <a16:creationId xmlns:a16="http://schemas.microsoft.com/office/drawing/2014/main" id="{7D3BA30C-E342-419A-A98E-E551ABF672A1}"/>
            </a:ext>
          </a:extLst>
        </xdr:cNvPr>
        <xdr:cNvSpPr txBox="1"/>
      </xdr:nvSpPr>
      <xdr:spPr>
        <a:xfrm>
          <a:off x="6864427" y="10513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78757</xdr:rowOff>
    </xdr:from>
    <xdr:ext cx="469744" cy="259045"/>
    <xdr:sp macro="" textlink="">
      <xdr:nvSpPr>
        <xdr:cNvPr id="257" name="n_4aveValue【体育館・プール】&#10;一人当たり面積">
          <a:extLst>
            <a:ext uri="{FF2B5EF4-FFF2-40B4-BE49-F238E27FC236}">
              <a16:creationId xmlns:a16="http://schemas.microsoft.com/office/drawing/2014/main" id="{A8F9DCBF-E0D9-4518-A13A-939CEE950F88}"/>
            </a:ext>
          </a:extLst>
        </xdr:cNvPr>
        <xdr:cNvSpPr txBox="1"/>
      </xdr:nvSpPr>
      <xdr:spPr>
        <a:xfrm>
          <a:off x="6070677" y="1015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100710</xdr:rowOff>
    </xdr:from>
    <xdr:ext cx="469744" cy="259045"/>
    <xdr:sp macro="" textlink="">
      <xdr:nvSpPr>
        <xdr:cNvPr id="258" name="n_1mainValue【体育館・プール】&#10;一人当たり面積">
          <a:extLst>
            <a:ext uri="{FF2B5EF4-FFF2-40B4-BE49-F238E27FC236}">
              <a16:creationId xmlns:a16="http://schemas.microsoft.com/office/drawing/2014/main" id="{E1303E38-5948-4CC3-A101-797A73351E6C}"/>
            </a:ext>
          </a:extLst>
        </xdr:cNvPr>
        <xdr:cNvSpPr txBox="1"/>
      </xdr:nvSpPr>
      <xdr:spPr>
        <a:xfrm>
          <a:off x="8458277" y="10508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102343</xdr:rowOff>
    </xdr:from>
    <xdr:ext cx="469744" cy="259045"/>
    <xdr:sp macro="" textlink="">
      <xdr:nvSpPr>
        <xdr:cNvPr id="259" name="n_2mainValue【体育館・プール】&#10;一人当たり面積">
          <a:extLst>
            <a:ext uri="{FF2B5EF4-FFF2-40B4-BE49-F238E27FC236}">
              <a16:creationId xmlns:a16="http://schemas.microsoft.com/office/drawing/2014/main" id="{6B711614-50E5-4594-9E33-79B6691B6E02}"/>
            </a:ext>
          </a:extLst>
        </xdr:cNvPr>
        <xdr:cNvSpPr txBox="1"/>
      </xdr:nvSpPr>
      <xdr:spPr>
        <a:xfrm>
          <a:off x="7677227" y="10509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129376</xdr:rowOff>
    </xdr:from>
    <xdr:ext cx="469744" cy="259045"/>
    <xdr:sp macro="" textlink="">
      <xdr:nvSpPr>
        <xdr:cNvPr id="260" name="n_3mainValue【体育館・プール】&#10;一人当たり面積">
          <a:extLst>
            <a:ext uri="{FF2B5EF4-FFF2-40B4-BE49-F238E27FC236}">
              <a16:creationId xmlns:a16="http://schemas.microsoft.com/office/drawing/2014/main" id="{156C909C-1013-4B25-A3E6-12829DEA77E0}"/>
            </a:ext>
          </a:extLst>
        </xdr:cNvPr>
        <xdr:cNvSpPr txBox="1"/>
      </xdr:nvSpPr>
      <xdr:spPr>
        <a:xfrm>
          <a:off x="6864427" y="1020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105608</xdr:rowOff>
    </xdr:from>
    <xdr:ext cx="469744" cy="259045"/>
    <xdr:sp macro="" textlink="">
      <xdr:nvSpPr>
        <xdr:cNvPr id="261" name="n_4mainValue【体育館・プール】&#10;一人当たり面積">
          <a:extLst>
            <a:ext uri="{FF2B5EF4-FFF2-40B4-BE49-F238E27FC236}">
              <a16:creationId xmlns:a16="http://schemas.microsoft.com/office/drawing/2014/main" id="{52A94C72-AA9A-4A6B-A3CA-54639DEB44CD}"/>
            </a:ext>
          </a:extLst>
        </xdr:cNvPr>
        <xdr:cNvSpPr txBox="1"/>
      </xdr:nvSpPr>
      <xdr:spPr>
        <a:xfrm>
          <a:off x="6070677" y="10513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35FEF5DE-6E49-41ED-BF15-03EFAEDF4990}"/>
            </a:ext>
          </a:extLst>
        </xdr:cNvPr>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7E779F78-8737-4209-8C6C-C5C4CF5D304E}"/>
            </a:ext>
          </a:extLst>
        </xdr:cNvPr>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F2342212-5C78-41CF-805B-9F9064DECFB3}"/>
            </a:ext>
          </a:extLst>
        </xdr:cNvPr>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6EE54438-CD07-422A-B456-ABB81A67E4DA}"/>
            </a:ext>
          </a:extLst>
        </xdr:cNvPr>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E403E030-7616-4E41-A433-A9CBBC070073}"/>
            </a:ext>
          </a:extLst>
        </xdr:cNvPr>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995154EB-B119-4CFD-B7E7-B1916E77B6E9}"/>
            </a:ext>
          </a:extLst>
        </xdr:cNvPr>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E74CDC09-648E-460B-B77B-89C0E43C43DF}"/>
            </a:ext>
          </a:extLst>
        </xdr:cNvPr>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D017D4DE-039C-4B7A-BE13-71B5E81BF00C}"/>
            </a:ext>
          </a:extLst>
        </xdr:cNvPr>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7560B110-CFC7-45F5-80B8-D35E94B33A33}"/>
            </a:ext>
          </a:extLst>
        </xdr:cNvPr>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AEC24AB6-8829-4D3F-ABD7-3E31D59470FA}"/>
            </a:ext>
          </a:extLst>
        </xdr:cNvPr>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7459617B-7531-41B0-8B82-D1E91E6AC276}"/>
            </a:ext>
          </a:extLst>
        </xdr:cNvPr>
        <xdr:cNvSpPr txBox="1"/>
      </xdr:nvSpPr>
      <xdr:spPr>
        <a:xfrm>
          <a:off x="27577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3" name="直線コネクタ 272">
          <a:extLst>
            <a:ext uri="{FF2B5EF4-FFF2-40B4-BE49-F238E27FC236}">
              <a16:creationId xmlns:a16="http://schemas.microsoft.com/office/drawing/2014/main" id="{6A585C63-BEFC-4E0A-B622-823F848E61AD}"/>
            </a:ext>
          </a:extLst>
        </xdr:cNvPr>
        <xdr:cNvCxnSpPr/>
      </xdr:nvCxnSpPr>
      <xdr:spPr>
        <a:xfrm>
          <a:off x="685800" y="14243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4" name="テキスト ボックス 273">
          <a:extLst>
            <a:ext uri="{FF2B5EF4-FFF2-40B4-BE49-F238E27FC236}">
              <a16:creationId xmlns:a16="http://schemas.microsoft.com/office/drawing/2014/main" id="{CFEAAE02-1AF2-45E3-B262-26C5C17AFFBF}"/>
            </a:ext>
          </a:extLst>
        </xdr:cNvPr>
        <xdr:cNvSpPr txBox="1"/>
      </xdr:nvSpPr>
      <xdr:spPr>
        <a:xfrm>
          <a:off x="27577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5" name="直線コネクタ 274">
          <a:extLst>
            <a:ext uri="{FF2B5EF4-FFF2-40B4-BE49-F238E27FC236}">
              <a16:creationId xmlns:a16="http://schemas.microsoft.com/office/drawing/2014/main" id="{BBFE2FE2-AC82-4DD0-B2ED-3BBE8E50A62A}"/>
            </a:ext>
          </a:extLst>
        </xdr:cNvPr>
        <xdr:cNvCxnSpPr/>
      </xdr:nvCxnSpPr>
      <xdr:spPr>
        <a:xfrm>
          <a:off x="685800" y="13804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6" name="テキスト ボックス 275">
          <a:extLst>
            <a:ext uri="{FF2B5EF4-FFF2-40B4-BE49-F238E27FC236}">
              <a16:creationId xmlns:a16="http://schemas.microsoft.com/office/drawing/2014/main" id="{6BEDEB44-8921-4653-8D24-C301336836D3}"/>
            </a:ext>
          </a:extLst>
        </xdr:cNvPr>
        <xdr:cNvSpPr txBox="1"/>
      </xdr:nvSpPr>
      <xdr:spPr>
        <a:xfrm>
          <a:off x="33989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7" name="直線コネクタ 276">
          <a:extLst>
            <a:ext uri="{FF2B5EF4-FFF2-40B4-BE49-F238E27FC236}">
              <a16:creationId xmlns:a16="http://schemas.microsoft.com/office/drawing/2014/main" id="{F4084849-2D2D-4C1A-983C-1A38EC627648}"/>
            </a:ext>
          </a:extLst>
        </xdr:cNvPr>
        <xdr:cNvCxnSpPr/>
      </xdr:nvCxnSpPr>
      <xdr:spPr>
        <a:xfrm>
          <a:off x="685800" y="1336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8" name="テキスト ボックス 277">
          <a:extLst>
            <a:ext uri="{FF2B5EF4-FFF2-40B4-BE49-F238E27FC236}">
              <a16:creationId xmlns:a16="http://schemas.microsoft.com/office/drawing/2014/main" id="{A0180614-5FF0-4360-8DC7-921A65A3007A}"/>
            </a:ext>
          </a:extLst>
        </xdr:cNvPr>
        <xdr:cNvSpPr txBox="1"/>
      </xdr:nvSpPr>
      <xdr:spPr>
        <a:xfrm>
          <a:off x="339891" y="1322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9" name="直線コネクタ 278">
          <a:extLst>
            <a:ext uri="{FF2B5EF4-FFF2-40B4-BE49-F238E27FC236}">
              <a16:creationId xmlns:a16="http://schemas.microsoft.com/office/drawing/2014/main" id="{4CED75D5-2356-4D0E-9F2C-ACD4FE2C3B43}"/>
            </a:ext>
          </a:extLst>
        </xdr:cNvPr>
        <xdr:cNvCxnSpPr/>
      </xdr:nvCxnSpPr>
      <xdr:spPr>
        <a:xfrm>
          <a:off x="685800" y="12922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0" name="テキスト ボックス 279">
          <a:extLst>
            <a:ext uri="{FF2B5EF4-FFF2-40B4-BE49-F238E27FC236}">
              <a16:creationId xmlns:a16="http://schemas.microsoft.com/office/drawing/2014/main" id="{BFA20C33-26F2-4734-88FE-A25EC183E7A5}"/>
            </a:ext>
          </a:extLst>
        </xdr:cNvPr>
        <xdr:cNvSpPr txBox="1"/>
      </xdr:nvSpPr>
      <xdr:spPr>
        <a:xfrm>
          <a:off x="339891" y="12786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a:extLst>
            <a:ext uri="{FF2B5EF4-FFF2-40B4-BE49-F238E27FC236}">
              <a16:creationId xmlns:a16="http://schemas.microsoft.com/office/drawing/2014/main" id="{0DC247A8-C59C-4EED-8E70-993C0CE44EFE}"/>
            </a:ext>
          </a:extLst>
        </xdr:cNvPr>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2" name="テキスト ボックス 281">
          <a:extLst>
            <a:ext uri="{FF2B5EF4-FFF2-40B4-BE49-F238E27FC236}">
              <a16:creationId xmlns:a16="http://schemas.microsoft.com/office/drawing/2014/main" id="{8FF297EE-A6B4-4143-9368-DDC4340379A6}"/>
            </a:ext>
          </a:extLst>
        </xdr:cNvPr>
        <xdr:cNvSpPr txBox="1"/>
      </xdr:nvSpPr>
      <xdr:spPr>
        <a:xfrm>
          <a:off x="339891" y="1234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a:extLst>
            <a:ext uri="{FF2B5EF4-FFF2-40B4-BE49-F238E27FC236}">
              <a16:creationId xmlns:a16="http://schemas.microsoft.com/office/drawing/2014/main" id="{44E4F381-3A8D-4A25-BCC7-D0812CEE96A8}"/>
            </a:ext>
          </a:extLst>
        </xdr:cNvPr>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22098</xdr:rowOff>
    </xdr:from>
    <xdr:to>
      <xdr:col>24</xdr:col>
      <xdr:colOff>62865</xdr:colOff>
      <xdr:row>86</xdr:row>
      <xdr:rowOff>38100</xdr:rowOff>
    </xdr:to>
    <xdr:cxnSp macro="">
      <xdr:nvCxnSpPr>
        <xdr:cNvPr id="284" name="直線コネクタ 283">
          <a:extLst>
            <a:ext uri="{FF2B5EF4-FFF2-40B4-BE49-F238E27FC236}">
              <a16:creationId xmlns:a16="http://schemas.microsoft.com/office/drawing/2014/main" id="{A2527F97-81CA-42FD-9AF8-9922582B3BD6}"/>
            </a:ext>
          </a:extLst>
        </xdr:cNvPr>
        <xdr:cNvCxnSpPr/>
      </xdr:nvCxnSpPr>
      <xdr:spPr>
        <a:xfrm flipV="1">
          <a:off x="4177665" y="12906248"/>
          <a:ext cx="0" cy="133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5" name="【福祉施設】&#10;有形固定資産減価償却率最小値テキスト">
          <a:extLst>
            <a:ext uri="{FF2B5EF4-FFF2-40B4-BE49-F238E27FC236}">
              <a16:creationId xmlns:a16="http://schemas.microsoft.com/office/drawing/2014/main" id="{92C407DA-B7D6-4D09-BF55-90A4F3ADF29D}"/>
            </a:ext>
          </a:extLst>
        </xdr:cNvPr>
        <xdr:cNvSpPr txBox="1"/>
      </xdr:nvSpPr>
      <xdr:spPr>
        <a:xfrm>
          <a:off x="4216400" y="14246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6" name="直線コネクタ 285">
          <a:extLst>
            <a:ext uri="{FF2B5EF4-FFF2-40B4-BE49-F238E27FC236}">
              <a16:creationId xmlns:a16="http://schemas.microsoft.com/office/drawing/2014/main" id="{E0001CC2-0079-4E6A-884C-D325EFC9B871}"/>
            </a:ext>
          </a:extLst>
        </xdr:cNvPr>
        <xdr:cNvCxnSpPr/>
      </xdr:nvCxnSpPr>
      <xdr:spPr>
        <a:xfrm>
          <a:off x="4108450" y="142430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140225</xdr:rowOff>
    </xdr:from>
    <xdr:ext cx="405111" cy="259045"/>
    <xdr:sp macro="" textlink="">
      <xdr:nvSpPr>
        <xdr:cNvPr id="287" name="【福祉施設】&#10;有形固定資産減価償却率最大値テキスト">
          <a:extLst>
            <a:ext uri="{FF2B5EF4-FFF2-40B4-BE49-F238E27FC236}">
              <a16:creationId xmlns:a16="http://schemas.microsoft.com/office/drawing/2014/main" id="{228A5791-9557-4015-B398-2B00B16CFAC4}"/>
            </a:ext>
          </a:extLst>
        </xdr:cNvPr>
        <xdr:cNvSpPr txBox="1"/>
      </xdr:nvSpPr>
      <xdr:spPr>
        <a:xfrm>
          <a:off x="4216400" y="12694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22098</xdr:rowOff>
    </xdr:from>
    <xdr:to>
      <xdr:col>24</xdr:col>
      <xdr:colOff>152400</xdr:colOff>
      <xdr:row>78</xdr:row>
      <xdr:rowOff>22098</xdr:rowOff>
    </xdr:to>
    <xdr:cxnSp macro="">
      <xdr:nvCxnSpPr>
        <xdr:cNvPr id="288" name="直線コネクタ 287">
          <a:extLst>
            <a:ext uri="{FF2B5EF4-FFF2-40B4-BE49-F238E27FC236}">
              <a16:creationId xmlns:a16="http://schemas.microsoft.com/office/drawing/2014/main" id="{C8C65170-F10A-4510-8145-5E76486D68F9}"/>
            </a:ext>
          </a:extLst>
        </xdr:cNvPr>
        <xdr:cNvCxnSpPr/>
      </xdr:nvCxnSpPr>
      <xdr:spPr>
        <a:xfrm>
          <a:off x="4108450" y="1290624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96029</xdr:rowOff>
    </xdr:from>
    <xdr:ext cx="405111" cy="259045"/>
    <xdr:sp macro="" textlink="">
      <xdr:nvSpPr>
        <xdr:cNvPr id="289" name="【福祉施設】&#10;有形固定資産減価償却率平均値テキスト">
          <a:extLst>
            <a:ext uri="{FF2B5EF4-FFF2-40B4-BE49-F238E27FC236}">
              <a16:creationId xmlns:a16="http://schemas.microsoft.com/office/drawing/2014/main" id="{2BD7512E-82E5-44A9-8C7D-B432AF847957}"/>
            </a:ext>
          </a:extLst>
        </xdr:cNvPr>
        <xdr:cNvSpPr txBox="1"/>
      </xdr:nvSpPr>
      <xdr:spPr>
        <a:xfrm>
          <a:off x="4216400" y="133103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117602</xdr:rowOff>
    </xdr:from>
    <xdr:to>
      <xdr:col>24</xdr:col>
      <xdr:colOff>114300</xdr:colOff>
      <xdr:row>81</xdr:row>
      <xdr:rowOff>47752</xdr:rowOff>
    </xdr:to>
    <xdr:sp macro="" textlink="">
      <xdr:nvSpPr>
        <xdr:cNvPr id="290" name="フローチャート: 判断 289">
          <a:extLst>
            <a:ext uri="{FF2B5EF4-FFF2-40B4-BE49-F238E27FC236}">
              <a16:creationId xmlns:a16="http://schemas.microsoft.com/office/drawing/2014/main" id="{0BC6AA08-8A6F-4183-AA76-F30D4EB41327}"/>
            </a:ext>
          </a:extLst>
        </xdr:cNvPr>
        <xdr:cNvSpPr/>
      </xdr:nvSpPr>
      <xdr:spPr>
        <a:xfrm>
          <a:off x="4127500" y="1333195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53594</xdr:rowOff>
    </xdr:from>
    <xdr:to>
      <xdr:col>20</xdr:col>
      <xdr:colOff>38100</xdr:colOff>
      <xdr:row>80</xdr:row>
      <xdr:rowOff>155194</xdr:rowOff>
    </xdr:to>
    <xdr:sp macro="" textlink="">
      <xdr:nvSpPr>
        <xdr:cNvPr id="291" name="フローチャート: 判断 290">
          <a:extLst>
            <a:ext uri="{FF2B5EF4-FFF2-40B4-BE49-F238E27FC236}">
              <a16:creationId xmlns:a16="http://schemas.microsoft.com/office/drawing/2014/main" id="{814C9CD3-104B-443B-88D2-4FB533799809}"/>
            </a:ext>
          </a:extLst>
        </xdr:cNvPr>
        <xdr:cNvSpPr/>
      </xdr:nvSpPr>
      <xdr:spPr>
        <a:xfrm>
          <a:off x="3384550" y="1326794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49022</xdr:rowOff>
    </xdr:from>
    <xdr:to>
      <xdr:col>15</xdr:col>
      <xdr:colOff>101600</xdr:colOff>
      <xdr:row>80</xdr:row>
      <xdr:rowOff>150622</xdr:rowOff>
    </xdr:to>
    <xdr:sp macro="" textlink="">
      <xdr:nvSpPr>
        <xdr:cNvPr id="292" name="フローチャート: 判断 291">
          <a:extLst>
            <a:ext uri="{FF2B5EF4-FFF2-40B4-BE49-F238E27FC236}">
              <a16:creationId xmlns:a16="http://schemas.microsoft.com/office/drawing/2014/main" id="{8ED70509-B19C-4DBD-8087-5AADE34BA0D8}"/>
            </a:ext>
          </a:extLst>
        </xdr:cNvPr>
        <xdr:cNvSpPr/>
      </xdr:nvSpPr>
      <xdr:spPr>
        <a:xfrm>
          <a:off x="2571750" y="13263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1015</xdr:rowOff>
    </xdr:from>
    <xdr:to>
      <xdr:col>10</xdr:col>
      <xdr:colOff>165100</xdr:colOff>
      <xdr:row>80</xdr:row>
      <xdr:rowOff>102615</xdr:rowOff>
    </xdr:to>
    <xdr:sp macro="" textlink="">
      <xdr:nvSpPr>
        <xdr:cNvPr id="293" name="フローチャート: 判断 292">
          <a:extLst>
            <a:ext uri="{FF2B5EF4-FFF2-40B4-BE49-F238E27FC236}">
              <a16:creationId xmlns:a16="http://schemas.microsoft.com/office/drawing/2014/main" id="{C24BA409-EB02-4427-A7A2-B6B82618EEA2}"/>
            </a:ext>
          </a:extLst>
        </xdr:cNvPr>
        <xdr:cNvSpPr/>
      </xdr:nvSpPr>
      <xdr:spPr>
        <a:xfrm>
          <a:off x="1778000" y="13215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147320</xdr:rowOff>
    </xdr:from>
    <xdr:to>
      <xdr:col>6</xdr:col>
      <xdr:colOff>38100</xdr:colOff>
      <xdr:row>80</xdr:row>
      <xdr:rowOff>77470</xdr:rowOff>
    </xdr:to>
    <xdr:sp macro="" textlink="">
      <xdr:nvSpPr>
        <xdr:cNvPr id="294" name="フローチャート: 判断 293">
          <a:extLst>
            <a:ext uri="{FF2B5EF4-FFF2-40B4-BE49-F238E27FC236}">
              <a16:creationId xmlns:a16="http://schemas.microsoft.com/office/drawing/2014/main" id="{E5AB548A-683E-43B8-B523-7573006CBC48}"/>
            </a:ext>
          </a:extLst>
        </xdr:cNvPr>
        <xdr:cNvSpPr/>
      </xdr:nvSpPr>
      <xdr:spPr>
        <a:xfrm>
          <a:off x="984250" y="1319657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F7E84BCC-14E6-4B8C-8A37-745BB8D4FAAB}"/>
            </a:ext>
          </a:extLst>
        </xdr:cNvPr>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1C144D2F-E393-4963-9347-78499A8E6996}"/>
            </a:ext>
          </a:extLst>
        </xdr:cNvPr>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C37BB05F-9E3A-433A-8B91-83A936659928}"/>
            </a:ext>
          </a:extLst>
        </xdr:cNvPr>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2E660A27-6543-44A6-A0B4-9F403B528655}"/>
            </a:ext>
          </a:extLst>
        </xdr:cNvPr>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17CD895-0CAB-4D1B-A52B-B840734D9658}"/>
            </a:ext>
          </a:extLst>
        </xdr:cNvPr>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113030</xdr:rowOff>
    </xdr:from>
    <xdr:to>
      <xdr:col>24</xdr:col>
      <xdr:colOff>114300</xdr:colOff>
      <xdr:row>81</xdr:row>
      <xdr:rowOff>43180</xdr:rowOff>
    </xdr:to>
    <xdr:sp macro="" textlink="">
      <xdr:nvSpPr>
        <xdr:cNvPr id="300" name="楕円 299">
          <a:extLst>
            <a:ext uri="{FF2B5EF4-FFF2-40B4-BE49-F238E27FC236}">
              <a16:creationId xmlns:a16="http://schemas.microsoft.com/office/drawing/2014/main" id="{A409300D-E269-464F-A4D4-C38D93D563D7}"/>
            </a:ext>
          </a:extLst>
        </xdr:cNvPr>
        <xdr:cNvSpPr/>
      </xdr:nvSpPr>
      <xdr:spPr>
        <a:xfrm>
          <a:off x="4127500" y="133273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135907</xdr:rowOff>
    </xdr:from>
    <xdr:ext cx="405111" cy="259045"/>
    <xdr:sp macro="" textlink="">
      <xdr:nvSpPr>
        <xdr:cNvPr id="301" name="【福祉施設】&#10;有形固定資産減価償却率該当値テキスト">
          <a:extLst>
            <a:ext uri="{FF2B5EF4-FFF2-40B4-BE49-F238E27FC236}">
              <a16:creationId xmlns:a16="http://schemas.microsoft.com/office/drawing/2014/main" id="{4C4F1548-11A3-4F57-8BDF-7FC64E046B90}"/>
            </a:ext>
          </a:extLst>
        </xdr:cNvPr>
        <xdr:cNvSpPr txBox="1"/>
      </xdr:nvSpPr>
      <xdr:spPr>
        <a:xfrm>
          <a:off x="4216400" y="1318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67311</xdr:rowOff>
    </xdr:from>
    <xdr:to>
      <xdr:col>20</xdr:col>
      <xdr:colOff>38100</xdr:colOff>
      <xdr:row>80</xdr:row>
      <xdr:rowOff>168911</xdr:rowOff>
    </xdr:to>
    <xdr:sp macro="" textlink="">
      <xdr:nvSpPr>
        <xdr:cNvPr id="302" name="楕円 301">
          <a:extLst>
            <a:ext uri="{FF2B5EF4-FFF2-40B4-BE49-F238E27FC236}">
              <a16:creationId xmlns:a16="http://schemas.microsoft.com/office/drawing/2014/main" id="{AB338EAA-5E31-41F0-BE53-F0DAB303B2F6}"/>
            </a:ext>
          </a:extLst>
        </xdr:cNvPr>
        <xdr:cNvSpPr/>
      </xdr:nvSpPr>
      <xdr:spPr>
        <a:xfrm>
          <a:off x="3384550" y="1328166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118111</xdr:rowOff>
    </xdr:from>
    <xdr:to>
      <xdr:col>24</xdr:col>
      <xdr:colOff>63500</xdr:colOff>
      <xdr:row>80</xdr:row>
      <xdr:rowOff>163830</xdr:rowOff>
    </xdr:to>
    <xdr:cxnSp macro="">
      <xdr:nvCxnSpPr>
        <xdr:cNvPr id="303" name="直線コネクタ 302">
          <a:extLst>
            <a:ext uri="{FF2B5EF4-FFF2-40B4-BE49-F238E27FC236}">
              <a16:creationId xmlns:a16="http://schemas.microsoft.com/office/drawing/2014/main" id="{C85ACE1F-8933-4A6E-A62F-12AD52984F0D}"/>
            </a:ext>
          </a:extLst>
        </xdr:cNvPr>
        <xdr:cNvCxnSpPr/>
      </xdr:nvCxnSpPr>
      <xdr:spPr>
        <a:xfrm>
          <a:off x="3429000" y="13332461"/>
          <a:ext cx="7493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21589</xdr:rowOff>
    </xdr:from>
    <xdr:to>
      <xdr:col>15</xdr:col>
      <xdr:colOff>101600</xdr:colOff>
      <xdr:row>80</xdr:row>
      <xdr:rowOff>123189</xdr:rowOff>
    </xdr:to>
    <xdr:sp macro="" textlink="">
      <xdr:nvSpPr>
        <xdr:cNvPr id="304" name="楕円 303">
          <a:extLst>
            <a:ext uri="{FF2B5EF4-FFF2-40B4-BE49-F238E27FC236}">
              <a16:creationId xmlns:a16="http://schemas.microsoft.com/office/drawing/2014/main" id="{EC0758BE-0B85-44FA-B803-CBC23D52D347}"/>
            </a:ext>
          </a:extLst>
        </xdr:cNvPr>
        <xdr:cNvSpPr/>
      </xdr:nvSpPr>
      <xdr:spPr>
        <a:xfrm>
          <a:off x="257175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72389</xdr:rowOff>
    </xdr:from>
    <xdr:to>
      <xdr:col>19</xdr:col>
      <xdr:colOff>177800</xdr:colOff>
      <xdr:row>80</xdr:row>
      <xdr:rowOff>118111</xdr:rowOff>
    </xdr:to>
    <xdr:cxnSp macro="">
      <xdr:nvCxnSpPr>
        <xdr:cNvPr id="305" name="直線コネクタ 304">
          <a:extLst>
            <a:ext uri="{FF2B5EF4-FFF2-40B4-BE49-F238E27FC236}">
              <a16:creationId xmlns:a16="http://schemas.microsoft.com/office/drawing/2014/main" id="{210BF72D-6DE5-48FF-B469-B29BAD55BC83}"/>
            </a:ext>
          </a:extLst>
        </xdr:cNvPr>
        <xdr:cNvCxnSpPr/>
      </xdr:nvCxnSpPr>
      <xdr:spPr>
        <a:xfrm>
          <a:off x="2622550" y="13286739"/>
          <a:ext cx="80645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147320</xdr:rowOff>
    </xdr:from>
    <xdr:to>
      <xdr:col>10</xdr:col>
      <xdr:colOff>165100</xdr:colOff>
      <xdr:row>80</xdr:row>
      <xdr:rowOff>77470</xdr:rowOff>
    </xdr:to>
    <xdr:sp macro="" textlink="">
      <xdr:nvSpPr>
        <xdr:cNvPr id="306" name="楕円 305">
          <a:extLst>
            <a:ext uri="{FF2B5EF4-FFF2-40B4-BE49-F238E27FC236}">
              <a16:creationId xmlns:a16="http://schemas.microsoft.com/office/drawing/2014/main" id="{BC602BE5-FC02-495E-A216-9470C0AD3EB5}"/>
            </a:ext>
          </a:extLst>
        </xdr:cNvPr>
        <xdr:cNvSpPr/>
      </xdr:nvSpPr>
      <xdr:spPr>
        <a:xfrm>
          <a:off x="1778000" y="131965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26670</xdr:rowOff>
    </xdr:from>
    <xdr:to>
      <xdr:col>15</xdr:col>
      <xdr:colOff>50800</xdr:colOff>
      <xdr:row>80</xdr:row>
      <xdr:rowOff>72389</xdr:rowOff>
    </xdr:to>
    <xdr:cxnSp macro="">
      <xdr:nvCxnSpPr>
        <xdr:cNvPr id="307" name="直線コネクタ 306">
          <a:extLst>
            <a:ext uri="{FF2B5EF4-FFF2-40B4-BE49-F238E27FC236}">
              <a16:creationId xmlns:a16="http://schemas.microsoft.com/office/drawing/2014/main" id="{32114F6D-CBA7-40AB-8FE5-7103E40B591F}"/>
            </a:ext>
          </a:extLst>
        </xdr:cNvPr>
        <xdr:cNvCxnSpPr/>
      </xdr:nvCxnSpPr>
      <xdr:spPr>
        <a:xfrm>
          <a:off x="1828800" y="13241020"/>
          <a:ext cx="79375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76454</xdr:rowOff>
    </xdr:from>
    <xdr:to>
      <xdr:col>6</xdr:col>
      <xdr:colOff>38100</xdr:colOff>
      <xdr:row>82</xdr:row>
      <xdr:rowOff>6604</xdr:rowOff>
    </xdr:to>
    <xdr:sp macro="" textlink="">
      <xdr:nvSpPr>
        <xdr:cNvPr id="308" name="楕円 307">
          <a:extLst>
            <a:ext uri="{FF2B5EF4-FFF2-40B4-BE49-F238E27FC236}">
              <a16:creationId xmlns:a16="http://schemas.microsoft.com/office/drawing/2014/main" id="{12035654-1C0B-4696-B0BD-8D8D8EB45DE1}"/>
            </a:ext>
          </a:extLst>
        </xdr:cNvPr>
        <xdr:cNvSpPr/>
      </xdr:nvSpPr>
      <xdr:spPr>
        <a:xfrm>
          <a:off x="984250" y="1345590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26670</xdr:rowOff>
    </xdr:from>
    <xdr:to>
      <xdr:col>10</xdr:col>
      <xdr:colOff>114300</xdr:colOff>
      <xdr:row>81</xdr:row>
      <xdr:rowOff>127254</xdr:rowOff>
    </xdr:to>
    <xdr:cxnSp macro="">
      <xdr:nvCxnSpPr>
        <xdr:cNvPr id="309" name="直線コネクタ 308">
          <a:extLst>
            <a:ext uri="{FF2B5EF4-FFF2-40B4-BE49-F238E27FC236}">
              <a16:creationId xmlns:a16="http://schemas.microsoft.com/office/drawing/2014/main" id="{FEE94814-7651-4BE8-A1CB-E83108332A5F}"/>
            </a:ext>
          </a:extLst>
        </xdr:cNvPr>
        <xdr:cNvCxnSpPr/>
      </xdr:nvCxnSpPr>
      <xdr:spPr>
        <a:xfrm flipV="1">
          <a:off x="1028700" y="13241020"/>
          <a:ext cx="800100" cy="265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271</xdr:rowOff>
    </xdr:from>
    <xdr:ext cx="405111" cy="259045"/>
    <xdr:sp macro="" textlink="">
      <xdr:nvSpPr>
        <xdr:cNvPr id="310" name="n_1aveValue【福祉施設】&#10;有形固定資産減価償却率">
          <a:extLst>
            <a:ext uri="{FF2B5EF4-FFF2-40B4-BE49-F238E27FC236}">
              <a16:creationId xmlns:a16="http://schemas.microsoft.com/office/drawing/2014/main" id="{36B5FCE8-E038-4D6B-A328-2426D5ED6A8F}"/>
            </a:ext>
          </a:extLst>
        </xdr:cNvPr>
        <xdr:cNvSpPr txBox="1"/>
      </xdr:nvSpPr>
      <xdr:spPr>
        <a:xfrm>
          <a:off x="3239144" y="13049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141749</xdr:rowOff>
    </xdr:from>
    <xdr:ext cx="405111" cy="259045"/>
    <xdr:sp macro="" textlink="">
      <xdr:nvSpPr>
        <xdr:cNvPr id="311" name="n_2aveValue【福祉施設】&#10;有形固定資産減価償却率">
          <a:extLst>
            <a:ext uri="{FF2B5EF4-FFF2-40B4-BE49-F238E27FC236}">
              <a16:creationId xmlns:a16="http://schemas.microsoft.com/office/drawing/2014/main" id="{6D02C876-4AD7-4E10-8003-3919B6705C2D}"/>
            </a:ext>
          </a:extLst>
        </xdr:cNvPr>
        <xdr:cNvSpPr txBox="1"/>
      </xdr:nvSpPr>
      <xdr:spPr>
        <a:xfrm>
          <a:off x="2439044" y="13356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93742</xdr:rowOff>
    </xdr:from>
    <xdr:ext cx="405111" cy="259045"/>
    <xdr:sp macro="" textlink="">
      <xdr:nvSpPr>
        <xdr:cNvPr id="312" name="n_3aveValue【福祉施設】&#10;有形固定資産減価償却率">
          <a:extLst>
            <a:ext uri="{FF2B5EF4-FFF2-40B4-BE49-F238E27FC236}">
              <a16:creationId xmlns:a16="http://schemas.microsoft.com/office/drawing/2014/main" id="{0B06DDA4-ED18-46E2-913E-24D6A2E0CEA6}"/>
            </a:ext>
          </a:extLst>
        </xdr:cNvPr>
        <xdr:cNvSpPr txBox="1"/>
      </xdr:nvSpPr>
      <xdr:spPr>
        <a:xfrm>
          <a:off x="1645294" y="1330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93997</xdr:rowOff>
    </xdr:from>
    <xdr:ext cx="405111" cy="259045"/>
    <xdr:sp macro="" textlink="">
      <xdr:nvSpPr>
        <xdr:cNvPr id="313" name="n_4aveValue【福祉施設】&#10;有形固定資産減価償却率">
          <a:extLst>
            <a:ext uri="{FF2B5EF4-FFF2-40B4-BE49-F238E27FC236}">
              <a16:creationId xmlns:a16="http://schemas.microsoft.com/office/drawing/2014/main" id="{9285CF2D-CC90-4B90-8458-506F4EBD5130}"/>
            </a:ext>
          </a:extLst>
        </xdr:cNvPr>
        <xdr:cNvSpPr txBox="1"/>
      </xdr:nvSpPr>
      <xdr:spPr>
        <a:xfrm>
          <a:off x="851544" y="12978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160038</xdr:rowOff>
    </xdr:from>
    <xdr:ext cx="405111" cy="259045"/>
    <xdr:sp macro="" textlink="">
      <xdr:nvSpPr>
        <xdr:cNvPr id="314" name="n_1mainValue【福祉施設】&#10;有形固定資産減価償却率">
          <a:extLst>
            <a:ext uri="{FF2B5EF4-FFF2-40B4-BE49-F238E27FC236}">
              <a16:creationId xmlns:a16="http://schemas.microsoft.com/office/drawing/2014/main" id="{9E34B13B-3B06-4233-B7D8-432CE45D0AAF}"/>
            </a:ext>
          </a:extLst>
        </xdr:cNvPr>
        <xdr:cNvSpPr txBox="1"/>
      </xdr:nvSpPr>
      <xdr:spPr>
        <a:xfrm>
          <a:off x="3239144" y="13374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139716</xdr:rowOff>
    </xdr:from>
    <xdr:ext cx="405111" cy="259045"/>
    <xdr:sp macro="" textlink="">
      <xdr:nvSpPr>
        <xdr:cNvPr id="315" name="n_2mainValue【福祉施設】&#10;有形固定資産減価償却率">
          <a:extLst>
            <a:ext uri="{FF2B5EF4-FFF2-40B4-BE49-F238E27FC236}">
              <a16:creationId xmlns:a16="http://schemas.microsoft.com/office/drawing/2014/main" id="{A5704B65-E3DF-4959-81E2-00E4FF1656C6}"/>
            </a:ext>
          </a:extLst>
        </xdr:cNvPr>
        <xdr:cNvSpPr txBox="1"/>
      </xdr:nvSpPr>
      <xdr:spPr>
        <a:xfrm>
          <a:off x="2439044" y="13023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93997</xdr:rowOff>
    </xdr:from>
    <xdr:ext cx="405111" cy="259045"/>
    <xdr:sp macro="" textlink="">
      <xdr:nvSpPr>
        <xdr:cNvPr id="316" name="n_3mainValue【福祉施設】&#10;有形固定資産減価償却率">
          <a:extLst>
            <a:ext uri="{FF2B5EF4-FFF2-40B4-BE49-F238E27FC236}">
              <a16:creationId xmlns:a16="http://schemas.microsoft.com/office/drawing/2014/main" id="{AFE79252-D36C-415F-B456-7483B8C7BFD9}"/>
            </a:ext>
          </a:extLst>
        </xdr:cNvPr>
        <xdr:cNvSpPr txBox="1"/>
      </xdr:nvSpPr>
      <xdr:spPr>
        <a:xfrm>
          <a:off x="1645294" y="12978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169181</xdr:rowOff>
    </xdr:from>
    <xdr:ext cx="405111" cy="259045"/>
    <xdr:sp macro="" textlink="">
      <xdr:nvSpPr>
        <xdr:cNvPr id="317" name="n_4mainValue【福祉施設】&#10;有形固定資産減価償却率">
          <a:extLst>
            <a:ext uri="{FF2B5EF4-FFF2-40B4-BE49-F238E27FC236}">
              <a16:creationId xmlns:a16="http://schemas.microsoft.com/office/drawing/2014/main" id="{D91B70C5-59F7-416B-9D9C-46E9734CDFFB}"/>
            </a:ext>
          </a:extLst>
        </xdr:cNvPr>
        <xdr:cNvSpPr txBox="1"/>
      </xdr:nvSpPr>
      <xdr:spPr>
        <a:xfrm>
          <a:off x="851544" y="13542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a:extLst>
            <a:ext uri="{FF2B5EF4-FFF2-40B4-BE49-F238E27FC236}">
              <a16:creationId xmlns:a16="http://schemas.microsoft.com/office/drawing/2014/main" id="{CACD85E8-1D65-4654-BB7C-CEE94167E5E5}"/>
            </a:ext>
          </a:extLst>
        </xdr:cNvPr>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a:extLst>
            <a:ext uri="{FF2B5EF4-FFF2-40B4-BE49-F238E27FC236}">
              <a16:creationId xmlns:a16="http://schemas.microsoft.com/office/drawing/2014/main" id="{CC0A305F-384B-4082-9185-ADA195A2F782}"/>
            </a:ext>
          </a:extLst>
        </xdr:cNvPr>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a:extLst>
            <a:ext uri="{FF2B5EF4-FFF2-40B4-BE49-F238E27FC236}">
              <a16:creationId xmlns:a16="http://schemas.microsoft.com/office/drawing/2014/main" id="{82D42376-9478-43EE-8B7F-52A07CCE5B99}"/>
            </a:ext>
          </a:extLst>
        </xdr:cNvPr>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a:extLst>
            <a:ext uri="{FF2B5EF4-FFF2-40B4-BE49-F238E27FC236}">
              <a16:creationId xmlns:a16="http://schemas.microsoft.com/office/drawing/2014/main" id="{B9AFF4D5-E26D-4781-B696-1EE5507F1536}"/>
            </a:ext>
          </a:extLst>
        </xdr:cNvPr>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a:extLst>
            <a:ext uri="{FF2B5EF4-FFF2-40B4-BE49-F238E27FC236}">
              <a16:creationId xmlns:a16="http://schemas.microsoft.com/office/drawing/2014/main" id="{6E57C187-6584-452C-AE17-A0F2FB575C33}"/>
            </a:ext>
          </a:extLst>
        </xdr:cNvPr>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a:extLst>
            <a:ext uri="{FF2B5EF4-FFF2-40B4-BE49-F238E27FC236}">
              <a16:creationId xmlns:a16="http://schemas.microsoft.com/office/drawing/2014/main" id="{4AC5F806-A9C4-4276-A4A6-796BA89A7E84}"/>
            </a:ext>
          </a:extLst>
        </xdr:cNvPr>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a:extLst>
            <a:ext uri="{FF2B5EF4-FFF2-40B4-BE49-F238E27FC236}">
              <a16:creationId xmlns:a16="http://schemas.microsoft.com/office/drawing/2014/main" id="{0EFF62E3-DF88-4D6F-BAD2-31287F567DE0}"/>
            </a:ext>
          </a:extLst>
        </xdr:cNvPr>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a:extLst>
            <a:ext uri="{FF2B5EF4-FFF2-40B4-BE49-F238E27FC236}">
              <a16:creationId xmlns:a16="http://schemas.microsoft.com/office/drawing/2014/main" id="{82492C06-B7F5-480E-B095-03F9B76FFA2B}"/>
            </a:ext>
          </a:extLst>
        </xdr:cNvPr>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a:extLst>
            <a:ext uri="{FF2B5EF4-FFF2-40B4-BE49-F238E27FC236}">
              <a16:creationId xmlns:a16="http://schemas.microsoft.com/office/drawing/2014/main" id="{C5D93ADF-F3E9-4CD1-9747-A4D8E86CC206}"/>
            </a:ext>
          </a:extLst>
        </xdr:cNvPr>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a:extLst>
            <a:ext uri="{FF2B5EF4-FFF2-40B4-BE49-F238E27FC236}">
              <a16:creationId xmlns:a16="http://schemas.microsoft.com/office/drawing/2014/main" id="{EBFB8EF0-42D8-434E-9AD9-00C26024B5F9}"/>
            </a:ext>
          </a:extLst>
        </xdr:cNvPr>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28" name="直線コネクタ 327">
          <a:extLst>
            <a:ext uri="{FF2B5EF4-FFF2-40B4-BE49-F238E27FC236}">
              <a16:creationId xmlns:a16="http://schemas.microsoft.com/office/drawing/2014/main" id="{90B95808-109A-4542-AF4F-8ED17C938834}"/>
            </a:ext>
          </a:extLst>
        </xdr:cNvPr>
        <xdr:cNvCxnSpPr/>
      </xdr:nvCxnSpPr>
      <xdr:spPr>
        <a:xfrm>
          <a:off x="5956300" y="14135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29" name="テキスト ボックス 328">
          <a:extLst>
            <a:ext uri="{FF2B5EF4-FFF2-40B4-BE49-F238E27FC236}">
              <a16:creationId xmlns:a16="http://schemas.microsoft.com/office/drawing/2014/main" id="{D19EEEAC-CD00-4733-BC06-8EA55154CEFF}"/>
            </a:ext>
          </a:extLst>
        </xdr:cNvPr>
        <xdr:cNvSpPr txBox="1"/>
      </xdr:nvSpPr>
      <xdr:spPr>
        <a:xfrm>
          <a:off x="5527221" y="13999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0" name="直線コネクタ 329">
          <a:extLst>
            <a:ext uri="{FF2B5EF4-FFF2-40B4-BE49-F238E27FC236}">
              <a16:creationId xmlns:a16="http://schemas.microsoft.com/office/drawing/2014/main" id="{11BA7BAC-8AFE-4DD6-BF87-E8CF93169F28}"/>
            </a:ext>
          </a:extLst>
        </xdr:cNvPr>
        <xdr:cNvCxnSpPr/>
      </xdr:nvCxnSpPr>
      <xdr:spPr>
        <a:xfrm>
          <a:off x="5956300" y="13582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1" name="テキスト ボックス 330">
          <a:extLst>
            <a:ext uri="{FF2B5EF4-FFF2-40B4-BE49-F238E27FC236}">
              <a16:creationId xmlns:a16="http://schemas.microsoft.com/office/drawing/2014/main" id="{D7FAF70F-0C66-455E-8587-784CE4F306E2}"/>
            </a:ext>
          </a:extLst>
        </xdr:cNvPr>
        <xdr:cNvSpPr txBox="1"/>
      </xdr:nvSpPr>
      <xdr:spPr>
        <a:xfrm>
          <a:off x="55272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2" name="直線コネクタ 331">
          <a:extLst>
            <a:ext uri="{FF2B5EF4-FFF2-40B4-BE49-F238E27FC236}">
              <a16:creationId xmlns:a16="http://schemas.microsoft.com/office/drawing/2014/main" id="{367C8E55-80D8-427A-9F88-FF1B54787F0B}"/>
            </a:ext>
          </a:extLst>
        </xdr:cNvPr>
        <xdr:cNvCxnSpPr/>
      </xdr:nvCxnSpPr>
      <xdr:spPr>
        <a:xfrm>
          <a:off x="5956300" y="13036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3" name="テキスト ボックス 332">
          <a:extLst>
            <a:ext uri="{FF2B5EF4-FFF2-40B4-BE49-F238E27FC236}">
              <a16:creationId xmlns:a16="http://schemas.microsoft.com/office/drawing/2014/main" id="{A0BA0A7B-72C9-47C4-BB4F-EFF3C636F611}"/>
            </a:ext>
          </a:extLst>
        </xdr:cNvPr>
        <xdr:cNvSpPr txBox="1"/>
      </xdr:nvSpPr>
      <xdr:spPr>
        <a:xfrm>
          <a:off x="5527221" y="12894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4" name="直線コネクタ 333">
          <a:extLst>
            <a:ext uri="{FF2B5EF4-FFF2-40B4-BE49-F238E27FC236}">
              <a16:creationId xmlns:a16="http://schemas.microsoft.com/office/drawing/2014/main" id="{6FBDC5AF-79B1-4E42-A8E8-CBF130A551BB}"/>
            </a:ext>
          </a:extLst>
        </xdr:cNvPr>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5" name="テキスト ボックス 334">
          <a:extLst>
            <a:ext uri="{FF2B5EF4-FFF2-40B4-BE49-F238E27FC236}">
              <a16:creationId xmlns:a16="http://schemas.microsoft.com/office/drawing/2014/main" id="{DF802A89-00D3-42D4-9335-42184A96A527}"/>
            </a:ext>
          </a:extLst>
        </xdr:cNvPr>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6" name="【福祉施設】&#10;一人当たり面積グラフ枠">
          <a:extLst>
            <a:ext uri="{FF2B5EF4-FFF2-40B4-BE49-F238E27FC236}">
              <a16:creationId xmlns:a16="http://schemas.microsoft.com/office/drawing/2014/main" id="{88BBEB21-447D-477E-B276-591D3F78FBF1}"/>
            </a:ext>
          </a:extLst>
        </xdr:cNvPr>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78105</xdr:rowOff>
    </xdr:from>
    <xdr:to>
      <xdr:col>54</xdr:col>
      <xdr:colOff>189865</xdr:colOff>
      <xdr:row>85</xdr:row>
      <xdr:rowOff>78105</xdr:rowOff>
    </xdr:to>
    <xdr:cxnSp macro="">
      <xdr:nvCxnSpPr>
        <xdr:cNvPr id="337" name="直線コネクタ 336">
          <a:extLst>
            <a:ext uri="{FF2B5EF4-FFF2-40B4-BE49-F238E27FC236}">
              <a16:creationId xmlns:a16="http://schemas.microsoft.com/office/drawing/2014/main" id="{0C7DF658-90D5-4608-9605-E9BE590216FF}"/>
            </a:ext>
          </a:extLst>
        </xdr:cNvPr>
        <xdr:cNvCxnSpPr/>
      </xdr:nvCxnSpPr>
      <xdr:spPr>
        <a:xfrm flipV="1">
          <a:off x="9429115" y="12962255"/>
          <a:ext cx="0" cy="1155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338" name="【福祉施設】&#10;一人当たり面積最小値テキスト">
          <a:extLst>
            <a:ext uri="{FF2B5EF4-FFF2-40B4-BE49-F238E27FC236}">
              <a16:creationId xmlns:a16="http://schemas.microsoft.com/office/drawing/2014/main" id="{F95EE2B1-5F09-4C82-B23D-C02CA348468D}"/>
            </a:ext>
          </a:extLst>
        </xdr:cNvPr>
        <xdr:cNvSpPr txBox="1"/>
      </xdr:nvSpPr>
      <xdr:spPr>
        <a:xfrm>
          <a:off x="9467850" y="14121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39" name="直線コネクタ 338">
          <a:extLst>
            <a:ext uri="{FF2B5EF4-FFF2-40B4-BE49-F238E27FC236}">
              <a16:creationId xmlns:a16="http://schemas.microsoft.com/office/drawing/2014/main" id="{6853A619-2C88-435C-8A03-2ABE110B7B11}"/>
            </a:ext>
          </a:extLst>
        </xdr:cNvPr>
        <xdr:cNvCxnSpPr/>
      </xdr:nvCxnSpPr>
      <xdr:spPr>
        <a:xfrm>
          <a:off x="9359900" y="141179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24782</xdr:rowOff>
    </xdr:from>
    <xdr:ext cx="469744" cy="259045"/>
    <xdr:sp macro="" textlink="">
      <xdr:nvSpPr>
        <xdr:cNvPr id="340" name="【福祉施設】&#10;一人当たり面積最大値テキスト">
          <a:extLst>
            <a:ext uri="{FF2B5EF4-FFF2-40B4-BE49-F238E27FC236}">
              <a16:creationId xmlns:a16="http://schemas.microsoft.com/office/drawing/2014/main" id="{9C9D7C74-CD24-481F-8641-ACFC8916CDA9}"/>
            </a:ext>
          </a:extLst>
        </xdr:cNvPr>
        <xdr:cNvSpPr txBox="1"/>
      </xdr:nvSpPr>
      <xdr:spPr>
        <a:xfrm>
          <a:off x="9467850" y="12743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78105</xdr:rowOff>
    </xdr:from>
    <xdr:to>
      <xdr:col>55</xdr:col>
      <xdr:colOff>88900</xdr:colOff>
      <xdr:row>78</xdr:row>
      <xdr:rowOff>78105</xdr:rowOff>
    </xdr:to>
    <xdr:cxnSp macro="">
      <xdr:nvCxnSpPr>
        <xdr:cNvPr id="341" name="直線コネクタ 340">
          <a:extLst>
            <a:ext uri="{FF2B5EF4-FFF2-40B4-BE49-F238E27FC236}">
              <a16:creationId xmlns:a16="http://schemas.microsoft.com/office/drawing/2014/main" id="{ADD8B5E2-A2FE-41F1-BCD2-4DE460B9A827}"/>
            </a:ext>
          </a:extLst>
        </xdr:cNvPr>
        <xdr:cNvCxnSpPr/>
      </xdr:nvCxnSpPr>
      <xdr:spPr>
        <a:xfrm>
          <a:off x="9359900" y="129622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61613</xdr:rowOff>
    </xdr:from>
    <xdr:ext cx="469744" cy="259045"/>
    <xdr:sp macro="" textlink="">
      <xdr:nvSpPr>
        <xdr:cNvPr id="342" name="【福祉施設】&#10;一人当たり面積平均値テキスト">
          <a:extLst>
            <a:ext uri="{FF2B5EF4-FFF2-40B4-BE49-F238E27FC236}">
              <a16:creationId xmlns:a16="http://schemas.microsoft.com/office/drawing/2014/main" id="{157282D2-35A8-4506-99E9-E07D43A8AAF0}"/>
            </a:ext>
          </a:extLst>
        </xdr:cNvPr>
        <xdr:cNvSpPr txBox="1"/>
      </xdr:nvSpPr>
      <xdr:spPr>
        <a:xfrm>
          <a:off x="9467850" y="136061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38736</xdr:rowOff>
    </xdr:from>
    <xdr:to>
      <xdr:col>55</xdr:col>
      <xdr:colOff>50800</xdr:colOff>
      <xdr:row>83</xdr:row>
      <xdr:rowOff>140336</xdr:rowOff>
    </xdr:to>
    <xdr:sp macro="" textlink="">
      <xdr:nvSpPr>
        <xdr:cNvPr id="343" name="フローチャート: 判断 342">
          <a:extLst>
            <a:ext uri="{FF2B5EF4-FFF2-40B4-BE49-F238E27FC236}">
              <a16:creationId xmlns:a16="http://schemas.microsoft.com/office/drawing/2014/main" id="{75FF0C4E-5186-4E13-B7A7-F15EF7AB7D5E}"/>
            </a:ext>
          </a:extLst>
        </xdr:cNvPr>
        <xdr:cNvSpPr/>
      </xdr:nvSpPr>
      <xdr:spPr>
        <a:xfrm>
          <a:off x="9398000" y="1374838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55880</xdr:rowOff>
    </xdr:from>
    <xdr:to>
      <xdr:col>50</xdr:col>
      <xdr:colOff>165100</xdr:colOff>
      <xdr:row>83</xdr:row>
      <xdr:rowOff>157480</xdr:rowOff>
    </xdr:to>
    <xdr:sp macro="" textlink="">
      <xdr:nvSpPr>
        <xdr:cNvPr id="344" name="フローチャート: 判断 343">
          <a:extLst>
            <a:ext uri="{FF2B5EF4-FFF2-40B4-BE49-F238E27FC236}">
              <a16:creationId xmlns:a16="http://schemas.microsoft.com/office/drawing/2014/main" id="{2568B519-A4E6-41CE-983B-25C9225DE978}"/>
            </a:ext>
          </a:extLst>
        </xdr:cNvPr>
        <xdr:cNvSpPr/>
      </xdr:nvSpPr>
      <xdr:spPr>
        <a:xfrm>
          <a:off x="8636000" y="1376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50164</xdr:rowOff>
    </xdr:from>
    <xdr:to>
      <xdr:col>46</xdr:col>
      <xdr:colOff>38100</xdr:colOff>
      <xdr:row>83</xdr:row>
      <xdr:rowOff>151764</xdr:rowOff>
    </xdr:to>
    <xdr:sp macro="" textlink="">
      <xdr:nvSpPr>
        <xdr:cNvPr id="345" name="フローチャート: 判断 344">
          <a:extLst>
            <a:ext uri="{FF2B5EF4-FFF2-40B4-BE49-F238E27FC236}">
              <a16:creationId xmlns:a16="http://schemas.microsoft.com/office/drawing/2014/main" id="{7C5D53E6-78F5-4B78-9032-A66393A8F810}"/>
            </a:ext>
          </a:extLst>
        </xdr:cNvPr>
        <xdr:cNvSpPr/>
      </xdr:nvSpPr>
      <xdr:spPr>
        <a:xfrm>
          <a:off x="7842250" y="1375981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44450</xdr:rowOff>
    </xdr:from>
    <xdr:to>
      <xdr:col>41</xdr:col>
      <xdr:colOff>101600</xdr:colOff>
      <xdr:row>83</xdr:row>
      <xdr:rowOff>146050</xdr:rowOff>
    </xdr:to>
    <xdr:sp macro="" textlink="">
      <xdr:nvSpPr>
        <xdr:cNvPr id="346" name="フローチャート: 判断 345">
          <a:extLst>
            <a:ext uri="{FF2B5EF4-FFF2-40B4-BE49-F238E27FC236}">
              <a16:creationId xmlns:a16="http://schemas.microsoft.com/office/drawing/2014/main" id="{03C3DBB3-C094-4633-8229-40795EC84C2E}"/>
            </a:ext>
          </a:extLst>
        </xdr:cNvPr>
        <xdr:cNvSpPr/>
      </xdr:nvSpPr>
      <xdr:spPr>
        <a:xfrm>
          <a:off x="7029450" y="1375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21589</xdr:rowOff>
    </xdr:from>
    <xdr:to>
      <xdr:col>36</xdr:col>
      <xdr:colOff>165100</xdr:colOff>
      <xdr:row>83</xdr:row>
      <xdr:rowOff>123189</xdr:rowOff>
    </xdr:to>
    <xdr:sp macro="" textlink="">
      <xdr:nvSpPr>
        <xdr:cNvPr id="347" name="フローチャート: 判断 346">
          <a:extLst>
            <a:ext uri="{FF2B5EF4-FFF2-40B4-BE49-F238E27FC236}">
              <a16:creationId xmlns:a16="http://schemas.microsoft.com/office/drawing/2014/main" id="{3A210563-C34F-4F54-8D51-975CB5EB7D69}"/>
            </a:ext>
          </a:extLst>
        </xdr:cNvPr>
        <xdr:cNvSpPr/>
      </xdr:nvSpPr>
      <xdr:spPr>
        <a:xfrm>
          <a:off x="6235700" y="13731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8" name="テキスト ボックス 347">
          <a:extLst>
            <a:ext uri="{FF2B5EF4-FFF2-40B4-BE49-F238E27FC236}">
              <a16:creationId xmlns:a16="http://schemas.microsoft.com/office/drawing/2014/main" id="{F42A6943-40A4-4BE9-A1D8-468A3EAC778B}"/>
            </a:ext>
          </a:extLst>
        </xdr:cNvPr>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9" name="テキスト ボックス 348">
          <a:extLst>
            <a:ext uri="{FF2B5EF4-FFF2-40B4-BE49-F238E27FC236}">
              <a16:creationId xmlns:a16="http://schemas.microsoft.com/office/drawing/2014/main" id="{79CC5A9D-7F10-4142-B150-9C7E41233DFE}"/>
            </a:ext>
          </a:extLst>
        </xdr:cNvPr>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9ACC9403-A79B-46D1-AAA7-746E7CEE0AB6}"/>
            </a:ext>
          </a:extLst>
        </xdr:cNvPr>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780B181C-28E7-47EE-B94C-401904A840DF}"/>
            </a:ext>
          </a:extLst>
        </xdr:cNvPr>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7700CB05-9B8A-4B88-964E-D59AA838A44C}"/>
            </a:ext>
          </a:extLst>
        </xdr:cNvPr>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124461</xdr:rowOff>
    </xdr:from>
    <xdr:to>
      <xdr:col>55</xdr:col>
      <xdr:colOff>50800</xdr:colOff>
      <xdr:row>84</xdr:row>
      <xdr:rowOff>54611</xdr:rowOff>
    </xdr:to>
    <xdr:sp macro="" textlink="">
      <xdr:nvSpPr>
        <xdr:cNvPr id="353" name="楕円 352">
          <a:extLst>
            <a:ext uri="{FF2B5EF4-FFF2-40B4-BE49-F238E27FC236}">
              <a16:creationId xmlns:a16="http://schemas.microsoft.com/office/drawing/2014/main" id="{FBD8FBCC-4441-4898-886C-8F3FC3D4FCC8}"/>
            </a:ext>
          </a:extLst>
        </xdr:cNvPr>
        <xdr:cNvSpPr/>
      </xdr:nvSpPr>
      <xdr:spPr>
        <a:xfrm>
          <a:off x="9398000" y="1383411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102888</xdr:rowOff>
    </xdr:from>
    <xdr:ext cx="469744" cy="259045"/>
    <xdr:sp macro="" textlink="">
      <xdr:nvSpPr>
        <xdr:cNvPr id="354" name="【福祉施設】&#10;一人当たり面積該当値テキスト">
          <a:extLst>
            <a:ext uri="{FF2B5EF4-FFF2-40B4-BE49-F238E27FC236}">
              <a16:creationId xmlns:a16="http://schemas.microsoft.com/office/drawing/2014/main" id="{9D4C5FC6-5340-435B-9D7C-079A998621F0}"/>
            </a:ext>
          </a:extLst>
        </xdr:cNvPr>
        <xdr:cNvSpPr txBox="1"/>
      </xdr:nvSpPr>
      <xdr:spPr>
        <a:xfrm>
          <a:off x="9467850" y="13812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130175</xdr:rowOff>
    </xdr:from>
    <xdr:to>
      <xdr:col>50</xdr:col>
      <xdr:colOff>165100</xdr:colOff>
      <xdr:row>84</xdr:row>
      <xdr:rowOff>60325</xdr:rowOff>
    </xdr:to>
    <xdr:sp macro="" textlink="">
      <xdr:nvSpPr>
        <xdr:cNvPr id="355" name="楕円 354">
          <a:extLst>
            <a:ext uri="{FF2B5EF4-FFF2-40B4-BE49-F238E27FC236}">
              <a16:creationId xmlns:a16="http://schemas.microsoft.com/office/drawing/2014/main" id="{D6BC86AC-8E67-471D-9439-D822A2FD9A92}"/>
            </a:ext>
          </a:extLst>
        </xdr:cNvPr>
        <xdr:cNvSpPr/>
      </xdr:nvSpPr>
      <xdr:spPr>
        <a:xfrm>
          <a:off x="8636000" y="1383982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3811</xdr:rowOff>
    </xdr:from>
    <xdr:to>
      <xdr:col>55</xdr:col>
      <xdr:colOff>0</xdr:colOff>
      <xdr:row>84</xdr:row>
      <xdr:rowOff>9525</xdr:rowOff>
    </xdr:to>
    <xdr:cxnSp macro="">
      <xdr:nvCxnSpPr>
        <xdr:cNvPr id="356" name="直線コネクタ 355">
          <a:extLst>
            <a:ext uri="{FF2B5EF4-FFF2-40B4-BE49-F238E27FC236}">
              <a16:creationId xmlns:a16="http://schemas.microsoft.com/office/drawing/2014/main" id="{90FCC787-F40E-4B74-A13A-5B9F62FF1F2F}"/>
            </a:ext>
          </a:extLst>
        </xdr:cNvPr>
        <xdr:cNvCxnSpPr/>
      </xdr:nvCxnSpPr>
      <xdr:spPr>
        <a:xfrm flipV="1">
          <a:off x="8686800" y="13878561"/>
          <a:ext cx="74295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130175</xdr:rowOff>
    </xdr:from>
    <xdr:to>
      <xdr:col>46</xdr:col>
      <xdr:colOff>38100</xdr:colOff>
      <xdr:row>84</xdr:row>
      <xdr:rowOff>60325</xdr:rowOff>
    </xdr:to>
    <xdr:sp macro="" textlink="">
      <xdr:nvSpPr>
        <xdr:cNvPr id="357" name="楕円 356">
          <a:extLst>
            <a:ext uri="{FF2B5EF4-FFF2-40B4-BE49-F238E27FC236}">
              <a16:creationId xmlns:a16="http://schemas.microsoft.com/office/drawing/2014/main" id="{156CCDCD-835C-43D5-A82B-76BAF1CE2D16}"/>
            </a:ext>
          </a:extLst>
        </xdr:cNvPr>
        <xdr:cNvSpPr/>
      </xdr:nvSpPr>
      <xdr:spPr>
        <a:xfrm>
          <a:off x="7842250" y="1383982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9525</xdr:rowOff>
    </xdr:from>
    <xdr:to>
      <xdr:col>50</xdr:col>
      <xdr:colOff>114300</xdr:colOff>
      <xdr:row>84</xdr:row>
      <xdr:rowOff>9525</xdr:rowOff>
    </xdr:to>
    <xdr:cxnSp macro="">
      <xdr:nvCxnSpPr>
        <xdr:cNvPr id="358" name="直線コネクタ 357">
          <a:extLst>
            <a:ext uri="{FF2B5EF4-FFF2-40B4-BE49-F238E27FC236}">
              <a16:creationId xmlns:a16="http://schemas.microsoft.com/office/drawing/2014/main" id="{E37F7972-B4AB-4861-83AA-FB6832D91790}"/>
            </a:ext>
          </a:extLst>
        </xdr:cNvPr>
        <xdr:cNvCxnSpPr/>
      </xdr:nvCxnSpPr>
      <xdr:spPr>
        <a:xfrm>
          <a:off x="7886700" y="13884275"/>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130175</xdr:rowOff>
    </xdr:from>
    <xdr:to>
      <xdr:col>41</xdr:col>
      <xdr:colOff>101600</xdr:colOff>
      <xdr:row>84</xdr:row>
      <xdr:rowOff>60325</xdr:rowOff>
    </xdr:to>
    <xdr:sp macro="" textlink="">
      <xdr:nvSpPr>
        <xdr:cNvPr id="359" name="楕円 358">
          <a:extLst>
            <a:ext uri="{FF2B5EF4-FFF2-40B4-BE49-F238E27FC236}">
              <a16:creationId xmlns:a16="http://schemas.microsoft.com/office/drawing/2014/main" id="{0B42D248-1F5D-41C6-808B-BFB2B28D226B}"/>
            </a:ext>
          </a:extLst>
        </xdr:cNvPr>
        <xdr:cNvSpPr/>
      </xdr:nvSpPr>
      <xdr:spPr>
        <a:xfrm>
          <a:off x="7029450" y="1383982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9525</xdr:rowOff>
    </xdr:from>
    <xdr:to>
      <xdr:col>45</xdr:col>
      <xdr:colOff>177800</xdr:colOff>
      <xdr:row>84</xdr:row>
      <xdr:rowOff>9525</xdr:rowOff>
    </xdr:to>
    <xdr:cxnSp macro="">
      <xdr:nvCxnSpPr>
        <xdr:cNvPr id="360" name="直線コネクタ 359">
          <a:extLst>
            <a:ext uri="{FF2B5EF4-FFF2-40B4-BE49-F238E27FC236}">
              <a16:creationId xmlns:a16="http://schemas.microsoft.com/office/drawing/2014/main" id="{EDBDC118-5AD1-43CB-AFCE-9BE260E42EF3}"/>
            </a:ext>
          </a:extLst>
        </xdr:cNvPr>
        <xdr:cNvCxnSpPr/>
      </xdr:nvCxnSpPr>
      <xdr:spPr>
        <a:xfrm>
          <a:off x="7080250" y="13884275"/>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135889</xdr:rowOff>
    </xdr:from>
    <xdr:to>
      <xdr:col>36</xdr:col>
      <xdr:colOff>165100</xdr:colOff>
      <xdr:row>84</xdr:row>
      <xdr:rowOff>66039</xdr:rowOff>
    </xdr:to>
    <xdr:sp macro="" textlink="">
      <xdr:nvSpPr>
        <xdr:cNvPr id="361" name="楕円 360">
          <a:extLst>
            <a:ext uri="{FF2B5EF4-FFF2-40B4-BE49-F238E27FC236}">
              <a16:creationId xmlns:a16="http://schemas.microsoft.com/office/drawing/2014/main" id="{79F99AE7-8CAD-4B3C-A80A-F72694029E50}"/>
            </a:ext>
          </a:extLst>
        </xdr:cNvPr>
        <xdr:cNvSpPr/>
      </xdr:nvSpPr>
      <xdr:spPr>
        <a:xfrm>
          <a:off x="6235700" y="1384553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9525</xdr:rowOff>
    </xdr:from>
    <xdr:to>
      <xdr:col>41</xdr:col>
      <xdr:colOff>50800</xdr:colOff>
      <xdr:row>84</xdr:row>
      <xdr:rowOff>15239</xdr:rowOff>
    </xdr:to>
    <xdr:cxnSp macro="">
      <xdr:nvCxnSpPr>
        <xdr:cNvPr id="362" name="直線コネクタ 361">
          <a:extLst>
            <a:ext uri="{FF2B5EF4-FFF2-40B4-BE49-F238E27FC236}">
              <a16:creationId xmlns:a16="http://schemas.microsoft.com/office/drawing/2014/main" id="{02B8CEE9-A56F-47D3-B126-FB7D50ABD935}"/>
            </a:ext>
          </a:extLst>
        </xdr:cNvPr>
        <xdr:cNvCxnSpPr/>
      </xdr:nvCxnSpPr>
      <xdr:spPr>
        <a:xfrm flipV="1">
          <a:off x="6286500" y="13884275"/>
          <a:ext cx="79375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2557</xdr:rowOff>
    </xdr:from>
    <xdr:ext cx="469744" cy="259045"/>
    <xdr:sp macro="" textlink="">
      <xdr:nvSpPr>
        <xdr:cNvPr id="363" name="n_1aveValue【福祉施設】&#10;一人当たり面積">
          <a:extLst>
            <a:ext uri="{FF2B5EF4-FFF2-40B4-BE49-F238E27FC236}">
              <a16:creationId xmlns:a16="http://schemas.microsoft.com/office/drawing/2014/main" id="{22F50A6A-C635-47A5-8865-ED36B273D011}"/>
            </a:ext>
          </a:extLst>
        </xdr:cNvPr>
        <xdr:cNvSpPr txBox="1"/>
      </xdr:nvSpPr>
      <xdr:spPr>
        <a:xfrm>
          <a:off x="8458277" y="1354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168291</xdr:rowOff>
    </xdr:from>
    <xdr:ext cx="469744" cy="259045"/>
    <xdr:sp macro="" textlink="">
      <xdr:nvSpPr>
        <xdr:cNvPr id="364" name="n_2aveValue【福祉施設】&#10;一人当たり面積">
          <a:extLst>
            <a:ext uri="{FF2B5EF4-FFF2-40B4-BE49-F238E27FC236}">
              <a16:creationId xmlns:a16="http://schemas.microsoft.com/office/drawing/2014/main" id="{E3016853-D077-4B37-BF43-4556EE3A31F3}"/>
            </a:ext>
          </a:extLst>
        </xdr:cNvPr>
        <xdr:cNvSpPr txBox="1"/>
      </xdr:nvSpPr>
      <xdr:spPr>
        <a:xfrm>
          <a:off x="7677227" y="13541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162577</xdr:rowOff>
    </xdr:from>
    <xdr:ext cx="469744" cy="259045"/>
    <xdr:sp macro="" textlink="">
      <xdr:nvSpPr>
        <xdr:cNvPr id="365" name="n_3aveValue【福祉施設】&#10;一人当たり面積">
          <a:extLst>
            <a:ext uri="{FF2B5EF4-FFF2-40B4-BE49-F238E27FC236}">
              <a16:creationId xmlns:a16="http://schemas.microsoft.com/office/drawing/2014/main" id="{91F5D83C-1A81-471E-A4E0-94A4C94A77C1}"/>
            </a:ext>
          </a:extLst>
        </xdr:cNvPr>
        <xdr:cNvSpPr txBox="1"/>
      </xdr:nvSpPr>
      <xdr:spPr>
        <a:xfrm>
          <a:off x="6864427" y="1354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139716</xdr:rowOff>
    </xdr:from>
    <xdr:ext cx="469744" cy="259045"/>
    <xdr:sp macro="" textlink="">
      <xdr:nvSpPr>
        <xdr:cNvPr id="366" name="n_4aveValue【福祉施設】&#10;一人当たり面積">
          <a:extLst>
            <a:ext uri="{FF2B5EF4-FFF2-40B4-BE49-F238E27FC236}">
              <a16:creationId xmlns:a16="http://schemas.microsoft.com/office/drawing/2014/main" id="{B57061C5-8A3E-4CBE-A2FB-2C91C447E48E}"/>
            </a:ext>
          </a:extLst>
        </xdr:cNvPr>
        <xdr:cNvSpPr txBox="1"/>
      </xdr:nvSpPr>
      <xdr:spPr>
        <a:xfrm>
          <a:off x="6070677" y="13519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51452</xdr:rowOff>
    </xdr:from>
    <xdr:ext cx="469744" cy="259045"/>
    <xdr:sp macro="" textlink="">
      <xdr:nvSpPr>
        <xdr:cNvPr id="367" name="n_1mainValue【福祉施設】&#10;一人当たり面積">
          <a:extLst>
            <a:ext uri="{FF2B5EF4-FFF2-40B4-BE49-F238E27FC236}">
              <a16:creationId xmlns:a16="http://schemas.microsoft.com/office/drawing/2014/main" id="{AD5967C2-D104-4DD5-B171-83EA699DEA7C}"/>
            </a:ext>
          </a:extLst>
        </xdr:cNvPr>
        <xdr:cNvSpPr txBox="1"/>
      </xdr:nvSpPr>
      <xdr:spPr>
        <a:xfrm>
          <a:off x="8458277" y="13926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51452</xdr:rowOff>
    </xdr:from>
    <xdr:ext cx="469744" cy="259045"/>
    <xdr:sp macro="" textlink="">
      <xdr:nvSpPr>
        <xdr:cNvPr id="368" name="n_2mainValue【福祉施設】&#10;一人当たり面積">
          <a:extLst>
            <a:ext uri="{FF2B5EF4-FFF2-40B4-BE49-F238E27FC236}">
              <a16:creationId xmlns:a16="http://schemas.microsoft.com/office/drawing/2014/main" id="{F9DDFE64-ACF7-454D-BC40-A6BCA8652818}"/>
            </a:ext>
          </a:extLst>
        </xdr:cNvPr>
        <xdr:cNvSpPr txBox="1"/>
      </xdr:nvSpPr>
      <xdr:spPr>
        <a:xfrm>
          <a:off x="7677227" y="13926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51452</xdr:rowOff>
    </xdr:from>
    <xdr:ext cx="469744" cy="259045"/>
    <xdr:sp macro="" textlink="">
      <xdr:nvSpPr>
        <xdr:cNvPr id="369" name="n_3mainValue【福祉施設】&#10;一人当たり面積">
          <a:extLst>
            <a:ext uri="{FF2B5EF4-FFF2-40B4-BE49-F238E27FC236}">
              <a16:creationId xmlns:a16="http://schemas.microsoft.com/office/drawing/2014/main" id="{90504021-0796-4333-8CCA-87D2B29DDCA9}"/>
            </a:ext>
          </a:extLst>
        </xdr:cNvPr>
        <xdr:cNvSpPr txBox="1"/>
      </xdr:nvSpPr>
      <xdr:spPr>
        <a:xfrm>
          <a:off x="6864427" y="13926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57166</xdr:rowOff>
    </xdr:from>
    <xdr:ext cx="469744" cy="259045"/>
    <xdr:sp macro="" textlink="">
      <xdr:nvSpPr>
        <xdr:cNvPr id="370" name="n_4mainValue【福祉施設】&#10;一人当たり面積">
          <a:extLst>
            <a:ext uri="{FF2B5EF4-FFF2-40B4-BE49-F238E27FC236}">
              <a16:creationId xmlns:a16="http://schemas.microsoft.com/office/drawing/2014/main" id="{17A31D33-8737-457E-B714-BCE72EFC2288}"/>
            </a:ext>
          </a:extLst>
        </xdr:cNvPr>
        <xdr:cNvSpPr txBox="1"/>
      </xdr:nvSpPr>
      <xdr:spPr>
        <a:xfrm>
          <a:off x="6070677" y="1393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1" name="正方形/長方形 370">
          <a:extLst>
            <a:ext uri="{FF2B5EF4-FFF2-40B4-BE49-F238E27FC236}">
              <a16:creationId xmlns:a16="http://schemas.microsoft.com/office/drawing/2014/main" id="{CEFCAEB9-2A5B-4F1A-A1D7-A6C96BE33BD5}"/>
            </a:ext>
          </a:extLst>
        </xdr:cNvPr>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2" name="正方形/長方形 371">
          <a:extLst>
            <a:ext uri="{FF2B5EF4-FFF2-40B4-BE49-F238E27FC236}">
              <a16:creationId xmlns:a16="http://schemas.microsoft.com/office/drawing/2014/main" id="{1308E834-4D70-45CE-B600-E617913AF9D8}"/>
            </a:ext>
          </a:extLst>
        </xdr:cNvPr>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3" name="正方形/長方形 372">
          <a:extLst>
            <a:ext uri="{FF2B5EF4-FFF2-40B4-BE49-F238E27FC236}">
              <a16:creationId xmlns:a16="http://schemas.microsoft.com/office/drawing/2014/main" id="{2725132A-2867-4B39-8E9A-E562B1DC1040}"/>
            </a:ext>
          </a:extLst>
        </xdr:cNvPr>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4" name="正方形/長方形 373">
          <a:extLst>
            <a:ext uri="{FF2B5EF4-FFF2-40B4-BE49-F238E27FC236}">
              <a16:creationId xmlns:a16="http://schemas.microsoft.com/office/drawing/2014/main" id="{67C48856-BFF4-4174-B218-B1E1B18028EF}"/>
            </a:ext>
          </a:extLst>
        </xdr:cNvPr>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5" name="正方形/長方形 374">
          <a:extLst>
            <a:ext uri="{FF2B5EF4-FFF2-40B4-BE49-F238E27FC236}">
              <a16:creationId xmlns:a16="http://schemas.microsoft.com/office/drawing/2014/main" id="{10635CBB-3856-4496-BA0A-742079A9F2DE}"/>
            </a:ext>
          </a:extLst>
        </xdr:cNvPr>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6" name="正方形/長方形 375">
          <a:extLst>
            <a:ext uri="{FF2B5EF4-FFF2-40B4-BE49-F238E27FC236}">
              <a16:creationId xmlns:a16="http://schemas.microsoft.com/office/drawing/2014/main" id="{37B4770E-8F1B-46EA-8BD8-B5F903B89177}"/>
            </a:ext>
          </a:extLst>
        </xdr:cNvPr>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7" name="正方形/長方形 376">
          <a:extLst>
            <a:ext uri="{FF2B5EF4-FFF2-40B4-BE49-F238E27FC236}">
              <a16:creationId xmlns:a16="http://schemas.microsoft.com/office/drawing/2014/main" id="{6A0E0E4C-489B-4985-A558-7A1F823D91AB}"/>
            </a:ext>
          </a:extLst>
        </xdr:cNvPr>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8" name="正方形/長方形 377">
          <a:extLst>
            <a:ext uri="{FF2B5EF4-FFF2-40B4-BE49-F238E27FC236}">
              <a16:creationId xmlns:a16="http://schemas.microsoft.com/office/drawing/2014/main" id="{700EC7F5-3F89-4610-839B-B7969451D9B9}"/>
            </a:ext>
          </a:extLst>
        </xdr:cNvPr>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9" name="テキスト ボックス 378">
          <a:extLst>
            <a:ext uri="{FF2B5EF4-FFF2-40B4-BE49-F238E27FC236}">
              <a16:creationId xmlns:a16="http://schemas.microsoft.com/office/drawing/2014/main" id="{10E84DEE-4776-4640-B840-651E30F8878B}"/>
            </a:ext>
          </a:extLst>
        </xdr:cNvPr>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0" name="直線コネクタ 379">
          <a:extLst>
            <a:ext uri="{FF2B5EF4-FFF2-40B4-BE49-F238E27FC236}">
              <a16:creationId xmlns:a16="http://schemas.microsoft.com/office/drawing/2014/main" id="{8300F092-3433-46F5-A14A-1F8B17AAAF93}"/>
            </a:ext>
          </a:extLst>
        </xdr:cNvPr>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1" name="テキスト ボックス 380">
          <a:extLst>
            <a:ext uri="{FF2B5EF4-FFF2-40B4-BE49-F238E27FC236}">
              <a16:creationId xmlns:a16="http://schemas.microsoft.com/office/drawing/2014/main" id="{8611418D-BA80-4676-80EA-CBB8D740DA5B}"/>
            </a:ext>
          </a:extLst>
        </xdr:cNvPr>
        <xdr:cNvSpPr txBox="1"/>
      </xdr:nvSpPr>
      <xdr:spPr>
        <a:xfrm>
          <a:off x="27577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2" name="直線コネクタ 381">
          <a:extLst>
            <a:ext uri="{FF2B5EF4-FFF2-40B4-BE49-F238E27FC236}">
              <a16:creationId xmlns:a16="http://schemas.microsoft.com/office/drawing/2014/main" id="{016607DA-A175-4A8E-BC72-71AD7DB61996}"/>
            </a:ext>
          </a:extLst>
        </xdr:cNvPr>
        <xdr:cNvCxnSpPr/>
      </xdr:nvCxnSpPr>
      <xdr:spPr>
        <a:xfrm>
          <a:off x="685800" y="181519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3" name="テキスト ボックス 382">
          <a:extLst>
            <a:ext uri="{FF2B5EF4-FFF2-40B4-BE49-F238E27FC236}">
              <a16:creationId xmlns:a16="http://schemas.microsoft.com/office/drawing/2014/main" id="{BE2CB82A-485B-41E8-8AA6-4C4AF4A8467B}"/>
            </a:ext>
          </a:extLst>
        </xdr:cNvPr>
        <xdr:cNvSpPr txBox="1"/>
      </xdr:nvSpPr>
      <xdr:spPr>
        <a:xfrm>
          <a:off x="27577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4" name="直線コネクタ 383">
          <a:extLst>
            <a:ext uri="{FF2B5EF4-FFF2-40B4-BE49-F238E27FC236}">
              <a16:creationId xmlns:a16="http://schemas.microsoft.com/office/drawing/2014/main" id="{C50DC253-32A9-4E8A-9D6F-94C1BFCB1101}"/>
            </a:ext>
          </a:extLst>
        </xdr:cNvPr>
        <xdr:cNvCxnSpPr/>
      </xdr:nvCxnSpPr>
      <xdr:spPr>
        <a:xfrm>
          <a:off x="685800" y="178253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5" name="テキスト ボックス 384">
          <a:extLst>
            <a:ext uri="{FF2B5EF4-FFF2-40B4-BE49-F238E27FC236}">
              <a16:creationId xmlns:a16="http://schemas.microsoft.com/office/drawing/2014/main" id="{2CB85B97-0400-4DDF-951D-AA009C140CBF}"/>
            </a:ext>
          </a:extLst>
        </xdr:cNvPr>
        <xdr:cNvSpPr txBox="1"/>
      </xdr:nvSpPr>
      <xdr:spPr>
        <a:xfrm>
          <a:off x="3398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6" name="直線コネクタ 385">
          <a:extLst>
            <a:ext uri="{FF2B5EF4-FFF2-40B4-BE49-F238E27FC236}">
              <a16:creationId xmlns:a16="http://schemas.microsoft.com/office/drawing/2014/main" id="{516A8661-EE91-423A-BFCF-F2983B1C7368}"/>
            </a:ext>
          </a:extLst>
        </xdr:cNvPr>
        <xdr:cNvCxnSpPr/>
      </xdr:nvCxnSpPr>
      <xdr:spPr>
        <a:xfrm>
          <a:off x="685800" y="174987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7" name="テキスト ボックス 386">
          <a:extLst>
            <a:ext uri="{FF2B5EF4-FFF2-40B4-BE49-F238E27FC236}">
              <a16:creationId xmlns:a16="http://schemas.microsoft.com/office/drawing/2014/main" id="{A2D760E1-E1AA-46B9-8431-FCE9A7203BB6}"/>
            </a:ext>
          </a:extLst>
        </xdr:cNvPr>
        <xdr:cNvSpPr txBox="1"/>
      </xdr:nvSpPr>
      <xdr:spPr>
        <a:xfrm>
          <a:off x="3398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8" name="直線コネクタ 387">
          <a:extLst>
            <a:ext uri="{FF2B5EF4-FFF2-40B4-BE49-F238E27FC236}">
              <a16:creationId xmlns:a16="http://schemas.microsoft.com/office/drawing/2014/main" id="{BF7A83CA-6A25-4C9C-BFAA-92B8FC3A4D8C}"/>
            </a:ext>
          </a:extLst>
        </xdr:cNvPr>
        <xdr:cNvCxnSpPr/>
      </xdr:nvCxnSpPr>
      <xdr:spPr>
        <a:xfrm>
          <a:off x="685800" y="171722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89" name="テキスト ボックス 388">
          <a:extLst>
            <a:ext uri="{FF2B5EF4-FFF2-40B4-BE49-F238E27FC236}">
              <a16:creationId xmlns:a16="http://schemas.microsoft.com/office/drawing/2014/main" id="{279A0C8B-039E-43F4-B5D8-BFC8C1D3BC85}"/>
            </a:ext>
          </a:extLst>
        </xdr:cNvPr>
        <xdr:cNvSpPr txBox="1"/>
      </xdr:nvSpPr>
      <xdr:spPr>
        <a:xfrm>
          <a:off x="3398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0" name="直線コネクタ 389">
          <a:extLst>
            <a:ext uri="{FF2B5EF4-FFF2-40B4-BE49-F238E27FC236}">
              <a16:creationId xmlns:a16="http://schemas.microsoft.com/office/drawing/2014/main" id="{00EA4279-5F78-4D63-BADA-7917CB307BBA}"/>
            </a:ext>
          </a:extLst>
        </xdr:cNvPr>
        <xdr:cNvCxnSpPr/>
      </xdr:nvCxnSpPr>
      <xdr:spPr>
        <a:xfrm>
          <a:off x="685800" y="16845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1" name="テキスト ボックス 390">
          <a:extLst>
            <a:ext uri="{FF2B5EF4-FFF2-40B4-BE49-F238E27FC236}">
              <a16:creationId xmlns:a16="http://schemas.microsoft.com/office/drawing/2014/main" id="{95B25EA8-7667-4EF1-B25C-966A37D08F6C}"/>
            </a:ext>
          </a:extLst>
        </xdr:cNvPr>
        <xdr:cNvSpPr txBox="1"/>
      </xdr:nvSpPr>
      <xdr:spPr>
        <a:xfrm>
          <a:off x="3398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2" name="直線コネクタ 391">
          <a:extLst>
            <a:ext uri="{FF2B5EF4-FFF2-40B4-BE49-F238E27FC236}">
              <a16:creationId xmlns:a16="http://schemas.microsoft.com/office/drawing/2014/main" id="{DD6D9F62-D96D-45AD-B756-46BB82F1DFDE}"/>
            </a:ext>
          </a:extLst>
        </xdr:cNvPr>
        <xdr:cNvCxnSpPr/>
      </xdr:nvCxnSpPr>
      <xdr:spPr>
        <a:xfrm>
          <a:off x="685800" y="165190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3" name="テキスト ボックス 392">
          <a:extLst>
            <a:ext uri="{FF2B5EF4-FFF2-40B4-BE49-F238E27FC236}">
              <a16:creationId xmlns:a16="http://schemas.microsoft.com/office/drawing/2014/main" id="{C669922F-CBEC-424C-8F5D-B9A3520406FF}"/>
            </a:ext>
          </a:extLst>
        </xdr:cNvPr>
        <xdr:cNvSpPr txBox="1"/>
      </xdr:nvSpPr>
      <xdr:spPr>
        <a:xfrm>
          <a:off x="384961" y="163768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4" name="直線コネクタ 393">
          <a:extLst>
            <a:ext uri="{FF2B5EF4-FFF2-40B4-BE49-F238E27FC236}">
              <a16:creationId xmlns:a16="http://schemas.microsoft.com/office/drawing/2014/main" id="{F10E7199-C796-4B5F-8DCE-B63FFC44ADC5}"/>
            </a:ext>
          </a:extLst>
        </xdr:cNvPr>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5" name="【市民会館】&#10;有形固定資産減価償却率グラフ枠">
          <a:extLst>
            <a:ext uri="{FF2B5EF4-FFF2-40B4-BE49-F238E27FC236}">
              <a16:creationId xmlns:a16="http://schemas.microsoft.com/office/drawing/2014/main" id="{5B138E71-8524-4B0A-AEFB-70D1454111AC}"/>
            </a:ext>
          </a:extLst>
        </xdr:cNvPr>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74568</xdr:rowOff>
    </xdr:from>
    <xdr:to>
      <xdr:col>24</xdr:col>
      <xdr:colOff>62865</xdr:colOff>
      <xdr:row>109</xdr:row>
      <xdr:rowOff>35379</xdr:rowOff>
    </xdr:to>
    <xdr:cxnSp macro="">
      <xdr:nvCxnSpPr>
        <xdr:cNvPr id="396" name="直線コネクタ 395">
          <a:extLst>
            <a:ext uri="{FF2B5EF4-FFF2-40B4-BE49-F238E27FC236}">
              <a16:creationId xmlns:a16="http://schemas.microsoft.com/office/drawing/2014/main" id="{4CB27304-5972-4170-A291-4333550CE323}"/>
            </a:ext>
          </a:extLst>
        </xdr:cNvPr>
        <xdr:cNvCxnSpPr/>
      </xdr:nvCxnSpPr>
      <xdr:spPr>
        <a:xfrm flipV="1">
          <a:off x="4177665" y="16648068"/>
          <a:ext cx="0" cy="1503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97" name="【市民会館】&#10;有形固定資産減価償却率最小値テキスト">
          <a:extLst>
            <a:ext uri="{FF2B5EF4-FFF2-40B4-BE49-F238E27FC236}">
              <a16:creationId xmlns:a16="http://schemas.microsoft.com/office/drawing/2014/main" id="{6802948C-FF3F-4C30-8D4F-C30843497BDE}"/>
            </a:ext>
          </a:extLst>
        </xdr:cNvPr>
        <xdr:cNvSpPr txBox="1"/>
      </xdr:nvSpPr>
      <xdr:spPr>
        <a:xfrm>
          <a:off x="4216400" y="18155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98" name="直線コネクタ 397">
          <a:extLst>
            <a:ext uri="{FF2B5EF4-FFF2-40B4-BE49-F238E27FC236}">
              <a16:creationId xmlns:a16="http://schemas.microsoft.com/office/drawing/2014/main" id="{686FFE8D-C898-41ED-B944-EFDD6957D1C9}"/>
            </a:ext>
          </a:extLst>
        </xdr:cNvPr>
        <xdr:cNvCxnSpPr/>
      </xdr:nvCxnSpPr>
      <xdr:spPr>
        <a:xfrm>
          <a:off x="4108450" y="181519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21245</xdr:rowOff>
    </xdr:from>
    <xdr:ext cx="340478" cy="259045"/>
    <xdr:sp macro="" textlink="">
      <xdr:nvSpPr>
        <xdr:cNvPr id="399" name="【市民会館】&#10;有形固定資産減価償却率最大値テキスト">
          <a:extLst>
            <a:ext uri="{FF2B5EF4-FFF2-40B4-BE49-F238E27FC236}">
              <a16:creationId xmlns:a16="http://schemas.microsoft.com/office/drawing/2014/main" id="{0DD6FA5F-EE3D-41C5-B722-C22869252C06}"/>
            </a:ext>
          </a:extLst>
        </xdr:cNvPr>
        <xdr:cNvSpPr txBox="1"/>
      </xdr:nvSpPr>
      <xdr:spPr>
        <a:xfrm>
          <a:off x="4216400" y="164232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74568</xdr:rowOff>
    </xdr:from>
    <xdr:to>
      <xdr:col>24</xdr:col>
      <xdr:colOff>152400</xdr:colOff>
      <xdr:row>100</xdr:row>
      <xdr:rowOff>74568</xdr:rowOff>
    </xdr:to>
    <xdr:cxnSp macro="">
      <xdr:nvCxnSpPr>
        <xdr:cNvPr id="400" name="直線コネクタ 399">
          <a:extLst>
            <a:ext uri="{FF2B5EF4-FFF2-40B4-BE49-F238E27FC236}">
              <a16:creationId xmlns:a16="http://schemas.microsoft.com/office/drawing/2014/main" id="{406FAEF1-3A4B-4C3F-AF02-177F502E3CC1}"/>
            </a:ext>
          </a:extLst>
        </xdr:cNvPr>
        <xdr:cNvCxnSpPr/>
      </xdr:nvCxnSpPr>
      <xdr:spPr>
        <a:xfrm>
          <a:off x="4108450" y="1664806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2557</xdr:rowOff>
    </xdr:from>
    <xdr:ext cx="405111" cy="259045"/>
    <xdr:sp macro="" textlink="">
      <xdr:nvSpPr>
        <xdr:cNvPr id="401" name="【市民会館】&#10;有形固定資産減価償却率平均値テキスト">
          <a:extLst>
            <a:ext uri="{FF2B5EF4-FFF2-40B4-BE49-F238E27FC236}">
              <a16:creationId xmlns:a16="http://schemas.microsoft.com/office/drawing/2014/main" id="{543CF3CA-3402-42BC-BAC9-180FC28BDE04}"/>
            </a:ext>
          </a:extLst>
        </xdr:cNvPr>
        <xdr:cNvSpPr txBox="1"/>
      </xdr:nvSpPr>
      <xdr:spPr>
        <a:xfrm>
          <a:off x="4216400" y="172618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151130</xdr:rowOff>
    </xdr:from>
    <xdr:to>
      <xdr:col>24</xdr:col>
      <xdr:colOff>114300</xdr:colOff>
      <xdr:row>105</xdr:row>
      <xdr:rowOff>81280</xdr:rowOff>
    </xdr:to>
    <xdr:sp macro="" textlink="">
      <xdr:nvSpPr>
        <xdr:cNvPr id="402" name="フローチャート: 判断 401">
          <a:extLst>
            <a:ext uri="{FF2B5EF4-FFF2-40B4-BE49-F238E27FC236}">
              <a16:creationId xmlns:a16="http://schemas.microsoft.com/office/drawing/2014/main" id="{E727E7D0-1C99-429B-BFFE-A5E1FC409086}"/>
            </a:ext>
          </a:extLst>
        </xdr:cNvPr>
        <xdr:cNvSpPr/>
      </xdr:nvSpPr>
      <xdr:spPr>
        <a:xfrm>
          <a:off x="4127500" y="1741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164193</xdr:rowOff>
    </xdr:from>
    <xdr:to>
      <xdr:col>20</xdr:col>
      <xdr:colOff>38100</xdr:colOff>
      <xdr:row>105</xdr:row>
      <xdr:rowOff>94343</xdr:rowOff>
    </xdr:to>
    <xdr:sp macro="" textlink="">
      <xdr:nvSpPr>
        <xdr:cNvPr id="403" name="フローチャート: 判断 402">
          <a:extLst>
            <a:ext uri="{FF2B5EF4-FFF2-40B4-BE49-F238E27FC236}">
              <a16:creationId xmlns:a16="http://schemas.microsoft.com/office/drawing/2014/main" id="{CA43AA1D-D61E-47AC-BD76-34A39D29B6D4}"/>
            </a:ext>
          </a:extLst>
        </xdr:cNvPr>
        <xdr:cNvSpPr/>
      </xdr:nvSpPr>
      <xdr:spPr>
        <a:xfrm>
          <a:off x="3384550" y="1742349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141332</xdr:rowOff>
    </xdr:from>
    <xdr:to>
      <xdr:col>15</xdr:col>
      <xdr:colOff>101600</xdr:colOff>
      <xdr:row>105</xdr:row>
      <xdr:rowOff>71482</xdr:rowOff>
    </xdr:to>
    <xdr:sp macro="" textlink="">
      <xdr:nvSpPr>
        <xdr:cNvPr id="404" name="フローチャート: 判断 403">
          <a:extLst>
            <a:ext uri="{FF2B5EF4-FFF2-40B4-BE49-F238E27FC236}">
              <a16:creationId xmlns:a16="http://schemas.microsoft.com/office/drawing/2014/main" id="{DA2C18ED-BAE3-4EAC-B923-2797B54B1C2D}"/>
            </a:ext>
          </a:extLst>
        </xdr:cNvPr>
        <xdr:cNvSpPr/>
      </xdr:nvSpPr>
      <xdr:spPr>
        <a:xfrm>
          <a:off x="2571750" y="1740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72752</xdr:rowOff>
    </xdr:from>
    <xdr:to>
      <xdr:col>10</xdr:col>
      <xdr:colOff>165100</xdr:colOff>
      <xdr:row>105</xdr:row>
      <xdr:rowOff>2902</xdr:rowOff>
    </xdr:to>
    <xdr:sp macro="" textlink="">
      <xdr:nvSpPr>
        <xdr:cNvPr id="405" name="フローチャート: 判断 404">
          <a:extLst>
            <a:ext uri="{FF2B5EF4-FFF2-40B4-BE49-F238E27FC236}">
              <a16:creationId xmlns:a16="http://schemas.microsoft.com/office/drawing/2014/main" id="{FDDC549E-BDD4-4E1F-A2A8-EEA6A0ACACF4}"/>
            </a:ext>
          </a:extLst>
        </xdr:cNvPr>
        <xdr:cNvSpPr/>
      </xdr:nvSpPr>
      <xdr:spPr>
        <a:xfrm>
          <a:off x="1778000" y="17332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105411</xdr:rowOff>
    </xdr:from>
    <xdr:to>
      <xdr:col>6</xdr:col>
      <xdr:colOff>38100</xdr:colOff>
      <xdr:row>105</xdr:row>
      <xdr:rowOff>35561</xdr:rowOff>
    </xdr:to>
    <xdr:sp macro="" textlink="">
      <xdr:nvSpPr>
        <xdr:cNvPr id="406" name="フローチャート: 判断 405">
          <a:extLst>
            <a:ext uri="{FF2B5EF4-FFF2-40B4-BE49-F238E27FC236}">
              <a16:creationId xmlns:a16="http://schemas.microsoft.com/office/drawing/2014/main" id="{634D72BD-594E-46D3-B303-11F0FA6379A6}"/>
            </a:ext>
          </a:extLst>
        </xdr:cNvPr>
        <xdr:cNvSpPr/>
      </xdr:nvSpPr>
      <xdr:spPr>
        <a:xfrm>
          <a:off x="984250" y="1736471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7" name="テキスト ボックス 406">
          <a:extLst>
            <a:ext uri="{FF2B5EF4-FFF2-40B4-BE49-F238E27FC236}">
              <a16:creationId xmlns:a16="http://schemas.microsoft.com/office/drawing/2014/main" id="{E9CFAAE0-BEA3-4DC7-819A-99280328F2A8}"/>
            </a:ext>
          </a:extLst>
        </xdr:cNvPr>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8" name="テキスト ボックス 407">
          <a:extLst>
            <a:ext uri="{FF2B5EF4-FFF2-40B4-BE49-F238E27FC236}">
              <a16:creationId xmlns:a16="http://schemas.microsoft.com/office/drawing/2014/main" id="{D426CB13-0A3D-4A32-B02C-DD4AAE69008A}"/>
            </a:ext>
          </a:extLst>
        </xdr:cNvPr>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8657AF56-241B-46A4-9CB6-DB8FDC1276E2}"/>
            </a:ext>
          </a:extLst>
        </xdr:cNvPr>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4604FBAB-2C9C-4078-852F-7E7506A92A81}"/>
            </a:ext>
          </a:extLst>
        </xdr:cNvPr>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D8D7A18E-6E4E-41F1-AD27-B9120D988DEE}"/>
            </a:ext>
          </a:extLst>
        </xdr:cNvPr>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162561</xdr:rowOff>
    </xdr:from>
    <xdr:to>
      <xdr:col>24</xdr:col>
      <xdr:colOff>114300</xdr:colOff>
      <xdr:row>105</xdr:row>
      <xdr:rowOff>92711</xdr:rowOff>
    </xdr:to>
    <xdr:sp macro="" textlink="">
      <xdr:nvSpPr>
        <xdr:cNvPr id="412" name="楕円 411">
          <a:extLst>
            <a:ext uri="{FF2B5EF4-FFF2-40B4-BE49-F238E27FC236}">
              <a16:creationId xmlns:a16="http://schemas.microsoft.com/office/drawing/2014/main" id="{C80E9A11-9657-4645-BC44-E664A548768D}"/>
            </a:ext>
          </a:extLst>
        </xdr:cNvPr>
        <xdr:cNvSpPr/>
      </xdr:nvSpPr>
      <xdr:spPr>
        <a:xfrm>
          <a:off x="4127500" y="1742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140988</xdr:rowOff>
    </xdr:from>
    <xdr:ext cx="405111" cy="259045"/>
    <xdr:sp macro="" textlink="">
      <xdr:nvSpPr>
        <xdr:cNvPr id="413" name="【市民会館】&#10;有形固定資産減価償却率該当値テキスト">
          <a:extLst>
            <a:ext uri="{FF2B5EF4-FFF2-40B4-BE49-F238E27FC236}">
              <a16:creationId xmlns:a16="http://schemas.microsoft.com/office/drawing/2014/main" id="{63A9D382-E80A-4E8E-9405-3012217FECC0}"/>
            </a:ext>
          </a:extLst>
        </xdr:cNvPr>
        <xdr:cNvSpPr txBox="1"/>
      </xdr:nvSpPr>
      <xdr:spPr>
        <a:xfrm>
          <a:off x="4216400" y="17400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120106</xdr:rowOff>
    </xdr:from>
    <xdr:to>
      <xdr:col>20</xdr:col>
      <xdr:colOff>38100</xdr:colOff>
      <xdr:row>105</xdr:row>
      <xdr:rowOff>50256</xdr:rowOff>
    </xdr:to>
    <xdr:sp macro="" textlink="">
      <xdr:nvSpPr>
        <xdr:cNvPr id="414" name="楕円 413">
          <a:extLst>
            <a:ext uri="{FF2B5EF4-FFF2-40B4-BE49-F238E27FC236}">
              <a16:creationId xmlns:a16="http://schemas.microsoft.com/office/drawing/2014/main" id="{C63B6A87-9FC7-43AF-869C-3FC221BDC465}"/>
            </a:ext>
          </a:extLst>
        </xdr:cNvPr>
        <xdr:cNvSpPr/>
      </xdr:nvSpPr>
      <xdr:spPr>
        <a:xfrm>
          <a:off x="3384550" y="1737940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170906</xdr:rowOff>
    </xdr:from>
    <xdr:to>
      <xdr:col>24</xdr:col>
      <xdr:colOff>63500</xdr:colOff>
      <xdr:row>105</xdr:row>
      <xdr:rowOff>41911</xdr:rowOff>
    </xdr:to>
    <xdr:cxnSp macro="">
      <xdr:nvCxnSpPr>
        <xdr:cNvPr id="415" name="直線コネクタ 414">
          <a:extLst>
            <a:ext uri="{FF2B5EF4-FFF2-40B4-BE49-F238E27FC236}">
              <a16:creationId xmlns:a16="http://schemas.microsoft.com/office/drawing/2014/main" id="{F9A329F5-E3E1-4370-B075-D4CAB44C946D}"/>
            </a:ext>
          </a:extLst>
        </xdr:cNvPr>
        <xdr:cNvCxnSpPr/>
      </xdr:nvCxnSpPr>
      <xdr:spPr>
        <a:xfrm>
          <a:off x="3429000" y="17430206"/>
          <a:ext cx="7493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79284</xdr:rowOff>
    </xdr:from>
    <xdr:to>
      <xdr:col>15</xdr:col>
      <xdr:colOff>101600</xdr:colOff>
      <xdr:row>105</xdr:row>
      <xdr:rowOff>9434</xdr:rowOff>
    </xdr:to>
    <xdr:sp macro="" textlink="">
      <xdr:nvSpPr>
        <xdr:cNvPr id="416" name="楕円 415">
          <a:extLst>
            <a:ext uri="{FF2B5EF4-FFF2-40B4-BE49-F238E27FC236}">
              <a16:creationId xmlns:a16="http://schemas.microsoft.com/office/drawing/2014/main" id="{DF95699E-2684-4976-9623-1DFDCB6A604C}"/>
            </a:ext>
          </a:extLst>
        </xdr:cNvPr>
        <xdr:cNvSpPr/>
      </xdr:nvSpPr>
      <xdr:spPr>
        <a:xfrm>
          <a:off x="2571750" y="1733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130084</xdr:rowOff>
    </xdr:from>
    <xdr:to>
      <xdr:col>19</xdr:col>
      <xdr:colOff>177800</xdr:colOff>
      <xdr:row>104</xdr:row>
      <xdr:rowOff>170906</xdr:rowOff>
    </xdr:to>
    <xdr:cxnSp macro="">
      <xdr:nvCxnSpPr>
        <xdr:cNvPr id="417" name="直線コネクタ 416">
          <a:extLst>
            <a:ext uri="{FF2B5EF4-FFF2-40B4-BE49-F238E27FC236}">
              <a16:creationId xmlns:a16="http://schemas.microsoft.com/office/drawing/2014/main" id="{CCC5D06F-342F-4734-B0F5-0F85777C5D6B}"/>
            </a:ext>
          </a:extLst>
        </xdr:cNvPr>
        <xdr:cNvCxnSpPr/>
      </xdr:nvCxnSpPr>
      <xdr:spPr>
        <a:xfrm>
          <a:off x="2622550" y="17389384"/>
          <a:ext cx="80645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51526</xdr:rowOff>
    </xdr:from>
    <xdr:to>
      <xdr:col>10</xdr:col>
      <xdr:colOff>165100</xdr:colOff>
      <xdr:row>104</xdr:row>
      <xdr:rowOff>153126</xdr:rowOff>
    </xdr:to>
    <xdr:sp macro="" textlink="">
      <xdr:nvSpPr>
        <xdr:cNvPr id="418" name="楕円 417">
          <a:extLst>
            <a:ext uri="{FF2B5EF4-FFF2-40B4-BE49-F238E27FC236}">
              <a16:creationId xmlns:a16="http://schemas.microsoft.com/office/drawing/2014/main" id="{D088E58A-9588-41CF-966E-BCF562D15112}"/>
            </a:ext>
          </a:extLst>
        </xdr:cNvPr>
        <xdr:cNvSpPr/>
      </xdr:nvSpPr>
      <xdr:spPr>
        <a:xfrm>
          <a:off x="1778000" y="1731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102326</xdr:rowOff>
    </xdr:from>
    <xdr:to>
      <xdr:col>15</xdr:col>
      <xdr:colOff>50800</xdr:colOff>
      <xdr:row>104</xdr:row>
      <xdr:rowOff>130084</xdr:rowOff>
    </xdr:to>
    <xdr:cxnSp macro="">
      <xdr:nvCxnSpPr>
        <xdr:cNvPr id="419" name="直線コネクタ 418">
          <a:extLst>
            <a:ext uri="{FF2B5EF4-FFF2-40B4-BE49-F238E27FC236}">
              <a16:creationId xmlns:a16="http://schemas.microsoft.com/office/drawing/2014/main" id="{15C9412F-3E70-4D54-8FDB-8C49F9B4D36F}"/>
            </a:ext>
          </a:extLst>
        </xdr:cNvPr>
        <xdr:cNvCxnSpPr/>
      </xdr:nvCxnSpPr>
      <xdr:spPr>
        <a:xfrm>
          <a:off x="1828800" y="17361626"/>
          <a:ext cx="79375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17236</xdr:rowOff>
    </xdr:from>
    <xdr:to>
      <xdr:col>6</xdr:col>
      <xdr:colOff>38100</xdr:colOff>
      <xdr:row>104</xdr:row>
      <xdr:rowOff>118836</xdr:rowOff>
    </xdr:to>
    <xdr:sp macro="" textlink="">
      <xdr:nvSpPr>
        <xdr:cNvPr id="420" name="楕円 419">
          <a:extLst>
            <a:ext uri="{FF2B5EF4-FFF2-40B4-BE49-F238E27FC236}">
              <a16:creationId xmlns:a16="http://schemas.microsoft.com/office/drawing/2014/main" id="{3FFDFF93-A129-450D-928D-E462181FB42B}"/>
            </a:ext>
          </a:extLst>
        </xdr:cNvPr>
        <xdr:cNvSpPr/>
      </xdr:nvSpPr>
      <xdr:spPr>
        <a:xfrm>
          <a:off x="984250" y="1727653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68036</xdr:rowOff>
    </xdr:from>
    <xdr:to>
      <xdr:col>10</xdr:col>
      <xdr:colOff>114300</xdr:colOff>
      <xdr:row>104</xdr:row>
      <xdr:rowOff>102326</xdr:rowOff>
    </xdr:to>
    <xdr:cxnSp macro="">
      <xdr:nvCxnSpPr>
        <xdr:cNvPr id="421" name="直線コネクタ 420">
          <a:extLst>
            <a:ext uri="{FF2B5EF4-FFF2-40B4-BE49-F238E27FC236}">
              <a16:creationId xmlns:a16="http://schemas.microsoft.com/office/drawing/2014/main" id="{AC0C7DFD-18C3-42D1-A181-2CB6E1EB8376}"/>
            </a:ext>
          </a:extLst>
        </xdr:cNvPr>
        <xdr:cNvCxnSpPr/>
      </xdr:nvCxnSpPr>
      <xdr:spPr>
        <a:xfrm>
          <a:off x="1028700" y="17327336"/>
          <a:ext cx="8001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85470</xdr:rowOff>
    </xdr:from>
    <xdr:ext cx="405111" cy="259045"/>
    <xdr:sp macro="" textlink="">
      <xdr:nvSpPr>
        <xdr:cNvPr id="422" name="n_1aveValue【市民会館】&#10;有形固定資産減価償却率">
          <a:extLst>
            <a:ext uri="{FF2B5EF4-FFF2-40B4-BE49-F238E27FC236}">
              <a16:creationId xmlns:a16="http://schemas.microsoft.com/office/drawing/2014/main" id="{7C3779F6-AB44-49CB-B9B5-375189A03E85}"/>
            </a:ext>
          </a:extLst>
        </xdr:cNvPr>
        <xdr:cNvSpPr txBox="1"/>
      </xdr:nvSpPr>
      <xdr:spPr>
        <a:xfrm>
          <a:off x="3239144" y="17516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62609</xdr:rowOff>
    </xdr:from>
    <xdr:ext cx="405111" cy="259045"/>
    <xdr:sp macro="" textlink="">
      <xdr:nvSpPr>
        <xdr:cNvPr id="423" name="n_2aveValue【市民会館】&#10;有形固定資産減価償却率">
          <a:extLst>
            <a:ext uri="{FF2B5EF4-FFF2-40B4-BE49-F238E27FC236}">
              <a16:creationId xmlns:a16="http://schemas.microsoft.com/office/drawing/2014/main" id="{14EF9A2A-0573-4552-BF76-CC1B18604ED5}"/>
            </a:ext>
          </a:extLst>
        </xdr:cNvPr>
        <xdr:cNvSpPr txBox="1"/>
      </xdr:nvSpPr>
      <xdr:spPr>
        <a:xfrm>
          <a:off x="2439044" y="17493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165479</xdr:rowOff>
    </xdr:from>
    <xdr:ext cx="405111" cy="259045"/>
    <xdr:sp macro="" textlink="">
      <xdr:nvSpPr>
        <xdr:cNvPr id="424" name="n_3aveValue【市民会館】&#10;有形固定資産減価償却率">
          <a:extLst>
            <a:ext uri="{FF2B5EF4-FFF2-40B4-BE49-F238E27FC236}">
              <a16:creationId xmlns:a16="http://schemas.microsoft.com/office/drawing/2014/main" id="{9AC08518-839B-4208-BCC3-154DE4FEEE70}"/>
            </a:ext>
          </a:extLst>
        </xdr:cNvPr>
        <xdr:cNvSpPr txBox="1"/>
      </xdr:nvSpPr>
      <xdr:spPr>
        <a:xfrm>
          <a:off x="1645294" y="17424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26688</xdr:rowOff>
    </xdr:from>
    <xdr:ext cx="405111" cy="259045"/>
    <xdr:sp macro="" textlink="">
      <xdr:nvSpPr>
        <xdr:cNvPr id="425" name="n_4aveValue【市民会館】&#10;有形固定資産減価償却率">
          <a:extLst>
            <a:ext uri="{FF2B5EF4-FFF2-40B4-BE49-F238E27FC236}">
              <a16:creationId xmlns:a16="http://schemas.microsoft.com/office/drawing/2014/main" id="{032D5773-B3C5-472E-AF2A-0B6D80BCBF1A}"/>
            </a:ext>
          </a:extLst>
        </xdr:cNvPr>
        <xdr:cNvSpPr txBox="1"/>
      </xdr:nvSpPr>
      <xdr:spPr>
        <a:xfrm>
          <a:off x="851544" y="17457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66783</xdr:rowOff>
    </xdr:from>
    <xdr:ext cx="405111" cy="259045"/>
    <xdr:sp macro="" textlink="">
      <xdr:nvSpPr>
        <xdr:cNvPr id="426" name="n_1mainValue【市民会館】&#10;有形固定資産減価償却率">
          <a:extLst>
            <a:ext uri="{FF2B5EF4-FFF2-40B4-BE49-F238E27FC236}">
              <a16:creationId xmlns:a16="http://schemas.microsoft.com/office/drawing/2014/main" id="{F5AD39E8-01D0-498D-A5C7-6CB37716D068}"/>
            </a:ext>
          </a:extLst>
        </xdr:cNvPr>
        <xdr:cNvSpPr txBox="1"/>
      </xdr:nvSpPr>
      <xdr:spPr>
        <a:xfrm>
          <a:off x="3239144" y="17154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25961</xdr:rowOff>
    </xdr:from>
    <xdr:ext cx="405111" cy="259045"/>
    <xdr:sp macro="" textlink="">
      <xdr:nvSpPr>
        <xdr:cNvPr id="427" name="n_2mainValue【市民会館】&#10;有形固定資産減価償却率">
          <a:extLst>
            <a:ext uri="{FF2B5EF4-FFF2-40B4-BE49-F238E27FC236}">
              <a16:creationId xmlns:a16="http://schemas.microsoft.com/office/drawing/2014/main" id="{C260B886-5B7F-4468-B46C-067FA6CE29ED}"/>
            </a:ext>
          </a:extLst>
        </xdr:cNvPr>
        <xdr:cNvSpPr txBox="1"/>
      </xdr:nvSpPr>
      <xdr:spPr>
        <a:xfrm>
          <a:off x="2439044" y="17113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169653</xdr:rowOff>
    </xdr:from>
    <xdr:ext cx="405111" cy="259045"/>
    <xdr:sp macro="" textlink="">
      <xdr:nvSpPr>
        <xdr:cNvPr id="428" name="n_3mainValue【市民会館】&#10;有形固定資産減価償却率">
          <a:extLst>
            <a:ext uri="{FF2B5EF4-FFF2-40B4-BE49-F238E27FC236}">
              <a16:creationId xmlns:a16="http://schemas.microsoft.com/office/drawing/2014/main" id="{ABEC86A5-F9CE-4696-9594-70CCB3CCEF6A}"/>
            </a:ext>
          </a:extLst>
        </xdr:cNvPr>
        <xdr:cNvSpPr txBox="1"/>
      </xdr:nvSpPr>
      <xdr:spPr>
        <a:xfrm>
          <a:off x="1645294" y="17086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135363</xdr:rowOff>
    </xdr:from>
    <xdr:ext cx="405111" cy="259045"/>
    <xdr:sp macro="" textlink="">
      <xdr:nvSpPr>
        <xdr:cNvPr id="429" name="n_4mainValue【市民会館】&#10;有形固定資産減価償却率">
          <a:extLst>
            <a:ext uri="{FF2B5EF4-FFF2-40B4-BE49-F238E27FC236}">
              <a16:creationId xmlns:a16="http://schemas.microsoft.com/office/drawing/2014/main" id="{F3231C37-426B-470E-9408-CEBA40B18573}"/>
            </a:ext>
          </a:extLst>
        </xdr:cNvPr>
        <xdr:cNvSpPr txBox="1"/>
      </xdr:nvSpPr>
      <xdr:spPr>
        <a:xfrm>
          <a:off x="851544" y="17051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0" name="正方形/長方形 429">
          <a:extLst>
            <a:ext uri="{FF2B5EF4-FFF2-40B4-BE49-F238E27FC236}">
              <a16:creationId xmlns:a16="http://schemas.microsoft.com/office/drawing/2014/main" id="{50F66407-A420-4F36-93D1-FE8FF0521CDF}"/>
            </a:ext>
          </a:extLst>
        </xdr:cNvPr>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1" name="正方形/長方形 430">
          <a:extLst>
            <a:ext uri="{FF2B5EF4-FFF2-40B4-BE49-F238E27FC236}">
              <a16:creationId xmlns:a16="http://schemas.microsoft.com/office/drawing/2014/main" id="{435A8EEA-DCC3-4161-BE9E-EE391C52E096}"/>
            </a:ext>
          </a:extLst>
        </xdr:cNvPr>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2" name="正方形/長方形 431">
          <a:extLst>
            <a:ext uri="{FF2B5EF4-FFF2-40B4-BE49-F238E27FC236}">
              <a16:creationId xmlns:a16="http://schemas.microsoft.com/office/drawing/2014/main" id="{39E32F20-46EB-493B-A54A-ADB57D5F1A8C}"/>
            </a:ext>
          </a:extLst>
        </xdr:cNvPr>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3" name="正方形/長方形 432">
          <a:extLst>
            <a:ext uri="{FF2B5EF4-FFF2-40B4-BE49-F238E27FC236}">
              <a16:creationId xmlns:a16="http://schemas.microsoft.com/office/drawing/2014/main" id="{DA27E5E9-318E-402E-A73B-BB786679DB9B}"/>
            </a:ext>
          </a:extLst>
        </xdr:cNvPr>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4" name="正方形/長方形 433">
          <a:extLst>
            <a:ext uri="{FF2B5EF4-FFF2-40B4-BE49-F238E27FC236}">
              <a16:creationId xmlns:a16="http://schemas.microsoft.com/office/drawing/2014/main" id="{02AEC851-F2B8-4CA7-9951-18C25F70C1EA}"/>
            </a:ext>
          </a:extLst>
        </xdr:cNvPr>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5" name="正方形/長方形 434">
          <a:extLst>
            <a:ext uri="{FF2B5EF4-FFF2-40B4-BE49-F238E27FC236}">
              <a16:creationId xmlns:a16="http://schemas.microsoft.com/office/drawing/2014/main" id="{28647E06-01FE-41B7-B5BA-9485605E8E9F}"/>
            </a:ext>
          </a:extLst>
        </xdr:cNvPr>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6" name="正方形/長方形 435">
          <a:extLst>
            <a:ext uri="{FF2B5EF4-FFF2-40B4-BE49-F238E27FC236}">
              <a16:creationId xmlns:a16="http://schemas.microsoft.com/office/drawing/2014/main" id="{A9549020-6BCE-4631-8BA7-8697EC2CCC7D}"/>
            </a:ext>
          </a:extLst>
        </xdr:cNvPr>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7" name="正方形/長方形 436">
          <a:extLst>
            <a:ext uri="{FF2B5EF4-FFF2-40B4-BE49-F238E27FC236}">
              <a16:creationId xmlns:a16="http://schemas.microsoft.com/office/drawing/2014/main" id="{D25AEE4C-48A3-4B5E-AA4F-4B178F4493D1}"/>
            </a:ext>
          </a:extLst>
        </xdr:cNvPr>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8" name="テキスト ボックス 437">
          <a:extLst>
            <a:ext uri="{FF2B5EF4-FFF2-40B4-BE49-F238E27FC236}">
              <a16:creationId xmlns:a16="http://schemas.microsoft.com/office/drawing/2014/main" id="{10DEEB3F-F0C6-4527-92AA-281CBAB5A5D5}"/>
            </a:ext>
          </a:extLst>
        </xdr:cNvPr>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9" name="直線コネクタ 438">
          <a:extLst>
            <a:ext uri="{FF2B5EF4-FFF2-40B4-BE49-F238E27FC236}">
              <a16:creationId xmlns:a16="http://schemas.microsoft.com/office/drawing/2014/main" id="{BD1188AD-C9A8-477E-8B51-5F5314392CF7}"/>
            </a:ext>
          </a:extLst>
        </xdr:cNvPr>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0" name="直線コネクタ 439">
          <a:extLst>
            <a:ext uri="{FF2B5EF4-FFF2-40B4-BE49-F238E27FC236}">
              <a16:creationId xmlns:a16="http://schemas.microsoft.com/office/drawing/2014/main" id="{62DE1C5F-50AB-4467-8AE7-6275ED055929}"/>
            </a:ext>
          </a:extLst>
        </xdr:cNvPr>
        <xdr:cNvCxnSpPr/>
      </xdr:nvCxnSpPr>
      <xdr:spPr>
        <a:xfrm>
          <a:off x="5956300" y="1815192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1" name="テキスト ボックス 440">
          <a:extLst>
            <a:ext uri="{FF2B5EF4-FFF2-40B4-BE49-F238E27FC236}">
              <a16:creationId xmlns:a16="http://schemas.microsoft.com/office/drawing/2014/main" id="{3BAB6C69-AA50-4142-B140-3909B4B9B10E}"/>
            </a:ext>
          </a:extLst>
        </xdr:cNvPr>
        <xdr:cNvSpPr txBox="1"/>
      </xdr:nvSpPr>
      <xdr:spPr>
        <a:xfrm>
          <a:off x="552722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2" name="直線コネクタ 441">
          <a:extLst>
            <a:ext uri="{FF2B5EF4-FFF2-40B4-BE49-F238E27FC236}">
              <a16:creationId xmlns:a16="http://schemas.microsoft.com/office/drawing/2014/main" id="{F770D4A8-F040-45DF-AE7C-828EFC6A2E90}"/>
            </a:ext>
          </a:extLst>
        </xdr:cNvPr>
        <xdr:cNvCxnSpPr/>
      </xdr:nvCxnSpPr>
      <xdr:spPr>
        <a:xfrm>
          <a:off x="5956300" y="178253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43" name="テキスト ボックス 442">
          <a:extLst>
            <a:ext uri="{FF2B5EF4-FFF2-40B4-BE49-F238E27FC236}">
              <a16:creationId xmlns:a16="http://schemas.microsoft.com/office/drawing/2014/main" id="{A1631B45-D2B0-4AA7-A2DE-EE99A7694312}"/>
            </a:ext>
          </a:extLst>
        </xdr:cNvPr>
        <xdr:cNvSpPr txBox="1"/>
      </xdr:nvSpPr>
      <xdr:spPr>
        <a:xfrm>
          <a:off x="5527221" y="176831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44" name="直線コネクタ 443">
          <a:extLst>
            <a:ext uri="{FF2B5EF4-FFF2-40B4-BE49-F238E27FC236}">
              <a16:creationId xmlns:a16="http://schemas.microsoft.com/office/drawing/2014/main" id="{F60C6793-D1FC-4776-979B-4A65AA3BC9B8}"/>
            </a:ext>
          </a:extLst>
        </xdr:cNvPr>
        <xdr:cNvCxnSpPr/>
      </xdr:nvCxnSpPr>
      <xdr:spPr>
        <a:xfrm>
          <a:off x="5956300" y="1749878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45" name="テキスト ボックス 444">
          <a:extLst>
            <a:ext uri="{FF2B5EF4-FFF2-40B4-BE49-F238E27FC236}">
              <a16:creationId xmlns:a16="http://schemas.microsoft.com/office/drawing/2014/main" id="{FAC78285-7F78-4AA6-8D43-2EE723E8D4BF}"/>
            </a:ext>
          </a:extLst>
        </xdr:cNvPr>
        <xdr:cNvSpPr txBox="1"/>
      </xdr:nvSpPr>
      <xdr:spPr>
        <a:xfrm>
          <a:off x="5527221" y="173565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46" name="直線コネクタ 445">
          <a:extLst>
            <a:ext uri="{FF2B5EF4-FFF2-40B4-BE49-F238E27FC236}">
              <a16:creationId xmlns:a16="http://schemas.microsoft.com/office/drawing/2014/main" id="{5513B52D-5F12-404A-95A4-D9B28CD1BBCE}"/>
            </a:ext>
          </a:extLst>
        </xdr:cNvPr>
        <xdr:cNvCxnSpPr/>
      </xdr:nvCxnSpPr>
      <xdr:spPr>
        <a:xfrm>
          <a:off x="5956300" y="1717221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47" name="テキスト ボックス 446">
          <a:extLst>
            <a:ext uri="{FF2B5EF4-FFF2-40B4-BE49-F238E27FC236}">
              <a16:creationId xmlns:a16="http://schemas.microsoft.com/office/drawing/2014/main" id="{6DF797C3-A038-4ABD-AFD0-3BBFB8E4D825}"/>
            </a:ext>
          </a:extLst>
        </xdr:cNvPr>
        <xdr:cNvSpPr txBox="1"/>
      </xdr:nvSpPr>
      <xdr:spPr>
        <a:xfrm>
          <a:off x="5527221" y="170299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48" name="直線コネクタ 447">
          <a:extLst>
            <a:ext uri="{FF2B5EF4-FFF2-40B4-BE49-F238E27FC236}">
              <a16:creationId xmlns:a16="http://schemas.microsoft.com/office/drawing/2014/main" id="{440855EA-823D-4293-8EA3-6983D61A90D1}"/>
            </a:ext>
          </a:extLst>
        </xdr:cNvPr>
        <xdr:cNvCxnSpPr/>
      </xdr:nvCxnSpPr>
      <xdr:spPr>
        <a:xfrm>
          <a:off x="5956300" y="168456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49" name="テキスト ボックス 448">
          <a:extLst>
            <a:ext uri="{FF2B5EF4-FFF2-40B4-BE49-F238E27FC236}">
              <a16:creationId xmlns:a16="http://schemas.microsoft.com/office/drawing/2014/main" id="{9484F62B-4E54-4019-8904-833D9E614D81}"/>
            </a:ext>
          </a:extLst>
        </xdr:cNvPr>
        <xdr:cNvSpPr txBox="1"/>
      </xdr:nvSpPr>
      <xdr:spPr>
        <a:xfrm>
          <a:off x="5527221" y="167034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0" name="直線コネクタ 449">
          <a:extLst>
            <a:ext uri="{FF2B5EF4-FFF2-40B4-BE49-F238E27FC236}">
              <a16:creationId xmlns:a16="http://schemas.microsoft.com/office/drawing/2014/main" id="{81AE9231-9FB6-4C17-9E93-C7F56CC51B39}"/>
            </a:ext>
          </a:extLst>
        </xdr:cNvPr>
        <xdr:cNvCxnSpPr/>
      </xdr:nvCxnSpPr>
      <xdr:spPr>
        <a:xfrm>
          <a:off x="5956300" y="1651907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1" name="テキスト ボックス 450">
          <a:extLst>
            <a:ext uri="{FF2B5EF4-FFF2-40B4-BE49-F238E27FC236}">
              <a16:creationId xmlns:a16="http://schemas.microsoft.com/office/drawing/2014/main" id="{2253717D-DDC1-479A-8232-7C1560EE3F96}"/>
            </a:ext>
          </a:extLst>
        </xdr:cNvPr>
        <xdr:cNvSpPr txBox="1"/>
      </xdr:nvSpPr>
      <xdr:spPr>
        <a:xfrm>
          <a:off x="5527221" y="163768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a:extLst>
            <a:ext uri="{FF2B5EF4-FFF2-40B4-BE49-F238E27FC236}">
              <a16:creationId xmlns:a16="http://schemas.microsoft.com/office/drawing/2014/main" id="{FF6A4775-5C48-4A52-9784-613E9978C848}"/>
            </a:ext>
          </a:extLst>
        </xdr:cNvPr>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3" name="テキスト ボックス 452">
          <a:extLst>
            <a:ext uri="{FF2B5EF4-FFF2-40B4-BE49-F238E27FC236}">
              <a16:creationId xmlns:a16="http://schemas.microsoft.com/office/drawing/2014/main" id="{1568C7DB-887C-42D3-9986-E6C9C5500DCD}"/>
            </a:ext>
          </a:extLst>
        </xdr:cNvPr>
        <xdr:cNvSpPr txBox="1"/>
      </xdr:nvSpPr>
      <xdr:spPr>
        <a:xfrm>
          <a:off x="55272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市民会館】&#10;一人当たり面積グラフ枠">
          <a:extLst>
            <a:ext uri="{FF2B5EF4-FFF2-40B4-BE49-F238E27FC236}">
              <a16:creationId xmlns:a16="http://schemas.microsoft.com/office/drawing/2014/main" id="{3DB0684F-BC86-40FD-A43E-3000D5B2051A}"/>
            </a:ext>
          </a:extLst>
        </xdr:cNvPr>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143148</xdr:rowOff>
    </xdr:from>
    <xdr:to>
      <xdr:col>54</xdr:col>
      <xdr:colOff>189865</xdr:colOff>
      <xdr:row>108</xdr:row>
      <xdr:rowOff>151312</xdr:rowOff>
    </xdr:to>
    <xdr:cxnSp macro="">
      <xdr:nvCxnSpPr>
        <xdr:cNvPr id="455" name="直線コネクタ 454">
          <a:extLst>
            <a:ext uri="{FF2B5EF4-FFF2-40B4-BE49-F238E27FC236}">
              <a16:creationId xmlns:a16="http://schemas.microsoft.com/office/drawing/2014/main" id="{5E5485E4-B252-4152-8255-49ED625FB535}"/>
            </a:ext>
          </a:extLst>
        </xdr:cNvPr>
        <xdr:cNvCxnSpPr/>
      </xdr:nvCxnSpPr>
      <xdr:spPr>
        <a:xfrm flipV="1">
          <a:off x="9429115" y="16545198"/>
          <a:ext cx="0" cy="1551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456" name="【市民会館】&#10;一人当たり面積最小値テキスト">
          <a:extLst>
            <a:ext uri="{FF2B5EF4-FFF2-40B4-BE49-F238E27FC236}">
              <a16:creationId xmlns:a16="http://schemas.microsoft.com/office/drawing/2014/main" id="{0E3E7FDC-9082-49C3-978C-47A434F61C32}"/>
            </a:ext>
          </a:extLst>
        </xdr:cNvPr>
        <xdr:cNvSpPr txBox="1"/>
      </xdr:nvSpPr>
      <xdr:spPr>
        <a:xfrm>
          <a:off x="9467850" y="18100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457" name="直線コネクタ 456">
          <a:extLst>
            <a:ext uri="{FF2B5EF4-FFF2-40B4-BE49-F238E27FC236}">
              <a16:creationId xmlns:a16="http://schemas.microsoft.com/office/drawing/2014/main" id="{4E2535CD-AF8D-4AFD-95F6-F4571C0DA941}"/>
            </a:ext>
          </a:extLst>
        </xdr:cNvPr>
        <xdr:cNvCxnSpPr/>
      </xdr:nvCxnSpPr>
      <xdr:spPr>
        <a:xfrm>
          <a:off x="9359900" y="1809641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89825</xdr:rowOff>
    </xdr:from>
    <xdr:ext cx="469744" cy="259045"/>
    <xdr:sp macro="" textlink="">
      <xdr:nvSpPr>
        <xdr:cNvPr id="458" name="【市民会館】&#10;一人当たり面積最大値テキスト">
          <a:extLst>
            <a:ext uri="{FF2B5EF4-FFF2-40B4-BE49-F238E27FC236}">
              <a16:creationId xmlns:a16="http://schemas.microsoft.com/office/drawing/2014/main" id="{3E4DDD16-EFF5-4477-95B4-7944D221D2E3}"/>
            </a:ext>
          </a:extLst>
        </xdr:cNvPr>
        <xdr:cNvSpPr txBox="1"/>
      </xdr:nvSpPr>
      <xdr:spPr>
        <a:xfrm>
          <a:off x="9467850" y="16320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143148</xdr:rowOff>
    </xdr:from>
    <xdr:to>
      <xdr:col>55</xdr:col>
      <xdr:colOff>88900</xdr:colOff>
      <xdr:row>99</xdr:row>
      <xdr:rowOff>143148</xdr:rowOff>
    </xdr:to>
    <xdr:cxnSp macro="">
      <xdr:nvCxnSpPr>
        <xdr:cNvPr id="459" name="直線コネクタ 458">
          <a:extLst>
            <a:ext uri="{FF2B5EF4-FFF2-40B4-BE49-F238E27FC236}">
              <a16:creationId xmlns:a16="http://schemas.microsoft.com/office/drawing/2014/main" id="{F8CE66AE-B12B-4D04-AD94-A9F116B27DFF}"/>
            </a:ext>
          </a:extLst>
        </xdr:cNvPr>
        <xdr:cNvCxnSpPr/>
      </xdr:nvCxnSpPr>
      <xdr:spPr>
        <a:xfrm>
          <a:off x="9359900" y="1654519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49547</xdr:rowOff>
    </xdr:from>
    <xdr:ext cx="469744" cy="259045"/>
    <xdr:sp macro="" textlink="">
      <xdr:nvSpPr>
        <xdr:cNvPr id="460" name="【市民会館】&#10;一人当たり面積平均値テキスト">
          <a:extLst>
            <a:ext uri="{FF2B5EF4-FFF2-40B4-BE49-F238E27FC236}">
              <a16:creationId xmlns:a16="http://schemas.microsoft.com/office/drawing/2014/main" id="{37736046-FC1A-4EC4-9E37-F06860FE22F8}"/>
            </a:ext>
          </a:extLst>
        </xdr:cNvPr>
        <xdr:cNvSpPr txBox="1"/>
      </xdr:nvSpPr>
      <xdr:spPr>
        <a:xfrm>
          <a:off x="9467850" y="17651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71120</xdr:rowOff>
    </xdr:from>
    <xdr:to>
      <xdr:col>55</xdr:col>
      <xdr:colOff>50800</xdr:colOff>
      <xdr:row>107</xdr:row>
      <xdr:rowOff>1270</xdr:rowOff>
    </xdr:to>
    <xdr:sp macro="" textlink="">
      <xdr:nvSpPr>
        <xdr:cNvPr id="461" name="フローチャート: 判断 460">
          <a:extLst>
            <a:ext uri="{FF2B5EF4-FFF2-40B4-BE49-F238E27FC236}">
              <a16:creationId xmlns:a16="http://schemas.microsoft.com/office/drawing/2014/main" id="{CDAC1012-B931-4B20-B84B-33C32DCF19EE}"/>
            </a:ext>
          </a:extLst>
        </xdr:cNvPr>
        <xdr:cNvSpPr/>
      </xdr:nvSpPr>
      <xdr:spPr>
        <a:xfrm>
          <a:off x="9398000" y="176733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87449</xdr:rowOff>
    </xdr:from>
    <xdr:to>
      <xdr:col>50</xdr:col>
      <xdr:colOff>165100</xdr:colOff>
      <xdr:row>107</xdr:row>
      <xdr:rowOff>17599</xdr:rowOff>
    </xdr:to>
    <xdr:sp macro="" textlink="">
      <xdr:nvSpPr>
        <xdr:cNvPr id="462" name="フローチャート: 判断 461">
          <a:extLst>
            <a:ext uri="{FF2B5EF4-FFF2-40B4-BE49-F238E27FC236}">
              <a16:creationId xmlns:a16="http://schemas.microsoft.com/office/drawing/2014/main" id="{49C32CF3-1DB5-4800-B510-203DDC154105}"/>
            </a:ext>
          </a:extLst>
        </xdr:cNvPr>
        <xdr:cNvSpPr/>
      </xdr:nvSpPr>
      <xdr:spPr>
        <a:xfrm>
          <a:off x="8636000" y="1768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87449</xdr:rowOff>
    </xdr:from>
    <xdr:to>
      <xdr:col>46</xdr:col>
      <xdr:colOff>38100</xdr:colOff>
      <xdr:row>107</xdr:row>
      <xdr:rowOff>17599</xdr:rowOff>
    </xdr:to>
    <xdr:sp macro="" textlink="">
      <xdr:nvSpPr>
        <xdr:cNvPr id="463" name="フローチャート: 判断 462">
          <a:extLst>
            <a:ext uri="{FF2B5EF4-FFF2-40B4-BE49-F238E27FC236}">
              <a16:creationId xmlns:a16="http://schemas.microsoft.com/office/drawing/2014/main" id="{4413F50C-C0A0-4BD8-8995-1D3EB5EDA6CA}"/>
            </a:ext>
          </a:extLst>
        </xdr:cNvPr>
        <xdr:cNvSpPr/>
      </xdr:nvSpPr>
      <xdr:spPr>
        <a:xfrm>
          <a:off x="7842250" y="1768964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84182</xdr:rowOff>
    </xdr:from>
    <xdr:to>
      <xdr:col>41</xdr:col>
      <xdr:colOff>101600</xdr:colOff>
      <xdr:row>107</xdr:row>
      <xdr:rowOff>14332</xdr:rowOff>
    </xdr:to>
    <xdr:sp macro="" textlink="">
      <xdr:nvSpPr>
        <xdr:cNvPr id="464" name="フローチャート: 判断 463">
          <a:extLst>
            <a:ext uri="{FF2B5EF4-FFF2-40B4-BE49-F238E27FC236}">
              <a16:creationId xmlns:a16="http://schemas.microsoft.com/office/drawing/2014/main" id="{20DC745E-E25A-41CB-A8EB-C557B01C6F8B}"/>
            </a:ext>
          </a:extLst>
        </xdr:cNvPr>
        <xdr:cNvSpPr/>
      </xdr:nvSpPr>
      <xdr:spPr>
        <a:xfrm>
          <a:off x="7029450" y="1768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74386</xdr:rowOff>
    </xdr:from>
    <xdr:to>
      <xdr:col>36</xdr:col>
      <xdr:colOff>165100</xdr:colOff>
      <xdr:row>107</xdr:row>
      <xdr:rowOff>4536</xdr:rowOff>
    </xdr:to>
    <xdr:sp macro="" textlink="">
      <xdr:nvSpPr>
        <xdr:cNvPr id="465" name="フローチャート: 判断 464">
          <a:extLst>
            <a:ext uri="{FF2B5EF4-FFF2-40B4-BE49-F238E27FC236}">
              <a16:creationId xmlns:a16="http://schemas.microsoft.com/office/drawing/2014/main" id="{AD7E0A48-D5F1-4D02-AB9E-277B9E178C28}"/>
            </a:ext>
          </a:extLst>
        </xdr:cNvPr>
        <xdr:cNvSpPr/>
      </xdr:nvSpPr>
      <xdr:spPr>
        <a:xfrm>
          <a:off x="6235700" y="1767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A1D0DB18-AE92-4816-BAC7-B4C993B22C45}"/>
            </a:ext>
          </a:extLst>
        </xdr:cNvPr>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6BD4FDB1-D898-46F0-811C-2D5CBF6C700D}"/>
            </a:ext>
          </a:extLst>
        </xdr:cNvPr>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8BAB4892-F85A-4D30-94B8-7C4E96CCB9AA}"/>
            </a:ext>
          </a:extLst>
        </xdr:cNvPr>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206BF550-8CD5-4BA4-B0AC-46450EB6F834}"/>
            </a:ext>
          </a:extLst>
        </xdr:cNvPr>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08CB40A7-B218-4DE0-9CE4-D7203626DA73}"/>
            </a:ext>
          </a:extLst>
        </xdr:cNvPr>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102</xdr:row>
      <xdr:rowOff>58057</xdr:rowOff>
    </xdr:from>
    <xdr:to>
      <xdr:col>55</xdr:col>
      <xdr:colOff>50800</xdr:colOff>
      <xdr:row>102</xdr:row>
      <xdr:rowOff>159657</xdr:rowOff>
    </xdr:to>
    <xdr:sp macro="" textlink="">
      <xdr:nvSpPr>
        <xdr:cNvPr id="471" name="楕円 470">
          <a:extLst>
            <a:ext uri="{FF2B5EF4-FFF2-40B4-BE49-F238E27FC236}">
              <a16:creationId xmlns:a16="http://schemas.microsoft.com/office/drawing/2014/main" id="{1157B347-C823-44C6-9160-13EE89CE6A27}"/>
            </a:ext>
          </a:extLst>
        </xdr:cNvPr>
        <xdr:cNvSpPr/>
      </xdr:nvSpPr>
      <xdr:spPr>
        <a:xfrm>
          <a:off x="9398000" y="1697445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101</xdr:row>
      <xdr:rowOff>80934</xdr:rowOff>
    </xdr:from>
    <xdr:ext cx="469744" cy="259045"/>
    <xdr:sp macro="" textlink="">
      <xdr:nvSpPr>
        <xdr:cNvPr id="472" name="【市民会館】&#10;一人当たり面積該当値テキスト">
          <a:extLst>
            <a:ext uri="{FF2B5EF4-FFF2-40B4-BE49-F238E27FC236}">
              <a16:creationId xmlns:a16="http://schemas.microsoft.com/office/drawing/2014/main" id="{6E878941-1899-49FD-BB91-48B9226DD012}"/>
            </a:ext>
          </a:extLst>
        </xdr:cNvPr>
        <xdr:cNvSpPr txBox="1"/>
      </xdr:nvSpPr>
      <xdr:spPr>
        <a:xfrm>
          <a:off x="9467850" y="16825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67855</xdr:rowOff>
    </xdr:from>
    <xdr:to>
      <xdr:col>50</xdr:col>
      <xdr:colOff>165100</xdr:colOff>
      <xdr:row>102</xdr:row>
      <xdr:rowOff>169455</xdr:rowOff>
    </xdr:to>
    <xdr:sp macro="" textlink="">
      <xdr:nvSpPr>
        <xdr:cNvPr id="473" name="楕円 472">
          <a:extLst>
            <a:ext uri="{FF2B5EF4-FFF2-40B4-BE49-F238E27FC236}">
              <a16:creationId xmlns:a16="http://schemas.microsoft.com/office/drawing/2014/main" id="{A1F131E4-F154-4916-9E09-648DAF82FA5E}"/>
            </a:ext>
          </a:extLst>
        </xdr:cNvPr>
        <xdr:cNvSpPr/>
      </xdr:nvSpPr>
      <xdr:spPr>
        <a:xfrm>
          <a:off x="8636000" y="1698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102</xdr:row>
      <xdr:rowOff>108857</xdr:rowOff>
    </xdr:from>
    <xdr:to>
      <xdr:col>55</xdr:col>
      <xdr:colOff>0</xdr:colOff>
      <xdr:row>102</xdr:row>
      <xdr:rowOff>118655</xdr:rowOff>
    </xdr:to>
    <xdr:cxnSp macro="">
      <xdr:nvCxnSpPr>
        <xdr:cNvPr id="474" name="直線コネクタ 473">
          <a:extLst>
            <a:ext uri="{FF2B5EF4-FFF2-40B4-BE49-F238E27FC236}">
              <a16:creationId xmlns:a16="http://schemas.microsoft.com/office/drawing/2014/main" id="{5FAEC426-CFBF-4FAD-B1EF-E0BF8BFF8435}"/>
            </a:ext>
          </a:extLst>
        </xdr:cNvPr>
        <xdr:cNvCxnSpPr/>
      </xdr:nvCxnSpPr>
      <xdr:spPr>
        <a:xfrm flipV="1">
          <a:off x="8686800" y="17025257"/>
          <a:ext cx="74295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102</xdr:row>
      <xdr:rowOff>74386</xdr:rowOff>
    </xdr:from>
    <xdr:to>
      <xdr:col>46</xdr:col>
      <xdr:colOff>38100</xdr:colOff>
      <xdr:row>103</xdr:row>
      <xdr:rowOff>4536</xdr:rowOff>
    </xdr:to>
    <xdr:sp macro="" textlink="">
      <xdr:nvSpPr>
        <xdr:cNvPr id="475" name="楕円 474">
          <a:extLst>
            <a:ext uri="{FF2B5EF4-FFF2-40B4-BE49-F238E27FC236}">
              <a16:creationId xmlns:a16="http://schemas.microsoft.com/office/drawing/2014/main" id="{DBC976AE-ED92-40D2-BEBE-5D996D936BFA}"/>
            </a:ext>
          </a:extLst>
        </xdr:cNvPr>
        <xdr:cNvSpPr/>
      </xdr:nvSpPr>
      <xdr:spPr>
        <a:xfrm>
          <a:off x="7842250" y="1699078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102</xdr:row>
      <xdr:rowOff>118655</xdr:rowOff>
    </xdr:from>
    <xdr:to>
      <xdr:col>50</xdr:col>
      <xdr:colOff>114300</xdr:colOff>
      <xdr:row>102</xdr:row>
      <xdr:rowOff>125186</xdr:rowOff>
    </xdr:to>
    <xdr:cxnSp macro="">
      <xdr:nvCxnSpPr>
        <xdr:cNvPr id="476" name="直線コネクタ 475">
          <a:extLst>
            <a:ext uri="{FF2B5EF4-FFF2-40B4-BE49-F238E27FC236}">
              <a16:creationId xmlns:a16="http://schemas.microsoft.com/office/drawing/2014/main" id="{01437BA1-4D01-49FE-92BF-B3E1EECBA2AC}"/>
            </a:ext>
          </a:extLst>
        </xdr:cNvPr>
        <xdr:cNvCxnSpPr/>
      </xdr:nvCxnSpPr>
      <xdr:spPr>
        <a:xfrm flipV="1">
          <a:off x="7886700" y="17035055"/>
          <a:ext cx="8001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101</xdr:row>
      <xdr:rowOff>36830</xdr:rowOff>
    </xdr:from>
    <xdr:to>
      <xdr:col>41</xdr:col>
      <xdr:colOff>101600</xdr:colOff>
      <xdr:row>101</xdr:row>
      <xdr:rowOff>138430</xdr:rowOff>
    </xdr:to>
    <xdr:sp macro="" textlink="">
      <xdr:nvSpPr>
        <xdr:cNvPr id="477" name="楕円 476">
          <a:extLst>
            <a:ext uri="{FF2B5EF4-FFF2-40B4-BE49-F238E27FC236}">
              <a16:creationId xmlns:a16="http://schemas.microsoft.com/office/drawing/2014/main" id="{F7A13C50-D7E3-4792-9205-2692A76BA5B3}"/>
            </a:ext>
          </a:extLst>
        </xdr:cNvPr>
        <xdr:cNvSpPr/>
      </xdr:nvSpPr>
      <xdr:spPr>
        <a:xfrm>
          <a:off x="7029450" y="1678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101</xdr:row>
      <xdr:rowOff>87630</xdr:rowOff>
    </xdr:from>
    <xdr:to>
      <xdr:col>45</xdr:col>
      <xdr:colOff>177800</xdr:colOff>
      <xdr:row>102</xdr:row>
      <xdr:rowOff>125186</xdr:rowOff>
    </xdr:to>
    <xdr:cxnSp macro="">
      <xdr:nvCxnSpPr>
        <xdr:cNvPr id="478" name="直線コネクタ 477">
          <a:extLst>
            <a:ext uri="{FF2B5EF4-FFF2-40B4-BE49-F238E27FC236}">
              <a16:creationId xmlns:a16="http://schemas.microsoft.com/office/drawing/2014/main" id="{CAAB17B8-56A5-4EB5-8932-E8B67CC4E23C}"/>
            </a:ext>
          </a:extLst>
        </xdr:cNvPr>
        <xdr:cNvCxnSpPr/>
      </xdr:nvCxnSpPr>
      <xdr:spPr>
        <a:xfrm>
          <a:off x="7080250" y="16832580"/>
          <a:ext cx="806450" cy="209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101</xdr:row>
      <xdr:rowOff>46627</xdr:rowOff>
    </xdr:from>
    <xdr:to>
      <xdr:col>36</xdr:col>
      <xdr:colOff>165100</xdr:colOff>
      <xdr:row>101</xdr:row>
      <xdr:rowOff>148227</xdr:rowOff>
    </xdr:to>
    <xdr:sp macro="" textlink="">
      <xdr:nvSpPr>
        <xdr:cNvPr id="479" name="楕円 478">
          <a:extLst>
            <a:ext uri="{FF2B5EF4-FFF2-40B4-BE49-F238E27FC236}">
              <a16:creationId xmlns:a16="http://schemas.microsoft.com/office/drawing/2014/main" id="{27508AD1-1565-4452-B147-F18F50F9C49B}"/>
            </a:ext>
          </a:extLst>
        </xdr:cNvPr>
        <xdr:cNvSpPr/>
      </xdr:nvSpPr>
      <xdr:spPr>
        <a:xfrm>
          <a:off x="6235700" y="16791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101</xdr:row>
      <xdr:rowOff>87630</xdr:rowOff>
    </xdr:from>
    <xdr:to>
      <xdr:col>41</xdr:col>
      <xdr:colOff>50800</xdr:colOff>
      <xdr:row>101</xdr:row>
      <xdr:rowOff>97427</xdr:rowOff>
    </xdr:to>
    <xdr:cxnSp macro="">
      <xdr:nvCxnSpPr>
        <xdr:cNvPr id="480" name="直線コネクタ 479">
          <a:extLst>
            <a:ext uri="{FF2B5EF4-FFF2-40B4-BE49-F238E27FC236}">
              <a16:creationId xmlns:a16="http://schemas.microsoft.com/office/drawing/2014/main" id="{CAC95242-A4EC-4022-8754-01B1BF49D312}"/>
            </a:ext>
          </a:extLst>
        </xdr:cNvPr>
        <xdr:cNvCxnSpPr/>
      </xdr:nvCxnSpPr>
      <xdr:spPr>
        <a:xfrm flipV="1">
          <a:off x="6286500" y="16832580"/>
          <a:ext cx="79375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8726</xdr:rowOff>
    </xdr:from>
    <xdr:ext cx="469744" cy="259045"/>
    <xdr:sp macro="" textlink="">
      <xdr:nvSpPr>
        <xdr:cNvPr id="481" name="n_1aveValue【市民会館】&#10;一人当たり面積">
          <a:extLst>
            <a:ext uri="{FF2B5EF4-FFF2-40B4-BE49-F238E27FC236}">
              <a16:creationId xmlns:a16="http://schemas.microsoft.com/office/drawing/2014/main" id="{D756DE69-802C-47C6-9354-0E99CB8025B9}"/>
            </a:ext>
          </a:extLst>
        </xdr:cNvPr>
        <xdr:cNvSpPr txBox="1"/>
      </xdr:nvSpPr>
      <xdr:spPr>
        <a:xfrm>
          <a:off x="8458277" y="17782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8726</xdr:rowOff>
    </xdr:from>
    <xdr:ext cx="469744" cy="259045"/>
    <xdr:sp macro="" textlink="">
      <xdr:nvSpPr>
        <xdr:cNvPr id="482" name="n_2aveValue【市民会館】&#10;一人当たり面積">
          <a:extLst>
            <a:ext uri="{FF2B5EF4-FFF2-40B4-BE49-F238E27FC236}">
              <a16:creationId xmlns:a16="http://schemas.microsoft.com/office/drawing/2014/main" id="{050CFD7F-00AD-46C2-970D-1AD460CC8705}"/>
            </a:ext>
          </a:extLst>
        </xdr:cNvPr>
        <xdr:cNvSpPr txBox="1"/>
      </xdr:nvSpPr>
      <xdr:spPr>
        <a:xfrm>
          <a:off x="7677227" y="17782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5459</xdr:rowOff>
    </xdr:from>
    <xdr:ext cx="469744" cy="259045"/>
    <xdr:sp macro="" textlink="">
      <xdr:nvSpPr>
        <xdr:cNvPr id="483" name="n_3aveValue【市民会館】&#10;一人当たり面積">
          <a:extLst>
            <a:ext uri="{FF2B5EF4-FFF2-40B4-BE49-F238E27FC236}">
              <a16:creationId xmlns:a16="http://schemas.microsoft.com/office/drawing/2014/main" id="{9ED63F36-2113-4574-B882-F88D008A6811}"/>
            </a:ext>
          </a:extLst>
        </xdr:cNvPr>
        <xdr:cNvSpPr txBox="1"/>
      </xdr:nvSpPr>
      <xdr:spPr>
        <a:xfrm>
          <a:off x="6864427" y="17779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167113</xdr:rowOff>
    </xdr:from>
    <xdr:ext cx="469744" cy="259045"/>
    <xdr:sp macro="" textlink="">
      <xdr:nvSpPr>
        <xdr:cNvPr id="484" name="n_4aveValue【市民会館】&#10;一人当たり面積">
          <a:extLst>
            <a:ext uri="{FF2B5EF4-FFF2-40B4-BE49-F238E27FC236}">
              <a16:creationId xmlns:a16="http://schemas.microsoft.com/office/drawing/2014/main" id="{D9A188B6-8E11-46B7-B058-BDF9EBD49070}"/>
            </a:ext>
          </a:extLst>
        </xdr:cNvPr>
        <xdr:cNvSpPr txBox="1"/>
      </xdr:nvSpPr>
      <xdr:spPr>
        <a:xfrm>
          <a:off x="6070677" y="17769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101</xdr:row>
      <xdr:rowOff>14532</xdr:rowOff>
    </xdr:from>
    <xdr:ext cx="469744" cy="259045"/>
    <xdr:sp macro="" textlink="">
      <xdr:nvSpPr>
        <xdr:cNvPr id="485" name="n_1mainValue【市民会館】&#10;一人当たり面積">
          <a:extLst>
            <a:ext uri="{FF2B5EF4-FFF2-40B4-BE49-F238E27FC236}">
              <a16:creationId xmlns:a16="http://schemas.microsoft.com/office/drawing/2014/main" id="{B8E70150-D362-4A29-B018-FA6C59A0F709}"/>
            </a:ext>
          </a:extLst>
        </xdr:cNvPr>
        <xdr:cNvSpPr txBox="1"/>
      </xdr:nvSpPr>
      <xdr:spPr>
        <a:xfrm>
          <a:off x="8458277" y="16759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101</xdr:row>
      <xdr:rowOff>21063</xdr:rowOff>
    </xdr:from>
    <xdr:ext cx="469744" cy="259045"/>
    <xdr:sp macro="" textlink="">
      <xdr:nvSpPr>
        <xdr:cNvPr id="486" name="n_2mainValue【市民会館】&#10;一人当たり面積">
          <a:extLst>
            <a:ext uri="{FF2B5EF4-FFF2-40B4-BE49-F238E27FC236}">
              <a16:creationId xmlns:a16="http://schemas.microsoft.com/office/drawing/2014/main" id="{4CA370DF-0BFE-49D0-8A09-F3DE688275E2}"/>
            </a:ext>
          </a:extLst>
        </xdr:cNvPr>
        <xdr:cNvSpPr txBox="1"/>
      </xdr:nvSpPr>
      <xdr:spPr>
        <a:xfrm>
          <a:off x="7677227" y="16766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99</xdr:row>
      <xdr:rowOff>154957</xdr:rowOff>
    </xdr:from>
    <xdr:ext cx="469744" cy="259045"/>
    <xdr:sp macro="" textlink="">
      <xdr:nvSpPr>
        <xdr:cNvPr id="487" name="n_3mainValue【市民会館】&#10;一人当たり面積">
          <a:extLst>
            <a:ext uri="{FF2B5EF4-FFF2-40B4-BE49-F238E27FC236}">
              <a16:creationId xmlns:a16="http://schemas.microsoft.com/office/drawing/2014/main" id="{E48EAA60-5F72-4A24-BCB6-F3CC69A05AF0}"/>
            </a:ext>
          </a:extLst>
        </xdr:cNvPr>
        <xdr:cNvSpPr txBox="1"/>
      </xdr:nvSpPr>
      <xdr:spPr>
        <a:xfrm>
          <a:off x="6864427" y="16557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99</xdr:row>
      <xdr:rowOff>164754</xdr:rowOff>
    </xdr:from>
    <xdr:ext cx="469744" cy="259045"/>
    <xdr:sp macro="" textlink="">
      <xdr:nvSpPr>
        <xdr:cNvPr id="488" name="n_4mainValue【市民会館】&#10;一人当たり面積">
          <a:extLst>
            <a:ext uri="{FF2B5EF4-FFF2-40B4-BE49-F238E27FC236}">
              <a16:creationId xmlns:a16="http://schemas.microsoft.com/office/drawing/2014/main" id="{A44FD122-687B-407D-A14B-88FC6BD5680E}"/>
            </a:ext>
          </a:extLst>
        </xdr:cNvPr>
        <xdr:cNvSpPr txBox="1"/>
      </xdr:nvSpPr>
      <xdr:spPr>
        <a:xfrm>
          <a:off x="6070677" y="16566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9" name="正方形/長方形 488">
          <a:extLst>
            <a:ext uri="{FF2B5EF4-FFF2-40B4-BE49-F238E27FC236}">
              <a16:creationId xmlns:a16="http://schemas.microsoft.com/office/drawing/2014/main" id="{AD757E4D-14DF-4D14-B2A9-BAB45FF1B25B}"/>
            </a:ext>
          </a:extLst>
        </xdr:cNvPr>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0" name="正方形/長方形 489">
          <a:extLst>
            <a:ext uri="{FF2B5EF4-FFF2-40B4-BE49-F238E27FC236}">
              <a16:creationId xmlns:a16="http://schemas.microsoft.com/office/drawing/2014/main" id="{583350BE-89B8-465E-825A-292F9FCC687E}"/>
            </a:ext>
          </a:extLst>
        </xdr:cNvPr>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1" name="正方形/長方形 490">
          <a:extLst>
            <a:ext uri="{FF2B5EF4-FFF2-40B4-BE49-F238E27FC236}">
              <a16:creationId xmlns:a16="http://schemas.microsoft.com/office/drawing/2014/main" id="{8DFCA6DF-6D16-430E-B5F7-C6D0FCD0B1C6}"/>
            </a:ext>
          </a:extLst>
        </xdr:cNvPr>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2" name="正方形/長方形 491">
          <a:extLst>
            <a:ext uri="{FF2B5EF4-FFF2-40B4-BE49-F238E27FC236}">
              <a16:creationId xmlns:a16="http://schemas.microsoft.com/office/drawing/2014/main" id="{5AC7A49F-EAF1-421F-A199-3A95745F2121}"/>
            </a:ext>
          </a:extLst>
        </xdr:cNvPr>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3" name="正方形/長方形 492">
          <a:extLst>
            <a:ext uri="{FF2B5EF4-FFF2-40B4-BE49-F238E27FC236}">
              <a16:creationId xmlns:a16="http://schemas.microsoft.com/office/drawing/2014/main" id="{AD61D6FC-E10E-4FA7-805A-5DC48AF69A92}"/>
            </a:ext>
          </a:extLst>
        </xdr:cNvPr>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4" name="正方形/長方形 493">
          <a:extLst>
            <a:ext uri="{FF2B5EF4-FFF2-40B4-BE49-F238E27FC236}">
              <a16:creationId xmlns:a16="http://schemas.microsoft.com/office/drawing/2014/main" id="{D3207DEE-35E9-475D-B3AA-2CE8A80E2A7F}"/>
            </a:ext>
          </a:extLst>
        </xdr:cNvPr>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5" name="正方形/長方形 494">
          <a:extLst>
            <a:ext uri="{FF2B5EF4-FFF2-40B4-BE49-F238E27FC236}">
              <a16:creationId xmlns:a16="http://schemas.microsoft.com/office/drawing/2014/main" id="{7C421345-FC2F-4955-B3C8-204E96998FB1}"/>
            </a:ext>
          </a:extLst>
        </xdr:cNvPr>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正方形/長方形 495">
          <a:extLst>
            <a:ext uri="{FF2B5EF4-FFF2-40B4-BE49-F238E27FC236}">
              <a16:creationId xmlns:a16="http://schemas.microsoft.com/office/drawing/2014/main" id="{3A0ED937-96F6-4FBA-B892-8A7E6FE84C3F}"/>
            </a:ext>
          </a:extLst>
        </xdr:cNvPr>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7" name="テキスト ボックス 496">
          <a:extLst>
            <a:ext uri="{FF2B5EF4-FFF2-40B4-BE49-F238E27FC236}">
              <a16:creationId xmlns:a16="http://schemas.microsoft.com/office/drawing/2014/main" id="{5AC607EE-4C02-42C0-B1BB-219193B97BFA}"/>
            </a:ext>
          </a:extLst>
        </xdr:cNvPr>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8" name="直線コネクタ 497">
          <a:extLst>
            <a:ext uri="{FF2B5EF4-FFF2-40B4-BE49-F238E27FC236}">
              <a16:creationId xmlns:a16="http://schemas.microsoft.com/office/drawing/2014/main" id="{B23C869F-CE44-482E-8AAE-D1A44F63A10D}"/>
            </a:ext>
          </a:extLst>
        </xdr:cNvPr>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9" name="テキスト ボックス 498">
          <a:extLst>
            <a:ext uri="{FF2B5EF4-FFF2-40B4-BE49-F238E27FC236}">
              <a16:creationId xmlns:a16="http://schemas.microsoft.com/office/drawing/2014/main" id="{CC6F64A6-39C8-4D86-A1A6-D7098F92D5F8}"/>
            </a:ext>
          </a:extLst>
        </xdr:cNvPr>
        <xdr:cNvSpPr txBox="1"/>
      </xdr:nvSpPr>
      <xdr:spPr>
        <a:xfrm>
          <a:off x="1079772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0" name="直線コネクタ 499">
          <a:extLst>
            <a:ext uri="{FF2B5EF4-FFF2-40B4-BE49-F238E27FC236}">
              <a16:creationId xmlns:a16="http://schemas.microsoft.com/office/drawing/2014/main" id="{F396EC9E-9112-446A-AA3E-97FF4655DFF2}"/>
            </a:ext>
          </a:extLst>
        </xdr:cNvPr>
        <xdr:cNvCxnSpPr/>
      </xdr:nvCxnSpPr>
      <xdr:spPr>
        <a:xfrm>
          <a:off x="11207750" y="6978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1" name="テキスト ボックス 500">
          <a:extLst>
            <a:ext uri="{FF2B5EF4-FFF2-40B4-BE49-F238E27FC236}">
              <a16:creationId xmlns:a16="http://schemas.microsoft.com/office/drawing/2014/main" id="{6A51DA50-E140-494C-AD84-0B1A11092017}"/>
            </a:ext>
          </a:extLst>
        </xdr:cNvPr>
        <xdr:cNvSpPr txBox="1"/>
      </xdr:nvSpPr>
      <xdr:spPr>
        <a:xfrm>
          <a:off x="107977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2" name="直線コネクタ 501">
          <a:extLst>
            <a:ext uri="{FF2B5EF4-FFF2-40B4-BE49-F238E27FC236}">
              <a16:creationId xmlns:a16="http://schemas.microsoft.com/office/drawing/2014/main" id="{84AF7DF3-AE45-4F69-97FB-8E83E4E5A27A}"/>
            </a:ext>
          </a:extLst>
        </xdr:cNvPr>
        <xdr:cNvCxnSpPr/>
      </xdr:nvCxnSpPr>
      <xdr:spPr>
        <a:xfrm>
          <a:off x="11207750" y="6610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3" name="テキスト ボックス 502">
          <a:extLst>
            <a:ext uri="{FF2B5EF4-FFF2-40B4-BE49-F238E27FC236}">
              <a16:creationId xmlns:a16="http://schemas.microsoft.com/office/drawing/2014/main" id="{3976FEA9-0494-4037-B820-DA6B301CC460}"/>
            </a:ext>
          </a:extLst>
        </xdr:cNvPr>
        <xdr:cNvSpPr txBox="1"/>
      </xdr:nvSpPr>
      <xdr:spPr>
        <a:xfrm>
          <a:off x="108427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4" name="直線コネクタ 503">
          <a:extLst>
            <a:ext uri="{FF2B5EF4-FFF2-40B4-BE49-F238E27FC236}">
              <a16:creationId xmlns:a16="http://schemas.microsoft.com/office/drawing/2014/main" id="{D4B43C88-4062-45E6-BF4F-1E7BC4AF444A}"/>
            </a:ext>
          </a:extLst>
        </xdr:cNvPr>
        <xdr:cNvCxnSpPr/>
      </xdr:nvCxnSpPr>
      <xdr:spPr>
        <a:xfrm>
          <a:off x="11207750" y="6248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5" name="テキスト ボックス 504">
          <a:extLst>
            <a:ext uri="{FF2B5EF4-FFF2-40B4-BE49-F238E27FC236}">
              <a16:creationId xmlns:a16="http://schemas.microsoft.com/office/drawing/2014/main" id="{82A755F2-5605-474E-B4B5-140F2F6E4881}"/>
            </a:ext>
          </a:extLst>
        </xdr:cNvPr>
        <xdr:cNvSpPr txBox="1"/>
      </xdr:nvSpPr>
      <xdr:spPr>
        <a:xfrm>
          <a:off x="108427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6" name="直線コネクタ 505">
          <a:extLst>
            <a:ext uri="{FF2B5EF4-FFF2-40B4-BE49-F238E27FC236}">
              <a16:creationId xmlns:a16="http://schemas.microsoft.com/office/drawing/2014/main" id="{2D4C1F8E-15DD-4510-9A67-53BEB621116C}"/>
            </a:ext>
          </a:extLst>
        </xdr:cNvPr>
        <xdr:cNvCxnSpPr/>
      </xdr:nvCxnSpPr>
      <xdr:spPr>
        <a:xfrm>
          <a:off x="11207750" y="5880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7" name="テキスト ボックス 506">
          <a:extLst>
            <a:ext uri="{FF2B5EF4-FFF2-40B4-BE49-F238E27FC236}">
              <a16:creationId xmlns:a16="http://schemas.microsoft.com/office/drawing/2014/main" id="{B5517E65-D0B6-4531-B87D-BB4A3D0A319F}"/>
            </a:ext>
          </a:extLst>
        </xdr:cNvPr>
        <xdr:cNvSpPr txBox="1"/>
      </xdr:nvSpPr>
      <xdr:spPr>
        <a:xfrm>
          <a:off x="108427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8" name="直線コネクタ 507">
          <a:extLst>
            <a:ext uri="{FF2B5EF4-FFF2-40B4-BE49-F238E27FC236}">
              <a16:creationId xmlns:a16="http://schemas.microsoft.com/office/drawing/2014/main" id="{5C1599AE-65A8-49CB-8869-F360C7E043D5}"/>
            </a:ext>
          </a:extLst>
        </xdr:cNvPr>
        <xdr:cNvCxnSpPr/>
      </xdr:nvCxnSpPr>
      <xdr:spPr>
        <a:xfrm>
          <a:off x="11207750" y="5511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9" name="テキスト ボックス 508">
          <a:extLst>
            <a:ext uri="{FF2B5EF4-FFF2-40B4-BE49-F238E27FC236}">
              <a16:creationId xmlns:a16="http://schemas.microsoft.com/office/drawing/2014/main" id="{AA11D5CE-FC8A-4F98-B326-4EA3962D854F}"/>
            </a:ext>
          </a:extLst>
        </xdr:cNvPr>
        <xdr:cNvSpPr txBox="1"/>
      </xdr:nvSpPr>
      <xdr:spPr>
        <a:xfrm>
          <a:off x="108427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0" name="直線コネクタ 509">
          <a:extLst>
            <a:ext uri="{FF2B5EF4-FFF2-40B4-BE49-F238E27FC236}">
              <a16:creationId xmlns:a16="http://schemas.microsoft.com/office/drawing/2014/main" id="{ED5DACBB-E352-4FDF-B652-EF9974AEB7CB}"/>
            </a:ext>
          </a:extLst>
        </xdr:cNvPr>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1" name="テキスト ボックス 510">
          <a:extLst>
            <a:ext uri="{FF2B5EF4-FFF2-40B4-BE49-F238E27FC236}">
              <a16:creationId xmlns:a16="http://schemas.microsoft.com/office/drawing/2014/main" id="{83477DC6-DF49-42A0-9E7E-A0FC0A682268}"/>
            </a:ext>
          </a:extLst>
        </xdr:cNvPr>
        <xdr:cNvSpPr txBox="1"/>
      </xdr:nvSpPr>
      <xdr:spPr>
        <a:xfrm>
          <a:off x="10906911" y="50076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2" name="【一般廃棄物処理施設】&#10;有形固定資産減価償却率グラフ枠">
          <a:extLst>
            <a:ext uri="{FF2B5EF4-FFF2-40B4-BE49-F238E27FC236}">
              <a16:creationId xmlns:a16="http://schemas.microsoft.com/office/drawing/2014/main" id="{159DB58F-25F6-4EB8-B0C5-5854D370D852}"/>
            </a:ext>
          </a:extLst>
        </xdr:cNvPr>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165735</xdr:rowOff>
    </xdr:from>
    <xdr:to>
      <xdr:col>85</xdr:col>
      <xdr:colOff>126364</xdr:colOff>
      <xdr:row>41</xdr:row>
      <xdr:rowOff>102870</xdr:rowOff>
    </xdr:to>
    <xdr:cxnSp macro="">
      <xdr:nvCxnSpPr>
        <xdr:cNvPr id="513" name="直線コネクタ 512">
          <a:extLst>
            <a:ext uri="{FF2B5EF4-FFF2-40B4-BE49-F238E27FC236}">
              <a16:creationId xmlns:a16="http://schemas.microsoft.com/office/drawing/2014/main" id="{39F1B86A-3E9A-4B3F-8DF6-E4B37600B6C7}"/>
            </a:ext>
          </a:extLst>
        </xdr:cNvPr>
        <xdr:cNvCxnSpPr/>
      </xdr:nvCxnSpPr>
      <xdr:spPr>
        <a:xfrm flipV="1">
          <a:off x="14699614" y="5455285"/>
          <a:ext cx="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106697</xdr:rowOff>
    </xdr:from>
    <xdr:ext cx="405111" cy="259045"/>
    <xdr:sp macro="" textlink="">
      <xdr:nvSpPr>
        <xdr:cNvPr id="514" name="【一般廃棄物処理施設】&#10;有形固定資産減価償却率最小値テキスト">
          <a:extLst>
            <a:ext uri="{FF2B5EF4-FFF2-40B4-BE49-F238E27FC236}">
              <a16:creationId xmlns:a16="http://schemas.microsoft.com/office/drawing/2014/main" id="{BC5AB00F-55D2-43A3-B198-312EA4051F74}"/>
            </a:ext>
          </a:extLst>
        </xdr:cNvPr>
        <xdr:cNvSpPr txBox="1"/>
      </xdr:nvSpPr>
      <xdr:spPr>
        <a:xfrm>
          <a:off x="14738350" y="688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102870</xdr:rowOff>
    </xdr:from>
    <xdr:to>
      <xdr:col>86</xdr:col>
      <xdr:colOff>25400</xdr:colOff>
      <xdr:row>41</xdr:row>
      <xdr:rowOff>102870</xdr:rowOff>
    </xdr:to>
    <xdr:cxnSp macro="">
      <xdr:nvCxnSpPr>
        <xdr:cNvPr id="515" name="直線コネクタ 514">
          <a:extLst>
            <a:ext uri="{FF2B5EF4-FFF2-40B4-BE49-F238E27FC236}">
              <a16:creationId xmlns:a16="http://schemas.microsoft.com/office/drawing/2014/main" id="{CB0A3BAB-CF3E-42B1-9863-2657C288F470}"/>
            </a:ext>
          </a:extLst>
        </xdr:cNvPr>
        <xdr:cNvCxnSpPr/>
      </xdr:nvCxnSpPr>
      <xdr:spPr>
        <a:xfrm>
          <a:off x="14611350" y="68783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112412</xdr:rowOff>
    </xdr:from>
    <xdr:ext cx="405111" cy="259045"/>
    <xdr:sp macro="" textlink="">
      <xdr:nvSpPr>
        <xdr:cNvPr id="516" name="【一般廃棄物処理施設】&#10;有形固定資産減価償却率最大値テキスト">
          <a:extLst>
            <a:ext uri="{FF2B5EF4-FFF2-40B4-BE49-F238E27FC236}">
              <a16:creationId xmlns:a16="http://schemas.microsoft.com/office/drawing/2014/main" id="{C125B1A1-A2A9-4A1E-B121-7F9E7C738787}"/>
            </a:ext>
          </a:extLst>
        </xdr:cNvPr>
        <xdr:cNvSpPr txBox="1"/>
      </xdr:nvSpPr>
      <xdr:spPr>
        <a:xfrm>
          <a:off x="14738350" y="5236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165735</xdr:rowOff>
    </xdr:from>
    <xdr:to>
      <xdr:col>86</xdr:col>
      <xdr:colOff>25400</xdr:colOff>
      <xdr:row>32</xdr:row>
      <xdr:rowOff>165735</xdr:rowOff>
    </xdr:to>
    <xdr:cxnSp macro="">
      <xdr:nvCxnSpPr>
        <xdr:cNvPr id="517" name="直線コネクタ 516">
          <a:extLst>
            <a:ext uri="{FF2B5EF4-FFF2-40B4-BE49-F238E27FC236}">
              <a16:creationId xmlns:a16="http://schemas.microsoft.com/office/drawing/2014/main" id="{9AF9DD23-E8DC-4FE8-A179-503FF71D2940}"/>
            </a:ext>
          </a:extLst>
        </xdr:cNvPr>
        <xdr:cNvCxnSpPr/>
      </xdr:nvCxnSpPr>
      <xdr:spPr>
        <a:xfrm>
          <a:off x="14611350" y="545528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143527</xdr:rowOff>
    </xdr:from>
    <xdr:ext cx="405111" cy="259045"/>
    <xdr:sp macro="" textlink="">
      <xdr:nvSpPr>
        <xdr:cNvPr id="518" name="【一般廃棄物処理施設】&#10;有形固定資産減価償却率平均値テキスト">
          <a:extLst>
            <a:ext uri="{FF2B5EF4-FFF2-40B4-BE49-F238E27FC236}">
              <a16:creationId xmlns:a16="http://schemas.microsoft.com/office/drawing/2014/main" id="{FEB09B74-27BF-4E59-9968-B6863C0812F6}"/>
            </a:ext>
          </a:extLst>
        </xdr:cNvPr>
        <xdr:cNvSpPr txBox="1"/>
      </xdr:nvSpPr>
      <xdr:spPr>
        <a:xfrm>
          <a:off x="14738350" y="6093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120650</xdr:rowOff>
    </xdr:from>
    <xdr:to>
      <xdr:col>85</xdr:col>
      <xdr:colOff>177800</xdr:colOff>
      <xdr:row>38</xdr:row>
      <xdr:rowOff>50800</xdr:rowOff>
    </xdr:to>
    <xdr:sp macro="" textlink="">
      <xdr:nvSpPr>
        <xdr:cNvPr id="519" name="フローチャート: 判断 518">
          <a:extLst>
            <a:ext uri="{FF2B5EF4-FFF2-40B4-BE49-F238E27FC236}">
              <a16:creationId xmlns:a16="http://schemas.microsoft.com/office/drawing/2014/main" id="{C133CB49-6D55-45C6-A598-EBDACE26E05C}"/>
            </a:ext>
          </a:extLst>
        </xdr:cNvPr>
        <xdr:cNvSpPr/>
      </xdr:nvSpPr>
      <xdr:spPr>
        <a:xfrm>
          <a:off x="14649450" y="62357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65405</xdr:rowOff>
    </xdr:from>
    <xdr:to>
      <xdr:col>81</xdr:col>
      <xdr:colOff>101600</xdr:colOff>
      <xdr:row>37</xdr:row>
      <xdr:rowOff>167005</xdr:rowOff>
    </xdr:to>
    <xdr:sp macro="" textlink="">
      <xdr:nvSpPr>
        <xdr:cNvPr id="520" name="フローチャート: 判断 519">
          <a:extLst>
            <a:ext uri="{FF2B5EF4-FFF2-40B4-BE49-F238E27FC236}">
              <a16:creationId xmlns:a16="http://schemas.microsoft.com/office/drawing/2014/main" id="{95B0C2D4-80E9-4173-8A6F-1593048F63C7}"/>
            </a:ext>
          </a:extLst>
        </xdr:cNvPr>
        <xdr:cNvSpPr/>
      </xdr:nvSpPr>
      <xdr:spPr>
        <a:xfrm>
          <a:off x="13887450" y="618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38735</xdr:rowOff>
    </xdr:from>
    <xdr:to>
      <xdr:col>76</xdr:col>
      <xdr:colOff>165100</xdr:colOff>
      <xdr:row>37</xdr:row>
      <xdr:rowOff>140335</xdr:rowOff>
    </xdr:to>
    <xdr:sp macro="" textlink="">
      <xdr:nvSpPr>
        <xdr:cNvPr id="521" name="フローチャート: 判断 520">
          <a:extLst>
            <a:ext uri="{FF2B5EF4-FFF2-40B4-BE49-F238E27FC236}">
              <a16:creationId xmlns:a16="http://schemas.microsoft.com/office/drawing/2014/main" id="{2080A659-1B88-4139-AAEA-1E4E7E0C13E4}"/>
            </a:ext>
          </a:extLst>
        </xdr:cNvPr>
        <xdr:cNvSpPr/>
      </xdr:nvSpPr>
      <xdr:spPr>
        <a:xfrm>
          <a:off x="13093700" y="615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65405</xdr:rowOff>
    </xdr:from>
    <xdr:to>
      <xdr:col>72</xdr:col>
      <xdr:colOff>38100</xdr:colOff>
      <xdr:row>37</xdr:row>
      <xdr:rowOff>167005</xdr:rowOff>
    </xdr:to>
    <xdr:sp macro="" textlink="">
      <xdr:nvSpPr>
        <xdr:cNvPr id="522" name="フローチャート: 判断 521">
          <a:extLst>
            <a:ext uri="{FF2B5EF4-FFF2-40B4-BE49-F238E27FC236}">
              <a16:creationId xmlns:a16="http://schemas.microsoft.com/office/drawing/2014/main" id="{FE1659E1-FD32-4B93-AD87-75A73904DE62}"/>
            </a:ext>
          </a:extLst>
        </xdr:cNvPr>
        <xdr:cNvSpPr/>
      </xdr:nvSpPr>
      <xdr:spPr>
        <a:xfrm>
          <a:off x="12299950" y="618045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80645</xdr:rowOff>
    </xdr:from>
    <xdr:to>
      <xdr:col>67</xdr:col>
      <xdr:colOff>101600</xdr:colOff>
      <xdr:row>38</xdr:row>
      <xdr:rowOff>10795</xdr:rowOff>
    </xdr:to>
    <xdr:sp macro="" textlink="">
      <xdr:nvSpPr>
        <xdr:cNvPr id="523" name="フローチャート: 判断 522">
          <a:extLst>
            <a:ext uri="{FF2B5EF4-FFF2-40B4-BE49-F238E27FC236}">
              <a16:creationId xmlns:a16="http://schemas.microsoft.com/office/drawing/2014/main" id="{85B8F5FF-D3B6-4123-BABB-CF154B8C2646}"/>
            </a:ext>
          </a:extLst>
        </xdr:cNvPr>
        <xdr:cNvSpPr/>
      </xdr:nvSpPr>
      <xdr:spPr>
        <a:xfrm>
          <a:off x="11487150" y="619569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1A583D63-D7C6-4DC5-8F69-B172D6F63E1A}"/>
            </a:ext>
          </a:extLst>
        </xdr:cNvPr>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41D67389-3C90-4472-A3A7-B917023B52C8}"/>
            </a:ext>
          </a:extLst>
        </xdr:cNvPr>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E6081F9A-E7AB-42D9-BD52-A2718BD78445}"/>
            </a:ext>
          </a:extLst>
        </xdr:cNvPr>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D3979BF0-24AE-4B3A-82D9-8127DC2CAD8D}"/>
            </a:ext>
          </a:extLst>
        </xdr:cNvPr>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1A69CAA8-EAE8-474F-8453-A94013E5A58C}"/>
            </a:ext>
          </a:extLst>
        </xdr:cNvPr>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114935</xdr:rowOff>
    </xdr:from>
    <xdr:to>
      <xdr:col>85</xdr:col>
      <xdr:colOff>177800</xdr:colOff>
      <xdr:row>39</xdr:row>
      <xdr:rowOff>45085</xdr:rowOff>
    </xdr:to>
    <xdr:sp macro="" textlink="">
      <xdr:nvSpPr>
        <xdr:cNvPr id="529" name="楕円 528">
          <a:extLst>
            <a:ext uri="{FF2B5EF4-FFF2-40B4-BE49-F238E27FC236}">
              <a16:creationId xmlns:a16="http://schemas.microsoft.com/office/drawing/2014/main" id="{CEA6341B-0AC3-4942-A5E5-2E8DFFC42D82}"/>
            </a:ext>
          </a:extLst>
        </xdr:cNvPr>
        <xdr:cNvSpPr/>
      </xdr:nvSpPr>
      <xdr:spPr>
        <a:xfrm>
          <a:off x="14649450" y="639508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93362</xdr:rowOff>
    </xdr:from>
    <xdr:ext cx="405111" cy="259045"/>
    <xdr:sp macro="" textlink="">
      <xdr:nvSpPr>
        <xdr:cNvPr id="530" name="【一般廃棄物処理施設】&#10;有形固定資産減価償却率該当値テキスト">
          <a:extLst>
            <a:ext uri="{FF2B5EF4-FFF2-40B4-BE49-F238E27FC236}">
              <a16:creationId xmlns:a16="http://schemas.microsoft.com/office/drawing/2014/main" id="{443A9329-4E5E-4BCC-B5B6-B5667F83FD77}"/>
            </a:ext>
          </a:extLst>
        </xdr:cNvPr>
        <xdr:cNvSpPr txBox="1"/>
      </xdr:nvSpPr>
      <xdr:spPr>
        <a:xfrm>
          <a:off x="14738350" y="6373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76835</xdr:rowOff>
    </xdr:from>
    <xdr:to>
      <xdr:col>81</xdr:col>
      <xdr:colOff>101600</xdr:colOff>
      <xdr:row>39</xdr:row>
      <xdr:rowOff>6985</xdr:rowOff>
    </xdr:to>
    <xdr:sp macro="" textlink="">
      <xdr:nvSpPr>
        <xdr:cNvPr id="531" name="楕円 530">
          <a:extLst>
            <a:ext uri="{FF2B5EF4-FFF2-40B4-BE49-F238E27FC236}">
              <a16:creationId xmlns:a16="http://schemas.microsoft.com/office/drawing/2014/main" id="{7DC42E4C-8596-4006-AD92-A217B8342352}"/>
            </a:ext>
          </a:extLst>
        </xdr:cNvPr>
        <xdr:cNvSpPr/>
      </xdr:nvSpPr>
      <xdr:spPr>
        <a:xfrm>
          <a:off x="13887450" y="635698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127635</xdr:rowOff>
    </xdr:from>
    <xdr:to>
      <xdr:col>85</xdr:col>
      <xdr:colOff>127000</xdr:colOff>
      <xdr:row>38</xdr:row>
      <xdr:rowOff>165735</xdr:rowOff>
    </xdr:to>
    <xdr:cxnSp macro="">
      <xdr:nvCxnSpPr>
        <xdr:cNvPr id="532" name="直線コネクタ 531">
          <a:extLst>
            <a:ext uri="{FF2B5EF4-FFF2-40B4-BE49-F238E27FC236}">
              <a16:creationId xmlns:a16="http://schemas.microsoft.com/office/drawing/2014/main" id="{2AC5303E-A177-46C7-8783-7FD1DE1B1603}"/>
            </a:ext>
          </a:extLst>
        </xdr:cNvPr>
        <xdr:cNvCxnSpPr/>
      </xdr:nvCxnSpPr>
      <xdr:spPr>
        <a:xfrm>
          <a:off x="13938250" y="6407785"/>
          <a:ext cx="762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36830</xdr:rowOff>
    </xdr:from>
    <xdr:to>
      <xdr:col>76</xdr:col>
      <xdr:colOff>165100</xdr:colOff>
      <xdr:row>38</xdr:row>
      <xdr:rowOff>138430</xdr:rowOff>
    </xdr:to>
    <xdr:sp macro="" textlink="">
      <xdr:nvSpPr>
        <xdr:cNvPr id="533" name="楕円 532">
          <a:extLst>
            <a:ext uri="{FF2B5EF4-FFF2-40B4-BE49-F238E27FC236}">
              <a16:creationId xmlns:a16="http://schemas.microsoft.com/office/drawing/2014/main" id="{4A0AF5CC-45DF-4F98-9D31-DEE635E3D4F1}"/>
            </a:ext>
          </a:extLst>
        </xdr:cNvPr>
        <xdr:cNvSpPr/>
      </xdr:nvSpPr>
      <xdr:spPr>
        <a:xfrm>
          <a:off x="130937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87630</xdr:rowOff>
    </xdr:from>
    <xdr:to>
      <xdr:col>81</xdr:col>
      <xdr:colOff>50800</xdr:colOff>
      <xdr:row>38</xdr:row>
      <xdr:rowOff>127635</xdr:rowOff>
    </xdr:to>
    <xdr:cxnSp macro="">
      <xdr:nvCxnSpPr>
        <xdr:cNvPr id="534" name="直線コネクタ 533">
          <a:extLst>
            <a:ext uri="{FF2B5EF4-FFF2-40B4-BE49-F238E27FC236}">
              <a16:creationId xmlns:a16="http://schemas.microsoft.com/office/drawing/2014/main" id="{25622DB5-EEA3-48E1-AEB1-393490A59703}"/>
            </a:ext>
          </a:extLst>
        </xdr:cNvPr>
        <xdr:cNvCxnSpPr/>
      </xdr:nvCxnSpPr>
      <xdr:spPr>
        <a:xfrm>
          <a:off x="13144500" y="6367780"/>
          <a:ext cx="79375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154940</xdr:rowOff>
    </xdr:from>
    <xdr:to>
      <xdr:col>72</xdr:col>
      <xdr:colOff>38100</xdr:colOff>
      <xdr:row>38</xdr:row>
      <xdr:rowOff>85090</xdr:rowOff>
    </xdr:to>
    <xdr:sp macro="" textlink="">
      <xdr:nvSpPr>
        <xdr:cNvPr id="535" name="楕円 534">
          <a:extLst>
            <a:ext uri="{FF2B5EF4-FFF2-40B4-BE49-F238E27FC236}">
              <a16:creationId xmlns:a16="http://schemas.microsoft.com/office/drawing/2014/main" id="{B0C7E345-3FC1-4118-8B0E-0023BF2E83F6}"/>
            </a:ext>
          </a:extLst>
        </xdr:cNvPr>
        <xdr:cNvSpPr/>
      </xdr:nvSpPr>
      <xdr:spPr>
        <a:xfrm>
          <a:off x="12299950" y="626999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34290</xdr:rowOff>
    </xdr:from>
    <xdr:to>
      <xdr:col>76</xdr:col>
      <xdr:colOff>114300</xdr:colOff>
      <xdr:row>38</xdr:row>
      <xdr:rowOff>87630</xdr:rowOff>
    </xdr:to>
    <xdr:cxnSp macro="">
      <xdr:nvCxnSpPr>
        <xdr:cNvPr id="536" name="直線コネクタ 535">
          <a:extLst>
            <a:ext uri="{FF2B5EF4-FFF2-40B4-BE49-F238E27FC236}">
              <a16:creationId xmlns:a16="http://schemas.microsoft.com/office/drawing/2014/main" id="{F18BD9B6-ED9A-48D4-B96A-58598DE401B9}"/>
            </a:ext>
          </a:extLst>
        </xdr:cNvPr>
        <xdr:cNvCxnSpPr/>
      </xdr:nvCxnSpPr>
      <xdr:spPr>
        <a:xfrm>
          <a:off x="12344400" y="6314440"/>
          <a:ext cx="8001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103505</xdr:rowOff>
    </xdr:from>
    <xdr:to>
      <xdr:col>67</xdr:col>
      <xdr:colOff>101600</xdr:colOff>
      <xdr:row>38</xdr:row>
      <xdr:rowOff>33655</xdr:rowOff>
    </xdr:to>
    <xdr:sp macro="" textlink="">
      <xdr:nvSpPr>
        <xdr:cNvPr id="537" name="楕円 536">
          <a:extLst>
            <a:ext uri="{FF2B5EF4-FFF2-40B4-BE49-F238E27FC236}">
              <a16:creationId xmlns:a16="http://schemas.microsoft.com/office/drawing/2014/main" id="{CF71F242-225D-47A3-871F-B7173AE584E3}"/>
            </a:ext>
          </a:extLst>
        </xdr:cNvPr>
        <xdr:cNvSpPr/>
      </xdr:nvSpPr>
      <xdr:spPr>
        <a:xfrm>
          <a:off x="11487150" y="621855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154305</xdr:rowOff>
    </xdr:from>
    <xdr:to>
      <xdr:col>71</xdr:col>
      <xdr:colOff>177800</xdr:colOff>
      <xdr:row>38</xdr:row>
      <xdr:rowOff>34290</xdr:rowOff>
    </xdr:to>
    <xdr:cxnSp macro="">
      <xdr:nvCxnSpPr>
        <xdr:cNvPr id="538" name="直線コネクタ 537">
          <a:extLst>
            <a:ext uri="{FF2B5EF4-FFF2-40B4-BE49-F238E27FC236}">
              <a16:creationId xmlns:a16="http://schemas.microsoft.com/office/drawing/2014/main" id="{EDAB86E4-E0B1-4289-8399-C4F43664FB2C}"/>
            </a:ext>
          </a:extLst>
        </xdr:cNvPr>
        <xdr:cNvCxnSpPr/>
      </xdr:nvCxnSpPr>
      <xdr:spPr>
        <a:xfrm>
          <a:off x="11537950" y="6269355"/>
          <a:ext cx="806450" cy="45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12082</xdr:rowOff>
    </xdr:from>
    <xdr:ext cx="405111" cy="259045"/>
    <xdr:sp macro="" textlink="">
      <xdr:nvSpPr>
        <xdr:cNvPr id="539" name="n_1aveValue【一般廃棄物処理施設】&#10;有形固定資産減価償却率">
          <a:extLst>
            <a:ext uri="{FF2B5EF4-FFF2-40B4-BE49-F238E27FC236}">
              <a16:creationId xmlns:a16="http://schemas.microsoft.com/office/drawing/2014/main" id="{CF008843-B17F-4EEB-A4A6-D25DB1504D3B}"/>
            </a:ext>
          </a:extLst>
        </xdr:cNvPr>
        <xdr:cNvSpPr txBox="1"/>
      </xdr:nvSpPr>
      <xdr:spPr>
        <a:xfrm>
          <a:off x="13742044" y="5962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156862</xdr:rowOff>
    </xdr:from>
    <xdr:ext cx="405111" cy="259045"/>
    <xdr:sp macro="" textlink="">
      <xdr:nvSpPr>
        <xdr:cNvPr id="540" name="n_2aveValue【一般廃棄物処理施設】&#10;有形固定資産減価償却率">
          <a:extLst>
            <a:ext uri="{FF2B5EF4-FFF2-40B4-BE49-F238E27FC236}">
              <a16:creationId xmlns:a16="http://schemas.microsoft.com/office/drawing/2014/main" id="{906F1358-7115-4998-A1AB-E86B6674F0FA}"/>
            </a:ext>
          </a:extLst>
        </xdr:cNvPr>
        <xdr:cNvSpPr txBox="1"/>
      </xdr:nvSpPr>
      <xdr:spPr>
        <a:xfrm>
          <a:off x="12960994" y="5941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12082</xdr:rowOff>
    </xdr:from>
    <xdr:ext cx="405111" cy="259045"/>
    <xdr:sp macro="" textlink="">
      <xdr:nvSpPr>
        <xdr:cNvPr id="541" name="n_3aveValue【一般廃棄物処理施設】&#10;有形固定資産減価償却率">
          <a:extLst>
            <a:ext uri="{FF2B5EF4-FFF2-40B4-BE49-F238E27FC236}">
              <a16:creationId xmlns:a16="http://schemas.microsoft.com/office/drawing/2014/main" id="{D70BD2D4-05B4-4199-88A1-CCECF67A28F4}"/>
            </a:ext>
          </a:extLst>
        </xdr:cNvPr>
        <xdr:cNvSpPr txBox="1"/>
      </xdr:nvSpPr>
      <xdr:spPr>
        <a:xfrm>
          <a:off x="12167244" y="5962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27322</xdr:rowOff>
    </xdr:from>
    <xdr:ext cx="405111" cy="259045"/>
    <xdr:sp macro="" textlink="">
      <xdr:nvSpPr>
        <xdr:cNvPr id="542" name="n_4aveValue【一般廃棄物処理施設】&#10;有形固定資産減価償却率">
          <a:extLst>
            <a:ext uri="{FF2B5EF4-FFF2-40B4-BE49-F238E27FC236}">
              <a16:creationId xmlns:a16="http://schemas.microsoft.com/office/drawing/2014/main" id="{549AEA6B-BF34-4E07-9EB6-2DE9A2130B37}"/>
            </a:ext>
          </a:extLst>
        </xdr:cNvPr>
        <xdr:cNvSpPr txBox="1"/>
      </xdr:nvSpPr>
      <xdr:spPr>
        <a:xfrm>
          <a:off x="11354444" y="5977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169562</xdr:rowOff>
    </xdr:from>
    <xdr:ext cx="405111" cy="259045"/>
    <xdr:sp macro="" textlink="">
      <xdr:nvSpPr>
        <xdr:cNvPr id="543" name="n_1mainValue【一般廃棄物処理施設】&#10;有形固定資産減価償却率">
          <a:extLst>
            <a:ext uri="{FF2B5EF4-FFF2-40B4-BE49-F238E27FC236}">
              <a16:creationId xmlns:a16="http://schemas.microsoft.com/office/drawing/2014/main" id="{65ECC7CF-7888-43FE-BE0B-194F58E6A545}"/>
            </a:ext>
          </a:extLst>
        </xdr:cNvPr>
        <xdr:cNvSpPr txBox="1"/>
      </xdr:nvSpPr>
      <xdr:spPr>
        <a:xfrm>
          <a:off x="13742044" y="6443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129557</xdr:rowOff>
    </xdr:from>
    <xdr:ext cx="405111" cy="259045"/>
    <xdr:sp macro="" textlink="">
      <xdr:nvSpPr>
        <xdr:cNvPr id="544" name="n_2mainValue【一般廃棄物処理施設】&#10;有形固定資産減価償却率">
          <a:extLst>
            <a:ext uri="{FF2B5EF4-FFF2-40B4-BE49-F238E27FC236}">
              <a16:creationId xmlns:a16="http://schemas.microsoft.com/office/drawing/2014/main" id="{DBF82B75-56FE-448B-94FE-575C2E008298}"/>
            </a:ext>
          </a:extLst>
        </xdr:cNvPr>
        <xdr:cNvSpPr txBox="1"/>
      </xdr:nvSpPr>
      <xdr:spPr>
        <a:xfrm>
          <a:off x="12960994" y="6409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76217</xdr:rowOff>
    </xdr:from>
    <xdr:ext cx="405111" cy="259045"/>
    <xdr:sp macro="" textlink="">
      <xdr:nvSpPr>
        <xdr:cNvPr id="545" name="n_3mainValue【一般廃棄物処理施設】&#10;有形固定資産減価償却率">
          <a:extLst>
            <a:ext uri="{FF2B5EF4-FFF2-40B4-BE49-F238E27FC236}">
              <a16:creationId xmlns:a16="http://schemas.microsoft.com/office/drawing/2014/main" id="{32EAF3D9-81F5-4C52-8C99-E5085EAD4F77}"/>
            </a:ext>
          </a:extLst>
        </xdr:cNvPr>
        <xdr:cNvSpPr txBox="1"/>
      </xdr:nvSpPr>
      <xdr:spPr>
        <a:xfrm>
          <a:off x="12167244" y="6356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24782</xdr:rowOff>
    </xdr:from>
    <xdr:ext cx="405111" cy="259045"/>
    <xdr:sp macro="" textlink="">
      <xdr:nvSpPr>
        <xdr:cNvPr id="546" name="n_4mainValue【一般廃棄物処理施設】&#10;有形固定資産減価償却率">
          <a:extLst>
            <a:ext uri="{FF2B5EF4-FFF2-40B4-BE49-F238E27FC236}">
              <a16:creationId xmlns:a16="http://schemas.microsoft.com/office/drawing/2014/main" id="{842E113C-0D36-4F0B-A94D-DDA32320F789}"/>
            </a:ext>
          </a:extLst>
        </xdr:cNvPr>
        <xdr:cNvSpPr txBox="1"/>
      </xdr:nvSpPr>
      <xdr:spPr>
        <a:xfrm>
          <a:off x="11354444" y="6304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7" name="正方形/長方形 546">
          <a:extLst>
            <a:ext uri="{FF2B5EF4-FFF2-40B4-BE49-F238E27FC236}">
              <a16:creationId xmlns:a16="http://schemas.microsoft.com/office/drawing/2014/main" id="{F031B2D1-6CEA-4CAD-A538-79FCDA629F5A}"/>
            </a:ext>
          </a:extLst>
        </xdr:cNvPr>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8" name="正方形/長方形 547">
          <a:extLst>
            <a:ext uri="{FF2B5EF4-FFF2-40B4-BE49-F238E27FC236}">
              <a16:creationId xmlns:a16="http://schemas.microsoft.com/office/drawing/2014/main" id="{41458414-4CCD-43D7-9167-0A22E8671707}"/>
            </a:ext>
          </a:extLst>
        </xdr:cNvPr>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9" name="正方形/長方形 548">
          <a:extLst>
            <a:ext uri="{FF2B5EF4-FFF2-40B4-BE49-F238E27FC236}">
              <a16:creationId xmlns:a16="http://schemas.microsoft.com/office/drawing/2014/main" id="{A2E24F3A-7736-4D65-817F-A58951AB52E8}"/>
            </a:ext>
          </a:extLst>
        </xdr:cNvPr>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0" name="正方形/長方形 549">
          <a:extLst>
            <a:ext uri="{FF2B5EF4-FFF2-40B4-BE49-F238E27FC236}">
              <a16:creationId xmlns:a16="http://schemas.microsoft.com/office/drawing/2014/main" id="{95973C67-EFB9-4E0A-B558-35DBA45D295F}"/>
            </a:ext>
          </a:extLst>
        </xdr:cNvPr>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1" name="正方形/長方形 550">
          <a:extLst>
            <a:ext uri="{FF2B5EF4-FFF2-40B4-BE49-F238E27FC236}">
              <a16:creationId xmlns:a16="http://schemas.microsoft.com/office/drawing/2014/main" id="{13338194-B927-4190-8D62-67DE99CFDB4C}"/>
            </a:ext>
          </a:extLst>
        </xdr:cNvPr>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2" name="正方形/長方形 551">
          <a:extLst>
            <a:ext uri="{FF2B5EF4-FFF2-40B4-BE49-F238E27FC236}">
              <a16:creationId xmlns:a16="http://schemas.microsoft.com/office/drawing/2014/main" id="{D434EA8D-CD95-4694-A456-8977E06C9CBF}"/>
            </a:ext>
          </a:extLst>
        </xdr:cNvPr>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3" name="正方形/長方形 552">
          <a:extLst>
            <a:ext uri="{FF2B5EF4-FFF2-40B4-BE49-F238E27FC236}">
              <a16:creationId xmlns:a16="http://schemas.microsoft.com/office/drawing/2014/main" id="{76823FD4-C342-4E09-BB98-9B5A6ED1D5C9}"/>
            </a:ext>
          </a:extLst>
        </xdr:cNvPr>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4" name="正方形/長方形 553">
          <a:extLst>
            <a:ext uri="{FF2B5EF4-FFF2-40B4-BE49-F238E27FC236}">
              <a16:creationId xmlns:a16="http://schemas.microsoft.com/office/drawing/2014/main" id="{A08D2030-500A-485D-8B32-D1FDDF5E1A3A}"/>
            </a:ext>
          </a:extLst>
        </xdr:cNvPr>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5" name="テキスト ボックス 554">
          <a:extLst>
            <a:ext uri="{FF2B5EF4-FFF2-40B4-BE49-F238E27FC236}">
              <a16:creationId xmlns:a16="http://schemas.microsoft.com/office/drawing/2014/main" id="{6E7F0B7F-D0E7-40AD-B5CA-D52FC4D008DC}"/>
            </a:ext>
          </a:extLst>
        </xdr:cNvPr>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6" name="直線コネクタ 555">
          <a:extLst>
            <a:ext uri="{FF2B5EF4-FFF2-40B4-BE49-F238E27FC236}">
              <a16:creationId xmlns:a16="http://schemas.microsoft.com/office/drawing/2014/main" id="{D6931290-5FB7-4C88-8ABC-BD4634905159}"/>
            </a:ext>
          </a:extLst>
        </xdr:cNvPr>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557" name="直線コネクタ 556">
          <a:extLst>
            <a:ext uri="{FF2B5EF4-FFF2-40B4-BE49-F238E27FC236}">
              <a16:creationId xmlns:a16="http://schemas.microsoft.com/office/drawing/2014/main" id="{E2B60E38-4E9F-45ED-BF68-E411E6EC5AB5}"/>
            </a:ext>
          </a:extLst>
        </xdr:cNvPr>
        <xdr:cNvCxnSpPr/>
      </xdr:nvCxnSpPr>
      <xdr:spPr>
        <a:xfrm>
          <a:off x="16459200" y="679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558" name="テキスト ボックス 557">
          <a:extLst>
            <a:ext uri="{FF2B5EF4-FFF2-40B4-BE49-F238E27FC236}">
              <a16:creationId xmlns:a16="http://schemas.microsoft.com/office/drawing/2014/main" id="{1EFD804A-2B7D-461D-A05F-7A6845C7C420}"/>
            </a:ext>
          </a:extLst>
        </xdr:cNvPr>
        <xdr:cNvSpPr txBox="1"/>
      </xdr:nvSpPr>
      <xdr:spPr>
        <a:xfrm>
          <a:off x="16248514" y="66586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9" name="直線コネクタ 558">
          <a:extLst>
            <a:ext uri="{FF2B5EF4-FFF2-40B4-BE49-F238E27FC236}">
              <a16:creationId xmlns:a16="http://schemas.microsoft.com/office/drawing/2014/main" id="{EFB97E17-B633-4D7E-9D82-C412F791AB3A}"/>
            </a:ext>
          </a:extLst>
        </xdr:cNvPr>
        <xdr:cNvCxnSpPr/>
      </xdr:nvCxnSpPr>
      <xdr:spPr>
        <a:xfrm>
          <a:off x="164592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0" name="テキスト ボックス 559">
          <a:extLst>
            <a:ext uri="{FF2B5EF4-FFF2-40B4-BE49-F238E27FC236}">
              <a16:creationId xmlns:a16="http://schemas.microsoft.com/office/drawing/2014/main" id="{FB787504-D123-4634-ADB2-22D6B96339A3}"/>
            </a:ext>
          </a:extLst>
        </xdr:cNvPr>
        <xdr:cNvSpPr txBox="1"/>
      </xdr:nvSpPr>
      <xdr:spPr>
        <a:xfrm>
          <a:off x="15939981" y="6112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561" name="直線コネクタ 560">
          <a:extLst>
            <a:ext uri="{FF2B5EF4-FFF2-40B4-BE49-F238E27FC236}">
              <a16:creationId xmlns:a16="http://schemas.microsoft.com/office/drawing/2014/main" id="{0713FD58-ECCB-4CEC-ADEA-783D0EB9BAC3}"/>
            </a:ext>
          </a:extLst>
        </xdr:cNvPr>
        <xdr:cNvCxnSpPr/>
      </xdr:nvCxnSpPr>
      <xdr:spPr>
        <a:xfrm>
          <a:off x="16459200" y="5695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562" name="テキスト ボックス 561">
          <a:extLst>
            <a:ext uri="{FF2B5EF4-FFF2-40B4-BE49-F238E27FC236}">
              <a16:creationId xmlns:a16="http://schemas.microsoft.com/office/drawing/2014/main" id="{6E9B7B09-652B-4278-BC1B-025093384B6A}"/>
            </a:ext>
          </a:extLst>
        </xdr:cNvPr>
        <xdr:cNvSpPr txBox="1"/>
      </xdr:nvSpPr>
      <xdr:spPr>
        <a:xfrm>
          <a:off x="15939981" y="55600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3" name="直線コネクタ 562">
          <a:extLst>
            <a:ext uri="{FF2B5EF4-FFF2-40B4-BE49-F238E27FC236}">
              <a16:creationId xmlns:a16="http://schemas.microsoft.com/office/drawing/2014/main" id="{BCAC56D5-24CC-491F-B9C5-5C3A1C20F44E}"/>
            </a:ext>
          </a:extLst>
        </xdr:cNvPr>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4" name="テキスト ボックス 563">
          <a:extLst>
            <a:ext uri="{FF2B5EF4-FFF2-40B4-BE49-F238E27FC236}">
              <a16:creationId xmlns:a16="http://schemas.microsoft.com/office/drawing/2014/main" id="{6EB2F953-12F8-4973-A9AC-92307B2A0651}"/>
            </a:ext>
          </a:extLst>
        </xdr:cNvPr>
        <xdr:cNvSpPr txBox="1"/>
      </xdr:nvSpPr>
      <xdr:spPr>
        <a:xfrm>
          <a:off x="15939981" y="5007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5" name="【一般廃棄物処理施設】&#10;一人当たり有形固定資産（償却資産）額グラフ枠">
          <a:extLst>
            <a:ext uri="{FF2B5EF4-FFF2-40B4-BE49-F238E27FC236}">
              <a16:creationId xmlns:a16="http://schemas.microsoft.com/office/drawing/2014/main" id="{57567360-2010-4714-A215-863D6EB428CE}"/>
            </a:ext>
          </a:extLst>
        </xdr:cNvPr>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21136</xdr:rowOff>
    </xdr:from>
    <xdr:to>
      <xdr:col>116</xdr:col>
      <xdr:colOff>62864</xdr:colOff>
      <xdr:row>41</xdr:row>
      <xdr:rowOff>18599</xdr:rowOff>
    </xdr:to>
    <xdr:cxnSp macro="">
      <xdr:nvCxnSpPr>
        <xdr:cNvPr id="566" name="直線コネクタ 565">
          <a:extLst>
            <a:ext uri="{FF2B5EF4-FFF2-40B4-BE49-F238E27FC236}">
              <a16:creationId xmlns:a16="http://schemas.microsoft.com/office/drawing/2014/main" id="{D1D47666-39EE-4FC2-989D-E22EEDE4F2BF}"/>
            </a:ext>
          </a:extLst>
        </xdr:cNvPr>
        <xdr:cNvCxnSpPr/>
      </xdr:nvCxnSpPr>
      <xdr:spPr>
        <a:xfrm flipV="1">
          <a:off x="19951064" y="5640886"/>
          <a:ext cx="0" cy="1153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22426</xdr:rowOff>
    </xdr:from>
    <xdr:ext cx="313932" cy="259045"/>
    <xdr:sp macro="" textlink="">
      <xdr:nvSpPr>
        <xdr:cNvPr id="567" name="【一般廃棄物処理施設】&#10;一人当たり有形固定資産（償却資産）額最小値テキスト">
          <a:extLst>
            <a:ext uri="{FF2B5EF4-FFF2-40B4-BE49-F238E27FC236}">
              <a16:creationId xmlns:a16="http://schemas.microsoft.com/office/drawing/2014/main" id="{BC16DB6D-1D56-4C17-8DB1-4347CEA2265B}"/>
            </a:ext>
          </a:extLst>
        </xdr:cNvPr>
        <xdr:cNvSpPr txBox="1"/>
      </xdr:nvSpPr>
      <xdr:spPr>
        <a:xfrm>
          <a:off x="19989800" y="67978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18599</xdr:rowOff>
    </xdr:from>
    <xdr:to>
      <xdr:col>116</xdr:col>
      <xdr:colOff>152400</xdr:colOff>
      <xdr:row>41</xdr:row>
      <xdr:rowOff>18599</xdr:rowOff>
    </xdr:to>
    <xdr:cxnSp macro="">
      <xdr:nvCxnSpPr>
        <xdr:cNvPr id="568" name="直線コネクタ 567">
          <a:extLst>
            <a:ext uri="{FF2B5EF4-FFF2-40B4-BE49-F238E27FC236}">
              <a16:creationId xmlns:a16="http://schemas.microsoft.com/office/drawing/2014/main" id="{A8255321-2273-473D-83C0-5D19651C365E}"/>
            </a:ext>
          </a:extLst>
        </xdr:cNvPr>
        <xdr:cNvCxnSpPr/>
      </xdr:nvCxnSpPr>
      <xdr:spPr>
        <a:xfrm>
          <a:off x="19881850" y="679404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139263</xdr:rowOff>
    </xdr:from>
    <xdr:ext cx="599010" cy="259045"/>
    <xdr:sp macro="" textlink="">
      <xdr:nvSpPr>
        <xdr:cNvPr id="569" name="【一般廃棄物処理施設】&#10;一人当たり有形固定資産（償却資産）額最大値テキスト">
          <a:extLst>
            <a:ext uri="{FF2B5EF4-FFF2-40B4-BE49-F238E27FC236}">
              <a16:creationId xmlns:a16="http://schemas.microsoft.com/office/drawing/2014/main" id="{68F2AED6-0478-486B-8CF6-C1CD4E357976}"/>
            </a:ext>
          </a:extLst>
        </xdr:cNvPr>
        <xdr:cNvSpPr txBox="1"/>
      </xdr:nvSpPr>
      <xdr:spPr>
        <a:xfrm>
          <a:off x="19989800" y="5428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21136</xdr:rowOff>
    </xdr:from>
    <xdr:to>
      <xdr:col>116</xdr:col>
      <xdr:colOff>152400</xdr:colOff>
      <xdr:row>34</xdr:row>
      <xdr:rowOff>21136</xdr:rowOff>
    </xdr:to>
    <xdr:cxnSp macro="">
      <xdr:nvCxnSpPr>
        <xdr:cNvPr id="570" name="直線コネクタ 569">
          <a:extLst>
            <a:ext uri="{FF2B5EF4-FFF2-40B4-BE49-F238E27FC236}">
              <a16:creationId xmlns:a16="http://schemas.microsoft.com/office/drawing/2014/main" id="{D8A4E028-B2FB-4506-917C-8DFD2A932F1E}"/>
            </a:ext>
          </a:extLst>
        </xdr:cNvPr>
        <xdr:cNvCxnSpPr/>
      </xdr:nvCxnSpPr>
      <xdr:spPr>
        <a:xfrm>
          <a:off x="19881850" y="564088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86505</xdr:rowOff>
    </xdr:from>
    <xdr:ext cx="534377" cy="259045"/>
    <xdr:sp macro="" textlink="">
      <xdr:nvSpPr>
        <xdr:cNvPr id="571" name="【一般廃棄物処理施設】&#10;一人当たり有形固定資産（償却資産）額平均値テキスト">
          <a:extLst>
            <a:ext uri="{FF2B5EF4-FFF2-40B4-BE49-F238E27FC236}">
              <a16:creationId xmlns:a16="http://schemas.microsoft.com/office/drawing/2014/main" id="{140E564D-5478-4672-894C-BFD3704FD7B5}"/>
            </a:ext>
          </a:extLst>
        </xdr:cNvPr>
        <xdr:cNvSpPr txBox="1"/>
      </xdr:nvSpPr>
      <xdr:spPr>
        <a:xfrm>
          <a:off x="19989800" y="6201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63628</xdr:rowOff>
    </xdr:from>
    <xdr:to>
      <xdr:col>116</xdr:col>
      <xdr:colOff>114300</xdr:colOff>
      <xdr:row>38</xdr:row>
      <xdr:rowOff>165228</xdr:rowOff>
    </xdr:to>
    <xdr:sp macro="" textlink="">
      <xdr:nvSpPr>
        <xdr:cNvPr id="572" name="フローチャート: 判断 571">
          <a:extLst>
            <a:ext uri="{FF2B5EF4-FFF2-40B4-BE49-F238E27FC236}">
              <a16:creationId xmlns:a16="http://schemas.microsoft.com/office/drawing/2014/main" id="{DC219C06-C85E-4038-8097-BA62B4952BA5}"/>
            </a:ext>
          </a:extLst>
        </xdr:cNvPr>
        <xdr:cNvSpPr/>
      </xdr:nvSpPr>
      <xdr:spPr>
        <a:xfrm>
          <a:off x="19900900" y="6343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70234</xdr:rowOff>
    </xdr:from>
    <xdr:to>
      <xdr:col>112</xdr:col>
      <xdr:colOff>38100</xdr:colOff>
      <xdr:row>39</xdr:row>
      <xdr:rowOff>384</xdr:rowOff>
    </xdr:to>
    <xdr:sp macro="" textlink="">
      <xdr:nvSpPr>
        <xdr:cNvPr id="573" name="フローチャート: 判断 572">
          <a:extLst>
            <a:ext uri="{FF2B5EF4-FFF2-40B4-BE49-F238E27FC236}">
              <a16:creationId xmlns:a16="http://schemas.microsoft.com/office/drawing/2014/main" id="{420EA779-4E7B-4E3B-BE4D-1E8E10DE5C4D}"/>
            </a:ext>
          </a:extLst>
        </xdr:cNvPr>
        <xdr:cNvSpPr/>
      </xdr:nvSpPr>
      <xdr:spPr>
        <a:xfrm>
          <a:off x="19157950" y="635038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84539</xdr:rowOff>
    </xdr:from>
    <xdr:to>
      <xdr:col>107</xdr:col>
      <xdr:colOff>101600</xdr:colOff>
      <xdr:row>39</xdr:row>
      <xdr:rowOff>14689</xdr:rowOff>
    </xdr:to>
    <xdr:sp macro="" textlink="">
      <xdr:nvSpPr>
        <xdr:cNvPr id="574" name="フローチャート: 判断 573">
          <a:extLst>
            <a:ext uri="{FF2B5EF4-FFF2-40B4-BE49-F238E27FC236}">
              <a16:creationId xmlns:a16="http://schemas.microsoft.com/office/drawing/2014/main" id="{FE32AEC4-E926-49DC-8029-1055B75DF59D}"/>
            </a:ext>
          </a:extLst>
        </xdr:cNvPr>
        <xdr:cNvSpPr/>
      </xdr:nvSpPr>
      <xdr:spPr>
        <a:xfrm>
          <a:off x="18345150" y="636468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99964</xdr:rowOff>
    </xdr:from>
    <xdr:to>
      <xdr:col>102</xdr:col>
      <xdr:colOff>165100</xdr:colOff>
      <xdr:row>39</xdr:row>
      <xdr:rowOff>30114</xdr:rowOff>
    </xdr:to>
    <xdr:sp macro="" textlink="">
      <xdr:nvSpPr>
        <xdr:cNvPr id="575" name="フローチャート: 判断 574">
          <a:extLst>
            <a:ext uri="{FF2B5EF4-FFF2-40B4-BE49-F238E27FC236}">
              <a16:creationId xmlns:a16="http://schemas.microsoft.com/office/drawing/2014/main" id="{A4884C1B-B11A-41BF-B245-08C59AC133B5}"/>
            </a:ext>
          </a:extLst>
        </xdr:cNvPr>
        <xdr:cNvSpPr/>
      </xdr:nvSpPr>
      <xdr:spPr>
        <a:xfrm>
          <a:off x="17551400" y="638011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106238</xdr:rowOff>
    </xdr:from>
    <xdr:to>
      <xdr:col>98</xdr:col>
      <xdr:colOff>38100</xdr:colOff>
      <xdr:row>39</xdr:row>
      <xdr:rowOff>36388</xdr:rowOff>
    </xdr:to>
    <xdr:sp macro="" textlink="">
      <xdr:nvSpPr>
        <xdr:cNvPr id="576" name="フローチャート: 判断 575">
          <a:extLst>
            <a:ext uri="{FF2B5EF4-FFF2-40B4-BE49-F238E27FC236}">
              <a16:creationId xmlns:a16="http://schemas.microsoft.com/office/drawing/2014/main" id="{AAC83C0D-B546-48C5-A054-B35B78005FDD}"/>
            </a:ext>
          </a:extLst>
        </xdr:cNvPr>
        <xdr:cNvSpPr/>
      </xdr:nvSpPr>
      <xdr:spPr>
        <a:xfrm>
          <a:off x="16757650" y="638638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7" name="テキスト ボックス 576">
          <a:extLst>
            <a:ext uri="{FF2B5EF4-FFF2-40B4-BE49-F238E27FC236}">
              <a16:creationId xmlns:a16="http://schemas.microsoft.com/office/drawing/2014/main" id="{08AB171C-B08C-4BAB-8DAE-88EB7F694144}"/>
            </a:ext>
          </a:extLst>
        </xdr:cNvPr>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8" name="テキスト ボックス 577">
          <a:extLst>
            <a:ext uri="{FF2B5EF4-FFF2-40B4-BE49-F238E27FC236}">
              <a16:creationId xmlns:a16="http://schemas.microsoft.com/office/drawing/2014/main" id="{B6EA7141-339E-4A67-808E-6C24E6279FFD}"/>
            </a:ext>
          </a:extLst>
        </xdr:cNvPr>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9" name="テキスト ボックス 578">
          <a:extLst>
            <a:ext uri="{FF2B5EF4-FFF2-40B4-BE49-F238E27FC236}">
              <a16:creationId xmlns:a16="http://schemas.microsoft.com/office/drawing/2014/main" id="{A04163E6-5F91-436A-87DD-BAB0276B1445}"/>
            </a:ext>
          </a:extLst>
        </xdr:cNvPr>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0" name="テキスト ボックス 579">
          <a:extLst>
            <a:ext uri="{FF2B5EF4-FFF2-40B4-BE49-F238E27FC236}">
              <a16:creationId xmlns:a16="http://schemas.microsoft.com/office/drawing/2014/main" id="{484F8D15-DDD9-482D-B25F-99E17BFE0125}"/>
            </a:ext>
          </a:extLst>
        </xdr:cNvPr>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6CF77E69-AC27-4D20-95DE-B5A0F0CF4209}"/>
            </a:ext>
          </a:extLst>
        </xdr:cNvPr>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112977</xdr:rowOff>
    </xdr:from>
    <xdr:to>
      <xdr:col>116</xdr:col>
      <xdr:colOff>114300</xdr:colOff>
      <xdr:row>40</xdr:row>
      <xdr:rowOff>43127</xdr:rowOff>
    </xdr:to>
    <xdr:sp macro="" textlink="">
      <xdr:nvSpPr>
        <xdr:cNvPr id="582" name="楕円 581">
          <a:extLst>
            <a:ext uri="{FF2B5EF4-FFF2-40B4-BE49-F238E27FC236}">
              <a16:creationId xmlns:a16="http://schemas.microsoft.com/office/drawing/2014/main" id="{3C24B371-C86F-4AA8-917C-B8C8EADEF32A}"/>
            </a:ext>
          </a:extLst>
        </xdr:cNvPr>
        <xdr:cNvSpPr/>
      </xdr:nvSpPr>
      <xdr:spPr>
        <a:xfrm>
          <a:off x="19900900" y="655822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91404</xdr:rowOff>
    </xdr:from>
    <xdr:ext cx="534377" cy="259045"/>
    <xdr:sp macro="" textlink="">
      <xdr:nvSpPr>
        <xdr:cNvPr id="583" name="【一般廃棄物処理施設】&#10;一人当たり有形固定資産（償却資産）額該当値テキスト">
          <a:extLst>
            <a:ext uri="{FF2B5EF4-FFF2-40B4-BE49-F238E27FC236}">
              <a16:creationId xmlns:a16="http://schemas.microsoft.com/office/drawing/2014/main" id="{907CE0BC-8824-4628-97C6-FA0B99839B9A}"/>
            </a:ext>
          </a:extLst>
        </xdr:cNvPr>
        <xdr:cNvSpPr txBox="1"/>
      </xdr:nvSpPr>
      <xdr:spPr>
        <a:xfrm>
          <a:off x="19989800" y="653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114354</xdr:rowOff>
    </xdr:from>
    <xdr:to>
      <xdr:col>112</xdr:col>
      <xdr:colOff>38100</xdr:colOff>
      <xdr:row>40</xdr:row>
      <xdr:rowOff>44504</xdr:rowOff>
    </xdr:to>
    <xdr:sp macro="" textlink="">
      <xdr:nvSpPr>
        <xdr:cNvPr id="584" name="楕円 583">
          <a:extLst>
            <a:ext uri="{FF2B5EF4-FFF2-40B4-BE49-F238E27FC236}">
              <a16:creationId xmlns:a16="http://schemas.microsoft.com/office/drawing/2014/main" id="{FC42266F-386B-40E2-BFF1-DD2929F4A8E3}"/>
            </a:ext>
          </a:extLst>
        </xdr:cNvPr>
        <xdr:cNvSpPr/>
      </xdr:nvSpPr>
      <xdr:spPr>
        <a:xfrm>
          <a:off x="19157950" y="655960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163777</xdr:rowOff>
    </xdr:from>
    <xdr:to>
      <xdr:col>116</xdr:col>
      <xdr:colOff>63500</xdr:colOff>
      <xdr:row>39</xdr:row>
      <xdr:rowOff>165154</xdr:rowOff>
    </xdr:to>
    <xdr:cxnSp macro="">
      <xdr:nvCxnSpPr>
        <xdr:cNvPr id="585" name="直線コネクタ 584">
          <a:extLst>
            <a:ext uri="{FF2B5EF4-FFF2-40B4-BE49-F238E27FC236}">
              <a16:creationId xmlns:a16="http://schemas.microsoft.com/office/drawing/2014/main" id="{F4AE8ABC-36B5-4A8B-8908-D51252DDF4E8}"/>
            </a:ext>
          </a:extLst>
        </xdr:cNvPr>
        <xdr:cNvCxnSpPr/>
      </xdr:nvCxnSpPr>
      <xdr:spPr>
        <a:xfrm flipV="1">
          <a:off x="19202400" y="6609027"/>
          <a:ext cx="749300" cy="1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115749</xdr:rowOff>
    </xdr:from>
    <xdr:to>
      <xdr:col>107</xdr:col>
      <xdr:colOff>101600</xdr:colOff>
      <xdr:row>40</xdr:row>
      <xdr:rowOff>45899</xdr:rowOff>
    </xdr:to>
    <xdr:sp macro="" textlink="">
      <xdr:nvSpPr>
        <xdr:cNvPr id="586" name="楕円 585">
          <a:extLst>
            <a:ext uri="{FF2B5EF4-FFF2-40B4-BE49-F238E27FC236}">
              <a16:creationId xmlns:a16="http://schemas.microsoft.com/office/drawing/2014/main" id="{72840141-C99A-4689-894A-06986CFC6743}"/>
            </a:ext>
          </a:extLst>
        </xdr:cNvPr>
        <xdr:cNvSpPr/>
      </xdr:nvSpPr>
      <xdr:spPr>
        <a:xfrm>
          <a:off x="18345150" y="656099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165154</xdr:rowOff>
    </xdr:from>
    <xdr:to>
      <xdr:col>111</xdr:col>
      <xdr:colOff>177800</xdr:colOff>
      <xdr:row>39</xdr:row>
      <xdr:rowOff>166549</xdr:rowOff>
    </xdr:to>
    <xdr:cxnSp macro="">
      <xdr:nvCxnSpPr>
        <xdr:cNvPr id="587" name="直線コネクタ 586">
          <a:extLst>
            <a:ext uri="{FF2B5EF4-FFF2-40B4-BE49-F238E27FC236}">
              <a16:creationId xmlns:a16="http://schemas.microsoft.com/office/drawing/2014/main" id="{7401E888-6660-4316-AEF5-BA28F83A6B9C}"/>
            </a:ext>
          </a:extLst>
        </xdr:cNvPr>
        <xdr:cNvCxnSpPr/>
      </xdr:nvCxnSpPr>
      <xdr:spPr>
        <a:xfrm flipV="1">
          <a:off x="18395950" y="6610404"/>
          <a:ext cx="806450" cy="1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117252</xdr:rowOff>
    </xdr:from>
    <xdr:to>
      <xdr:col>102</xdr:col>
      <xdr:colOff>165100</xdr:colOff>
      <xdr:row>40</xdr:row>
      <xdr:rowOff>47402</xdr:rowOff>
    </xdr:to>
    <xdr:sp macro="" textlink="">
      <xdr:nvSpPr>
        <xdr:cNvPr id="588" name="楕円 587">
          <a:extLst>
            <a:ext uri="{FF2B5EF4-FFF2-40B4-BE49-F238E27FC236}">
              <a16:creationId xmlns:a16="http://schemas.microsoft.com/office/drawing/2014/main" id="{01EF5CE9-973A-4A14-A05A-757D65A1C827}"/>
            </a:ext>
          </a:extLst>
        </xdr:cNvPr>
        <xdr:cNvSpPr/>
      </xdr:nvSpPr>
      <xdr:spPr>
        <a:xfrm>
          <a:off x="17551400" y="656250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166549</xdr:rowOff>
    </xdr:from>
    <xdr:to>
      <xdr:col>107</xdr:col>
      <xdr:colOff>50800</xdr:colOff>
      <xdr:row>39</xdr:row>
      <xdr:rowOff>168052</xdr:rowOff>
    </xdr:to>
    <xdr:cxnSp macro="">
      <xdr:nvCxnSpPr>
        <xdr:cNvPr id="589" name="直線コネクタ 588">
          <a:extLst>
            <a:ext uri="{FF2B5EF4-FFF2-40B4-BE49-F238E27FC236}">
              <a16:creationId xmlns:a16="http://schemas.microsoft.com/office/drawing/2014/main" id="{587C3856-B2EF-4D1D-8874-ACD815412F5C}"/>
            </a:ext>
          </a:extLst>
        </xdr:cNvPr>
        <xdr:cNvCxnSpPr/>
      </xdr:nvCxnSpPr>
      <xdr:spPr>
        <a:xfrm flipV="1">
          <a:off x="17602200" y="6611799"/>
          <a:ext cx="793750" cy="1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118538</xdr:rowOff>
    </xdr:from>
    <xdr:to>
      <xdr:col>98</xdr:col>
      <xdr:colOff>38100</xdr:colOff>
      <xdr:row>40</xdr:row>
      <xdr:rowOff>48688</xdr:rowOff>
    </xdr:to>
    <xdr:sp macro="" textlink="">
      <xdr:nvSpPr>
        <xdr:cNvPr id="590" name="楕円 589">
          <a:extLst>
            <a:ext uri="{FF2B5EF4-FFF2-40B4-BE49-F238E27FC236}">
              <a16:creationId xmlns:a16="http://schemas.microsoft.com/office/drawing/2014/main" id="{D32E4FA5-EB40-4E8A-98F6-1F71DB93DE86}"/>
            </a:ext>
          </a:extLst>
        </xdr:cNvPr>
        <xdr:cNvSpPr/>
      </xdr:nvSpPr>
      <xdr:spPr>
        <a:xfrm>
          <a:off x="16757650" y="656378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168052</xdr:rowOff>
    </xdr:from>
    <xdr:to>
      <xdr:col>102</xdr:col>
      <xdr:colOff>114300</xdr:colOff>
      <xdr:row>39</xdr:row>
      <xdr:rowOff>169338</xdr:rowOff>
    </xdr:to>
    <xdr:cxnSp macro="">
      <xdr:nvCxnSpPr>
        <xdr:cNvPr id="591" name="直線コネクタ 590">
          <a:extLst>
            <a:ext uri="{FF2B5EF4-FFF2-40B4-BE49-F238E27FC236}">
              <a16:creationId xmlns:a16="http://schemas.microsoft.com/office/drawing/2014/main" id="{F62C40B4-660A-498B-B05F-209D2A5D2FFF}"/>
            </a:ext>
          </a:extLst>
        </xdr:cNvPr>
        <xdr:cNvCxnSpPr/>
      </xdr:nvCxnSpPr>
      <xdr:spPr>
        <a:xfrm flipV="1">
          <a:off x="16802100" y="6613302"/>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16911</xdr:rowOff>
    </xdr:from>
    <xdr:ext cx="534377" cy="259045"/>
    <xdr:sp macro="" textlink="">
      <xdr:nvSpPr>
        <xdr:cNvPr id="592" name="n_1aveValue【一般廃棄物処理施設】&#10;一人当たり有形固定資産（償却資産）額">
          <a:extLst>
            <a:ext uri="{FF2B5EF4-FFF2-40B4-BE49-F238E27FC236}">
              <a16:creationId xmlns:a16="http://schemas.microsoft.com/office/drawing/2014/main" id="{3FBD8534-7DC6-45BF-8302-933FA310890F}"/>
            </a:ext>
          </a:extLst>
        </xdr:cNvPr>
        <xdr:cNvSpPr txBox="1"/>
      </xdr:nvSpPr>
      <xdr:spPr>
        <a:xfrm>
          <a:off x="18947911" y="613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31216</xdr:rowOff>
    </xdr:from>
    <xdr:ext cx="534377" cy="259045"/>
    <xdr:sp macro="" textlink="">
      <xdr:nvSpPr>
        <xdr:cNvPr id="593" name="n_2aveValue【一般廃棄物処理施設】&#10;一人当たり有形固定資産（償却資産）額">
          <a:extLst>
            <a:ext uri="{FF2B5EF4-FFF2-40B4-BE49-F238E27FC236}">
              <a16:creationId xmlns:a16="http://schemas.microsoft.com/office/drawing/2014/main" id="{9AE259DB-C5DB-418A-949B-D10568C4C858}"/>
            </a:ext>
          </a:extLst>
        </xdr:cNvPr>
        <xdr:cNvSpPr txBox="1"/>
      </xdr:nvSpPr>
      <xdr:spPr>
        <a:xfrm>
          <a:off x="18166861" y="6146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46641</xdr:rowOff>
    </xdr:from>
    <xdr:ext cx="534377" cy="259045"/>
    <xdr:sp macro="" textlink="">
      <xdr:nvSpPr>
        <xdr:cNvPr id="594" name="n_3aveValue【一般廃棄物処理施設】&#10;一人当たり有形固定資産（償却資産）額">
          <a:extLst>
            <a:ext uri="{FF2B5EF4-FFF2-40B4-BE49-F238E27FC236}">
              <a16:creationId xmlns:a16="http://schemas.microsoft.com/office/drawing/2014/main" id="{52EE9AE3-7FA6-439E-916D-64E7B92BAAF1}"/>
            </a:ext>
          </a:extLst>
        </xdr:cNvPr>
        <xdr:cNvSpPr txBox="1"/>
      </xdr:nvSpPr>
      <xdr:spPr>
        <a:xfrm>
          <a:off x="17354061" y="6161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52916</xdr:rowOff>
    </xdr:from>
    <xdr:ext cx="534377" cy="259045"/>
    <xdr:sp macro="" textlink="">
      <xdr:nvSpPr>
        <xdr:cNvPr id="595" name="n_4aveValue【一般廃棄物処理施設】&#10;一人当たり有形固定資産（償却資産）額">
          <a:extLst>
            <a:ext uri="{FF2B5EF4-FFF2-40B4-BE49-F238E27FC236}">
              <a16:creationId xmlns:a16="http://schemas.microsoft.com/office/drawing/2014/main" id="{222F2A00-7389-411D-B5CC-3A01AAAFF5CF}"/>
            </a:ext>
          </a:extLst>
        </xdr:cNvPr>
        <xdr:cNvSpPr txBox="1"/>
      </xdr:nvSpPr>
      <xdr:spPr>
        <a:xfrm>
          <a:off x="16560311" y="616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35631</xdr:rowOff>
    </xdr:from>
    <xdr:ext cx="534377" cy="259045"/>
    <xdr:sp macro="" textlink="">
      <xdr:nvSpPr>
        <xdr:cNvPr id="596" name="n_1mainValue【一般廃棄物処理施設】&#10;一人当たり有形固定資産（償却資産）額">
          <a:extLst>
            <a:ext uri="{FF2B5EF4-FFF2-40B4-BE49-F238E27FC236}">
              <a16:creationId xmlns:a16="http://schemas.microsoft.com/office/drawing/2014/main" id="{44936E22-9568-4770-B3DA-96AC1556D831}"/>
            </a:ext>
          </a:extLst>
        </xdr:cNvPr>
        <xdr:cNvSpPr txBox="1"/>
      </xdr:nvSpPr>
      <xdr:spPr>
        <a:xfrm>
          <a:off x="18947911" y="664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37026</xdr:rowOff>
    </xdr:from>
    <xdr:ext cx="534377" cy="259045"/>
    <xdr:sp macro="" textlink="">
      <xdr:nvSpPr>
        <xdr:cNvPr id="597" name="n_2mainValue【一般廃棄物処理施設】&#10;一人当たり有形固定資産（償却資産）額">
          <a:extLst>
            <a:ext uri="{FF2B5EF4-FFF2-40B4-BE49-F238E27FC236}">
              <a16:creationId xmlns:a16="http://schemas.microsoft.com/office/drawing/2014/main" id="{6F08FACE-7CE5-4DCB-AE76-31A925EE6529}"/>
            </a:ext>
          </a:extLst>
        </xdr:cNvPr>
        <xdr:cNvSpPr txBox="1"/>
      </xdr:nvSpPr>
      <xdr:spPr>
        <a:xfrm>
          <a:off x="18166861" y="6647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38529</xdr:rowOff>
    </xdr:from>
    <xdr:ext cx="534377" cy="259045"/>
    <xdr:sp macro="" textlink="">
      <xdr:nvSpPr>
        <xdr:cNvPr id="598" name="n_3mainValue【一般廃棄物処理施設】&#10;一人当たり有形固定資産（償却資産）額">
          <a:extLst>
            <a:ext uri="{FF2B5EF4-FFF2-40B4-BE49-F238E27FC236}">
              <a16:creationId xmlns:a16="http://schemas.microsoft.com/office/drawing/2014/main" id="{0717047B-277C-47A1-BBC7-F3F87BD458B4}"/>
            </a:ext>
          </a:extLst>
        </xdr:cNvPr>
        <xdr:cNvSpPr txBox="1"/>
      </xdr:nvSpPr>
      <xdr:spPr>
        <a:xfrm>
          <a:off x="17354061" y="6648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39815</xdr:rowOff>
    </xdr:from>
    <xdr:ext cx="534377" cy="259045"/>
    <xdr:sp macro="" textlink="">
      <xdr:nvSpPr>
        <xdr:cNvPr id="599" name="n_4mainValue【一般廃棄物処理施設】&#10;一人当たり有形固定資産（償却資産）額">
          <a:extLst>
            <a:ext uri="{FF2B5EF4-FFF2-40B4-BE49-F238E27FC236}">
              <a16:creationId xmlns:a16="http://schemas.microsoft.com/office/drawing/2014/main" id="{10EF0919-D260-4C86-8003-B446D08D59D7}"/>
            </a:ext>
          </a:extLst>
        </xdr:cNvPr>
        <xdr:cNvSpPr txBox="1"/>
      </xdr:nvSpPr>
      <xdr:spPr>
        <a:xfrm>
          <a:off x="16560311" y="665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0" name="正方形/長方形 599">
          <a:extLst>
            <a:ext uri="{FF2B5EF4-FFF2-40B4-BE49-F238E27FC236}">
              <a16:creationId xmlns:a16="http://schemas.microsoft.com/office/drawing/2014/main" id="{F0503610-61BE-4701-B7E2-075484BD17A9}"/>
            </a:ext>
          </a:extLst>
        </xdr:cNvPr>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1" name="正方形/長方形 600">
          <a:extLst>
            <a:ext uri="{FF2B5EF4-FFF2-40B4-BE49-F238E27FC236}">
              <a16:creationId xmlns:a16="http://schemas.microsoft.com/office/drawing/2014/main" id="{72E147C9-61C7-4FD2-9A32-C81E616EA048}"/>
            </a:ext>
          </a:extLst>
        </xdr:cNvPr>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2" name="正方形/長方形 601">
          <a:extLst>
            <a:ext uri="{FF2B5EF4-FFF2-40B4-BE49-F238E27FC236}">
              <a16:creationId xmlns:a16="http://schemas.microsoft.com/office/drawing/2014/main" id="{25E10E5D-C8D8-4114-96FD-CDFABBBD0E7C}"/>
            </a:ext>
          </a:extLst>
        </xdr:cNvPr>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3" name="正方形/長方形 602">
          <a:extLst>
            <a:ext uri="{FF2B5EF4-FFF2-40B4-BE49-F238E27FC236}">
              <a16:creationId xmlns:a16="http://schemas.microsoft.com/office/drawing/2014/main" id="{75D66EC4-F0A4-455B-A1C9-B3D9A23E97CD}"/>
            </a:ext>
          </a:extLst>
        </xdr:cNvPr>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4" name="正方形/長方形 603">
          <a:extLst>
            <a:ext uri="{FF2B5EF4-FFF2-40B4-BE49-F238E27FC236}">
              <a16:creationId xmlns:a16="http://schemas.microsoft.com/office/drawing/2014/main" id="{EBC65A5B-718E-4F85-9157-382858FC46B9}"/>
            </a:ext>
          </a:extLst>
        </xdr:cNvPr>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5" name="正方形/長方形 604">
          <a:extLst>
            <a:ext uri="{FF2B5EF4-FFF2-40B4-BE49-F238E27FC236}">
              <a16:creationId xmlns:a16="http://schemas.microsoft.com/office/drawing/2014/main" id="{21E93EEA-8D57-4680-89C1-221C30E264AC}"/>
            </a:ext>
          </a:extLst>
        </xdr:cNvPr>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6" name="正方形/長方形 605">
          <a:extLst>
            <a:ext uri="{FF2B5EF4-FFF2-40B4-BE49-F238E27FC236}">
              <a16:creationId xmlns:a16="http://schemas.microsoft.com/office/drawing/2014/main" id="{686CFCEE-4E56-402C-ADB0-27A7C9C16368}"/>
            </a:ext>
          </a:extLst>
        </xdr:cNvPr>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7" name="正方形/長方形 606">
          <a:extLst>
            <a:ext uri="{FF2B5EF4-FFF2-40B4-BE49-F238E27FC236}">
              <a16:creationId xmlns:a16="http://schemas.microsoft.com/office/drawing/2014/main" id="{57E7E91B-9FF2-4C9F-8CCB-9BD492E3457C}"/>
            </a:ext>
          </a:extLst>
        </xdr:cNvPr>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8" name="テキスト ボックス 607">
          <a:extLst>
            <a:ext uri="{FF2B5EF4-FFF2-40B4-BE49-F238E27FC236}">
              <a16:creationId xmlns:a16="http://schemas.microsoft.com/office/drawing/2014/main" id="{5E5CA85A-0DD5-4770-B8E5-0E39FE42C71B}"/>
            </a:ext>
          </a:extLst>
        </xdr:cNvPr>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9" name="直線コネクタ 608">
          <a:extLst>
            <a:ext uri="{FF2B5EF4-FFF2-40B4-BE49-F238E27FC236}">
              <a16:creationId xmlns:a16="http://schemas.microsoft.com/office/drawing/2014/main" id="{5BB4B058-3525-474C-A1E0-CDB83CA9D8AC}"/>
            </a:ext>
          </a:extLst>
        </xdr:cNvPr>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0" name="テキスト ボックス 609">
          <a:extLst>
            <a:ext uri="{FF2B5EF4-FFF2-40B4-BE49-F238E27FC236}">
              <a16:creationId xmlns:a16="http://schemas.microsoft.com/office/drawing/2014/main" id="{2AFC9B0C-6256-4A39-B5BF-709CED78EE10}"/>
            </a:ext>
          </a:extLst>
        </xdr:cNvPr>
        <xdr:cNvSpPr txBox="1"/>
      </xdr:nvSpPr>
      <xdr:spPr>
        <a:xfrm>
          <a:off x="1079772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1" name="直線コネクタ 610">
          <a:extLst>
            <a:ext uri="{FF2B5EF4-FFF2-40B4-BE49-F238E27FC236}">
              <a16:creationId xmlns:a16="http://schemas.microsoft.com/office/drawing/2014/main" id="{EC2E99D3-6DDA-4691-ABD3-5281201737B4}"/>
            </a:ext>
          </a:extLst>
        </xdr:cNvPr>
        <xdr:cNvCxnSpPr/>
      </xdr:nvCxnSpPr>
      <xdr:spPr>
        <a:xfrm>
          <a:off x="11207750" y="10648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2" name="テキスト ボックス 611">
          <a:extLst>
            <a:ext uri="{FF2B5EF4-FFF2-40B4-BE49-F238E27FC236}">
              <a16:creationId xmlns:a16="http://schemas.microsoft.com/office/drawing/2014/main" id="{A0882763-BB5F-48A7-9646-378C412408EB}"/>
            </a:ext>
          </a:extLst>
        </xdr:cNvPr>
        <xdr:cNvSpPr txBox="1"/>
      </xdr:nvSpPr>
      <xdr:spPr>
        <a:xfrm>
          <a:off x="1079772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3" name="直線コネクタ 612">
          <a:extLst>
            <a:ext uri="{FF2B5EF4-FFF2-40B4-BE49-F238E27FC236}">
              <a16:creationId xmlns:a16="http://schemas.microsoft.com/office/drawing/2014/main" id="{D82801AC-3A2A-4818-86A0-074F7C9C599B}"/>
            </a:ext>
          </a:extLst>
        </xdr:cNvPr>
        <xdr:cNvCxnSpPr/>
      </xdr:nvCxnSpPr>
      <xdr:spPr>
        <a:xfrm>
          <a:off x="11207750" y="10280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4" name="テキスト ボックス 613">
          <a:extLst>
            <a:ext uri="{FF2B5EF4-FFF2-40B4-BE49-F238E27FC236}">
              <a16:creationId xmlns:a16="http://schemas.microsoft.com/office/drawing/2014/main" id="{B210D4A1-5742-4873-A27B-22FBED6E6606}"/>
            </a:ext>
          </a:extLst>
        </xdr:cNvPr>
        <xdr:cNvSpPr txBox="1"/>
      </xdr:nvSpPr>
      <xdr:spPr>
        <a:xfrm>
          <a:off x="108427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5" name="直線コネクタ 614">
          <a:extLst>
            <a:ext uri="{FF2B5EF4-FFF2-40B4-BE49-F238E27FC236}">
              <a16:creationId xmlns:a16="http://schemas.microsoft.com/office/drawing/2014/main" id="{A40E5167-4D2E-42D8-B283-25A69BEAEEAE}"/>
            </a:ext>
          </a:extLst>
        </xdr:cNvPr>
        <xdr:cNvCxnSpPr/>
      </xdr:nvCxnSpPr>
      <xdr:spPr>
        <a:xfrm>
          <a:off x="11207750" y="9912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6" name="テキスト ボックス 615">
          <a:extLst>
            <a:ext uri="{FF2B5EF4-FFF2-40B4-BE49-F238E27FC236}">
              <a16:creationId xmlns:a16="http://schemas.microsoft.com/office/drawing/2014/main" id="{D7D5EA5C-E25A-4F9D-9127-0DD15F8A9266}"/>
            </a:ext>
          </a:extLst>
        </xdr:cNvPr>
        <xdr:cNvSpPr txBox="1"/>
      </xdr:nvSpPr>
      <xdr:spPr>
        <a:xfrm>
          <a:off x="108427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17" name="直線コネクタ 616">
          <a:extLst>
            <a:ext uri="{FF2B5EF4-FFF2-40B4-BE49-F238E27FC236}">
              <a16:creationId xmlns:a16="http://schemas.microsoft.com/office/drawing/2014/main" id="{8D4542FA-97C8-4B7E-98C5-0C0966EF69A1}"/>
            </a:ext>
          </a:extLst>
        </xdr:cNvPr>
        <xdr:cNvCxnSpPr/>
      </xdr:nvCxnSpPr>
      <xdr:spPr>
        <a:xfrm>
          <a:off x="11207750" y="9550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18" name="テキスト ボックス 617">
          <a:extLst>
            <a:ext uri="{FF2B5EF4-FFF2-40B4-BE49-F238E27FC236}">
              <a16:creationId xmlns:a16="http://schemas.microsoft.com/office/drawing/2014/main" id="{D1A1D0CC-5A25-4457-A67F-5AF83B0F5CC6}"/>
            </a:ext>
          </a:extLst>
        </xdr:cNvPr>
        <xdr:cNvSpPr txBox="1"/>
      </xdr:nvSpPr>
      <xdr:spPr>
        <a:xfrm>
          <a:off x="108427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19" name="直線コネクタ 618">
          <a:extLst>
            <a:ext uri="{FF2B5EF4-FFF2-40B4-BE49-F238E27FC236}">
              <a16:creationId xmlns:a16="http://schemas.microsoft.com/office/drawing/2014/main" id="{01AEC9A9-DBC0-4696-9AB7-6BF55E397AC5}"/>
            </a:ext>
          </a:extLst>
        </xdr:cNvPr>
        <xdr:cNvCxnSpPr/>
      </xdr:nvCxnSpPr>
      <xdr:spPr>
        <a:xfrm>
          <a:off x="11207750" y="9182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0" name="テキスト ボックス 619">
          <a:extLst>
            <a:ext uri="{FF2B5EF4-FFF2-40B4-BE49-F238E27FC236}">
              <a16:creationId xmlns:a16="http://schemas.microsoft.com/office/drawing/2014/main" id="{32402696-EF6F-4347-8465-240D260686A3}"/>
            </a:ext>
          </a:extLst>
        </xdr:cNvPr>
        <xdr:cNvSpPr txBox="1"/>
      </xdr:nvSpPr>
      <xdr:spPr>
        <a:xfrm>
          <a:off x="108427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1" name="直線コネクタ 620">
          <a:extLst>
            <a:ext uri="{FF2B5EF4-FFF2-40B4-BE49-F238E27FC236}">
              <a16:creationId xmlns:a16="http://schemas.microsoft.com/office/drawing/2014/main" id="{C0E11518-66D9-421F-8AE0-054C5DFAA2F9}"/>
            </a:ext>
          </a:extLst>
        </xdr:cNvPr>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2" name="テキスト ボックス 621">
          <a:extLst>
            <a:ext uri="{FF2B5EF4-FFF2-40B4-BE49-F238E27FC236}">
              <a16:creationId xmlns:a16="http://schemas.microsoft.com/office/drawing/2014/main" id="{BBD56B90-B671-4C88-875B-D8B6B155AC3B}"/>
            </a:ext>
          </a:extLst>
        </xdr:cNvPr>
        <xdr:cNvSpPr txBox="1"/>
      </xdr:nvSpPr>
      <xdr:spPr>
        <a:xfrm>
          <a:off x="10906911" y="86779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3" name="【保健センター・保健所】&#10;有形固定資産減価償却率グラフ枠">
          <a:extLst>
            <a:ext uri="{FF2B5EF4-FFF2-40B4-BE49-F238E27FC236}">
              <a16:creationId xmlns:a16="http://schemas.microsoft.com/office/drawing/2014/main" id="{14684971-F8A6-4F0A-BCCE-00018EAC00CD}"/>
            </a:ext>
          </a:extLst>
        </xdr:cNvPr>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11430</xdr:rowOff>
    </xdr:from>
    <xdr:to>
      <xdr:col>85</xdr:col>
      <xdr:colOff>126364</xdr:colOff>
      <xdr:row>64</xdr:row>
      <xdr:rowOff>76200</xdr:rowOff>
    </xdr:to>
    <xdr:cxnSp macro="">
      <xdr:nvCxnSpPr>
        <xdr:cNvPr id="624" name="直線コネクタ 623">
          <a:extLst>
            <a:ext uri="{FF2B5EF4-FFF2-40B4-BE49-F238E27FC236}">
              <a16:creationId xmlns:a16="http://schemas.microsoft.com/office/drawing/2014/main" id="{B8C2DA86-1BCD-45F5-8111-2D5B24667959}"/>
            </a:ext>
          </a:extLst>
        </xdr:cNvPr>
        <xdr:cNvCxnSpPr/>
      </xdr:nvCxnSpPr>
      <xdr:spPr>
        <a:xfrm flipV="1">
          <a:off x="14699614" y="9098280"/>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625" name="【保健センター・保健所】&#10;有形固定資産減価償却率最小値テキスト">
          <a:extLst>
            <a:ext uri="{FF2B5EF4-FFF2-40B4-BE49-F238E27FC236}">
              <a16:creationId xmlns:a16="http://schemas.microsoft.com/office/drawing/2014/main" id="{7A2B3E85-76FE-47B5-B652-BA651818E67C}"/>
            </a:ext>
          </a:extLst>
        </xdr:cNvPr>
        <xdr:cNvSpPr txBox="1"/>
      </xdr:nvSpPr>
      <xdr:spPr>
        <a:xfrm>
          <a:off x="14738350" y="1065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626" name="直線コネクタ 625">
          <a:extLst>
            <a:ext uri="{FF2B5EF4-FFF2-40B4-BE49-F238E27FC236}">
              <a16:creationId xmlns:a16="http://schemas.microsoft.com/office/drawing/2014/main" id="{43341873-C6B5-42DC-B257-4AD9B4CABDF4}"/>
            </a:ext>
          </a:extLst>
        </xdr:cNvPr>
        <xdr:cNvCxnSpPr/>
      </xdr:nvCxnSpPr>
      <xdr:spPr>
        <a:xfrm>
          <a:off x="14611350" y="106489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129557</xdr:rowOff>
    </xdr:from>
    <xdr:ext cx="405111" cy="259045"/>
    <xdr:sp macro="" textlink="">
      <xdr:nvSpPr>
        <xdr:cNvPr id="627" name="【保健センター・保健所】&#10;有形固定資産減価償却率最大値テキスト">
          <a:extLst>
            <a:ext uri="{FF2B5EF4-FFF2-40B4-BE49-F238E27FC236}">
              <a16:creationId xmlns:a16="http://schemas.microsoft.com/office/drawing/2014/main" id="{EA81887A-FC77-4D9B-91BB-3A6575CC5E0E}"/>
            </a:ext>
          </a:extLst>
        </xdr:cNvPr>
        <xdr:cNvSpPr txBox="1"/>
      </xdr:nvSpPr>
      <xdr:spPr>
        <a:xfrm>
          <a:off x="14738350" y="888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11430</xdr:rowOff>
    </xdr:from>
    <xdr:to>
      <xdr:col>86</xdr:col>
      <xdr:colOff>25400</xdr:colOff>
      <xdr:row>55</xdr:row>
      <xdr:rowOff>11430</xdr:rowOff>
    </xdr:to>
    <xdr:cxnSp macro="">
      <xdr:nvCxnSpPr>
        <xdr:cNvPr id="628" name="直線コネクタ 627">
          <a:extLst>
            <a:ext uri="{FF2B5EF4-FFF2-40B4-BE49-F238E27FC236}">
              <a16:creationId xmlns:a16="http://schemas.microsoft.com/office/drawing/2014/main" id="{CB7854E3-8603-4FF5-9B15-CF5B9DBC057E}"/>
            </a:ext>
          </a:extLst>
        </xdr:cNvPr>
        <xdr:cNvCxnSpPr/>
      </xdr:nvCxnSpPr>
      <xdr:spPr>
        <a:xfrm>
          <a:off x="14611350" y="90982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128287</xdr:rowOff>
    </xdr:from>
    <xdr:ext cx="405111" cy="259045"/>
    <xdr:sp macro="" textlink="">
      <xdr:nvSpPr>
        <xdr:cNvPr id="629" name="【保健センター・保健所】&#10;有形固定資産減価償却率平均値テキスト">
          <a:extLst>
            <a:ext uri="{FF2B5EF4-FFF2-40B4-BE49-F238E27FC236}">
              <a16:creationId xmlns:a16="http://schemas.microsoft.com/office/drawing/2014/main" id="{6570639D-BCB3-4435-B848-78A8A694804E}"/>
            </a:ext>
          </a:extLst>
        </xdr:cNvPr>
        <xdr:cNvSpPr txBox="1"/>
      </xdr:nvSpPr>
      <xdr:spPr>
        <a:xfrm>
          <a:off x="14738350" y="9545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105410</xdr:rowOff>
    </xdr:from>
    <xdr:to>
      <xdr:col>85</xdr:col>
      <xdr:colOff>177800</xdr:colOff>
      <xdr:row>59</xdr:row>
      <xdr:rowOff>35560</xdr:rowOff>
    </xdr:to>
    <xdr:sp macro="" textlink="">
      <xdr:nvSpPr>
        <xdr:cNvPr id="630" name="フローチャート: 判断 629">
          <a:extLst>
            <a:ext uri="{FF2B5EF4-FFF2-40B4-BE49-F238E27FC236}">
              <a16:creationId xmlns:a16="http://schemas.microsoft.com/office/drawing/2014/main" id="{B7F08D10-9E7D-4881-B7DD-A61378442321}"/>
            </a:ext>
          </a:extLst>
        </xdr:cNvPr>
        <xdr:cNvSpPr/>
      </xdr:nvSpPr>
      <xdr:spPr>
        <a:xfrm>
          <a:off x="14649450" y="968756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118745</xdr:rowOff>
    </xdr:from>
    <xdr:to>
      <xdr:col>81</xdr:col>
      <xdr:colOff>101600</xdr:colOff>
      <xdr:row>58</xdr:row>
      <xdr:rowOff>48895</xdr:rowOff>
    </xdr:to>
    <xdr:sp macro="" textlink="">
      <xdr:nvSpPr>
        <xdr:cNvPr id="631" name="フローチャート: 判断 630">
          <a:extLst>
            <a:ext uri="{FF2B5EF4-FFF2-40B4-BE49-F238E27FC236}">
              <a16:creationId xmlns:a16="http://schemas.microsoft.com/office/drawing/2014/main" id="{5582F12E-FA8C-4C9D-9ECD-0BA1EAF1863D}"/>
            </a:ext>
          </a:extLst>
        </xdr:cNvPr>
        <xdr:cNvSpPr/>
      </xdr:nvSpPr>
      <xdr:spPr>
        <a:xfrm>
          <a:off x="13887450" y="953579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84455</xdr:rowOff>
    </xdr:from>
    <xdr:to>
      <xdr:col>76</xdr:col>
      <xdr:colOff>165100</xdr:colOff>
      <xdr:row>58</xdr:row>
      <xdr:rowOff>14605</xdr:rowOff>
    </xdr:to>
    <xdr:sp macro="" textlink="">
      <xdr:nvSpPr>
        <xdr:cNvPr id="632" name="フローチャート: 判断 631">
          <a:extLst>
            <a:ext uri="{FF2B5EF4-FFF2-40B4-BE49-F238E27FC236}">
              <a16:creationId xmlns:a16="http://schemas.microsoft.com/office/drawing/2014/main" id="{40A9C3A1-1694-470F-8513-4E4EA569B509}"/>
            </a:ext>
          </a:extLst>
        </xdr:cNvPr>
        <xdr:cNvSpPr/>
      </xdr:nvSpPr>
      <xdr:spPr>
        <a:xfrm>
          <a:off x="13093700" y="950150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59690</xdr:rowOff>
    </xdr:from>
    <xdr:to>
      <xdr:col>72</xdr:col>
      <xdr:colOff>38100</xdr:colOff>
      <xdr:row>57</xdr:row>
      <xdr:rowOff>161290</xdr:rowOff>
    </xdr:to>
    <xdr:sp macro="" textlink="">
      <xdr:nvSpPr>
        <xdr:cNvPr id="633" name="フローチャート: 判断 632">
          <a:extLst>
            <a:ext uri="{FF2B5EF4-FFF2-40B4-BE49-F238E27FC236}">
              <a16:creationId xmlns:a16="http://schemas.microsoft.com/office/drawing/2014/main" id="{CCBD7370-6A46-45E4-B0B6-FE3311AA7910}"/>
            </a:ext>
          </a:extLst>
        </xdr:cNvPr>
        <xdr:cNvSpPr/>
      </xdr:nvSpPr>
      <xdr:spPr>
        <a:xfrm>
          <a:off x="12299950" y="947674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50165</xdr:rowOff>
    </xdr:from>
    <xdr:to>
      <xdr:col>67</xdr:col>
      <xdr:colOff>101600</xdr:colOff>
      <xdr:row>57</xdr:row>
      <xdr:rowOff>151765</xdr:rowOff>
    </xdr:to>
    <xdr:sp macro="" textlink="">
      <xdr:nvSpPr>
        <xdr:cNvPr id="634" name="フローチャート: 判断 633">
          <a:extLst>
            <a:ext uri="{FF2B5EF4-FFF2-40B4-BE49-F238E27FC236}">
              <a16:creationId xmlns:a16="http://schemas.microsoft.com/office/drawing/2014/main" id="{34150D11-0F05-47BB-A9C6-8CE10A9E60A8}"/>
            </a:ext>
          </a:extLst>
        </xdr:cNvPr>
        <xdr:cNvSpPr/>
      </xdr:nvSpPr>
      <xdr:spPr>
        <a:xfrm>
          <a:off x="11487150" y="946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5" name="テキスト ボックス 634">
          <a:extLst>
            <a:ext uri="{FF2B5EF4-FFF2-40B4-BE49-F238E27FC236}">
              <a16:creationId xmlns:a16="http://schemas.microsoft.com/office/drawing/2014/main" id="{EDD8F8D7-8424-4A0A-B1D6-997FB23087F1}"/>
            </a:ext>
          </a:extLst>
        </xdr:cNvPr>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6" name="テキスト ボックス 635">
          <a:extLst>
            <a:ext uri="{FF2B5EF4-FFF2-40B4-BE49-F238E27FC236}">
              <a16:creationId xmlns:a16="http://schemas.microsoft.com/office/drawing/2014/main" id="{880EB771-E987-4132-84B5-7B11DB6E4ACF}"/>
            </a:ext>
          </a:extLst>
        </xdr:cNvPr>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7" name="テキスト ボックス 636">
          <a:extLst>
            <a:ext uri="{FF2B5EF4-FFF2-40B4-BE49-F238E27FC236}">
              <a16:creationId xmlns:a16="http://schemas.microsoft.com/office/drawing/2014/main" id="{6EE784E1-2A76-40E6-87DF-0BA301F62294}"/>
            </a:ext>
          </a:extLst>
        </xdr:cNvPr>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8" name="テキスト ボックス 637">
          <a:extLst>
            <a:ext uri="{FF2B5EF4-FFF2-40B4-BE49-F238E27FC236}">
              <a16:creationId xmlns:a16="http://schemas.microsoft.com/office/drawing/2014/main" id="{32B7B65E-9B5E-41D2-8F08-825C6BC133C0}"/>
            </a:ext>
          </a:extLst>
        </xdr:cNvPr>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015BE62E-16A7-4762-97E9-424211787431}"/>
            </a:ext>
          </a:extLst>
        </xdr:cNvPr>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73025</xdr:rowOff>
    </xdr:from>
    <xdr:to>
      <xdr:col>85</xdr:col>
      <xdr:colOff>177800</xdr:colOff>
      <xdr:row>61</xdr:row>
      <xdr:rowOff>3175</xdr:rowOff>
    </xdr:to>
    <xdr:sp macro="" textlink="">
      <xdr:nvSpPr>
        <xdr:cNvPr id="640" name="楕円 639">
          <a:extLst>
            <a:ext uri="{FF2B5EF4-FFF2-40B4-BE49-F238E27FC236}">
              <a16:creationId xmlns:a16="http://schemas.microsoft.com/office/drawing/2014/main" id="{6978AB56-CDD5-4CD5-B6A6-C7A4281646B5}"/>
            </a:ext>
          </a:extLst>
        </xdr:cNvPr>
        <xdr:cNvSpPr/>
      </xdr:nvSpPr>
      <xdr:spPr>
        <a:xfrm>
          <a:off x="14649450" y="998537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51452</xdr:rowOff>
    </xdr:from>
    <xdr:ext cx="405111" cy="259045"/>
    <xdr:sp macro="" textlink="">
      <xdr:nvSpPr>
        <xdr:cNvPr id="641" name="【保健センター・保健所】&#10;有形固定資産減価償却率該当値テキスト">
          <a:extLst>
            <a:ext uri="{FF2B5EF4-FFF2-40B4-BE49-F238E27FC236}">
              <a16:creationId xmlns:a16="http://schemas.microsoft.com/office/drawing/2014/main" id="{57C9478C-4A01-4EB4-8F58-A0ECCFFFF1F3}"/>
            </a:ext>
          </a:extLst>
        </xdr:cNvPr>
        <xdr:cNvSpPr txBox="1"/>
      </xdr:nvSpPr>
      <xdr:spPr>
        <a:xfrm>
          <a:off x="14738350" y="996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34925</xdr:rowOff>
    </xdr:from>
    <xdr:to>
      <xdr:col>81</xdr:col>
      <xdr:colOff>101600</xdr:colOff>
      <xdr:row>60</xdr:row>
      <xdr:rowOff>136525</xdr:rowOff>
    </xdr:to>
    <xdr:sp macro="" textlink="">
      <xdr:nvSpPr>
        <xdr:cNvPr id="642" name="楕円 641">
          <a:extLst>
            <a:ext uri="{FF2B5EF4-FFF2-40B4-BE49-F238E27FC236}">
              <a16:creationId xmlns:a16="http://schemas.microsoft.com/office/drawing/2014/main" id="{17DC8F05-8844-4CF9-B451-9F54C1E74EBC}"/>
            </a:ext>
          </a:extLst>
        </xdr:cNvPr>
        <xdr:cNvSpPr/>
      </xdr:nvSpPr>
      <xdr:spPr>
        <a:xfrm>
          <a:off x="13887450" y="9947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85725</xdr:rowOff>
    </xdr:from>
    <xdr:to>
      <xdr:col>85</xdr:col>
      <xdr:colOff>127000</xdr:colOff>
      <xdr:row>60</xdr:row>
      <xdr:rowOff>123825</xdr:rowOff>
    </xdr:to>
    <xdr:cxnSp macro="">
      <xdr:nvCxnSpPr>
        <xdr:cNvPr id="643" name="直線コネクタ 642">
          <a:extLst>
            <a:ext uri="{FF2B5EF4-FFF2-40B4-BE49-F238E27FC236}">
              <a16:creationId xmlns:a16="http://schemas.microsoft.com/office/drawing/2014/main" id="{4A4E5CE5-0289-4F3D-B20C-20BEBD8C5117}"/>
            </a:ext>
          </a:extLst>
        </xdr:cNvPr>
        <xdr:cNvCxnSpPr/>
      </xdr:nvCxnSpPr>
      <xdr:spPr>
        <a:xfrm>
          <a:off x="13938250" y="9998075"/>
          <a:ext cx="762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168275</xdr:rowOff>
    </xdr:from>
    <xdr:to>
      <xdr:col>76</xdr:col>
      <xdr:colOff>165100</xdr:colOff>
      <xdr:row>60</xdr:row>
      <xdr:rowOff>98425</xdr:rowOff>
    </xdr:to>
    <xdr:sp macro="" textlink="">
      <xdr:nvSpPr>
        <xdr:cNvPr id="644" name="楕円 643">
          <a:extLst>
            <a:ext uri="{FF2B5EF4-FFF2-40B4-BE49-F238E27FC236}">
              <a16:creationId xmlns:a16="http://schemas.microsoft.com/office/drawing/2014/main" id="{44F613E7-B11B-4076-8756-F4718BE391D7}"/>
            </a:ext>
          </a:extLst>
        </xdr:cNvPr>
        <xdr:cNvSpPr/>
      </xdr:nvSpPr>
      <xdr:spPr>
        <a:xfrm>
          <a:off x="13093700" y="990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47625</xdr:rowOff>
    </xdr:from>
    <xdr:to>
      <xdr:col>81</xdr:col>
      <xdr:colOff>50800</xdr:colOff>
      <xdr:row>60</xdr:row>
      <xdr:rowOff>85725</xdr:rowOff>
    </xdr:to>
    <xdr:cxnSp macro="">
      <xdr:nvCxnSpPr>
        <xdr:cNvPr id="645" name="直線コネクタ 644">
          <a:extLst>
            <a:ext uri="{FF2B5EF4-FFF2-40B4-BE49-F238E27FC236}">
              <a16:creationId xmlns:a16="http://schemas.microsoft.com/office/drawing/2014/main" id="{240994F3-433B-4555-B8C4-B1AF05D475F9}"/>
            </a:ext>
          </a:extLst>
        </xdr:cNvPr>
        <xdr:cNvCxnSpPr/>
      </xdr:nvCxnSpPr>
      <xdr:spPr>
        <a:xfrm>
          <a:off x="13144500" y="9959975"/>
          <a:ext cx="7937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130175</xdr:rowOff>
    </xdr:from>
    <xdr:to>
      <xdr:col>72</xdr:col>
      <xdr:colOff>38100</xdr:colOff>
      <xdr:row>60</xdr:row>
      <xdr:rowOff>60325</xdr:rowOff>
    </xdr:to>
    <xdr:sp macro="" textlink="">
      <xdr:nvSpPr>
        <xdr:cNvPr id="646" name="楕円 645">
          <a:extLst>
            <a:ext uri="{FF2B5EF4-FFF2-40B4-BE49-F238E27FC236}">
              <a16:creationId xmlns:a16="http://schemas.microsoft.com/office/drawing/2014/main" id="{0CE03612-75F9-4A29-916F-B4D4FEBE6493}"/>
            </a:ext>
          </a:extLst>
        </xdr:cNvPr>
        <xdr:cNvSpPr/>
      </xdr:nvSpPr>
      <xdr:spPr>
        <a:xfrm>
          <a:off x="12299950" y="987742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9525</xdr:rowOff>
    </xdr:from>
    <xdr:to>
      <xdr:col>76</xdr:col>
      <xdr:colOff>114300</xdr:colOff>
      <xdr:row>60</xdr:row>
      <xdr:rowOff>47625</xdr:rowOff>
    </xdr:to>
    <xdr:cxnSp macro="">
      <xdr:nvCxnSpPr>
        <xdr:cNvPr id="647" name="直線コネクタ 646">
          <a:extLst>
            <a:ext uri="{FF2B5EF4-FFF2-40B4-BE49-F238E27FC236}">
              <a16:creationId xmlns:a16="http://schemas.microsoft.com/office/drawing/2014/main" id="{6CE4F2B7-E66A-4794-87B7-9C113832296D}"/>
            </a:ext>
          </a:extLst>
        </xdr:cNvPr>
        <xdr:cNvCxnSpPr/>
      </xdr:nvCxnSpPr>
      <xdr:spPr>
        <a:xfrm>
          <a:off x="12344400" y="9921875"/>
          <a:ext cx="8001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25400</xdr:rowOff>
    </xdr:from>
    <xdr:to>
      <xdr:col>67</xdr:col>
      <xdr:colOff>101600</xdr:colOff>
      <xdr:row>60</xdr:row>
      <xdr:rowOff>127000</xdr:rowOff>
    </xdr:to>
    <xdr:sp macro="" textlink="">
      <xdr:nvSpPr>
        <xdr:cNvPr id="648" name="楕円 647">
          <a:extLst>
            <a:ext uri="{FF2B5EF4-FFF2-40B4-BE49-F238E27FC236}">
              <a16:creationId xmlns:a16="http://schemas.microsoft.com/office/drawing/2014/main" id="{80D931BA-2C22-48F8-8A7A-D3A14F0643D9}"/>
            </a:ext>
          </a:extLst>
        </xdr:cNvPr>
        <xdr:cNvSpPr/>
      </xdr:nvSpPr>
      <xdr:spPr>
        <a:xfrm>
          <a:off x="11487150" y="993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9525</xdr:rowOff>
    </xdr:from>
    <xdr:to>
      <xdr:col>71</xdr:col>
      <xdr:colOff>177800</xdr:colOff>
      <xdr:row>60</xdr:row>
      <xdr:rowOff>76200</xdr:rowOff>
    </xdr:to>
    <xdr:cxnSp macro="">
      <xdr:nvCxnSpPr>
        <xdr:cNvPr id="649" name="直線コネクタ 648">
          <a:extLst>
            <a:ext uri="{FF2B5EF4-FFF2-40B4-BE49-F238E27FC236}">
              <a16:creationId xmlns:a16="http://schemas.microsoft.com/office/drawing/2014/main" id="{5DBCA915-CBBD-4966-8131-797DBD9463B8}"/>
            </a:ext>
          </a:extLst>
        </xdr:cNvPr>
        <xdr:cNvCxnSpPr/>
      </xdr:nvCxnSpPr>
      <xdr:spPr>
        <a:xfrm flipV="1">
          <a:off x="11537950" y="9921875"/>
          <a:ext cx="80645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65422</xdr:rowOff>
    </xdr:from>
    <xdr:ext cx="405111" cy="259045"/>
    <xdr:sp macro="" textlink="">
      <xdr:nvSpPr>
        <xdr:cNvPr id="650" name="n_1aveValue【保健センター・保健所】&#10;有形固定資産減価償却率">
          <a:extLst>
            <a:ext uri="{FF2B5EF4-FFF2-40B4-BE49-F238E27FC236}">
              <a16:creationId xmlns:a16="http://schemas.microsoft.com/office/drawing/2014/main" id="{22CDDCDD-0EFA-43E0-9BA2-649A894758A0}"/>
            </a:ext>
          </a:extLst>
        </xdr:cNvPr>
        <xdr:cNvSpPr txBox="1"/>
      </xdr:nvSpPr>
      <xdr:spPr>
        <a:xfrm>
          <a:off x="13742044" y="931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31132</xdr:rowOff>
    </xdr:from>
    <xdr:ext cx="405111" cy="259045"/>
    <xdr:sp macro="" textlink="">
      <xdr:nvSpPr>
        <xdr:cNvPr id="651" name="n_2aveValue【保健センター・保健所】&#10;有形固定資産減価償却率">
          <a:extLst>
            <a:ext uri="{FF2B5EF4-FFF2-40B4-BE49-F238E27FC236}">
              <a16:creationId xmlns:a16="http://schemas.microsoft.com/office/drawing/2014/main" id="{C9742DF6-6B2A-4A09-A03B-73755E9B070A}"/>
            </a:ext>
          </a:extLst>
        </xdr:cNvPr>
        <xdr:cNvSpPr txBox="1"/>
      </xdr:nvSpPr>
      <xdr:spPr>
        <a:xfrm>
          <a:off x="12960994" y="9283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6367</xdr:rowOff>
    </xdr:from>
    <xdr:ext cx="405111" cy="259045"/>
    <xdr:sp macro="" textlink="">
      <xdr:nvSpPr>
        <xdr:cNvPr id="652" name="n_3aveValue【保健センター・保健所】&#10;有形固定資産減価償却率">
          <a:extLst>
            <a:ext uri="{FF2B5EF4-FFF2-40B4-BE49-F238E27FC236}">
              <a16:creationId xmlns:a16="http://schemas.microsoft.com/office/drawing/2014/main" id="{86D3CC05-26B6-4371-9DE0-AB4C3C132121}"/>
            </a:ext>
          </a:extLst>
        </xdr:cNvPr>
        <xdr:cNvSpPr txBox="1"/>
      </xdr:nvSpPr>
      <xdr:spPr>
        <a:xfrm>
          <a:off x="12167244" y="9258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168292</xdr:rowOff>
    </xdr:from>
    <xdr:ext cx="405111" cy="259045"/>
    <xdr:sp macro="" textlink="">
      <xdr:nvSpPr>
        <xdr:cNvPr id="653" name="n_4aveValue【保健センター・保健所】&#10;有形固定資産減価償却率">
          <a:extLst>
            <a:ext uri="{FF2B5EF4-FFF2-40B4-BE49-F238E27FC236}">
              <a16:creationId xmlns:a16="http://schemas.microsoft.com/office/drawing/2014/main" id="{63B65F83-145F-4409-8040-B7362D379286}"/>
            </a:ext>
          </a:extLst>
        </xdr:cNvPr>
        <xdr:cNvSpPr txBox="1"/>
      </xdr:nvSpPr>
      <xdr:spPr>
        <a:xfrm>
          <a:off x="11354444" y="9248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127652</xdr:rowOff>
    </xdr:from>
    <xdr:ext cx="405111" cy="259045"/>
    <xdr:sp macro="" textlink="">
      <xdr:nvSpPr>
        <xdr:cNvPr id="654" name="n_1mainValue【保健センター・保健所】&#10;有形固定資産減価償却率">
          <a:extLst>
            <a:ext uri="{FF2B5EF4-FFF2-40B4-BE49-F238E27FC236}">
              <a16:creationId xmlns:a16="http://schemas.microsoft.com/office/drawing/2014/main" id="{BCE90D42-5646-4288-A3BE-3603BBD5B2EC}"/>
            </a:ext>
          </a:extLst>
        </xdr:cNvPr>
        <xdr:cNvSpPr txBox="1"/>
      </xdr:nvSpPr>
      <xdr:spPr>
        <a:xfrm>
          <a:off x="13742044" y="1004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89552</xdr:rowOff>
    </xdr:from>
    <xdr:ext cx="405111" cy="259045"/>
    <xdr:sp macro="" textlink="">
      <xdr:nvSpPr>
        <xdr:cNvPr id="655" name="n_2mainValue【保健センター・保健所】&#10;有形固定資産減価償却率">
          <a:extLst>
            <a:ext uri="{FF2B5EF4-FFF2-40B4-BE49-F238E27FC236}">
              <a16:creationId xmlns:a16="http://schemas.microsoft.com/office/drawing/2014/main" id="{D64529D3-DA8E-4659-A319-00B002619346}"/>
            </a:ext>
          </a:extLst>
        </xdr:cNvPr>
        <xdr:cNvSpPr txBox="1"/>
      </xdr:nvSpPr>
      <xdr:spPr>
        <a:xfrm>
          <a:off x="12960994" y="1000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51452</xdr:rowOff>
    </xdr:from>
    <xdr:ext cx="405111" cy="259045"/>
    <xdr:sp macro="" textlink="">
      <xdr:nvSpPr>
        <xdr:cNvPr id="656" name="n_3mainValue【保健センター・保健所】&#10;有形固定資産減価償却率">
          <a:extLst>
            <a:ext uri="{FF2B5EF4-FFF2-40B4-BE49-F238E27FC236}">
              <a16:creationId xmlns:a16="http://schemas.microsoft.com/office/drawing/2014/main" id="{5ED917D6-A141-47A7-9043-90F8145E3865}"/>
            </a:ext>
          </a:extLst>
        </xdr:cNvPr>
        <xdr:cNvSpPr txBox="1"/>
      </xdr:nvSpPr>
      <xdr:spPr>
        <a:xfrm>
          <a:off x="12167244" y="996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118127</xdr:rowOff>
    </xdr:from>
    <xdr:ext cx="405111" cy="259045"/>
    <xdr:sp macro="" textlink="">
      <xdr:nvSpPr>
        <xdr:cNvPr id="657" name="n_4mainValue【保健センター・保健所】&#10;有形固定資産減価償却率">
          <a:extLst>
            <a:ext uri="{FF2B5EF4-FFF2-40B4-BE49-F238E27FC236}">
              <a16:creationId xmlns:a16="http://schemas.microsoft.com/office/drawing/2014/main" id="{E61DD292-B4E5-4128-8567-0128946D86CB}"/>
            </a:ext>
          </a:extLst>
        </xdr:cNvPr>
        <xdr:cNvSpPr txBox="1"/>
      </xdr:nvSpPr>
      <xdr:spPr>
        <a:xfrm>
          <a:off x="11354444"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8" name="正方形/長方形 657">
          <a:extLst>
            <a:ext uri="{FF2B5EF4-FFF2-40B4-BE49-F238E27FC236}">
              <a16:creationId xmlns:a16="http://schemas.microsoft.com/office/drawing/2014/main" id="{4FE9FB63-1BF9-4B80-959E-FD4D59781F69}"/>
            </a:ext>
          </a:extLst>
        </xdr:cNvPr>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9" name="正方形/長方形 658">
          <a:extLst>
            <a:ext uri="{FF2B5EF4-FFF2-40B4-BE49-F238E27FC236}">
              <a16:creationId xmlns:a16="http://schemas.microsoft.com/office/drawing/2014/main" id="{D163E931-A55D-4D81-BBD8-7C5200C99532}"/>
            </a:ext>
          </a:extLst>
        </xdr:cNvPr>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0" name="正方形/長方形 659">
          <a:extLst>
            <a:ext uri="{FF2B5EF4-FFF2-40B4-BE49-F238E27FC236}">
              <a16:creationId xmlns:a16="http://schemas.microsoft.com/office/drawing/2014/main" id="{B90713F5-E9DC-472E-96C8-47A184DB868E}"/>
            </a:ext>
          </a:extLst>
        </xdr:cNvPr>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1" name="正方形/長方形 660">
          <a:extLst>
            <a:ext uri="{FF2B5EF4-FFF2-40B4-BE49-F238E27FC236}">
              <a16:creationId xmlns:a16="http://schemas.microsoft.com/office/drawing/2014/main" id="{E04CDCE8-8B78-4696-9F08-3A2FB53AF61D}"/>
            </a:ext>
          </a:extLst>
        </xdr:cNvPr>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2" name="正方形/長方形 661">
          <a:extLst>
            <a:ext uri="{FF2B5EF4-FFF2-40B4-BE49-F238E27FC236}">
              <a16:creationId xmlns:a16="http://schemas.microsoft.com/office/drawing/2014/main" id="{DA2655EB-545B-4C5A-B46D-6A06D30AE6B2}"/>
            </a:ext>
          </a:extLst>
        </xdr:cNvPr>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3" name="正方形/長方形 662">
          <a:extLst>
            <a:ext uri="{FF2B5EF4-FFF2-40B4-BE49-F238E27FC236}">
              <a16:creationId xmlns:a16="http://schemas.microsoft.com/office/drawing/2014/main" id="{47E63E27-AF24-451E-BFE9-18911337B4A7}"/>
            </a:ext>
          </a:extLst>
        </xdr:cNvPr>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4" name="正方形/長方形 663">
          <a:extLst>
            <a:ext uri="{FF2B5EF4-FFF2-40B4-BE49-F238E27FC236}">
              <a16:creationId xmlns:a16="http://schemas.microsoft.com/office/drawing/2014/main" id="{8BF8B6B3-3B6B-43C1-8FD2-E9AD2708DD61}"/>
            </a:ext>
          </a:extLst>
        </xdr:cNvPr>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5" name="正方形/長方形 664">
          <a:extLst>
            <a:ext uri="{FF2B5EF4-FFF2-40B4-BE49-F238E27FC236}">
              <a16:creationId xmlns:a16="http://schemas.microsoft.com/office/drawing/2014/main" id="{D44A15FC-F898-41F9-9782-6EF0A4BFF0BB}"/>
            </a:ext>
          </a:extLst>
        </xdr:cNvPr>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6" name="テキスト ボックス 665">
          <a:extLst>
            <a:ext uri="{FF2B5EF4-FFF2-40B4-BE49-F238E27FC236}">
              <a16:creationId xmlns:a16="http://schemas.microsoft.com/office/drawing/2014/main" id="{F894B60D-F323-44F3-9EB0-14017F9736E3}"/>
            </a:ext>
          </a:extLst>
        </xdr:cNvPr>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7" name="直線コネクタ 666">
          <a:extLst>
            <a:ext uri="{FF2B5EF4-FFF2-40B4-BE49-F238E27FC236}">
              <a16:creationId xmlns:a16="http://schemas.microsoft.com/office/drawing/2014/main" id="{1961D3F0-239D-4EEE-8BB7-19E7025967B4}"/>
            </a:ext>
          </a:extLst>
        </xdr:cNvPr>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68" name="直線コネクタ 667">
          <a:extLst>
            <a:ext uri="{FF2B5EF4-FFF2-40B4-BE49-F238E27FC236}">
              <a16:creationId xmlns:a16="http://schemas.microsoft.com/office/drawing/2014/main" id="{DE47D4D4-5C60-4FAF-9767-CFC49EDED2D1}"/>
            </a:ext>
          </a:extLst>
        </xdr:cNvPr>
        <xdr:cNvCxnSpPr/>
      </xdr:nvCxnSpPr>
      <xdr:spPr>
        <a:xfrm>
          <a:off x="16459200" y="1057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69" name="テキスト ボックス 668">
          <a:extLst>
            <a:ext uri="{FF2B5EF4-FFF2-40B4-BE49-F238E27FC236}">
              <a16:creationId xmlns:a16="http://schemas.microsoft.com/office/drawing/2014/main" id="{EFDBF350-2E16-4885-9C42-D0200838B903}"/>
            </a:ext>
          </a:extLst>
        </xdr:cNvPr>
        <xdr:cNvSpPr txBox="1"/>
      </xdr:nvSpPr>
      <xdr:spPr>
        <a:xfrm>
          <a:off x="16049171" y="10436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0" name="直線コネクタ 669">
          <a:extLst>
            <a:ext uri="{FF2B5EF4-FFF2-40B4-BE49-F238E27FC236}">
              <a16:creationId xmlns:a16="http://schemas.microsoft.com/office/drawing/2014/main" id="{13DEA94C-AEF6-488A-B547-8A0D4BA4D00E}"/>
            </a:ext>
          </a:extLst>
        </xdr:cNvPr>
        <xdr:cNvCxnSpPr/>
      </xdr:nvCxnSpPr>
      <xdr:spPr>
        <a:xfrm>
          <a:off x="16459200" y="10134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1" name="テキスト ボックス 670">
          <a:extLst>
            <a:ext uri="{FF2B5EF4-FFF2-40B4-BE49-F238E27FC236}">
              <a16:creationId xmlns:a16="http://schemas.microsoft.com/office/drawing/2014/main" id="{9A1AD730-46E0-4B91-9814-6628EA007D8E}"/>
            </a:ext>
          </a:extLst>
        </xdr:cNvPr>
        <xdr:cNvSpPr txBox="1"/>
      </xdr:nvSpPr>
      <xdr:spPr>
        <a:xfrm>
          <a:off x="16049171" y="9998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2" name="直線コネクタ 671">
          <a:extLst>
            <a:ext uri="{FF2B5EF4-FFF2-40B4-BE49-F238E27FC236}">
              <a16:creationId xmlns:a16="http://schemas.microsoft.com/office/drawing/2014/main" id="{56973A96-6E5D-4E82-9253-A764D1028343}"/>
            </a:ext>
          </a:extLst>
        </xdr:cNvPr>
        <xdr:cNvCxnSpPr/>
      </xdr:nvCxnSpPr>
      <xdr:spPr>
        <a:xfrm>
          <a:off x="16459200" y="9696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3" name="テキスト ボックス 672">
          <a:extLst>
            <a:ext uri="{FF2B5EF4-FFF2-40B4-BE49-F238E27FC236}">
              <a16:creationId xmlns:a16="http://schemas.microsoft.com/office/drawing/2014/main" id="{BDE65ED8-1FF8-413C-8930-211D3EF04EC4}"/>
            </a:ext>
          </a:extLst>
        </xdr:cNvPr>
        <xdr:cNvSpPr txBox="1"/>
      </xdr:nvSpPr>
      <xdr:spPr>
        <a:xfrm>
          <a:off x="16049171" y="956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4" name="直線コネクタ 673">
          <a:extLst>
            <a:ext uri="{FF2B5EF4-FFF2-40B4-BE49-F238E27FC236}">
              <a16:creationId xmlns:a16="http://schemas.microsoft.com/office/drawing/2014/main" id="{446FBA7A-9970-42F6-9F86-ED625A5B2C13}"/>
            </a:ext>
          </a:extLst>
        </xdr:cNvPr>
        <xdr:cNvCxnSpPr/>
      </xdr:nvCxnSpPr>
      <xdr:spPr>
        <a:xfrm>
          <a:off x="16459200" y="9251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5" name="テキスト ボックス 674">
          <a:extLst>
            <a:ext uri="{FF2B5EF4-FFF2-40B4-BE49-F238E27FC236}">
              <a16:creationId xmlns:a16="http://schemas.microsoft.com/office/drawing/2014/main" id="{FE27309A-9500-4552-9F38-455CE7D0636B}"/>
            </a:ext>
          </a:extLst>
        </xdr:cNvPr>
        <xdr:cNvSpPr txBox="1"/>
      </xdr:nvSpPr>
      <xdr:spPr>
        <a:xfrm>
          <a:off x="16049171" y="9116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6" name="直線コネクタ 675">
          <a:extLst>
            <a:ext uri="{FF2B5EF4-FFF2-40B4-BE49-F238E27FC236}">
              <a16:creationId xmlns:a16="http://schemas.microsoft.com/office/drawing/2014/main" id="{CC44A6A2-326E-4FB4-B548-B66931FA88E0}"/>
            </a:ext>
          </a:extLst>
        </xdr:cNvPr>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7" name="テキスト ボックス 676">
          <a:extLst>
            <a:ext uri="{FF2B5EF4-FFF2-40B4-BE49-F238E27FC236}">
              <a16:creationId xmlns:a16="http://schemas.microsoft.com/office/drawing/2014/main" id="{CA4912FC-A2B5-4670-BFAF-F4F0D7A7EF91}"/>
            </a:ext>
          </a:extLst>
        </xdr:cNvPr>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8" name="【保健センター・保健所】&#10;一人当たり面積グラフ枠">
          <a:extLst>
            <a:ext uri="{FF2B5EF4-FFF2-40B4-BE49-F238E27FC236}">
              <a16:creationId xmlns:a16="http://schemas.microsoft.com/office/drawing/2014/main" id="{26EECB6E-628A-4DF5-AED1-06977235F2A3}"/>
            </a:ext>
          </a:extLst>
        </xdr:cNvPr>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144018</xdr:rowOff>
    </xdr:from>
    <xdr:to>
      <xdr:col>116</xdr:col>
      <xdr:colOff>62864</xdr:colOff>
      <xdr:row>63</xdr:row>
      <xdr:rowOff>144018</xdr:rowOff>
    </xdr:to>
    <xdr:cxnSp macro="">
      <xdr:nvCxnSpPr>
        <xdr:cNvPr id="679" name="直線コネクタ 678">
          <a:extLst>
            <a:ext uri="{FF2B5EF4-FFF2-40B4-BE49-F238E27FC236}">
              <a16:creationId xmlns:a16="http://schemas.microsoft.com/office/drawing/2014/main" id="{07635305-5258-4619-9405-74F53740EDB9}"/>
            </a:ext>
          </a:extLst>
        </xdr:cNvPr>
        <xdr:cNvCxnSpPr/>
      </xdr:nvCxnSpPr>
      <xdr:spPr>
        <a:xfrm flipV="1">
          <a:off x="19951064" y="9230868"/>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147845</xdr:rowOff>
    </xdr:from>
    <xdr:ext cx="469744" cy="259045"/>
    <xdr:sp macro="" textlink="">
      <xdr:nvSpPr>
        <xdr:cNvPr id="680" name="【保健センター・保健所】&#10;一人当たり面積最小値テキスト">
          <a:extLst>
            <a:ext uri="{FF2B5EF4-FFF2-40B4-BE49-F238E27FC236}">
              <a16:creationId xmlns:a16="http://schemas.microsoft.com/office/drawing/2014/main" id="{AC6CBFC3-9573-4124-AFA0-704ACF8F35AA}"/>
            </a:ext>
          </a:extLst>
        </xdr:cNvPr>
        <xdr:cNvSpPr txBox="1"/>
      </xdr:nvSpPr>
      <xdr:spPr>
        <a:xfrm>
          <a:off x="19989800" y="1055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144018</xdr:rowOff>
    </xdr:from>
    <xdr:to>
      <xdr:col>116</xdr:col>
      <xdr:colOff>152400</xdr:colOff>
      <xdr:row>63</xdr:row>
      <xdr:rowOff>144018</xdr:rowOff>
    </xdr:to>
    <xdr:cxnSp macro="">
      <xdr:nvCxnSpPr>
        <xdr:cNvPr id="681" name="直線コネクタ 680">
          <a:extLst>
            <a:ext uri="{FF2B5EF4-FFF2-40B4-BE49-F238E27FC236}">
              <a16:creationId xmlns:a16="http://schemas.microsoft.com/office/drawing/2014/main" id="{593D9F01-043D-48DA-B5FE-BCC812AC271C}"/>
            </a:ext>
          </a:extLst>
        </xdr:cNvPr>
        <xdr:cNvCxnSpPr/>
      </xdr:nvCxnSpPr>
      <xdr:spPr>
        <a:xfrm>
          <a:off x="19881850" y="1055166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90695</xdr:rowOff>
    </xdr:from>
    <xdr:ext cx="469744" cy="259045"/>
    <xdr:sp macro="" textlink="">
      <xdr:nvSpPr>
        <xdr:cNvPr id="682" name="【保健センター・保健所】&#10;一人当たり面積最大値テキスト">
          <a:extLst>
            <a:ext uri="{FF2B5EF4-FFF2-40B4-BE49-F238E27FC236}">
              <a16:creationId xmlns:a16="http://schemas.microsoft.com/office/drawing/2014/main" id="{55A08356-47CA-461B-AB95-2651E249DD79}"/>
            </a:ext>
          </a:extLst>
        </xdr:cNvPr>
        <xdr:cNvSpPr txBox="1"/>
      </xdr:nvSpPr>
      <xdr:spPr>
        <a:xfrm>
          <a:off x="19989800" y="9012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144018</xdr:rowOff>
    </xdr:from>
    <xdr:to>
      <xdr:col>116</xdr:col>
      <xdr:colOff>152400</xdr:colOff>
      <xdr:row>55</xdr:row>
      <xdr:rowOff>144018</xdr:rowOff>
    </xdr:to>
    <xdr:cxnSp macro="">
      <xdr:nvCxnSpPr>
        <xdr:cNvPr id="683" name="直線コネクタ 682">
          <a:extLst>
            <a:ext uri="{FF2B5EF4-FFF2-40B4-BE49-F238E27FC236}">
              <a16:creationId xmlns:a16="http://schemas.microsoft.com/office/drawing/2014/main" id="{E778707E-1D2C-4732-A0B6-6227957644A9}"/>
            </a:ext>
          </a:extLst>
        </xdr:cNvPr>
        <xdr:cNvCxnSpPr/>
      </xdr:nvCxnSpPr>
      <xdr:spPr>
        <a:xfrm>
          <a:off x="19881850" y="923086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150385</xdr:rowOff>
    </xdr:from>
    <xdr:ext cx="469744" cy="259045"/>
    <xdr:sp macro="" textlink="">
      <xdr:nvSpPr>
        <xdr:cNvPr id="684" name="【保健センター・保健所】&#10;一人当たり面積平均値テキスト">
          <a:extLst>
            <a:ext uri="{FF2B5EF4-FFF2-40B4-BE49-F238E27FC236}">
              <a16:creationId xmlns:a16="http://schemas.microsoft.com/office/drawing/2014/main" id="{CFD00D55-46B7-4442-9ECD-5E4A24D2F3CE}"/>
            </a:ext>
          </a:extLst>
        </xdr:cNvPr>
        <xdr:cNvSpPr txBox="1"/>
      </xdr:nvSpPr>
      <xdr:spPr>
        <a:xfrm>
          <a:off x="19989800" y="10227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127508</xdr:rowOff>
    </xdr:from>
    <xdr:to>
      <xdr:col>116</xdr:col>
      <xdr:colOff>114300</xdr:colOff>
      <xdr:row>63</xdr:row>
      <xdr:rowOff>57658</xdr:rowOff>
    </xdr:to>
    <xdr:sp macro="" textlink="">
      <xdr:nvSpPr>
        <xdr:cNvPr id="685" name="フローチャート: 判断 684">
          <a:extLst>
            <a:ext uri="{FF2B5EF4-FFF2-40B4-BE49-F238E27FC236}">
              <a16:creationId xmlns:a16="http://schemas.microsoft.com/office/drawing/2014/main" id="{45A1A3B7-4E4A-4FE3-A1B0-170CA746F2CA}"/>
            </a:ext>
          </a:extLst>
        </xdr:cNvPr>
        <xdr:cNvSpPr/>
      </xdr:nvSpPr>
      <xdr:spPr>
        <a:xfrm>
          <a:off x="19900900" y="1037005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132080</xdr:rowOff>
    </xdr:from>
    <xdr:to>
      <xdr:col>112</xdr:col>
      <xdr:colOff>38100</xdr:colOff>
      <xdr:row>63</xdr:row>
      <xdr:rowOff>62230</xdr:rowOff>
    </xdr:to>
    <xdr:sp macro="" textlink="">
      <xdr:nvSpPr>
        <xdr:cNvPr id="686" name="フローチャート: 判断 685">
          <a:extLst>
            <a:ext uri="{FF2B5EF4-FFF2-40B4-BE49-F238E27FC236}">
              <a16:creationId xmlns:a16="http://schemas.microsoft.com/office/drawing/2014/main" id="{3C485DAB-B753-486F-8198-6855D8AEF249}"/>
            </a:ext>
          </a:extLst>
        </xdr:cNvPr>
        <xdr:cNvSpPr/>
      </xdr:nvSpPr>
      <xdr:spPr>
        <a:xfrm>
          <a:off x="19157950" y="1037463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132080</xdr:rowOff>
    </xdr:from>
    <xdr:to>
      <xdr:col>107</xdr:col>
      <xdr:colOff>101600</xdr:colOff>
      <xdr:row>63</xdr:row>
      <xdr:rowOff>62230</xdr:rowOff>
    </xdr:to>
    <xdr:sp macro="" textlink="">
      <xdr:nvSpPr>
        <xdr:cNvPr id="687" name="フローチャート: 判断 686">
          <a:extLst>
            <a:ext uri="{FF2B5EF4-FFF2-40B4-BE49-F238E27FC236}">
              <a16:creationId xmlns:a16="http://schemas.microsoft.com/office/drawing/2014/main" id="{D5AF9A3E-DE43-4731-97B8-F41CCDA82A3B}"/>
            </a:ext>
          </a:extLst>
        </xdr:cNvPr>
        <xdr:cNvSpPr/>
      </xdr:nvSpPr>
      <xdr:spPr>
        <a:xfrm>
          <a:off x="18345150" y="103746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132080</xdr:rowOff>
    </xdr:from>
    <xdr:to>
      <xdr:col>102</xdr:col>
      <xdr:colOff>165100</xdr:colOff>
      <xdr:row>63</xdr:row>
      <xdr:rowOff>62230</xdr:rowOff>
    </xdr:to>
    <xdr:sp macro="" textlink="">
      <xdr:nvSpPr>
        <xdr:cNvPr id="688" name="フローチャート: 判断 687">
          <a:extLst>
            <a:ext uri="{FF2B5EF4-FFF2-40B4-BE49-F238E27FC236}">
              <a16:creationId xmlns:a16="http://schemas.microsoft.com/office/drawing/2014/main" id="{8966FEF0-084A-4EA7-AAFD-EC1CD792B1B0}"/>
            </a:ext>
          </a:extLst>
        </xdr:cNvPr>
        <xdr:cNvSpPr/>
      </xdr:nvSpPr>
      <xdr:spPr>
        <a:xfrm>
          <a:off x="17551400" y="103746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127508</xdr:rowOff>
    </xdr:from>
    <xdr:to>
      <xdr:col>98</xdr:col>
      <xdr:colOff>38100</xdr:colOff>
      <xdr:row>63</xdr:row>
      <xdr:rowOff>57658</xdr:rowOff>
    </xdr:to>
    <xdr:sp macro="" textlink="">
      <xdr:nvSpPr>
        <xdr:cNvPr id="689" name="フローチャート: 判断 688">
          <a:extLst>
            <a:ext uri="{FF2B5EF4-FFF2-40B4-BE49-F238E27FC236}">
              <a16:creationId xmlns:a16="http://schemas.microsoft.com/office/drawing/2014/main" id="{7FCC6021-80D7-4645-9616-DC2D24F91EEB}"/>
            </a:ext>
          </a:extLst>
        </xdr:cNvPr>
        <xdr:cNvSpPr/>
      </xdr:nvSpPr>
      <xdr:spPr>
        <a:xfrm>
          <a:off x="16757650" y="1037005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0" name="テキスト ボックス 689">
          <a:extLst>
            <a:ext uri="{FF2B5EF4-FFF2-40B4-BE49-F238E27FC236}">
              <a16:creationId xmlns:a16="http://schemas.microsoft.com/office/drawing/2014/main" id="{1D747C90-BEE3-46AB-AA29-85D4A4BA5986}"/>
            </a:ext>
          </a:extLst>
        </xdr:cNvPr>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1" name="テキスト ボックス 690">
          <a:extLst>
            <a:ext uri="{FF2B5EF4-FFF2-40B4-BE49-F238E27FC236}">
              <a16:creationId xmlns:a16="http://schemas.microsoft.com/office/drawing/2014/main" id="{9E06F5DF-B56D-4569-A5A1-DB62925B2CB5}"/>
            </a:ext>
          </a:extLst>
        </xdr:cNvPr>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2" name="テキスト ボックス 691">
          <a:extLst>
            <a:ext uri="{FF2B5EF4-FFF2-40B4-BE49-F238E27FC236}">
              <a16:creationId xmlns:a16="http://schemas.microsoft.com/office/drawing/2014/main" id="{49648224-97E4-4074-B226-F8DF0EFE7F7D}"/>
            </a:ext>
          </a:extLst>
        </xdr:cNvPr>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3" name="テキスト ボックス 692">
          <a:extLst>
            <a:ext uri="{FF2B5EF4-FFF2-40B4-BE49-F238E27FC236}">
              <a16:creationId xmlns:a16="http://schemas.microsoft.com/office/drawing/2014/main" id="{921052F6-7D30-45B4-AD54-FFB8C2215416}"/>
            </a:ext>
          </a:extLst>
        </xdr:cNvPr>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4" name="テキスト ボックス 693">
          <a:extLst>
            <a:ext uri="{FF2B5EF4-FFF2-40B4-BE49-F238E27FC236}">
              <a16:creationId xmlns:a16="http://schemas.microsoft.com/office/drawing/2014/main" id="{97FF007B-C4FF-4C26-8007-6F0830875EF1}"/>
            </a:ext>
          </a:extLst>
        </xdr:cNvPr>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61214</xdr:rowOff>
    </xdr:from>
    <xdr:to>
      <xdr:col>116</xdr:col>
      <xdr:colOff>114300</xdr:colOff>
      <xdr:row>63</xdr:row>
      <xdr:rowOff>162814</xdr:rowOff>
    </xdr:to>
    <xdr:sp macro="" textlink="">
      <xdr:nvSpPr>
        <xdr:cNvPr id="695" name="楕円 694">
          <a:extLst>
            <a:ext uri="{FF2B5EF4-FFF2-40B4-BE49-F238E27FC236}">
              <a16:creationId xmlns:a16="http://schemas.microsoft.com/office/drawing/2014/main" id="{9EA43A32-21FC-4764-A195-C161DEC84442}"/>
            </a:ext>
          </a:extLst>
        </xdr:cNvPr>
        <xdr:cNvSpPr/>
      </xdr:nvSpPr>
      <xdr:spPr>
        <a:xfrm>
          <a:off x="19900900" y="1046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147591</xdr:rowOff>
    </xdr:from>
    <xdr:ext cx="469744" cy="259045"/>
    <xdr:sp macro="" textlink="">
      <xdr:nvSpPr>
        <xdr:cNvPr id="696" name="【保健センター・保健所】&#10;一人当たり面積該当値テキスト">
          <a:extLst>
            <a:ext uri="{FF2B5EF4-FFF2-40B4-BE49-F238E27FC236}">
              <a16:creationId xmlns:a16="http://schemas.microsoft.com/office/drawing/2014/main" id="{E948F991-51C6-465B-B09B-2B29125B45D8}"/>
            </a:ext>
          </a:extLst>
        </xdr:cNvPr>
        <xdr:cNvSpPr txBox="1"/>
      </xdr:nvSpPr>
      <xdr:spPr>
        <a:xfrm>
          <a:off x="19989800" y="10390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65786</xdr:rowOff>
    </xdr:from>
    <xdr:to>
      <xdr:col>112</xdr:col>
      <xdr:colOff>38100</xdr:colOff>
      <xdr:row>63</xdr:row>
      <xdr:rowOff>167386</xdr:rowOff>
    </xdr:to>
    <xdr:sp macro="" textlink="">
      <xdr:nvSpPr>
        <xdr:cNvPr id="697" name="楕円 696">
          <a:extLst>
            <a:ext uri="{FF2B5EF4-FFF2-40B4-BE49-F238E27FC236}">
              <a16:creationId xmlns:a16="http://schemas.microsoft.com/office/drawing/2014/main" id="{5B3E00CB-56F2-4D7E-B7C8-BB44A3498E5D}"/>
            </a:ext>
          </a:extLst>
        </xdr:cNvPr>
        <xdr:cNvSpPr/>
      </xdr:nvSpPr>
      <xdr:spPr>
        <a:xfrm>
          <a:off x="19157950" y="1047343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112014</xdr:rowOff>
    </xdr:from>
    <xdr:to>
      <xdr:col>116</xdr:col>
      <xdr:colOff>63500</xdr:colOff>
      <xdr:row>63</xdr:row>
      <xdr:rowOff>116586</xdr:rowOff>
    </xdr:to>
    <xdr:cxnSp macro="">
      <xdr:nvCxnSpPr>
        <xdr:cNvPr id="698" name="直線コネクタ 697">
          <a:extLst>
            <a:ext uri="{FF2B5EF4-FFF2-40B4-BE49-F238E27FC236}">
              <a16:creationId xmlns:a16="http://schemas.microsoft.com/office/drawing/2014/main" id="{8EF64060-94FF-4EE2-98E6-B2F9275C6822}"/>
            </a:ext>
          </a:extLst>
        </xdr:cNvPr>
        <xdr:cNvCxnSpPr/>
      </xdr:nvCxnSpPr>
      <xdr:spPr>
        <a:xfrm flipV="1">
          <a:off x="19202400" y="10519664"/>
          <a:ext cx="7493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65786</xdr:rowOff>
    </xdr:from>
    <xdr:to>
      <xdr:col>107</xdr:col>
      <xdr:colOff>101600</xdr:colOff>
      <xdr:row>63</xdr:row>
      <xdr:rowOff>167386</xdr:rowOff>
    </xdr:to>
    <xdr:sp macro="" textlink="">
      <xdr:nvSpPr>
        <xdr:cNvPr id="699" name="楕円 698">
          <a:extLst>
            <a:ext uri="{FF2B5EF4-FFF2-40B4-BE49-F238E27FC236}">
              <a16:creationId xmlns:a16="http://schemas.microsoft.com/office/drawing/2014/main" id="{9F2C6F2D-06D2-4ACE-8226-34938C3BBCBB}"/>
            </a:ext>
          </a:extLst>
        </xdr:cNvPr>
        <xdr:cNvSpPr/>
      </xdr:nvSpPr>
      <xdr:spPr>
        <a:xfrm>
          <a:off x="18345150" y="1047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116586</xdr:rowOff>
    </xdr:from>
    <xdr:to>
      <xdr:col>111</xdr:col>
      <xdr:colOff>177800</xdr:colOff>
      <xdr:row>63</xdr:row>
      <xdr:rowOff>116586</xdr:rowOff>
    </xdr:to>
    <xdr:cxnSp macro="">
      <xdr:nvCxnSpPr>
        <xdr:cNvPr id="700" name="直線コネクタ 699">
          <a:extLst>
            <a:ext uri="{FF2B5EF4-FFF2-40B4-BE49-F238E27FC236}">
              <a16:creationId xmlns:a16="http://schemas.microsoft.com/office/drawing/2014/main" id="{3ACD48C9-CA6F-414B-9D58-CDD9D434006F}"/>
            </a:ext>
          </a:extLst>
        </xdr:cNvPr>
        <xdr:cNvCxnSpPr/>
      </xdr:nvCxnSpPr>
      <xdr:spPr>
        <a:xfrm>
          <a:off x="18395950" y="10524236"/>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52070</xdr:rowOff>
    </xdr:from>
    <xdr:to>
      <xdr:col>102</xdr:col>
      <xdr:colOff>165100</xdr:colOff>
      <xdr:row>63</xdr:row>
      <xdr:rowOff>153670</xdr:rowOff>
    </xdr:to>
    <xdr:sp macro="" textlink="">
      <xdr:nvSpPr>
        <xdr:cNvPr id="701" name="楕円 700">
          <a:extLst>
            <a:ext uri="{FF2B5EF4-FFF2-40B4-BE49-F238E27FC236}">
              <a16:creationId xmlns:a16="http://schemas.microsoft.com/office/drawing/2014/main" id="{7788B6CE-6776-4EC3-AD29-BE05FD0FFFE2}"/>
            </a:ext>
          </a:extLst>
        </xdr:cNvPr>
        <xdr:cNvSpPr/>
      </xdr:nvSpPr>
      <xdr:spPr>
        <a:xfrm>
          <a:off x="17551400" y="1045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102870</xdr:rowOff>
    </xdr:from>
    <xdr:to>
      <xdr:col>107</xdr:col>
      <xdr:colOff>50800</xdr:colOff>
      <xdr:row>63</xdr:row>
      <xdr:rowOff>116586</xdr:rowOff>
    </xdr:to>
    <xdr:cxnSp macro="">
      <xdr:nvCxnSpPr>
        <xdr:cNvPr id="702" name="直線コネクタ 701">
          <a:extLst>
            <a:ext uri="{FF2B5EF4-FFF2-40B4-BE49-F238E27FC236}">
              <a16:creationId xmlns:a16="http://schemas.microsoft.com/office/drawing/2014/main" id="{A26E4B68-B89F-4519-9595-9D041B7D9E82}"/>
            </a:ext>
          </a:extLst>
        </xdr:cNvPr>
        <xdr:cNvCxnSpPr/>
      </xdr:nvCxnSpPr>
      <xdr:spPr>
        <a:xfrm>
          <a:off x="17602200" y="10510520"/>
          <a:ext cx="79375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52070</xdr:rowOff>
    </xdr:from>
    <xdr:to>
      <xdr:col>98</xdr:col>
      <xdr:colOff>38100</xdr:colOff>
      <xdr:row>63</xdr:row>
      <xdr:rowOff>153670</xdr:rowOff>
    </xdr:to>
    <xdr:sp macro="" textlink="">
      <xdr:nvSpPr>
        <xdr:cNvPr id="703" name="楕円 702">
          <a:extLst>
            <a:ext uri="{FF2B5EF4-FFF2-40B4-BE49-F238E27FC236}">
              <a16:creationId xmlns:a16="http://schemas.microsoft.com/office/drawing/2014/main" id="{6EA193D2-3E35-48DB-814F-12791595F977}"/>
            </a:ext>
          </a:extLst>
        </xdr:cNvPr>
        <xdr:cNvSpPr/>
      </xdr:nvSpPr>
      <xdr:spPr>
        <a:xfrm>
          <a:off x="16757650" y="104597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102870</xdr:rowOff>
    </xdr:from>
    <xdr:to>
      <xdr:col>102</xdr:col>
      <xdr:colOff>114300</xdr:colOff>
      <xdr:row>63</xdr:row>
      <xdr:rowOff>102870</xdr:rowOff>
    </xdr:to>
    <xdr:cxnSp macro="">
      <xdr:nvCxnSpPr>
        <xdr:cNvPr id="704" name="直線コネクタ 703">
          <a:extLst>
            <a:ext uri="{FF2B5EF4-FFF2-40B4-BE49-F238E27FC236}">
              <a16:creationId xmlns:a16="http://schemas.microsoft.com/office/drawing/2014/main" id="{042FDE3F-4BBC-4BDF-BA7E-AF4DDA03A6CB}"/>
            </a:ext>
          </a:extLst>
        </xdr:cNvPr>
        <xdr:cNvCxnSpPr/>
      </xdr:nvCxnSpPr>
      <xdr:spPr>
        <a:xfrm>
          <a:off x="16802100" y="1051052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78757</xdr:rowOff>
    </xdr:from>
    <xdr:ext cx="469744" cy="259045"/>
    <xdr:sp macro="" textlink="">
      <xdr:nvSpPr>
        <xdr:cNvPr id="705" name="n_1aveValue【保健センター・保健所】&#10;一人当たり面積">
          <a:extLst>
            <a:ext uri="{FF2B5EF4-FFF2-40B4-BE49-F238E27FC236}">
              <a16:creationId xmlns:a16="http://schemas.microsoft.com/office/drawing/2014/main" id="{E8601340-F2FC-4AFE-A121-7A6B358258F1}"/>
            </a:ext>
          </a:extLst>
        </xdr:cNvPr>
        <xdr:cNvSpPr txBox="1"/>
      </xdr:nvSpPr>
      <xdr:spPr>
        <a:xfrm>
          <a:off x="18980227" y="1015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78757</xdr:rowOff>
    </xdr:from>
    <xdr:ext cx="469744" cy="259045"/>
    <xdr:sp macro="" textlink="">
      <xdr:nvSpPr>
        <xdr:cNvPr id="706" name="n_2aveValue【保健センター・保健所】&#10;一人当たり面積">
          <a:extLst>
            <a:ext uri="{FF2B5EF4-FFF2-40B4-BE49-F238E27FC236}">
              <a16:creationId xmlns:a16="http://schemas.microsoft.com/office/drawing/2014/main" id="{DDEC2C6D-42D6-41FA-844D-E89D5EAA3390}"/>
            </a:ext>
          </a:extLst>
        </xdr:cNvPr>
        <xdr:cNvSpPr txBox="1"/>
      </xdr:nvSpPr>
      <xdr:spPr>
        <a:xfrm>
          <a:off x="18180127" y="1015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78757</xdr:rowOff>
    </xdr:from>
    <xdr:ext cx="469744" cy="259045"/>
    <xdr:sp macro="" textlink="">
      <xdr:nvSpPr>
        <xdr:cNvPr id="707" name="n_3aveValue【保健センター・保健所】&#10;一人当たり面積">
          <a:extLst>
            <a:ext uri="{FF2B5EF4-FFF2-40B4-BE49-F238E27FC236}">
              <a16:creationId xmlns:a16="http://schemas.microsoft.com/office/drawing/2014/main" id="{0EC1C9D2-FEE0-42C5-9B64-22481E52679E}"/>
            </a:ext>
          </a:extLst>
        </xdr:cNvPr>
        <xdr:cNvSpPr txBox="1"/>
      </xdr:nvSpPr>
      <xdr:spPr>
        <a:xfrm>
          <a:off x="17386377" y="1015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74185</xdr:rowOff>
    </xdr:from>
    <xdr:ext cx="469744" cy="259045"/>
    <xdr:sp macro="" textlink="">
      <xdr:nvSpPr>
        <xdr:cNvPr id="708" name="n_4aveValue【保健センター・保健所】&#10;一人当たり面積">
          <a:extLst>
            <a:ext uri="{FF2B5EF4-FFF2-40B4-BE49-F238E27FC236}">
              <a16:creationId xmlns:a16="http://schemas.microsoft.com/office/drawing/2014/main" id="{57B00A06-313C-4D4C-88B8-3268EF367189}"/>
            </a:ext>
          </a:extLst>
        </xdr:cNvPr>
        <xdr:cNvSpPr txBox="1"/>
      </xdr:nvSpPr>
      <xdr:spPr>
        <a:xfrm>
          <a:off x="16592627" y="10151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158513</xdr:rowOff>
    </xdr:from>
    <xdr:ext cx="469744" cy="259045"/>
    <xdr:sp macro="" textlink="">
      <xdr:nvSpPr>
        <xdr:cNvPr id="709" name="n_1mainValue【保健センター・保健所】&#10;一人当たり面積">
          <a:extLst>
            <a:ext uri="{FF2B5EF4-FFF2-40B4-BE49-F238E27FC236}">
              <a16:creationId xmlns:a16="http://schemas.microsoft.com/office/drawing/2014/main" id="{F138AC93-A9E6-43C6-8BCE-E238A1B7913D}"/>
            </a:ext>
          </a:extLst>
        </xdr:cNvPr>
        <xdr:cNvSpPr txBox="1"/>
      </xdr:nvSpPr>
      <xdr:spPr>
        <a:xfrm>
          <a:off x="18980227" y="10566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158513</xdr:rowOff>
    </xdr:from>
    <xdr:ext cx="469744" cy="259045"/>
    <xdr:sp macro="" textlink="">
      <xdr:nvSpPr>
        <xdr:cNvPr id="710" name="n_2mainValue【保健センター・保健所】&#10;一人当たり面積">
          <a:extLst>
            <a:ext uri="{FF2B5EF4-FFF2-40B4-BE49-F238E27FC236}">
              <a16:creationId xmlns:a16="http://schemas.microsoft.com/office/drawing/2014/main" id="{AF853790-00D4-4BAC-990F-E9C33460D0E8}"/>
            </a:ext>
          </a:extLst>
        </xdr:cNvPr>
        <xdr:cNvSpPr txBox="1"/>
      </xdr:nvSpPr>
      <xdr:spPr>
        <a:xfrm>
          <a:off x="18180127" y="10566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144797</xdr:rowOff>
    </xdr:from>
    <xdr:ext cx="469744" cy="259045"/>
    <xdr:sp macro="" textlink="">
      <xdr:nvSpPr>
        <xdr:cNvPr id="711" name="n_3mainValue【保健センター・保健所】&#10;一人当たり面積">
          <a:extLst>
            <a:ext uri="{FF2B5EF4-FFF2-40B4-BE49-F238E27FC236}">
              <a16:creationId xmlns:a16="http://schemas.microsoft.com/office/drawing/2014/main" id="{9EB6FFB7-0EBB-4DB3-B7A0-CB968D5A8B6D}"/>
            </a:ext>
          </a:extLst>
        </xdr:cNvPr>
        <xdr:cNvSpPr txBox="1"/>
      </xdr:nvSpPr>
      <xdr:spPr>
        <a:xfrm>
          <a:off x="17386377" y="1055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144797</xdr:rowOff>
    </xdr:from>
    <xdr:ext cx="469744" cy="259045"/>
    <xdr:sp macro="" textlink="">
      <xdr:nvSpPr>
        <xdr:cNvPr id="712" name="n_4mainValue【保健センター・保健所】&#10;一人当たり面積">
          <a:extLst>
            <a:ext uri="{FF2B5EF4-FFF2-40B4-BE49-F238E27FC236}">
              <a16:creationId xmlns:a16="http://schemas.microsoft.com/office/drawing/2014/main" id="{C0B70B2B-2A34-4672-A441-CA71BB2D250D}"/>
            </a:ext>
          </a:extLst>
        </xdr:cNvPr>
        <xdr:cNvSpPr txBox="1"/>
      </xdr:nvSpPr>
      <xdr:spPr>
        <a:xfrm>
          <a:off x="16592627" y="1055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3" name="正方形/長方形 712">
          <a:extLst>
            <a:ext uri="{FF2B5EF4-FFF2-40B4-BE49-F238E27FC236}">
              <a16:creationId xmlns:a16="http://schemas.microsoft.com/office/drawing/2014/main" id="{85B3D669-FE19-46E0-A34D-9C47BA099FDF}"/>
            </a:ext>
          </a:extLst>
        </xdr:cNvPr>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4" name="正方形/長方形 713">
          <a:extLst>
            <a:ext uri="{FF2B5EF4-FFF2-40B4-BE49-F238E27FC236}">
              <a16:creationId xmlns:a16="http://schemas.microsoft.com/office/drawing/2014/main" id="{08BF789A-9856-478D-B415-537D76083211}"/>
            </a:ext>
          </a:extLst>
        </xdr:cNvPr>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5" name="正方形/長方形 714">
          <a:extLst>
            <a:ext uri="{FF2B5EF4-FFF2-40B4-BE49-F238E27FC236}">
              <a16:creationId xmlns:a16="http://schemas.microsoft.com/office/drawing/2014/main" id="{DF5D478C-C1BE-4197-8A5A-838AE3EEB8CC}"/>
            </a:ext>
          </a:extLst>
        </xdr:cNvPr>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6" name="正方形/長方形 715">
          <a:extLst>
            <a:ext uri="{FF2B5EF4-FFF2-40B4-BE49-F238E27FC236}">
              <a16:creationId xmlns:a16="http://schemas.microsoft.com/office/drawing/2014/main" id="{35B4C4F4-04D9-453F-ADEA-DD4279B80791}"/>
            </a:ext>
          </a:extLst>
        </xdr:cNvPr>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7" name="正方形/長方形 716">
          <a:extLst>
            <a:ext uri="{FF2B5EF4-FFF2-40B4-BE49-F238E27FC236}">
              <a16:creationId xmlns:a16="http://schemas.microsoft.com/office/drawing/2014/main" id="{60610B42-8C3C-4BA2-B4B4-FA0E9CC8869E}"/>
            </a:ext>
          </a:extLst>
        </xdr:cNvPr>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8" name="正方形/長方形 717">
          <a:extLst>
            <a:ext uri="{FF2B5EF4-FFF2-40B4-BE49-F238E27FC236}">
              <a16:creationId xmlns:a16="http://schemas.microsoft.com/office/drawing/2014/main" id="{7BCC80A6-F198-4F1D-976F-D49E4B195D46}"/>
            </a:ext>
          </a:extLst>
        </xdr:cNvPr>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9" name="正方形/長方形 718">
          <a:extLst>
            <a:ext uri="{FF2B5EF4-FFF2-40B4-BE49-F238E27FC236}">
              <a16:creationId xmlns:a16="http://schemas.microsoft.com/office/drawing/2014/main" id="{B2E52546-B732-44B7-A5CC-7C6362AB6A9A}"/>
            </a:ext>
          </a:extLst>
        </xdr:cNvPr>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0" name="正方形/長方形 719">
          <a:extLst>
            <a:ext uri="{FF2B5EF4-FFF2-40B4-BE49-F238E27FC236}">
              <a16:creationId xmlns:a16="http://schemas.microsoft.com/office/drawing/2014/main" id="{90081CF6-9893-4027-84F6-22B3D34ACD9A}"/>
            </a:ext>
          </a:extLst>
        </xdr:cNvPr>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1" name="テキスト ボックス 720">
          <a:extLst>
            <a:ext uri="{FF2B5EF4-FFF2-40B4-BE49-F238E27FC236}">
              <a16:creationId xmlns:a16="http://schemas.microsoft.com/office/drawing/2014/main" id="{0149AC68-7417-45FD-B5CF-F285EC1A9C5D}"/>
            </a:ext>
          </a:extLst>
        </xdr:cNvPr>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2" name="直線コネクタ 721">
          <a:extLst>
            <a:ext uri="{FF2B5EF4-FFF2-40B4-BE49-F238E27FC236}">
              <a16:creationId xmlns:a16="http://schemas.microsoft.com/office/drawing/2014/main" id="{3ED38FE8-4504-4C3F-87DD-B09E4B7DC447}"/>
            </a:ext>
          </a:extLst>
        </xdr:cNvPr>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3" name="テキスト ボックス 722">
          <a:extLst>
            <a:ext uri="{FF2B5EF4-FFF2-40B4-BE49-F238E27FC236}">
              <a16:creationId xmlns:a16="http://schemas.microsoft.com/office/drawing/2014/main" id="{9382D076-7D93-4324-AAD0-5619B48508E2}"/>
            </a:ext>
          </a:extLst>
        </xdr:cNvPr>
        <xdr:cNvSpPr txBox="1"/>
      </xdr:nvSpPr>
      <xdr:spPr>
        <a:xfrm>
          <a:off x="1079772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4" name="直線コネクタ 723">
          <a:extLst>
            <a:ext uri="{FF2B5EF4-FFF2-40B4-BE49-F238E27FC236}">
              <a16:creationId xmlns:a16="http://schemas.microsoft.com/office/drawing/2014/main" id="{0D68B738-F2A4-40F3-8EAF-D66DB72D6C0E}"/>
            </a:ext>
          </a:extLst>
        </xdr:cNvPr>
        <xdr:cNvCxnSpPr/>
      </xdr:nvCxnSpPr>
      <xdr:spPr>
        <a:xfrm>
          <a:off x="11207750" y="143673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25" name="テキスト ボックス 724">
          <a:extLst>
            <a:ext uri="{FF2B5EF4-FFF2-40B4-BE49-F238E27FC236}">
              <a16:creationId xmlns:a16="http://schemas.microsoft.com/office/drawing/2014/main" id="{DBEACA16-A9F0-4C19-9E47-36DA0FF0EA18}"/>
            </a:ext>
          </a:extLst>
        </xdr:cNvPr>
        <xdr:cNvSpPr txBox="1"/>
      </xdr:nvSpPr>
      <xdr:spPr>
        <a:xfrm>
          <a:off x="1079772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26" name="直線コネクタ 725">
          <a:extLst>
            <a:ext uri="{FF2B5EF4-FFF2-40B4-BE49-F238E27FC236}">
              <a16:creationId xmlns:a16="http://schemas.microsoft.com/office/drawing/2014/main" id="{264408A7-26E3-45DF-8BE1-179E2176B9C4}"/>
            </a:ext>
          </a:extLst>
        </xdr:cNvPr>
        <xdr:cNvCxnSpPr/>
      </xdr:nvCxnSpPr>
      <xdr:spPr>
        <a:xfrm>
          <a:off x="11207750" y="140534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27" name="テキスト ボックス 726">
          <a:extLst>
            <a:ext uri="{FF2B5EF4-FFF2-40B4-BE49-F238E27FC236}">
              <a16:creationId xmlns:a16="http://schemas.microsoft.com/office/drawing/2014/main" id="{AA6AC0EA-E034-4816-B969-6FB61E1CF340}"/>
            </a:ext>
          </a:extLst>
        </xdr:cNvPr>
        <xdr:cNvSpPr txBox="1"/>
      </xdr:nvSpPr>
      <xdr:spPr>
        <a:xfrm>
          <a:off x="1084279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28" name="直線コネクタ 727">
          <a:extLst>
            <a:ext uri="{FF2B5EF4-FFF2-40B4-BE49-F238E27FC236}">
              <a16:creationId xmlns:a16="http://schemas.microsoft.com/office/drawing/2014/main" id="{0B5FC1FB-7378-4C72-81C1-996AF24B5B86}"/>
            </a:ext>
          </a:extLst>
        </xdr:cNvPr>
        <xdr:cNvCxnSpPr/>
      </xdr:nvCxnSpPr>
      <xdr:spPr>
        <a:xfrm>
          <a:off x="11207750" y="137395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29" name="テキスト ボックス 728">
          <a:extLst>
            <a:ext uri="{FF2B5EF4-FFF2-40B4-BE49-F238E27FC236}">
              <a16:creationId xmlns:a16="http://schemas.microsoft.com/office/drawing/2014/main" id="{95782035-2C29-4C95-895A-C85F4625CABF}"/>
            </a:ext>
          </a:extLst>
        </xdr:cNvPr>
        <xdr:cNvSpPr txBox="1"/>
      </xdr:nvSpPr>
      <xdr:spPr>
        <a:xfrm>
          <a:off x="1084279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0" name="直線コネクタ 729">
          <a:extLst>
            <a:ext uri="{FF2B5EF4-FFF2-40B4-BE49-F238E27FC236}">
              <a16:creationId xmlns:a16="http://schemas.microsoft.com/office/drawing/2014/main" id="{72A31336-6187-4F49-A142-BEDBDEF63D1B}"/>
            </a:ext>
          </a:extLst>
        </xdr:cNvPr>
        <xdr:cNvCxnSpPr/>
      </xdr:nvCxnSpPr>
      <xdr:spPr>
        <a:xfrm>
          <a:off x="11207750" y="134257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1" name="テキスト ボックス 730">
          <a:extLst>
            <a:ext uri="{FF2B5EF4-FFF2-40B4-BE49-F238E27FC236}">
              <a16:creationId xmlns:a16="http://schemas.microsoft.com/office/drawing/2014/main" id="{F8A61926-8F9E-43CE-8AF4-56D50B3B17FE}"/>
            </a:ext>
          </a:extLst>
        </xdr:cNvPr>
        <xdr:cNvSpPr txBox="1"/>
      </xdr:nvSpPr>
      <xdr:spPr>
        <a:xfrm>
          <a:off x="1084279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2" name="直線コネクタ 731">
          <a:extLst>
            <a:ext uri="{FF2B5EF4-FFF2-40B4-BE49-F238E27FC236}">
              <a16:creationId xmlns:a16="http://schemas.microsoft.com/office/drawing/2014/main" id="{4F382B2D-D56C-4921-AADA-2589EA012FD4}"/>
            </a:ext>
          </a:extLst>
        </xdr:cNvPr>
        <xdr:cNvCxnSpPr/>
      </xdr:nvCxnSpPr>
      <xdr:spPr>
        <a:xfrm>
          <a:off x="11207750" y="131118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3" name="テキスト ボックス 732">
          <a:extLst>
            <a:ext uri="{FF2B5EF4-FFF2-40B4-BE49-F238E27FC236}">
              <a16:creationId xmlns:a16="http://schemas.microsoft.com/office/drawing/2014/main" id="{81DF30E6-1605-4A53-8B36-35CCF39EF5B4}"/>
            </a:ext>
          </a:extLst>
        </xdr:cNvPr>
        <xdr:cNvSpPr txBox="1"/>
      </xdr:nvSpPr>
      <xdr:spPr>
        <a:xfrm>
          <a:off x="1084279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4" name="直線コネクタ 733">
          <a:extLst>
            <a:ext uri="{FF2B5EF4-FFF2-40B4-BE49-F238E27FC236}">
              <a16:creationId xmlns:a16="http://schemas.microsoft.com/office/drawing/2014/main" id="{CDEF85F3-34CB-478F-B1DD-E9272BC752F9}"/>
            </a:ext>
          </a:extLst>
        </xdr:cNvPr>
        <xdr:cNvCxnSpPr/>
      </xdr:nvCxnSpPr>
      <xdr:spPr>
        <a:xfrm>
          <a:off x="11207750" y="127979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35" name="テキスト ボックス 734">
          <a:extLst>
            <a:ext uri="{FF2B5EF4-FFF2-40B4-BE49-F238E27FC236}">
              <a16:creationId xmlns:a16="http://schemas.microsoft.com/office/drawing/2014/main" id="{7277732A-B4C6-49B1-94BB-DB242C91CA9E}"/>
            </a:ext>
          </a:extLst>
        </xdr:cNvPr>
        <xdr:cNvSpPr txBox="1"/>
      </xdr:nvSpPr>
      <xdr:spPr>
        <a:xfrm>
          <a:off x="10906911" y="1266209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6" name="直線コネクタ 735">
          <a:extLst>
            <a:ext uri="{FF2B5EF4-FFF2-40B4-BE49-F238E27FC236}">
              <a16:creationId xmlns:a16="http://schemas.microsoft.com/office/drawing/2014/main" id="{562FB736-A623-4FE6-9D5F-EBCCCBD989B8}"/>
            </a:ext>
          </a:extLst>
        </xdr:cNvPr>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7" name="【消防施設】&#10;有形固定資産減価償却率グラフ枠">
          <a:extLst>
            <a:ext uri="{FF2B5EF4-FFF2-40B4-BE49-F238E27FC236}">
              <a16:creationId xmlns:a16="http://schemas.microsoft.com/office/drawing/2014/main" id="{25B715CC-4A7A-4CD6-A382-CE8970D59DA9}"/>
            </a:ext>
          </a:extLst>
        </xdr:cNvPr>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2177</xdr:rowOff>
    </xdr:from>
    <xdr:to>
      <xdr:col>85</xdr:col>
      <xdr:colOff>126364</xdr:colOff>
      <xdr:row>86</xdr:row>
      <xdr:rowOff>168729</xdr:rowOff>
    </xdr:to>
    <xdr:cxnSp macro="">
      <xdr:nvCxnSpPr>
        <xdr:cNvPr id="738" name="直線コネクタ 737">
          <a:extLst>
            <a:ext uri="{FF2B5EF4-FFF2-40B4-BE49-F238E27FC236}">
              <a16:creationId xmlns:a16="http://schemas.microsoft.com/office/drawing/2014/main" id="{E6A3D9E9-96C9-4E97-A078-12AB61A03F7B}"/>
            </a:ext>
          </a:extLst>
        </xdr:cNvPr>
        <xdr:cNvCxnSpPr/>
      </xdr:nvCxnSpPr>
      <xdr:spPr>
        <a:xfrm flipV="1">
          <a:off x="14699614" y="12886327"/>
          <a:ext cx="0" cy="1481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39" name="【消防施設】&#10;有形固定資産減価償却率最小値テキスト">
          <a:extLst>
            <a:ext uri="{FF2B5EF4-FFF2-40B4-BE49-F238E27FC236}">
              <a16:creationId xmlns:a16="http://schemas.microsoft.com/office/drawing/2014/main" id="{397A4063-3249-4577-96D1-4379BC500627}"/>
            </a:ext>
          </a:extLst>
        </xdr:cNvPr>
        <xdr:cNvSpPr txBox="1"/>
      </xdr:nvSpPr>
      <xdr:spPr>
        <a:xfrm>
          <a:off x="14738350" y="14371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0" name="直線コネクタ 739">
          <a:extLst>
            <a:ext uri="{FF2B5EF4-FFF2-40B4-BE49-F238E27FC236}">
              <a16:creationId xmlns:a16="http://schemas.microsoft.com/office/drawing/2014/main" id="{8EAC3AE6-F68C-49CB-8F65-ACB463899654}"/>
            </a:ext>
          </a:extLst>
        </xdr:cNvPr>
        <xdr:cNvCxnSpPr/>
      </xdr:nvCxnSpPr>
      <xdr:spPr>
        <a:xfrm>
          <a:off x="14611350" y="143673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120304</xdr:rowOff>
    </xdr:from>
    <xdr:ext cx="340478" cy="259045"/>
    <xdr:sp macro="" textlink="">
      <xdr:nvSpPr>
        <xdr:cNvPr id="741" name="【消防施設】&#10;有形固定資産減価償却率最大値テキスト">
          <a:extLst>
            <a:ext uri="{FF2B5EF4-FFF2-40B4-BE49-F238E27FC236}">
              <a16:creationId xmlns:a16="http://schemas.microsoft.com/office/drawing/2014/main" id="{87A56969-1BCD-4990-89ED-E39D017D4A8E}"/>
            </a:ext>
          </a:extLst>
        </xdr:cNvPr>
        <xdr:cNvSpPr txBox="1"/>
      </xdr:nvSpPr>
      <xdr:spPr>
        <a:xfrm>
          <a:off x="14738350" y="1267425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2177</xdr:rowOff>
    </xdr:from>
    <xdr:to>
      <xdr:col>86</xdr:col>
      <xdr:colOff>25400</xdr:colOff>
      <xdr:row>78</xdr:row>
      <xdr:rowOff>2177</xdr:rowOff>
    </xdr:to>
    <xdr:cxnSp macro="">
      <xdr:nvCxnSpPr>
        <xdr:cNvPr id="742" name="直線コネクタ 741">
          <a:extLst>
            <a:ext uri="{FF2B5EF4-FFF2-40B4-BE49-F238E27FC236}">
              <a16:creationId xmlns:a16="http://schemas.microsoft.com/office/drawing/2014/main" id="{2DEA62BB-500F-4A7F-BE0E-14C7CB67DB7A}"/>
            </a:ext>
          </a:extLst>
        </xdr:cNvPr>
        <xdr:cNvCxnSpPr/>
      </xdr:nvCxnSpPr>
      <xdr:spPr>
        <a:xfrm>
          <a:off x="14611350" y="1288632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117946</xdr:rowOff>
    </xdr:from>
    <xdr:ext cx="405111" cy="259045"/>
    <xdr:sp macro="" textlink="">
      <xdr:nvSpPr>
        <xdr:cNvPr id="743" name="【消防施設】&#10;有形固定資産減価償却率平均値テキスト">
          <a:extLst>
            <a:ext uri="{FF2B5EF4-FFF2-40B4-BE49-F238E27FC236}">
              <a16:creationId xmlns:a16="http://schemas.microsoft.com/office/drawing/2014/main" id="{A0727BBC-FD4D-45AE-B2B0-B0D9EFBC18EF}"/>
            </a:ext>
          </a:extLst>
        </xdr:cNvPr>
        <xdr:cNvSpPr txBox="1"/>
      </xdr:nvSpPr>
      <xdr:spPr>
        <a:xfrm>
          <a:off x="14738350" y="136624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95069</xdr:rowOff>
    </xdr:from>
    <xdr:to>
      <xdr:col>85</xdr:col>
      <xdr:colOff>177800</xdr:colOff>
      <xdr:row>84</xdr:row>
      <xdr:rowOff>25219</xdr:rowOff>
    </xdr:to>
    <xdr:sp macro="" textlink="">
      <xdr:nvSpPr>
        <xdr:cNvPr id="744" name="フローチャート: 判断 743">
          <a:extLst>
            <a:ext uri="{FF2B5EF4-FFF2-40B4-BE49-F238E27FC236}">
              <a16:creationId xmlns:a16="http://schemas.microsoft.com/office/drawing/2014/main" id="{E5F26DA4-BBA2-4D23-BDE3-33009681FAD5}"/>
            </a:ext>
          </a:extLst>
        </xdr:cNvPr>
        <xdr:cNvSpPr/>
      </xdr:nvSpPr>
      <xdr:spPr>
        <a:xfrm>
          <a:off x="14649450" y="1380471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85271</xdr:rowOff>
    </xdr:from>
    <xdr:to>
      <xdr:col>81</xdr:col>
      <xdr:colOff>101600</xdr:colOff>
      <xdr:row>84</xdr:row>
      <xdr:rowOff>15421</xdr:rowOff>
    </xdr:to>
    <xdr:sp macro="" textlink="">
      <xdr:nvSpPr>
        <xdr:cNvPr id="745" name="フローチャート: 判断 744">
          <a:extLst>
            <a:ext uri="{FF2B5EF4-FFF2-40B4-BE49-F238E27FC236}">
              <a16:creationId xmlns:a16="http://schemas.microsoft.com/office/drawing/2014/main" id="{37DA2FE9-3503-464A-8EFE-4526917D5815}"/>
            </a:ext>
          </a:extLst>
        </xdr:cNvPr>
        <xdr:cNvSpPr/>
      </xdr:nvSpPr>
      <xdr:spPr>
        <a:xfrm>
          <a:off x="13887450" y="1379492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67311</xdr:rowOff>
    </xdr:from>
    <xdr:to>
      <xdr:col>76</xdr:col>
      <xdr:colOff>165100</xdr:colOff>
      <xdr:row>83</xdr:row>
      <xdr:rowOff>168911</xdr:rowOff>
    </xdr:to>
    <xdr:sp macro="" textlink="">
      <xdr:nvSpPr>
        <xdr:cNvPr id="746" name="フローチャート: 判断 745">
          <a:extLst>
            <a:ext uri="{FF2B5EF4-FFF2-40B4-BE49-F238E27FC236}">
              <a16:creationId xmlns:a16="http://schemas.microsoft.com/office/drawing/2014/main" id="{D271F788-5101-4D33-A548-C25B8CE5C2F2}"/>
            </a:ext>
          </a:extLst>
        </xdr:cNvPr>
        <xdr:cNvSpPr/>
      </xdr:nvSpPr>
      <xdr:spPr>
        <a:xfrm>
          <a:off x="13093700" y="1377696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57513</xdr:rowOff>
    </xdr:from>
    <xdr:to>
      <xdr:col>72</xdr:col>
      <xdr:colOff>38100</xdr:colOff>
      <xdr:row>83</xdr:row>
      <xdr:rowOff>159113</xdr:rowOff>
    </xdr:to>
    <xdr:sp macro="" textlink="">
      <xdr:nvSpPr>
        <xdr:cNvPr id="747" name="フローチャート: 判断 746">
          <a:extLst>
            <a:ext uri="{FF2B5EF4-FFF2-40B4-BE49-F238E27FC236}">
              <a16:creationId xmlns:a16="http://schemas.microsoft.com/office/drawing/2014/main" id="{14F397FC-C87A-4371-89F5-C996181CD7EA}"/>
            </a:ext>
          </a:extLst>
        </xdr:cNvPr>
        <xdr:cNvSpPr/>
      </xdr:nvSpPr>
      <xdr:spPr>
        <a:xfrm>
          <a:off x="12299950" y="1376716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55880</xdr:rowOff>
    </xdr:from>
    <xdr:to>
      <xdr:col>67</xdr:col>
      <xdr:colOff>101600</xdr:colOff>
      <xdr:row>83</xdr:row>
      <xdr:rowOff>157480</xdr:rowOff>
    </xdr:to>
    <xdr:sp macro="" textlink="">
      <xdr:nvSpPr>
        <xdr:cNvPr id="748" name="フローチャート: 判断 747">
          <a:extLst>
            <a:ext uri="{FF2B5EF4-FFF2-40B4-BE49-F238E27FC236}">
              <a16:creationId xmlns:a16="http://schemas.microsoft.com/office/drawing/2014/main" id="{7862EBDD-963E-47A7-8D11-B7BA7D123E82}"/>
            </a:ext>
          </a:extLst>
        </xdr:cNvPr>
        <xdr:cNvSpPr/>
      </xdr:nvSpPr>
      <xdr:spPr>
        <a:xfrm>
          <a:off x="11487150" y="1376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9" name="テキスト ボックス 748">
          <a:extLst>
            <a:ext uri="{FF2B5EF4-FFF2-40B4-BE49-F238E27FC236}">
              <a16:creationId xmlns:a16="http://schemas.microsoft.com/office/drawing/2014/main" id="{770E801D-9367-4A2D-8AF4-0E9D265E8163}"/>
            </a:ext>
          </a:extLst>
        </xdr:cNvPr>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0" name="テキスト ボックス 749">
          <a:extLst>
            <a:ext uri="{FF2B5EF4-FFF2-40B4-BE49-F238E27FC236}">
              <a16:creationId xmlns:a16="http://schemas.microsoft.com/office/drawing/2014/main" id="{8868C6DD-C42B-4F63-AAF7-F5C66260B968}"/>
            </a:ext>
          </a:extLst>
        </xdr:cNvPr>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1" name="テキスト ボックス 750">
          <a:extLst>
            <a:ext uri="{FF2B5EF4-FFF2-40B4-BE49-F238E27FC236}">
              <a16:creationId xmlns:a16="http://schemas.microsoft.com/office/drawing/2014/main" id="{ECF1EDC2-C2C1-4D11-99DF-3ED5DF78926C}"/>
            </a:ext>
          </a:extLst>
        </xdr:cNvPr>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2" name="テキスト ボックス 751">
          <a:extLst>
            <a:ext uri="{FF2B5EF4-FFF2-40B4-BE49-F238E27FC236}">
              <a16:creationId xmlns:a16="http://schemas.microsoft.com/office/drawing/2014/main" id="{66522838-7D91-40B7-A0EE-1D28ABD886D2}"/>
            </a:ext>
          </a:extLst>
        </xdr:cNvPr>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3" name="テキスト ボックス 752">
          <a:extLst>
            <a:ext uri="{FF2B5EF4-FFF2-40B4-BE49-F238E27FC236}">
              <a16:creationId xmlns:a16="http://schemas.microsoft.com/office/drawing/2014/main" id="{EBD64C56-F136-42CC-A55B-CC2105001FA9}"/>
            </a:ext>
          </a:extLst>
        </xdr:cNvPr>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168548</xdr:rowOff>
    </xdr:from>
    <xdr:to>
      <xdr:col>85</xdr:col>
      <xdr:colOff>177800</xdr:colOff>
      <xdr:row>84</xdr:row>
      <xdr:rowOff>98698</xdr:rowOff>
    </xdr:to>
    <xdr:sp macro="" textlink="">
      <xdr:nvSpPr>
        <xdr:cNvPr id="754" name="楕円 753">
          <a:extLst>
            <a:ext uri="{FF2B5EF4-FFF2-40B4-BE49-F238E27FC236}">
              <a16:creationId xmlns:a16="http://schemas.microsoft.com/office/drawing/2014/main" id="{DC3858B3-63F6-468D-BF90-D6D24125A378}"/>
            </a:ext>
          </a:extLst>
        </xdr:cNvPr>
        <xdr:cNvSpPr/>
      </xdr:nvSpPr>
      <xdr:spPr>
        <a:xfrm>
          <a:off x="14649450" y="13871848"/>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146975</xdr:rowOff>
    </xdr:from>
    <xdr:ext cx="405111" cy="259045"/>
    <xdr:sp macro="" textlink="">
      <xdr:nvSpPr>
        <xdr:cNvPr id="755" name="【消防施設】&#10;有形固定資産減価償却率該当値テキスト">
          <a:extLst>
            <a:ext uri="{FF2B5EF4-FFF2-40B4-BE49-F238E27FC236}">
              <a16:creationId xmlns:a16="http://schemas.microsoft.com/office/drawing/2014/main" id="{07A7122B-D477-44FA-BD35-453124CE7124}"/>
            </a:ext>
          </a:extLst>
        </xdr:cNvPr>
        <xdr:cNvSpPr txBox="1"/>
      </xdr:nvSpPr>
      <xdr:spPr>
        <a:xfrm>
          <a:off x="14738350" y="13856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137523</xdr:rowOff>
    </xdr:from>
    <xdr:to>
      <xdr:col>81</xdr:col>
      <xdr:colOff>101600</xdr:colOff>
      <xdr:row>84</xdr:row>
      <xdr:rowOff>67673</xdr:rowOff>
    </xdr:to>
    <xdr:sp macro="" textlink="">
      <xdr:nvSpPr>
        <xdr:cNvPr id="756" name="楕円 755">
          <a:extLst>
            <a:ext uri="{FF2B5EF4-FFF2-40B4-BE49-F238E27FC236}">
              <a16:creationId xmlns:a16="http://schemas.microsoft.com/office/drawing/2014/main" id="{D30CC522-186B-4F13-8527-63AEA89D2D1D}"/>
            </a:ext>
          </a:extLst>
        </xdr:cNvPr>
        <xdr:cNvSpPr/>
      </xdr:nvSpPr>
      <xdr:spPr>
        <a:xfrm>
          <a:off x="13887450" y="1384717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16873</xdr:rowOff>
    </xdr:from>
    <xdr:to>
      <xdr:col>85</xdr:col>
      <xdr:colOff>127000</xdr:colOff>
      <xdr:row>84</xdr:row>
      <xdr:rowOff>47898</xdr:rowOff>
    </xdr:to>
    <xdr:cxnSp macro="">
      <xdr:nvCxnSpPr>
        <xdr:cNvPr id="757" name="直線コネクタ 756">
          <a:extLst>
            <a:ext uri="{FF2B5EF4-FFF2-40B4-BE49-F238E27FC236}">
              <a16:creationId xmlns:a16="http://schemas.microsoft.com/office/drawing/2014/main" id="{98782818-D54A-4F3A-9A7A-AA6499439101}"/>
            </a:ext>
          </a:extLst>
        </xdr:cNvPr>
        <xdr:cNvCxnSpPr/>
      </xdr:nvCxnSpPr>
      <xdr:spPr>
        <a:xfrm>
          <a:off x="13938250" y="13891623"/>
          <a:ext cx="762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106499</xdr:rowOff>
    </xdr:from>
    <xdr:to>
      <xdr:col>76</xdr:col>
      <xdr:colOff>165100</xdr:colOff>
      <xdr:row>84</xdr:row>
      <xdr:rowOff>36649</xdr:rowOff>
    </xdr:to>
    <xdr:sp macro="" textlink="">
      <xdr:nvSpPr>
        <xdr:cNvPr id="758" name="楕円 757">
          <a:extLst>
            <a:ext uri="{FF2B5EF4-FFF2-40B4-BE49-F238E27FC236}">
              <a16:creationId xmlns:a16="http://schemas.microsoft.com/office/drawing/2014/main" id="{3C2E1539-DE80-4F07-BC7E-880B418D5DFE}"/>
            </a:ext>
          </a:extLst>
        </xdr:cNvPr>
        <xdr:cNvSpPr/>
      </xdr:nvSpPr>
      <xdr:spPr>
        <a:xfrm>
          <a:off x="13093700" y="1381614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157299</xdr:rowOff>
    </xdr:from>
    <xdr:to>
      <xdr:col>81</xdr:col>
      <xdr:colOff>50800</xdr:colOff>
      <xdr:row>84</xdr:row>
      <xdr:rowOff>16873</xdr:rowOff>
    </xdr:to>
    <xdr:cxnSp macro="">
      <xdr:nvCxnSpPr>
        <xdr:cNvPr id="759" name="直線コネクタ 758">
          <a:extLst>
            <a:ext uri="{FF2B5EF4-FFF2-40B4-BE49-F238E27FC236}">
              <a16:creationId xmlns:a16="http://schemas.microsoft.com/office/drawing/2014/main" id="{7F00B789-7CF1-427B-8EEA-F03B3F0353AC}"/>
            </a:ext>
          </a:extLst>
        </xdr:cNvPr>
        <xdr:cNvCxnSpPr/>
      </xdr:nvCxnSpPr>
      <xdr:spPr>
        <a:xfrm>
          <a:off x="13144500" y="13866949"/>
          <a:ext cx="79375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75474</xdr:rowOff>
    </xdr:from>
    <xdr:to>
      <xdr:col>72</xdr:col>
      <xdr:colOff>38100</xdr:colOff>
      <xdr:row>84</xdr:row>
      <xdr:rowOff>5624</xdr:rowOff>
    </xdr:to>
    <xdr:sp macro="" textlink="">
      <xdr:nvSpPr>
        <xdr:cNvPr id="760" name="楕円 759">
          <a:extLst>
            <a:ext uri="{FF2B5EF4-FFF2-40B4-BE49-F238E27FC236}">
              <a16:creationId xmlns:a16="http://schemas.microsoft.com/office/drawing/2014/main" id="{F385392E-D1BF-4871-B3BC-EA17096D6A0C}"/>
            </a:ext>
          </a:extLst>
        </xdr:cNvPr>
        <xdr:cNvSpPr/>
      </xdr:nvSpPr>
      <xdr:spPr>
        <a:xfrm>
          <a:off x="12299950" y="1378512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126274</xdr:rowOff>
    </xdr:from>
    <xdr:to>
      <xdr:col>76</xdr:col>
      <xdr:colOff>114300</xdr:colOff>
      <xdr:row>83</xdr:row>
      <xdr:rowOff>157299</xdr:rowOff>
    </xdr:to>
    <xdr:cxnSp macro="">
      <xdr:nvCxnSpPr>
        <xdr:cNvPr id="761" name="直線コネクタ 760">
          <a:extLst>
            <a:ext uri="{FF2B5EF4-FFF2-40B4-BE49-F238E27FC236}">
              <a16:creationId xmlns:a16="http://schemas.microsoft.com/office/drawing/2014/main" id="{E96579F1-0923-4FFF-828A-A4A54C53A365}"/>
            </a:ext>
          </a:extLst>
        </xdr:cNvPr>
        <xdr:cNvCxnSpPr/>
      </xdr:nvCxnSpPr>
      <xdr:spPr>
        <a:xfrm>
          <a:off x="12344400" y="13835924"/>
          <a:ext cx="8001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41184</xdr:rowOff>
    </xdr:from>
    <xdr:to>
      <xdr:col>67</xdr:col>
      <xdr:colOff>101600</xdr:colOff>
      <xdr:row>83</xdr:row>
      <xdr:rowOff>142784</xdr:rowOff>
    </xdr:to>
    <xdr:sp macro="" textlink="">
      <xdr:nvSpPr>
        <xdr:cNvPr id="762" name="楕円 761">
          <a:extLst>
            <a:ext uri="{FF2B5EF4-FFF2-40B4-BE49-F238E27FC236}">
              <a16:creationId xmlns:a16="http://schemas.microsoft.com/office/drawing/2014/main" id="{3736CCA8-EE1C-4D43-B002-D8A347DB3B4A}"/>
            </a:ext>
          </a:extLst>
        </xdr:cNvPr>
        <xdr:cNvSpPr/>
      </xdr:nvSpPr>
      <xdr:spPr>
        <a:xfrm>
          <a:off x="11487150" y="13750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91984</xdr:rowOff>
    </xdr:from>
    <xdr:to>
      <xdr:col>71</xdr:col>
      <xdr:colOff>177800</xdr:colOff>
      <xdr:row>83</xdr:row>
      <xdr:rowOff>126274</xdr:rowOff>
    </xdr:to>
    <xdr:cxnSp macro="">
      <xdr:nvCxnSpPr>
        <xdr:cNvPr id="763" name="直線コネクタ 762">
          <a:extLst>
            <a:ext uri="{FF2B5EF4-FFF2-40B4-BE49-F238E27FC236}">
              <a16:creationId xmlns:a16="http://schemas.microsoft.com/office/drawing/2014/main" id="{33DE16BF-57AA-4036-BB10-FFE6686B6483}"/>
            </a:ext>
          </a:extLst>
        </xdr:cNvPr>
        <xdr:cNvCxnSpPr/>
      </xdr:nvCxnSpPr>
      <xdr:spPr>
        <a:xfrm>
          <a:off x="11537950" y="13801634"/>
          <a:ext cx="80645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31948</xdr:rowOff>
    </xdr:from>
    <xdr:ext cx="405111" cy="259045"/>
    <xdr:sp macro="" textlink="">
      <xdr:nvSpPr>
        <xdr:cNvPr id="764" name="n_1aveValue【消防施設】&#10;有形固定資産減価償却率">
          <a:extLst>
            <a:ext uri="{FF2B5EF4-FFF2-40B4-BE49-F238E27FC236}">
              <a16:creationId xmlns:a16="http://schemas.microsoft.com/office/drawing/2014/main" id="{7A788108-3AAD-4DAD-846C-209B1B4411D9}"/>
            </a:ext>
          </a:extLst>
        </xdr:cNvPr>
        <xdr:cNvSpPr txBox="1"/>
      </xdr:nvSpPr>
      <xdr:spPr>
        <a:xfrm>
          <a:off x="13742044" y="13576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13988</xdr:rowOff>
    </xdr:from>
    <xdr:ext cx="405111" cy="259045"/>
    <xdr:sp macro="" textlink="">
      <xdr:nvSpPr>
        <xdr:cNvPr id="765" name="n_2aveValue【消防施設】&#10;有形固定資産減価償却率">
          <a:extLst>
            <a:ext uri="{FF2B5EF4-FFF2-40B4-BE49-F238E27FC236}">
              <a16:creationId xmlns:a16="http://schemas.microsoft.com/office/drawing/2014/main" id="{1A2E18C8-1DD5-4642-82E8-0F3748C8D910}"/>
            </a:ext>
          </a:extLst>
        </xdr:cNvPr>
        <xdr:cNvSpPr txBox="1"/>
      </xdr:nvSpPr>
      <xdr:spPr>
        <a:xfrm>
          <a:off x="12960994" y="1355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4190</xdr:rowOff>
    </xdr:from>
    <xdr:ext cx="405111" cy="259045"/>
    <xdr:sp macro="" textlink="">
      <xdr:nvSpPr>
        <xdr:cNvPr id="766" name="n_3aveValue【消防施設】&#10;有形固定資産減価償却率">
          <a:extLst>
            <a:ext uri="{FF2B5EF4-FFF2-40B4-BE49-F238E27FC236}">
              <a16:creationId xmlns:a16="http://schemas.microsoft.com/office/drawing/2014/main" id="{DA0D732F-907B-4D4D-90AA-CCC78A7F3A3E}"/>
            </a:ext>
          </a:extLst>
        </xdr:cNvPr>
        <xdr:cNvSpPr txBox="1"/>
      </xdr:nvSpPr>
      <xdr:spPr>
        <a:xfrm>
          <a:off x="12167244" y="13548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148607</xdr:rowOff>
    </xdr:from>
    <xdr:ext cx="405111" cy="259045"/>
    <xdr:sp macro="" textlink="">
      <xdr:nvSpPr>
        <xdr:cNvPr id="767" name="n_4aveValue【消防施設】&#10;有形固定資産減価償却率">
          <a:extLst>
            <a:ext uri="{FF2B5EF4-FFF2-40B4-BE49-F238E27FC236}">
              <a16:creationId xmlns:a16="http://schemas.microsoft.com/office/drawing/2014/main" id="{96CAEF38-3045-41C9-AF0E-DDC3903E49F5}"/>
            </a:ext>
          </a:extLst>
        </xdr:cNvPr>
        <xdr:cNvSpPr txBox="1"/>
      </xdr:nvSpPr>
      <xdr:spPr>
        <a:xfrm>
          <a:off x="11354444" y="13858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58800</xdr:rowOff>
    </xdr:from>
    <xdr:ext cx="405111" cy="259045"/>
    <xdr:sp macro="" textlink="">
      <xdr:nvSpPr>
        <xdr:cNvPr id="768" name="n_1mainValue【消防施設】&#10;有形固定資産減価償却率">
          <a:extLst>
            <a:ext uri="{FF2B5EF4-FFF2-40B4-BE49-F238E27FC236}">
              <a16:creationId xmlns:a16="http://schemas.microsoft.com/office/drawing/2014/main" id="{3EF0836A-8AD6-409C-8DB2-05538F655C61}"/>
            </a:ext>
          </a:extLst>
        </xdr:cNvPr>
        <xdr:cNvSpPr txBox="1"/>
      </xdr:nvSpPr>
      <xdr:spPr>
        <a:xfrm>
          <a:off x="13742044" y="13933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27776</xdr:rowOff>
    </xdr:from>
    <xdr:ext cx="405111" cy="259045"/>
    <xdr:sp macro="" textlink="">
      <xdr:nvSpPr>
        <xdr:cNvPr id="769" name="n_2mainValue【消防施設】&#10;有形固定資産減価償却率">
          <a:extLst>
            <a:ext uri="{FF2B5EF4-FFF2-40B4-BE49-F238E27FC236}">
              <a16:creationId xmlns:a16="http://schemas.microsoft.com/office/drawing/2014/main" id="{42F1622A-F9F5-43E5-9B1E-B5426D5AC555}"/>
            </a:ext>
          </a:extLst>
        </xdr:cNvPr>
        <xdr:cNvSpPr txBox="1"/>
      </xdr:nvSpPr>
      <xdr:spPr>
        <a:xfrm>
          <a:off x="12960994" y="13902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168201</xdr:rowOff>
    </xdr:from>
    <xdr:ext cx="405111" cy="259045"/>
    <xdr:sp macro="" textlink="">
      <xdr:nvSpPr>
        <xdr:cNvPr id="770" name="n_3mainValue【消防施設】&#10;有形固定資産減価償却率">
          <a:extLst>
            <a:ext uri="{FF2B5EF4-FFF2-40B4-BE49-F238E27FC236}">
              <a16:creationId xmlns:a16="http://schemas.microsoft.com/office/drawing/2014/main" id="{B4C2111B-3848-4B4F-B04C-1EFD57FCDDC0}"/>
            </a:ext>
          </a:extLst>
        </xdr:cNvPr>
        <xdr:cNvSpPr txBox="1"/>
      </xdr:nvSpPr>
      <xdr:spPr>
        <a:xfrm>
          <a:off x="12167244" y="13877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159311</xdr:rowOff>
    </xdr:from>
    <xdr:ext cx="405111" cy="259045"/>
    <xdr:sp macro="" textlink="">
      <xdr:nvSpPr>
        <xdr:cNvPr id="771" name="n_4mainValue【消防施設】&#10;有形固定資産減価償却率">
          <a:extLst>
            <a:ext uri="{FF2B5EF4-FFF2-40B4-BE49-F238E27FC236}">
              <a16:creationId xmlns:a16="http://schemas.microsoft.com/office/drawing/2014/main" id="{5B569399-79ED-42AC-9707-3D284A807538}"/>
            </a:ext>
          </a:extLst>
        </xdr:cNvPr>
        <xdr:cNvSpPr txBox="1"/>
      </xdr:nvSpPr>
      <xdr:spPr>
        <a:xfrm>
          <a:off x="11354444" y="13538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2" name="正方形/長方形 771">
          <a:extLst>
            <a:ext uri="{FF2B5EF4-FFF2-40B4-BE49-F238E27FC236}">
              <a16:creationId xmlns:a16="http://schemas.microsoft.com/office/drawing/2014/main" id="{C51D7335-1BFC-4B1B-A2BD-6B9717C0C95F}"/>
            </a:ext>
          </a:extLst>
        </xdr:cNvPr>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3" name="正方形/長方形 772">
          <a:extLst>
            <a:ext uri="{FF2B5EF4-FFF2-40B4-BE49-F238E27FC236}">
              <a16:creationId xmlns:a16="http://schemas.microsoft.com/office/drawing/2014/main" id="{1AF4623D-2211-42C7-996D-230AFB47E9F1}"/>
            </a:ext>
          </a:extLst>
        </xdr:cNvPr>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4" name="正方形/長方形 773">
          <a:extLst>
            <a:ext uri="{FF2B5EF4-FFF2-40B4-BE49-F238E27FC236}">
              <a16:creationId xmlns:a16="http://schemas.microsoft.com/office/drawing/2014/main" id="{18F15BB5-047A-4A8B-89FE-E7CA9C303F4A}"/>
            </a:ext>
          </a:extLst>
        </xdr:cNvPr>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5" name="正方形/長方形 774">
          <a:extLst>
            <a:ext uri="{FF2B5EF4-FFF2-40B4-BE49-F238E27FC236}">
              <a16:creationId xmlns:a16="http://schemas.microsoft.com/office/drawing/2014/main" id="{8CD73E00-962B-4A8A-8BB6-A31B67ABFF63}"/>
            </a:ext>
          </a:extLst>
        </xdr:cNvPr>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6" name="正方形/長方形 775">
          <a:extLst>
            <a:ext uri="{FF2B5EF4-FFF2-40B4-BE49-F238E27FC236}">
              <a16:creationId xmlns:a16="http://schemas.microsoft.com/office/drawing/2014/main" id="{191A47C0-38C4-4925-A12E-033FC886989E}"/>
            </a:ext>
          </a:extLst>
        </xdr:cNvPr>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7" name="正方形/長方形 776">
          <a:extLst>
            <a:ext uri="{FF2B5EF4-FFF2-40B4-BE49-F238E27FC236}">
              <a16:creationId xmlns:a16="http://schemas.microsoft.com/office/drawing/2014/main" id="{7973641A-6D82-4CFA-AD63-7ECC7EA72255}"/>
            </a:ext>
          </a:extLst>
        </xdr:cNvPr>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8" name="正方形/長方形 777">
          <a:extLst>
            <a:ext uri="{FF2B5EF4-FFF2-40B4-BE49-F238E27FC236}">
              <a16:creationId xmlns:a16="http://schemas.microsoft.com/office/drawing/2014/main" id="{F71AB6E1-EA89-4992-8632-B195CA5096EE}"/>
            </a:ext>
          </a:extLst>
        </xdr:cNvPr>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9" name="正方形/長方形 778">
          <a:extLst>
            <a:ext uri="{FF2B5EF4-FFF2-40B4-BE49-F238E27FC236}">
              <a16:creationId xmlns:a16="http://schemas.microsoft.com/office/drawing/2014/main" id="{9C63C66B-5E7D-447F-B109-EDA06E86CE12}"/>
            </a:ext>
          </a:extLst>
        </xdr:cNvPr>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0" name="テキスト ボックス 779">
          <a:extLst>
            <a:ext uri="{FF2B5EF4-FFF2-40B4-BE49-F238E27FC236}">
              <a16:creationId xmlns:a16="http://schemas.microsoft.com/office/drawing/2014/main" id="{C722ADC1-13E0-4E7D-BEB8-8BB945377CB2}"/>
            </a:ext>
          </a:extLst>
        </xdr:cNvPr>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1" name="直線コネクタ 780">
          <a:extLst>
            <a:ext uri="{FF2B5EF4-FFF2-40B4-BE49-F238E27FC236}">
              <a16:creationId xmlns:a16="http://schemas.microsoft.com/office/drawing/2014/main" id="{040EBF25-78FC-4C08-97E2-27058D580F16}"/>
            </a:ext>
          </a:extLst>
        </xdr:cNvPr>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2" name="直線コネクタ 781">
          <a:extLst>
            <a:ext uri="{FF2B5EF4-FFF2-40B4-BE49-F238E27FC236}">
              <a16:creationId xmlns:a16="http://schemas.microsoft.com/office/drawing/2014/main" id="{D35C01DA-3571-42BE-A092-67A7385B1455}"/>
            </a:ext>
          </a:extLst>
        </xdr:cNvPr>
        <xdr:cNvCxnSpPr/>
      </xdr:nvCxnSpPr>
      <xdr:spPr>
        <a:xfrm>
          <a:off x="16459200" y="14243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3" name="テキスト ボックス 782">
          <a:extLst>
            <a:ext uri="{FF2B5EF4-FFF2-40B4-BE49-F238E27FC236}">
              <a16:creationId xmlns:a16="http://schemas.microsoft.com/office/drawing/2014/main" id="{177C3A9E-4531-4A1F-BFB4-F66E8514B31A}"/>
            </a:ext>
          </a:extLst>
        </xdr:cNvPr>
        <xdr:cNvSpPr txBox="1"/>
      </xdr:nvSpPr>
      <xdr:spPr>
        <a:xfrm>
          <a:off x="1604917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4" name="直線コネクタ 783">
          <a:extLst>
            <a:ext uri="{FF2B5EF4-FFF2-40B4-BE49-F238E27FC236}">
              <a16:creationId xmlns:a16="http://schemas.microsoft.com/office/drawing/2014/main" id="{57B11757-F72C-400A-B73D-D49273761851}"/>
            </a:ext>
          </a:extLst>
        </xdr:cNvPr>
        <xdr:cNvCxnSpPr/>
      </xdr:nvCxnSpPr>
      <xdr:spPr>
        <a:xfrm>
          <a:off x="16459200" y="13804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85" name="テキスト ボックス 784">
          <a:extLst>
            <a:ext uri="{FF2B5EF4-FFF2-40B4-BE49-F238E27FC236}">
              <a16:creationId xmlns:a16="http://schemas.microsoft.com/office/drawing/2014/main" id="{70ADCA16-A500-448A-8686-392798D7D4CE}"/>
            </a:ext>
          </a:extLst>
        </xdr:cNvPr>
        <xdr:cNvSpPr txBox="1"/>
      </xdr:nvSpPr>
      <xdr:spPr>
        <a:xfrm>
          <a:off x="1604917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86" name="直線コネクタ 785">
          <a:extLst>
            <a:ext uri="{FF2B5EF4-FFF2-40B4-BE49-F238E27FC236}">
              <a16:creationId xmlns:a16="http://schemas.microsoft.com/office/drawing/2014/main" id="{4CFCBE20-6A64-4D06-9B25-55426F155BED}"/>
            </a:ext>
          </a:extLst>
        </xdr:cNvPr>
        <xdr:cNvCxnSpPr/>
      </xdr:nvCxnSpPr>
      <xdr:spPr>
        <a:xfrm>
          <a:off x="16459200" y="1336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87" name="テキスト ボックス 786">
          <a:extLst>
            <a:ext uri="{FF2B5EF4-FFF2-40B4-BE49-F238E27FC236}">
              <a16:creationId xmlns:a16="http://schemas.microsoft.com/office/drawing/2014/main" id="{31565305-B322-4D11-AA5A-34221A511CF0}"/>
            </a:ext>
          </a:extLst>
        </xdr:cNvPr>
        <xdr:cNvSpPr txBox="1"/>
      </xdr:nvSpPr>
      <xdr:spPr>
        <a:xfrm>
          <a:off x="16049171" y="1322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88" name="直線コネクタ 787">
          <a:extLst>
            <a:ext uri="{FF2B5EF4-FFF2-40B4-BE49-F238E27FC236}">
              <a16:creationId xmlns:a16="http://schemas.microsoft.com/office/drawing/2014/main" id="{D665B554-F16D-4349-984A-125D3D146B7C}"/>
            </a:ext>
          </a:extLst>
        </xdr:cNvPr>
        <xdr:cNvCxnSpPr/>
      </xdr:nvCxnSpPr>
      <xdr:spPr>
        <a:xfrm>
          <a:off x="16459200" y="12922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89" name="テキスト ボックス 788">
          <a:extLst>
            <a:ext uri="{FF2B5EF4-FFF2-40B4-BE49-F238E27FC236}">
              <a16:creationId xmlns:a16="http://schemas.microsoft.com/office/drawing/2014/main" id="{ADE6BBAB-C847-44F0-828B-A84FC61EF4AC}"/>
            </a:ext>
          </a:extLst>
        </xdr:cNvPr>
        <xdr:cNvSpPr txBox="1"/>
      </xdr:nvSpPr>
      <xdr:spPr>
        <a:xfrm>
          <a:off x="1604917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0" name="直線コネクタ 789">
          <a:extLst>
            <a:ext uri="{FF2B5EF4-FFF2-40B4-BE49-F238E27FC236}">
              <a16:creationId xmlns:a16="http://schemas.microsoft.com/office/drawing/2014/main" id="{612FB0A9-8A49-46B3-A366-B9B2A64BB636}"/>
            </a:ext>
          </a:extLst>
        </xdr:cNvPr>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1" name="テキスト ボックス 790">
          <a:extLst>
            <a:ext uri="{FF2B5EF4-FFF2-40B4-BE49-F238E27FC236}">
              <a16:creationId xmlns:a16="http://schemas.microsoft.com/office/drawing/2014/main" id="{21AE9388-39CF-4CC1-80CE-C8E6D030C656}"/>
            </a:ext>
          </a:extLst>
        </xdr:cNvPr>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2" name="【消防施設】&#10;一人当たり面積グラフ枠">
          <a:extLst>
            <a:ext uri="{FF2B5EF4-FFF2-40B4-BE49-F238E27FC236}">
              <a16:creationId xmlns:a16="http://schemas.microsoft.com/office/drawing/2014/main" id="{E19B9B34-CB11-40D3-B51D-68F154B86D8D}"/>
            </a:ext>
          </a:extLst>
        </xdr:cNvPr>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113537</xdr:rowOff>
    </xdr:from>
    <xdr:to>
      <xdr:col>116</xdr:col>
      <xdr:colOff>62864</xdr:colOff>
      <xdr:row>86</xdr:row>
      <xdr:rowOff>24385</xdr:rowOff>
    </xdr:to>
    <xdr:cxnSp macro="">
      <xdr:nvCxnSpPr>
        <xdr:cNvPr id="793" name="直線コネクタ 792">
          <a:extLst>
            <a:ext uri="{FF2B5EF4-FFF2-40B4-BE49-F238E27FC236}">
              <a16:creationId xmlns:a16="http://schemas.microsoft.com/office/drawing/2014/main" id="{39A836CA-8B21-4E64-B0EC-6833BC0973F9}"/>
            </a:ext>
          </a:extLst>
        </xdr:cNvPr>
        <xdr:cNvCxnSpPr/>
      </xdr:nvCxnSpPr>
      <xdr:spPr>
        <a:xfrm flipV="1">
          <a:off x="19951064" y="13162787"/>
          <a:ext cx="0" cy="1066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94" name="【消防施設】&#10;一人当たり面積最小値テキスト">
          <a:extLst>
            <a:ext uri="{FF2B5EF4-FFF2-40B4-BE49-F238E27FC236}">
              <a16:creationId xmlns:a16="http://schemas.microsoft.com/office/drawing/2014/main" id="{1B9DBC44-A111-41F8-A9CA-73085A3B21C1}"/>
            </a:ext>
          </a:extLst>
        </xdr:cNvPr>
        <xdr:cNvSpPr txBox="1"/>
      </xdr:nvSpPr>
      <xdr:spPr>
        <a:xfrm>
          <a:off x="19989800" y="14233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795" name="直線コネクタ 794">
          <a:extLst>
            <a:ext uri="{FF2B5EF4-FFF2-40B4-BE49-F238E27FC236}">
              <a16:creationId xmlns:a16="http://schemas.microsoft.com/office/drawing/2014/main" id="{AB3FDC4F-DC01-4511-A5C8-C271387B0B1E}"/>
            </a:ext>
          </a:extLst>
        </xdr:cNvPr>
        <xdr:cNvCxnSpPr/>
      </xdr:nvCxnSpPr>
      <xdr:spPr>
        <a:xfrm>
          <a:off x="19881850" y="1422933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60214</xdr:rowOff>
    </xdr:from>
    <xdr:ext cx="469744" cy="259045"/>
    <xdr:sp macro="" textlink="">
      <xdr:nvSpPr>
        <xdr:cNvPr id="796" name="【消防施設】&#10;一人当たり面積最大値テキスト">
          <a:extLst>
            <a:ext uri="{FF2B5EF4-FFF2-40B4-BE49-F238E27FC236}">
              <a16:creationId xmlns:a16="http://schemas.microsoft.com/office/drawing/2014/main" id="{4BF29D45-C3AF-47B6-AFE2-C5C3F315F529}"/>
            </a:ext>
          </a:extLst>
        </xdr:cNvPr>
        <xdr:cNvSpPr txBox="1"/>
      </xdr:nvSpPr>
      <xdr:spPr>
        <a:xfrm>
          <a:off x="19989800" y="12944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113537</xdr:rowOff>
    </xdr:from>
    <xdr:to>
      <xdr:col>116</xdr:col>
      <xdr:colOff>152400</xdr:colOff>
      <xdr:row>79</xdr:row>
      <xdr:rowOff>113537</xdr:rowOff>
    </xdr:to>
    <xdr:cxnSp macro="">
      <xdr:nvCxnSpPr>
        <xdr:cNvPr id="797" name="直線コネクタ 796">
          <a:extLst>
            <a:ext uri="{FF2B5EF4-FFF2-40B4-BE49-F238E27FC236}">
              <a16:creationId xmlns:a16="http://schemas.microsoft.com/office/drawing/2014/main" id="{FBE88B1F-FAF8-4FA9-BF57-955381919C2B}"/>
            </a:ext>
          </a:extLst>
        </xdr:cNvPr>
        <xdr:cNvCxnSpPr/>
      </xdr:nvCxnSpPr>
      <xdr:spPr>
        <a:xfrm>
          <a:off x="19881850" y="1316278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16019</xdr:rowOff>
    </xdr:from>
    <xdr:ext cx="469744" cy="259045"/>
    <xdr:sp macro="" textlink="">
      <xdr:nvSpPr>
        <xdr:cNvPr id="798" name="【消防施設】&#10;一人当たり面積平均値テキスト">
          <a:extLst>
            <a:ext uri="{FF2B5EF4-FFF2-40B4-BE49-F238E27FC236}">
              <a16:creationId xmlns:a16="http://schemas.microsoft.com/office/drawing/2014/main" id="{2B9D20CE-4B0A-48E6-A966-3199D0C2D523}"/>
            </a:ext>
          </a:extLst>
        </xdr:cNvPr>
        <xdr:cNvSpPr txBox="1"/>
      </xdr:nvSpPr>
      <xdr:spPr>
        <a:xfrm>
          <a:off x="19989800" y="138907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37592</xdr:rowOff>
    </xdr:from>
    <xdr:to>
      <xdr:col>116</xdr:col>
      <xdr:colOff>114300</xdr:colOff>
      <xdr:row>84</xdr:row>
      <xdr:rowOff>139192</xdr:rowOff>
    </xdr:to>
    <xdr:sp macro="" textlink="">
      <xdr:nvSpPr>
        <xdr:cNvPr id="799" name="フローチャート: 判断 798">
          <a:extLst>
            <a:ext uri="{FF2B5EF4-FFF2-40B4-BE49-F238E27FC236}">
              <a16:creationId xmlns:a16="http://schemas.microsoft.com/office/drawing/2014/main" id="{BD970891-5E4D-4E76-980F-4E01C5A37372}"/>
            </a:ext>
          </a:extLst>
        </xdr:cNvPr>
        <xdr:cNvSpPr/>
      </xdr:nvSpPr>
      <xdr:spPr>
        <a:xfrm>
          <a:off x="19900900" y="1391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51308</xdr:rowOff>
    </xdr:from>
    <xdr:to>
      <xdr:col>112</xdr:col>
      <xdr:colOff>38100</xdr:colOff>
      <xdr:row>84</xdr:row>
      <xdr:rowOff>152908</xdr:rowOff>
    </xdr:to>
    <xdr:sp macro="" textlink="">
      <xdr:nvSpPr>
        <xdr:cNvPr id="800" name="フローチャート: 判断 799">
          <a:extLst>
            <a:ext uri="{FF2B5EF4-FFF2-40B4-BE49-F238E27FC236}">
              <a16:creationId xmlns:a16="http://schemas.microsoft.com/office/drawing/2014/main" id="{88048CCB-E5D7-4EA7-B623-61BC7B4C94CC}"/>
            </a:ext>
          </a:extLst>
        </xdr:cNvPr>
        <xdr:cNvSpPr/>
      </xdr:nvSpPr>
      <xdr:spPr>
        <a:xfrm>
          <a:off x="19157950" y="1392605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46737</xdr:rowOff>
    </xdr:from>
    <xdr:to>
      <xdr:col>107</xdr:col>
      <xdr:colOff>101600</xdr:colOff>
      <xdr:row>84</xdr:row>
      <xdr:rowOff>148337</xdr:rowOff>
    </xdr:to>
    <xdr:sp macro="" textlink="">
      <xdr:nvSpPr>
        <xdr:cNvPr id="801" name="フローチャート: 判断 800">
          <a:extLst>
            <a:ext uri="{FF2B5EF4-FFF2-40B4-BE49-F238E27FC236}">
              <a16:creationId xmlns:a16="http://schemas.microsoft.com/office/drawing/2014/main" id="{1405FBEE-3604-471F-A7ED-97144E42531A}"/>
            </a:ext>
          </a:extLst>
        </xdr:cNvPr>
        <xdr:cNvSpPr/>
      </xdr:nvSpPr>
      <xdr:spPr>
        <a:xfrm>
          <a:off x="18345150" y="13921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65024</xdr:rowOff>
    </xdr:from>
    <xdr:to>
      <xdr:col>102</xdr:col>
      <xdr:colOff>165100</xdr:colOff>
      <xdr:row>84</xdr:row>
      <xdr:rowOff>166624</xdr:rowOff>
    </xdr:to>
    <xdr:sp macro="" textlink="">
      <xdr:nvSpPr>
        <xdr:cNvPr id="802" name="フローチャート: 判断 801">
          <a:extLst>
            <a:ext uri="{FF2B5EF4-FFF2-40B4-BE49-F238E27FC236}">
              <a16:creationId xmlns:a16="http://schemas.microsoft.com/office/drawing/2014/main" id="{2B587116-DE13-49BA-93E2-2856E75D531F}"/>
            </a:ext>
          </a:extLst>
        </xdr:cNvPr>
        <xdr:cNvSpPr/>
      </xdr:nvSpPr>
      <xdr:spPr>
        <a:xfrm>
          <a:off x="17551400" y="13939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69596</xdr:rowOff>
    </xdr:from>
    <xdr:to>
      <xdr:col>98</xdr:col>
      <xdr:colOff>38100</xdr:colOff>
      <xdr:row>84</xdr:row>
      <xdr:rowOff>171196</xdr:rowOff>
    </xdr:to>
    <xdr:sp macro="" textlink="">
      <xdr:nvSpPr>
        <xdr:cNvPr id="803" name="フローチャート: 判断 802">
          <a:extLst>
            <a:ext uri="{FF2B5EF4-FFF2-40B4-BE49-F238E27FC236}">
              <a16:creationId xmlns:a16="http://schemas.microsoft.com/office/drawing/2014/main" id="{706DE996-0743-4DAE-9720-75910B536AEB}"/>
            </a:ext>
          </a:extLst>
        </xdr:cNvPr>
        <xdr:cNvSpPr/>
      </xdr:nvSpPr>
      <xdr:spPr>
        <a:xfrm>
          <a:off x="16757650" y="1394434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4" name="テキスト ボックス 803">
          <a:extLst>
            <a:ext uri="{FF2B5EF4-FFF2-40B4-BE49-F238E27FC236}">
              <a16:creationId xmlns:a16="http://schemas.microsoft.com/office/drawing/2014/main" id="{581DDBEE-8F52-42EC-B60A-5929E5D52131}"/>
            </a:ext>
          </a:extLst>
        </xdr:cNvPr>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5" name="テキスト ボックス 804">
          <a:extLst>
            <a:ext uri="{FF2B5EF4-FFF2-40B4-BE49-F238E27FC236}">
              <a16:creationId xmlns:a16="http://schemas.microsoft.com/office/drawing/2014/main" id="{D4EDDB31-49B7-452E-9E09-BAC71B0E789B}"/>
            </a:ext>
          </a:extLst>
        </xdr:cNvPr>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6" name="テキスト ボックス 805">
          <a:extLst>
            <a:ext uri="{FF2B5EF4-FFF2-40B4-BE49-F238E27FC236}">
              <a16:creationId xmlns:a16="http://schemas.microsoft.com/office/drawing/2014/main" id="{A307C466-5022-4234-A400-9276A634FA15}"/>
            </a:ext>
          </a:extLst>
        </xdr:cNvPr>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7" name="テキスト ボックス 806">
          <a:extLst>
            <a:ext uri="{FF2B5EF4-FFF2-40B4-BE49-F238E27FC236}">
              <a16:creationId xmlns:a16="http://schemas.microsoft.com/office/drawing/2014/main" id="{12ECF4C1-DA14-4118-AECF-C1CBD9013B9E}"/>
            </a:ext>
          </a:extLst>
        </xdr:cNvPr>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8" name="テキスト ボックス 807">
          <a:extLst>
            <a:ext uri="{FF2B5EF4-FFF2-40B4-BE49-F238E27FC236}">
              <a16:creationId xmlns:a16="http://schemas.microsoft.com/office/drawing/2014/main" id="{53FB849D-7199-4193-86F3-7372AAED9DBC}"/>
            </a:ext>
          </a:extLst>
        </xdr:cNvPr>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76454</xdr:rowOff>
    </xdr:from>
    <xdr:to>
      <xdr:col>116</xdr:col>
      <xdr:colOff>114300</xdr:colOff>
      <xdr:row>84</xdr:row>
      <xdr:rowOff>6604</xdr:rowOff>
    </xdr:to>
    <xdr:sp macro="" textlink="">
      <xdr:nvSpPr>
        <xdr:cNvPr id="809" name="楕円 808">
          <a:extLst>
            <a:ext uri="{FF2B5EF4-FFF2-40B4-BE49-F238E27FC236}">
              <a16:creationId xmlns:a16="http://schemas.microsoft.com/office/drawing/2014/main" id="{06F8D58B-9D32-4EEA-A712-FBA71F1E6F7F}"/>
            </a:ext>
          </a:extLst>
        </xdr:cNvPr>
        <xdr:cNvSpPr/>
      </xdr:nvSpPr>
      <xdr:spPr>
        <a:xfrm>
          <a:off x="19900900" y="1378610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99331</xdr:rowOff>
    </xdr:from>
    <xdr:ext cx="469744" cy="259045"/>
    <xdr:sp macro="" textlink="">
      <xdr:nvSpPr>
        <xdr:cNvPr id="810" name="【消防施設】&#10;一人当たり面積該当値テキスト">
          <a:extLst>
            <a:ext uri="{FF2B5EF4-FFF2-40B4-BE49-F238E27FC236}">
              <a16:creationId xmlns:a16="http://schemas.microsoft.com/office/drawing/2014/main" id="{67BD8B50-A46B-4215-870A-237B92F15794}"/>
            </a:ext>
          </a:extLst>
        </xdr:cNvPr>
        <xdr:cNvSpPr txBox="1"/>
      </xdr:nvSpPr>
      <xdr:spPr>
        <a:xfrm>
          <a:off x="19989800" y="13643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76454</xdr:rowOff>
    </xdr:from>
    <xdr:to>
      <xdr:col>112</xdr:col>
      <xdr:colOff>38100</xdr:colOff>
      <xdr:row>84</xdr:row>
      <xdr:rowOff>6604</xdr:rowOff>
    </xdr:to>
    <xdr:sp macro="" textlink="">
      <xdr:nvSpPr>
        <xdr:cNvPr id="811" name="楕円 810">
          <a:extLst>
            <a:ext uri="{FF2B5EF4-FFF2-40B4-BE49-F238E27FC236}">
              <a16:creationId xmlns:a16="http://schemas.microsoft.com/office/drawing/2014/main" id="{D77C9DFD-0E54-4E9C-AEBA-3B5A252A2FF3}"/>
            </a:ext>
          </a:extLst>
        </xdr:cNvPr>
        <xdr:cNvSpPr/>
      </xdr:nvSpPr>
      <xdr:spPr>
        <a:xfrm>
          <a:off x="19157950" y="1378610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127254</xdr:rowOff>
    </xdr:from>
    <xdr:to>
      <xdr:col>116</xdr:col>
      <xdr:colOff>63500</xdr:colOff>
      <xdr:row>83</xdr:row>
      <xdr:rowOff>127254</xdr:rowOff>
    </xdr:to>
    <xdr:cxnSp macro="">
      <xdr:nvCxnSpPr>
        <xdr:cNvPr id="812" name="直線コネクタ 811">
          <a:extLst>
            <a:ext uri="{FF2B5EF4-FFF2-40B4-BE49-F238E27FC236}">
              <a16:creationId xmlns:a16="http://schemas.microsoft.com/office/drawing/2014/main" id="{C6EAAB92-37E8-4485-ABF7-4B784B1B42CE}"/>
            </a:ext>
          </a:extLst>
        </xdr:cNvPr>
        <xdr:cNvCxnSpPr/>
      </xdr:nvCxnSpPr>
      <xdr:spPr>
        <a:xfrm>
          <a:off x="19202400" y="13836904"/>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81026</xdr:rowOff>
    </xdr:from>
    <xdr:to>
      <xdr:col>107</xdr:col>
      <xdr:colOff>101600</xdr:colOff>
      <xdr:row>84</xdr:row>
      <xdr:rowOff>11176</xdr:rowOff>
    </xdr:to>
    <xdr:sp macro="" textlink="">
      <xdr:nvSpPr>
        <xdr:cNvPr id="813" name="楕円 812">
          <a:extLst>
            <a:ext uri="{FF2B5EF4-FFF2-40B4-BE49-F238E27FC236}">
              <a16:creationId xmlns:a16="http://schemas.microsoft.com/office/drawing/2014/main" id="{BF22CCBA-3096-47E2-97CC-C3896A48FDE2}"/>
            </a:ext>
          </a:extLst>
        </xdr:cNvPr>
        <xdr:cNvSpPr/>
      </xdr:nvSpPr>
      <xdr:spPr>
        <a:xfrm>
          <a:off x="18345150" y="1379067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127254</xdr:rowOff>
    </xdr:from>
    <xdr:to>
      <xdr:col>111</xdr:col>
      <xdr:colOff>177800</xdr:colOff>
      <xdr:row>83</xdr:row>
      <xdr:rowOff>131826</xdr:rowOff>
    </xdr:to>
    <xdr:cxnSp macro="">
      <xdr:nvCxnSpPr>
        <xdr:cNvPr id="814" name="直線コネクタ 813">
          <a:extLst>
            <a:ext uri="{FF2B5EF4-FFF2-40B4-BE49-F238E27FC236}">
              <a16:creationId xmlns:a16="http://schemas.microsoft.com/office/drawing/2014/main" id="{4F8CE948-43EC-43C7-B8F9-9B4016B5490D}"/>
            </a:ext>
          </a:extLst>
        </xdr:cNvPr>
        <xdr:cNvCxnSpPr/>
      </xdr:nvCxnSpPr>
      <xdr:spPr>
        <a:xfrm flipV="1">
          <a:off x="18395950" y="13836904"/>
          <a:ext cx="80645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85598</xdr:rowOff>
    </xdr:from>
    <xdr:to>
      <xdr:col>102</xdr:col>
      <xdr:colOff>165100</xdr:colOff>
      <xdr:row>84</xdr:row>
      <xdr:rowOff>15748</xdr:rowOff>
    </xdr:to>
    <xdr:sp macro="" textlink="">
      <xdr:nvSpPr>
        <xdr:cNvPr id="815" name="楕円 814">
          <a:extLst>
            <a:ext uri="{FF2B5EF4-FFF2-40B4-BE49-F238E27FC236}">
              <a16:creationId xmlns:a16="http://schemas.microsoft.com/office/drawing/2014/main" id="{453B06C2-CE10-47C0-8908-94CFE24CAC6A}"/>
            </a:ext>
          </a:extLst>
        </xdr:cNvPr>
        <xdr:cNvSpPr/>
      </xdr:nvSpPr>
      <xdr:spPr>
        <a:xfrm>
          <a:off x="17551400" y="1379524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131826</xdr:rowOff>
    </xdr:from>
    <xdr:to>
      <xdr:col>107</xdr:col>
      <xdr:colOff>50800</xdr:colOff>
      <xdr:row>83</xdr:row>
      <xdr:rowOff>136398</xdr:rowOff>
    </xdr:to>
    <xdr:cxnSp macro="">
      <xdr:nvCxnSpPr>
        <xdr:cNvPr id="816" name="直線コネクタ 815">
          <a:extLst>
            <a:ext uri="{FF2B5EF4-FFF2-40B4-BE49-F238E27FC236}">
              <a16:creationId xmlns:a16="http://schemas.microsoft.com/office/drawing/2014/main" id="{D229B467-0A5B-4265-A43F-6484D36389B2}"/>
            </a:ext>
          </a:extLst>
        </xdr:cNvPr>
        <xdr:cNvCxnSpPr/>
      </xdr:nvCxnSpPr>
      <xdr:spPr>
        <a:xfrm flipV="1">
          <a:off x="17602200" y="13841476"/>
          <a:ext cx="79375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85598</xdr:rowOff>
    </xdr:from>
    <xdr:to>
      <xdr:col>98</xdr:col>
      <xdr:colOff>38100</xdr:colOff>
      <xdr:row>84</xdr:row>
      <xdr:rowOff>15748</xdr:rowOff>
    </xdr:to>
    <xdr:sp macro="" textlink="">
      <xdr:nvSpPr>
        <xdr:cNvPr id="817" name="楕円 816">
          <a:extLst>
            <a:ext uri="{FF2B5EF4-FFF2-40B4-BE49-F238E27FC236}">
              <a16:creationId xmlns:a16="http://schemas.microsoft.com/office/drawing/2014/main" id="{C48ECC38-45D7-4BF5-BFFA-6352722B38B0}"/>
            </a:ext>
          </a:extLst>
        </xdr:cNvPr>
        <xdr:cNvSpPr/>
      </xdr:nvSpPr>
      <xdr:spPr>
        <a:xfrm>
          <a:off x="16757650" y="1379524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136398</xdr:rowOff>
    </xdr:from>
    <xdr:to>
      <xdr:col>102</xdr:col>
      <xdr:colOff>114300</xdr:colOff>
      <xdr:row>83</xdr:row>
      <xdr:rowOff>136398</xdr:rowOff>
    </xdr:to>
    <xdr:cxnSp macro="">
      <xdr:nvCxnSpPr>
        <xdr:cNvPr id="818" name="直線コネクタ 817">
          <a:extLst>
            <a:ext uri="{FF2B5EF4-FFF2-40B4-BE49-F238E27FC236}">
              <a16:creationId xmlns:a16="http://schemas.microsoft.com/office/drawing/2014/main" id="{00661816-5308-4FEB-91DA-A7AEC9B994C1}"/>
            </a:ext>
          </a:extLst>
        </xdr:cNvPr>
        <xdr:cNvCxnSpPr/>
      </xdr:nvCxnSpPr>
      <xdr:spPr>
        <a:xfrm>
          <a:off x="16802100" y="13846048"/>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144035</xdr:rowOff>
    </xdr:from>
    <xdr:ext cx="469744" cy="259045"/>
    <xdr:sp macro="" textlink="">
      <xdr:nvSpPr>
        <xdr:cNvPr id="819" name="n_1aveValue【消防施設】&#10;一人当たり面積">
          <a:extLst>
            <a:ext uri="{FF2B5EF4-FFF2-40B4-BE49-F238E27FC236}">
              <a16:creationId xmlns:a16="http://schemas.microsoft.com/office/drawing/2014/main" id="{856E9449-8092-4959-B202-BD73AE767B42}"/>
            </a:ext>
          </a:extLst>
        </xdr:cNvPr>
        <xdr:cNvSpPr txBox="1"/>
      </xdr:nvSpPr>
      <xdr:spPr>
        <a:xfrm>
          <a:off x="18980227" y="14018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139464</xdr:rowOff>
    </xdr:from>
    <xdr:ext cx="469744" cy="259045"/>
    <xdr:sp macro="" textlink="">
      <xdr:nvSpPr>
        <xdr:cNvPr id="820" name="n_2aveValue【消防施設】&#10;一人当たり面積">
          <a:extLst>
            <a:ext uri="{FF2B5EF4-FFF2-40B4-BE49-F238E27FC236}">
              <a16:creationId xmlns:a16="http://schemas.microsoft.com/office/drawing/2014/main" id="{00DF6864-55B6-4042-8FC0-ABD1883B6C84}"/>
            </a:ext>
          </a:extLst>
        </xdr:cNvPr>
        <xdr:cNvSpPr txBox="1"/>
      </xdr:nvSpPr>
      <xdr:spPr>
        <a:xfrm>
          <a:off x="18180127" y="1401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157751</xdr:rowOff>
    </xdr:from>
    <xdr:ext cx="469744" cy="259045"/>
    <xdr:sp macro="" textlink="">
      <xdr:nvSpPr>
        <xdr:cNvPr id="821" name="n_3aveValue【消防施設】&#10;一人当たり面積">
          <a:extLst>
            <a:ext uri="{FF2B5EF4-FFF2-40B4-BE49-F238E27FC236}">
              <a16:creationId xmlns:a16="http://schemas.microsoft.com/office/drawing/2014/main" id="{3C6D66DB-EDA3-44C5-B7C2-FFAB2F50DE0B}"/>
            </a:ext>
          </a:extLst>
        </xdr:cNvPr>
        <xdr:cNvSpPr txBox="1"/>
      </xdr:nvSpPr>
      <xdr:spPr>
        <a:xfrm>
          <a:off x="17386377" y="1403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162323</xdr:rowOff>
    </xdr:from>
    <xdr:ext cx="469744" cy="259045"/>
    <xdr:sp macro="" textlink="">
      <xdr:nvSpPr>
        <xdr:cNvPr id="822" name="n_4aveValue【消防施設】&#10;一人当たり面積">
          <a:extLst>
            <a:ext uri="{FF2B5EF4-FFF2-40B4-BE49-F238E27FC236}">
              <a16:creationId xmlns:a16="http://schemas.microsoft.com/office/drawing/2014/main" id="{BFF4C8DF-DCB8-41B8-8DE5-B56E5093C764}"/>
            </a:ext>
          </a:extLst>
        </xdr:cNvPr>
        <xdr:cNvSpPr txBox="1"/>
      </xdr:nvSpPr>
      <xdr:spPr>
        <a:xfrm>
          <a:off x="16592627" y="14037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23131</xdr:rowOff>
    </xdr:from>
    <xdr:ext cx="469744" cy="259045"/>
    <xdr:sp macro="" textlink="">
      <xdr:nvSpPr>
        <xdr:cNvPr id="823" name="n_1mainValue【消防施設】&#10;一人当たり面積">
          <a:extLst>
            <a:ext uri="{FF2B5EF4-FFF2-40B4-BE49-F238E27FC236}">
              <a16:creationId xmlns:a16="http://schemas.microsoft.com/office/drawing/2014/main" id="{90409950-1731-4A8C-BA5C-A8140D7669E1}"/>
            </a:ext>
          </a:extLst>
        </xdr:cNvPr>
        <xdr:cNvSpPr txBox="1"/>
      </xdr:nvSpPr>
      <xdr:spPr>
        <a:xfrm>
          <a:off x="18980227" y="13567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27703</xdr:rowOff>
    </xdr:from>
    <xdr:ext cx="469744" cy="259045"/>
    <xdr:sp macro="" textlink="">
      <xdr:nvSpPr>
        <xdr:cNvPr id="824" name="n_2mainValue【消防施設】&#10;一人当たり面積">
          <a:extLst>
            <a:ext uri="{FF2B5EF4-FFF2-40B4-BE49-F238E27FC236}">
              <a16:creationId xmlns:a16="http://schemas.microsoft.com/office/drawing/2014/main" id="{D94EDB90-8608-4603-B9C6-5792613D1B93}"/>
            </a:ext>
          </a:extLst>
        </xdr:cNvPr>
        <xdr:cNvSpPr txBox="1"/>
      </xdr:nvSpPr>
      <xdr:spPr>
        <a:xfrm>
          <a:off x="18180127" y="1357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32275</xdr:rowOff>
    </xdr:from>
    <xdr:ext cx="469744" cy="259045"/>
    <xdr:sp macro="" textlink="">
      <xdr:nvSpPr>
        <xdr:cNvPr id="825" name="n_3mainValue【消防施設】&#10;一人当たり面積">
          <a:extLst>
            <a:ext uri="{FF2B5EF4-FFF2-40B4-BE49-F238E27FC236}">
              <a16:creationId xmlns:a16="http://schemas.microsoft.com/office/drawing/2014/main" id="{7F119C50-4144-4366-839E-12CCEB41F4D4}"/>
            </a:ext>
          </a:extLst>
        </xdr:cNvPr>
        <xdr:cNvSpPr txBox="1"/>
      </xdr:nvSpPr>
      <xdr:spPr>
        <a:xfrm>
          <a:off x="17386377" y="13576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32275</xdr:rowOff>
    </xdr:from>
    <xdr:ext cx="469744" cy="259045"/>
    <xdr:sp macro="" textlink="">
      <xdr:nvSpPr>
        <xdr:cNvPr id="826" name="n_4mainValue【消防施設】&#10;一人当たり面積">
          <a:extLst>
            <a:ext uri="{FF2B5EF4-FFF2-40B4-BE49-F238E27FC236}">
              <a16:creationId xmlns:a16="http://schemas.microsoft.com/office/drawing/2014/main" id="{B0405C01-9705-4271-B8F5-96FB85CF0D78}"/>
            </a:ext>
          </a:extLst>
        </xdr:cNvPr>
        <xdr:cNvSpPr txBox="1"/>
      </xdr:nvSpPr>
      <xdr:spPr>
        <a:xfrm>
          <a:off x="16592627" y="13576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7" name="正方形/長方形 826">
          <a:extLst>
            <a:ext uri="{FF2B5EF4-FFF2-40B4-BE49-F238E27FC236}">
              <a16:creationId xmlns:a16="http://schemas.microsoft.com/office/drawing/2014/main" id="{63AAAB79-55F2-4933-88B8-8BCDD86AF9AC}"/>
            </a:ext>
          </a:extLst>
        </xdr:cNvPr>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8" name="正方形/長方形 827">
          <a:extLst>
            <a:ext uri="{FF2B5EF4-FFF2-40B4-BE49-F238E27FC236}">
              <a16:creationId xmlns:a16="http://schemas.microsoft.com/office/drawing/2014/main" id="{3009FEA5-5143-451E-8B90-A7783891C474}"/>
            </a:ext>
          </a:extLst>
        </xdr:cNvPr>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9" name="正方形/長方形 828">
          <a:extLst>
            <a:ext uri="{FF2B5EF4-FFF2-40B4-BE49-F238E27FC236}">
              <a16:creationId xmlns:a16="http://schemas.microsoft.com/office/drawing/2014/main" id="{460D51C7-1A73-488C-AA61-4E9331E955D9}"/>
            </a:ext>
          </a:extLst>
        </xdr:cNvPr>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0" name="正方形/長方形 829">
          <a:extLst>
            <a:ext uri="{FF2B5EF4-FFF2-40B4-BE49-F238E27FC236}">
              <a16:creationId xmlns:a16="http://schemas.microsoft.com/office/drawing/2014/main" id="{7162FB40-8D27-44B7-A1D6-CD43E0872182}"/>
            </a:ext>
          </a:extLst>
        </xdr:cNvPr>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1" name="正方形/長方形 830">
          <a:extLst>
            <a:ext uri="{FF2B5EF4-FFF2-40B4-BE49-F238E27FC236}">
              <a16:creationId xmlns:a16="http://schemas.microsoft.com/office/drawing/2014/main" id="{250DD567-A70D-465B-B0D5-4C4CC5A0CC0B}"/>
            </a:ext>
          </a:extLst>
        </xdr:cNvPr>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2" name="正方形/長方形 831">
          <a:extLst>
            <a:ext uri="{FF2B5EF4-FFF2-40B4-BE49-F238E27FC236}">
              <a16:creationId xmlns:a16="http://schemas.microsoft.com/office/drawing/2014/main" id="{F462A135-6C12-4CB5-ACB3-CC0A44AEB107}"/>
            </a:ext>
          </a:extLst>
        </xdr:cNvPr>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3" name="正方形/長方形 832">
          <a:extLst>
            <a:ext uri="{FF2B5EF4-FFF2-40B4-BE49-F238E27FC236}">
              <a16:creationId xmlns:a16="http://schemas.microsoft.com/office/drawing/2014/main" id="{74B3C572-9408-4121-9D3C-A1BDCDDCA28F}"/>
            </a:ext>
          </a:extLst>
        </xdr:cNvPr>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4" name="正方形/長方形 833">
          <a:extLst>
            <a:ext uri="{FF2B5EF4-FFF2-40B4-BE49-F238E27FC236}">
              <a16:creationId xmlns:a16="http://schemas.microsoft.com/office/drawing/2014/main" id="{DE463244-6DC1-4C04-8B8A-81A5CCA1ACE9}"/>
            </a:ext>
          </a:extLst>
        </xdr:cNvPr>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5" name="テキスト ボックス 834">
          <a:extLst>
            <a:ext uri="{FF2B5EF4-FFF2-40B4-BE49-F238E27FC236}">
              <a16:creationId xmlns:a16="http://schemas.microsoft.com/office/drawing/2014/main" id="{3806073C-53C8-41EA-82EE-F10905935D7C}"/>
            </a:ext>
          </a:extLst>
        </xdr:cNvPr>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6" name="直線コネクタ 835">
          <a:extLst>
            <a:ext uri="{FF2B5EF4-FFF2-40B4-BE49-F238E27FC236}">
              <a16:creationId xmlns:a16="http://schemas.microsoft.com/office/drawing/2014/main" id="{6FDB8ED2-77AC-4B94-AB2F-3EDD7E379822}"/>
            </a:ext>
          </a:extLst>
        </xdr:cNvPr>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7" name="テキスト ボックス 836">
          <a:extLst>
            <a:ext uri="{FF2B5EF4-FFF2-40B4-BE49-F238E27FC236}">
              <a16:creationId xmlns:a16="http://schemas.microsoft.com/office/drawing/2014/main" id="{49A7169D-E7E9-40B9-AE2F-4C04DDCE3996}"/>
            </a:ext>
          </a:extLst>
        </xdr:cNvPr>
        <xdr:cNvSpPr txBox="1"/>
      </xdr:nvSpPr>
      <xdr:spPr>
        <a:xfrm>
          <a:off x="107977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38" name="直線コネクタ 837">
          <a:extLst>
            <a:ext uri="{FF2B5EF4-FFF2-40B4-BE49-F238E27FC236}">
              <a16:creationId xmlns:a16="http://schemas.microsoft.com/office/drawing/2014/main" id="{60C28FD2-D25D-4E7F-BB6B-E81B1791A3DD}"/>
            </a:ext>
          </a:extLst>
        </xdr:cNvPr>
        <xdr:cNvCxnSpPr/>
      </xdr:nvCxnSpPr>
      <xdr:spPr>
        <a:xfrm>
          <a:off x="11207750" y="181519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39" name="テキスト ボックス 838">
          <a:extLst>
            <a:ext uri="{FF2B5EF4-FFF2-40B4-BE49-F238E27FC236}">
              <a16:creationId xmlns:a16="http://schemas.microsoft.com/office/drawing/2014/main" id="{091B8FB8-6E0A-4CAC-AE8B-3F3F2AE9933A}"/>
            </a:ext>
          </a:extLst>
        </xdr:cNvPr>
        <xdr:cNvSpPr txBox="1"/>
      </xdr:nvSpPr>
      <xdr:spPr>
        <a:xfrm>
          <a:off x="1079772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0" name="直線コネクタ 839">
          <a:extLst>
            <a:ext uri="{FF2B5EF4-FFF2-40B4-BE49-F238E27FC236}">
              <a16:creationId xmlns:a16="http://schemas.microsoft.com/office/drawing/2014/main" id="{23150088-BCB8-4EFB-A923-C81622972D26}"/>
            </a:ext>
          </a:extLst>
        </xdr:cNvPr>
        <xdr:cNvCxnSpPr/>
      </xdr:nvCxnSpPr>
      <xdr:spPr>
        <a:xfrm>
          <a:off x="11207750" y="178253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1" name="テキスト ボックス 840">
          <a:extLst>
            <a:ext uri="{FF2B5EF4-FFF2-40B4-BE49-F238E27FC236}">
              <a16:creationId xmlns:a16="http://schemas.microsoft.com/office/drawing/2014/main" id="{5E3A6DC0-7FEA-4A01-A9AB-B6282342AED1}"/>
            </a:ext>
          </a:extLst>
        </xdr:cNvPr>
        <xdr:cNvSpPr txBox="1"/>
      </xdr:nvSpPr>
      <xdr:spPr>
        <a:xfrm>
          <a:off x="108427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2" name="直線コネクタ 841">
          <a:extLst>
            <a:ext uri="{FF2B5EF4-FFF2-40B4-BE49-F238E27FC236}">
              <a16:creationId xmlns:a16="http://schemas.microsoft.com/office/drawing/2014/main" id="{0CDD7BEC-5A30-4928-B40D-A75EFD08B5A5}"/>
            </a:ext>
          </a:extLst>
        </xdr:cNvPr>
        <xdr:cNvCxnSpPr/>
      </xdr:nvCxnSpPr>
      <xdr:spPr>
        <a:xfrm>
          <a:off x="11207750" y="174987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3" name="テキスト ボックス 842">
          <a:extLst>
            <a:ext uri="{FF2B5EF4-FFF2-40B4-BE49-F238E27FC236}">
              <a16:creationId xmlns:a16="http://schemas.microsoft.com/office/drawing/2014/main" id="{6F4FE9B8-AAD5-4C85-8055-6E87BEC1ABF6}"/>
            </a:ext>
          </a:extLst>
        </xdr:cNvPr>
        <xdr:cNvSpPr txBox="1"/>
      </xdr:nvSpPr>
      <xdr:spPr>
        <a:xfrm>
          <a:off x="108427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4" name="直線コネクタ 843">
          <a:extLst>
            <a:ext uri="{FF2B5EF4-FFF2-40B4-BE49-F238E27FC236}">
              <a16:creationId xmlns:a16="http://schemas.microsoft.com/office/drawing/2014/main" id="{474A7951-2604-4603-AE23-75851FBCB8D3}"/>
            </a:ext>
          </a:extLst>
        </xdr:cNvPr>
        <xdr:cNvCxnSpPr/>
      </xdr:nvCxnSpPr>
      <xdr:spPr>
        <a:xfrm>
          <a:off x="11207750" y="171722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5" name="テキスト ボックス 844">
          <a:extLst>
            <a:ext uri="{FF2B5EF4-FFF2-40B4-BE49-F238E27FC236}">
              <a16:creationId xmlns:a16="http://schemas.microsoft.com/office/drawing/2014/main" id="{7A8CCFDE-EA5B-4B1C-A32B-8DC69C9053BA}"/>
            </a:ext>
          </a:extLst>
        </xdr:cNvPr>
        <xdr:cNvSpPr txBox="1"/>
      </xdr:nvSpPr>
      <xdr:spPr>
        <a:xfrm>
          <a:off x="108427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46" name="直線コネクタ 845">
          <a:extLst>
            <a:ext uri="{FF2B5EF4-FFF2-40B4-BE49-F238E27FC236}">
              <a16:creationId xmlns:a16="http://schemas.microsoft.com/office/drawing/2014/main" id="{17DABB21-00D9-4E53-BE2D-15940CA8C84B}"/>
            </a:ext>
          </a:extLst>
        </xdr:cNvPr>
        <xdr:cNvCxnSpPr/>
      </xdr:nvCxnSpPr>
      <xdr:spPr>
        <a:xfrm>
          <a:off x="11207750" y="168456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47" name="テキスト ボックス 846">
          <a:extLst>
            <a:ext uri="{FF2B5EF4-FFF2-40B4-BE49-F238E27FC236}">
              <a16:creationId xmlns:a16="http://schemas.microsoft.com/office/drawing/2014/main" id="{F54442D3-4C25-4BB9-8630-49A9A189EFEC}"/>
            </a:ext>
          </a:extLst>
        </xdr:cNvPr>
        <xdr:cNvSpPr txBox="1"/>
      </xdr:nvSpPr>
      <xdr:spPr>
        <a:xfrm>
          <a:off x="108427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48" name="直線コネクタ 847">
          <a:extLst>
            <a:ext uri="{FF2B5EF4-FFF2-40B4-BE49-F238E27FC236}">
              <a16:creationId xmlns:a16="http://schemas.microsoft.com/office/drawing/2014/main" id="{0B460229-BAB8-48A5-88CF-A8CE5E0DFFB0}"/>
            </a:ext>
          </a:extLst>
        </xdr:cNvPr>
        <xdr:cNvCxnSpPr/>
      </xdr:nvCxnSpPr>
      <xdr:spPr>
        <a:xfrm>
          <a:off x="11207750" y="165190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49" name="テキスト ボックス 848">
          <a:extLst>
            <a:ext uri="{FF2B5EF4-FFF2-40B4-BE49-F238E27FC236}">
              <a16:creationId xmlns:a16="http://schemas.microsoft.com/office/drawing/2014/main" id="{383694D7-3665-4236-AC78-06C8EEDDC0F9}"/>
            </a:ext>
          </a:extLst>
        </xdr:cNvPr>
        <xdr:cNvSpPr txBox="1"/>
      </xdr:nvSpPr>
      <xdr:spPr>
        <a:xfrm>
          <a:off x="10906911" y="163768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0" name="直線コネクタ 849">
          <a:extLst>
            <a:ext uri="{FF2B5EF4-FFF2-40B4-BE49-F238E27FC236}">
              <a16:creationId xmlns:a16="http://schemas.microsoft.com/office/drawing/2014/main" id="{0FE0AA4F-9A34-4079-9C27-D44769A995E7}"/>
            </a:ext>
          </a:extLst>
        </xdr:cNvPr>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1" name="【庁舎】&#10;有形固定資産減価償却率グラフ枠">
          <a:extLst>
            <a:ext uri="{FF2B5EF4-FFF2-40B4-BE49-F238E27FC236}">
              <a16:creationId xmlns:a16="http://schemas.microsoft.com/office/drawing/2014/main" id="{51D54BCF-A492-467B-AC60-0446C28BF6F4}"/>
            </a:ext>
          </a:extLst>
        </xdr:cNvPr>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110489</xdr:rowOff>
    </xdr:from>
    <xdr:to>
      <xdr:col>85</xdr:col>
      <xdr:colOff>126364</xdr:colOff>
      <xdr:row>108</xdr:row>
      <xdr:rowOff>169273</xdr:rowOff>
    </xdr:to>
    <xdr:cxnSp macro="">
      <xdr:nvCxnSpPr>
        <xdr:cNvPr id="852" name="直線コネクタ 851">
          <a:extLst>
            <a:ext uri="{FF2B5EF4-FFF2-40B4-BE49-F238E27FC236}">
              <a16:creationId xmlns:a16="http://schemas.microsoft.com/office/drawing/2014/main" id="{56BC33A0-026E-4B91-A3B3-A467D16F8D0C}"/>
            </a:ext>
          </a:extLst>
        </xdr:cNvPr>
        <xdr:cNvCxnSpPr/>
      </xdr:nvCxnSpPr>
      <xdr:spPr>
        <a:xfrm flipV="1">
          <a:off x="14699614" y="16683989"/>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1650</xdr:rowOff>
    </xdr:from>
    <xdr:ext cx="405111" cy="259045"/>
    <xdr:sp macro="" textlink="">
      <xdr:nvSpPr>
        <xdr:cNvPr id="853" name="【庁舎】&#10;有形固定資産減価償却率最小値テキスト">
          <a:extLst>
            <a:ext uri="{FF2B5EF4-FFF2-40B4-BE49-F238E27FC236}">
              <a16:creationId xmlns:a16="http://schemas.microsoft.com/office/drawing/2014/main" id="{71B141CB-41D5-4BA3-8C57-D8C3D14A43DF}"/>
            </a:ext>
          </a:extLst>
        </xdr:cNvPr>
        <xdr:cNvSpPr txBox="1"/>
      </xdr:nvSpPr>
      <xdr:spPr>
        <a:xfrm>
          <a:off x="14738350" y="18118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169273</xdr:rowOff>
    </xdr:from>
    <xdr:to>
      <xdr:col>86</xdr:col>
      <xdr:colOff>25400</xdr:colOff>
      <xdr:row>108</xdr:row>
      <xdr:rowOff>169273</xdr:rowOff>
    </xdr:to>
    <xdr:cxnSp macro="">
      <xdr:nvCxnSpPr>
        <xdr:cNvPr id="854" name="直線コネクタ 853">
          <a:extLst>
            <a:ext uri="{FF2B5EF4-FFF2-40B4-BE49-F238E27FC236}">
              <a16:creationId xmlns:a16="http://schemas.microsoft.com/office/drawing/2014/main" id="{685DB2B8-FBA3-4172-A8A3-DC2F7B29F262}"/>
            </a:ext>
          </a:extLst>
        </xdr:cNvPr>
        <xdr:cNvCxnSpPr/>
      </xdr:nvCxnSpPr>
      <xdr:spPr>
        <a:xfrm>
          <a:off x="14611350" y="1811437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57166</xdr:rowOff>
    </xdr:from>
    <xdr:ext cx="405111" cy="259045"/>
    <xdr:sp macro="" textlink="">
      <xdr:nvSpPr>
        <xdr:cNvPr id="855" name="【庁舎】&#10;有形固定資産減価償却率最大値テキスト">
          <a:extLst>
            <a:ext uri="{FF2B5EF4-FFF2-40B4-BE49-F238E27FC236}">
              <a16:creationId xmlns:a16="http://schemas.microsoft.com/office/drawing/2014/main" id="{1DF9A209-3210-4DAA-9B25-6395946A2A94}"/>
            </a:ext>
          </a:extLst>
        </xdr:cNvPr>
        <xdr:cNvSpPr txBox="1"/>
      </xdr:nvSpPr>
      <xdr:spPr>
        <a:xfrm>
          <a:off x="14738350" y="16459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110489</xdr:rowOff>
    </xdr:from>
    <xdr:to>
      <xdr:col>86</xdr:col>
      <xdr:colOff>25400</xdr:colOff>
      <xdr:row>100</xdr:row>
      <xdr:rowOff>110489</xdr:rowOff>
    </xdr:to>
    <xdr:cxnSp macro="">
      <xdr:nvCxnSpPr>
        <xdr:cNvPr id="856" name="直線コネクタ 855">
          <a:extLst>
            <a:ext uri="{FF2B5EF4-FFF2-40B4-BE49-F238E27FC236}">
              <a16:creationId xmlns:a16="http://schemas.microsoft.com/office/drawing/2014/main" id="{674582BE-66C0-4308-B586-5DBAADBED85E}"/>
            </a:ext>
          </a:extLst>
        </xdr:cNvPr>
        <xdr:cNvCxnSpPr/>
      </xdr:nvCxnSpPr>
      <xdr:spPr>
        <a:xfrm>
          <a:off x="14611350" y="1668398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120122</xdr:rowOff>
    </xdr:from>
    <xdr:ext cx="405111" cy="259045"/>
    <xdr:sp macro="" textlink="">
      <xdr:nvSpPr>
        <xdr:cNvPr id="857" name="【庁舎】&#10;有形固定資産減価償却率平均値テキスト">
          <a:extLst>
            <a:ext uri="{FF2B5EF4-FFF2-40B4-BE49-F238E27FC236}">
              <a16:creationId xmlns:a16="http://schemas.microsoft.com/office/drawing/2014/main" id="{ABAD186D-1196-4C93-B89C-E63C6AA71D83}"/>
            </a:ext>
          </a:extLst>
        </xdr:cNvPr>
        <xdr:cNvSpPr txBox="1"/>
      </xdr:nvSpPr>
      <xdr:spPr>
        <a:xfrm>
          <a:off x="14738350" y="172079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97245</xdr:rowOff>
    </xdr:from>
    <xdr:to>
      <xdr:col>85</xdr:col>
      <xdr:colOff>177800</xdr:colOff>
      <xdr:row>105</xdr:row>
      <xdr:rowOff>27395</xdr:rowOff>
    </xdr:to>
    <xdr:sp macro="" textlink="">
      <xdr:nvSpPr>
        <xdr:cNvPr id="858" name="フローチャート: 判断 857">
          <a:extLst>
            <a:ext uri="{FF2B5EF4-FFF2-40B4-BE49-F238E27FC236}">
              <a16:creationId xmlns:a16="http://schemas.microsoft.com/office/drawing/2014/main" id="{3FA99C24-2BAC-4023-8771-24B968E68E8C}"/>
            </a:ext>
          </a:extLst>
        </xdr:cNvPr>
        <xdr:cNvSpPr/>
      </xdr:nvSpPr>
      <xdr:spPr>
        <a:xfrm>
          <a:off x="14649450" y="1735654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859" name="フローチャート: 判断 858">
          <a:extLst>
            <a:ext uri="{FF2B5EF4-FFF2-40B4-BE49-F238E27FC236}">
              <a16:creationId xmlns:a16="http://schemas.microsoft.com/office/drawing/2014/main" id="{E1639152-BED8-4693-A6EF-58449FE07D40}"/>
            </a:ext>
          </a:extLst>
        </xdr:cNvPr>
        <xdr:cNvSpPr/>
      </xdr:nvSpPr>
      <xdr:spPr>
        <a:xfrm>
          <a:off x="13887450" y="1735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79284</xdr:rowOff>
    </xdr:from>
    <xdr:to>
      <xdr:col>76</xdr:col>
      <xdr:colOff>165100</xdr:colOff>
      <xdr:row>105</xdr:row>
      <xdr:rowOff>9434</xdr:rowOff>
    </xdr:to>
    <xdr:sp macro="" textlink="">
      <xdr:nvSpPr>
        <xdr:cNvPr id="860" name="フローチャート: 判断 859">
          <a:extLst>
            <a:ext uri="{FF2B5EF4-FFF2-40B4-BE49-F238E27FC236}">
              <a16:creationId xmlns:a16="http://schemas.microsoft.com/office/drawing/2014/main" id="{D24A0257-6B59-42E2-9675-58F08FDDDD7F}"/>
            </a:ext>
          </a:extLst>
        </xdr:cNvPr>
        <xdr:cNvSpPr/>
      </xdr:nvSpPr>
      <xdr:spPr>
        <a:xfrm>
          <a:off x="13093700" y="1733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84182</xdr:rowOff>
    </xdr:from>
    <xdr:to>
      <xdr:col>72</xdr:col>
      <xdr:colOff>38100</xdr:colOff>
      <xdr:row>105</xdr:row>
      <xdr:rowOff>14332</xdr:rowOff>
    </xdr:to>
    <xdr:sp macro="" textlink="">
      <xdr:nvSpPr>
        <xdr:cNvPr id="861" name="フローチャート: 判断 860">
          <a:extLst>
            <a:ext uri="{FF2B5EF4-FFF2-40B4-BE49-F238E27FC236}">
              <a16:creationId xmlns:a16="http://schemas.microsoft.com/office/drawing/2014/main" id="{3F7912F6-1A4A-4C80-801E-432C09712056}"/>
            </a:ext>
          </a:extLst>
        </xdr:cNvPr>
        <xdr:cNvSpPr/>
      </xdr:nvSpPr>
      <xdr:spPr>
        <a:xfrm>
          <a:off x="12299950" y="1734348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90714</xdr:rowOff>
    </xdr:from>
    <xdr:to>
      <xdr:col>67</xdr:col>
      <xdr:colOff>101600</xdr:colOff>
      <xdr:row>105</xdr:row>
      <xdr:rowOff>20864</xdr:rowOff>
    </xdr:to>
    <xdr:sp macro="" textlink="">
      <xdr:nvSpPr>
        <xdr:cNvPr id="862" name="フローチャート: 判断 861">
          <a:extLst>
            <a:ext uri="{FF2B5EF4-FFF2-40B4-BE49-F238E27FC236}">
              <a16:creationId xmlns:a16="http://schemas.microsoft.com/office/drawing/2014/main" id="{AA52D406-4AC4-4D92-BC2B-F47C465C9BD3}"/>
            </a:ext>
          </a:extLst>
        </xdr:cNvPr>
        <xdr:cNvSpPr/>
      </xdr:nvSpPr>
      <xdr:spPr>
        <a:xfrm>
          <a:off x="11487150" y="1735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3" name="テキスト ボックス 862">
          <a:extLst>
            <a:ext uri="{FF2B5EF4-FFF2-40B4-BE49-F238E27FC236}">
              <a16:creationId xmlns:a16="http://schemas.microsoft.com/office/drawing/2014/main" id="{6F42D618-D674-48CE-A94E-9737103D78D8}"/>
            </a:ext>
          </a:extLst>
        </xdr:cNvPr>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4" name="テキスト ボックス 863">
          <a:extLst>
            <a:ext uri="{FF2B5EF4-FFF2-40B4-BE49-F238E27FC236}">
              <a16:creationId xmlns:a16="http://schemas.microsoft.com/office/drawing/2014/main" id="{9186B2C9-F58F-4591-AEC5-BA92AB96EB60}"/>
            </a:ext>
          </a:extLst>
        </xdr:cNvPr>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5" name="テキスト ボックス 864">
          <a:extLst>
            <a:ext uri="{FF2B5EF4-FFF2-40B4-BE49-F238E27FC236}">
              <a16:creationId xmlns:a16="http://schemas.microsoft.com/office/drawing/2014/main" id="{C9237212-29AD-4B5E-B451-17881052F813}"/>
            </a:ext>
          </a:extLst>
        </xdr:cNvPr>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6" name="テキスト ボックス 865">
          <a:extLst>
            <a:ext uri="{FF2B5EF4-FFF2-40B4-BE49-F238E27FC236}">
              <a16:creationId xmlns:a16="http://schemas.microsoft.com/office/drawing/2014/main" id="{7BB1EDC1-4161-48E2-B4B3-1C2ACC125AA0}"/>
            </a:ext>
          </a:extLst>
        </xdr:cNvPr>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7" name="テキスト ボックス 866">
          <a:extLst>
            <a:ext uri="{FF2B5EF4-FFF2-40B4-BE49-F238E27FC236}">
              <a16:creationId xmlns:a16="http://schemas.microsoft.com/office/drawing/2014/main" id="{2BF3FAB6-CDE0-404F-BCD3-3F13457AB6F5}"/>
            </a:ext>
          </a:extLst>
        </xdr:cNvPr>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102144</xdr:rowOff>
    </xdr:from>
    <xdr:to>
      <xdr:col>85</xdr:col>
      <xdr:colOff>177800</xdr:colOff>
      <xdr:row>106</xdr:row>
      <xdr:rowOff>32294</xdr:rowOff>
    </xdr:to>
    <xdr:sp macro="" textlink="">
      <xdr:nvSpPr>
        <xdr:cNvPr id="868" name="楕円 867">
          <a:extLst>
            <a:ext uri="{FF2B5EF4-FFF2-40B4-BE49-F238E27FC236}">
              <a16:creationId xmlns:a16="http://schemas.microsoft.com/office/drawing/2014/main" id="{B55E3FA8-B4C8-4048-A9AF-9587CDC09AED}"/>
            </a:ext>
          </a:extLst>
        </xdr:cNvPr>
        <xdr:cNvSpPr/>
      </xdr:nvSpPr>
      <xdr:spPr>
        <a:xfrm>
          <a:off x="14649450" y="17532894"/>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80571</xdr:rowOff>
    </xdr:from>
    <xdr:ext cx="405111" cy="259045"/>
    <xdr:sp macro="" textlink="">
      <xdr:nvSpPr>
        <xdr:cNvPr id="869" name="【庁舎】&#10;有形固定資産減価償却率該当値テキスト">
          <a:extLst>
            <a:ext uri="{FF2B5EF4-FFF2-40B4-BE49-F238E27FC236}">
              <a16:creationId xmlns:a16="http://schemas.microsoft.com/office/drawing/2014/main" id="{0153D887-871D-460C-8E8F-9E7F72ECCC97}"/>
            </a:ext>
          </a:extLst>
        </xdr:cNvPr>
        <xdr:cNvSpPr txBox="1"/>
      </xdr:nvSpPr>
      <xdr:spPr>
        <a:xfrm>
          <a:off x="14738350" y="17511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4173</xdr:rowOff>
    </xdr:from>
    <xdr:to>
      <xdr:col>81</xdr:col>
      <xdr:colOff>101600</xdr:colOff>
      <xdr:row>105</xdr:row>
      <xdr:rowOff>105773</xdr:rowOff>
    </xdr:to>
    <xdr:sp macro="" textlink="">
      <xdr:nvSpPr>
        <xdr:cNvPr id="870" name="楕円 869">
          <a:extLst>
            <a:ext uri="{FF2B5EF4-FFF2-40B4-BE49-F238E27FC236}">
              <a16:creationId xmlns:a16="http://schemas.microsoft.com/office/drawing/2014/main" id="{400FE81C-58F9-4B63-A84B-B80103BBD31D}"/>
            </a:ext>
          </a:extLst>
        </xdr:cNvPr>
        <xdr:cNvSpPr/>
      </xdr:nvSpPr>
      <xdr:spPr>
        <a:xfrm>
          <a:off x="13887450" y="1743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54973</xdr:rowOff>
    </xdr:from>
    <xdr:to>
      <xdr:col>85</xdr:col>
      <xdr:colOff>127000</xdr:colOff>
      <xdr:row>105</xdr:row>
      <xdr:rowOff>152944</xdr:rowOff>
    </xdr:to>
    <xdr:cxnSp macro="">
      <xdr:nvCxnSpPr>
        <xdr:cNvPr id="871" name="直線コネクタ 870">
          <a:extLst>
            <a:ext uri="{FF2B5EF4-FFF2-40B4-BE49-F238E27FC236}">
              <a16:creationId xmlns:a16="http://schemas.microsoft.com/office/drawing/2014/main" id="{D84D9243-BE23-4640-BBA9-4F40AE7AAF5A}"/>
            </a:ext>
          </a:extLst>
        </xdr:cNvPr>
        <xdr:cNvCxnSpPr/>
      </xdr:nvCxnSpPr>
      <xdr:spPr>
        <a:xfrm>
          <a:off x="13938250" y="17485723"/>
          <a:ext cx="762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142966</xdr:rowOff>
    </xdr:from>
    <xdr:to>
      <xdr:col>76</xdr:col>
      <xdr:colOff>165100</xdr:colOff>
      <xdr:row>105</xdr:row>
      <xdr:rowOff>73116</xdr:rowOff>
    </xdr:to>
    <xdr:sp macro="" textlink="">
      <xdr:nvSpPr>
        <xdr:cNvPr id="872" name="楕円 871">
          <a:extLst>
            <a:ext uri="{FF2B5EF4-FFF2-40B4-BE49-F238E27FC236}">
              <a16:creationId xmlns:a16="http://schemas.microsoft.com/office/drawing/2014/main" id="{F6382F8E-96E1-4331-B647-F92AD772170D}"/>
            </a:ext>
          </a:extLst>
        </xdr:cNvPr>
        <xdr:cNvSpPr/>
      </xdr:nvSpPr>
      <xdr:spPr>
        <a:xfrm>
          <a:off x="13093700" y="1740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22316</xdr:rowOff>
    </xdr:from>
    <xdr:to>
      <xdr:col>81</xdr:col>
      <xdr:colOff>50800</xdr:colOff>
      <xdr:row>105</xdr:row>
      <xdr:rowOff>54973</xdr:rowOff>
    </xdr:to>
    <xdr:cxnSp macro="">
      <xdr:nvCxnSpPr>
        <xdr:cNvPr id="873" name="直線コネクタ 872">
          <a:extLst>
            <a:ext uri="{FF2B5EF4-FFF2-40B4-BE49-F238E27FC236}">
              <a16:creationId xmlns:a16="http://schemas.microsoft.com/office/drawing/2014/main" id="{9350EA40-2A91-4381-B1E4-277859F45878}"/>
            </a:ext>
          </a:extLst>
        </xdr:cNvPr>
        <xdr:cNvCxnSpPr/>
      </xdr:nvCxnSpPr>
      <xdr:spPr>
        <a:xfrm>
          <a:off x="13144500" y="17453066"/>
          <a:ext cx="79375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61323</xdr:rowOff>
    </xdr:from>
    <xdr:to>
      <xdr:col>72</xdr:col>
      <xdr:colOff>38100</xdr:colOff>
      <xdr:row>104</xdr:row>
      <xdr:rowOff>162923</xdr:rowOff>
    </xdr:to>
    <xdr:sp macro="" textlink="">
      <xdr:nvSpPr>
        <xdr:cNvPr id="874" name="楕円 873">
          <a:extLst>
            <a:ext uri="{FF2B5EF4-FFF2-40B4-BE49-F238E27FC236}">
              <a16:creationId xmlns:a16="http://schemas.microsoft.com/office/drawing/2014/main" id="{67DBE79A-621F-4E4A-AD55-280D8ADD15AB}"/>
            </a:ext>
          </a:extLst>
        </xdr:cNvPr>
        <xdr:cNvSpPr/>
      </xdr:nvSpPr>
      <xdr:spPr>
        <a:xfrm>
          <a:off x="12299950" y="1732062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112123</xdr:rowOff>
    </xdr:from>
    <xdr:to>
      <xdr:col>76</xdr:col>
      <xdr:colOff>114300</xdr:colOff>
      <xdr:row>105</xdr:row>
      <xdr:rowOff>22316</xdr:rowOff>
    </xdr:to>
    <xdr:cxnSp macro="">
      <xdr:nvCxnSpPr>
        <xdr:cNvPr id="875" name="直線コネクタ 874">
          <a:extLst>
            <a:ext uri="{FF2B5EF4-FFF2-40B4-BE49-F238E27FC236}">
              <a16:creationId xmlns:a16="http://schemas.microsoft.com/office/drawing/2014/main" id="{7E3E2777-8C03-4C5D-829C-F48F1999EB71}"/>
            </a:ext>
          </a:extLst>
        </xdr:cNvPr>
        <xdr:cNvCxnSpPr/>
      </xdr:nvCxnSpPr>
      <xdr:spPr>
        <a:xfrm>
          <a:off x="12344400" y="17371423"/>
          <a:ext cx="8001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28666</xdr:rowOff>
    </xdr:from>
    <xdr:to>
      <xdr:col>67</xdr:col>
      <xdr:colOff>101600</xdr:colOff>
      <xdr:row>104</xdr:row>
      <xdr:rowOff>130266</xdr:rowOff>
    </xdr:to>
    <xdr:sp macro="" textlink="">
      <xdr:nvSpPr>
        <xdr:cNvPr id="876" name="楕円 875">
          <a:extLst>
            <a:ext uri="{FF2B5EF4-FFF2-40B4-BE49-F238E27FC236}">
              <a16:creationId xmlns:a16="http://schemas.microsoft.com/office/drawing/2014/main" id="{A6DAF8F5-D76F-49F4-974D-76BEEB25A7D8}"/>
            </a:ext>
          </a:extLst>
        </xdr:cNvPr>
        <xdr:cNvSpPr/>
      </xdr:nvSpPr>
      <xdr:spPr>
        <a:xfrm>
          <a:off x="11487150" y="1728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79466</xdr:rowOff>
    </xdr:from>
    <xdr:to>
      <xdr:col>71</xdr:col>
      <xdr:colOff>177800</xdr:colOff>
      <xdr:row>104</xdr:row>
      <xdr:rowOff>112123</xdr:rowOff>
    </xdr:to>
    <xdr:cxnSp macro="">
      <xdr:nvCxnSpPr>
        <xdr:cNvPr id="877" name="直線コネクタ 876">
          <a:extLst>
            <a:ext uri="{FF2B5EF4-FFF2-40B4-BE49-F238E27FC236}">
              <a16:creationId xmlns:a16="http://schemas.microsoft.com/office/drawing/2014/main" id="{62DDD4DA-5492-4728-A9F0-ADDFC1A7F659}"/>
            </a:ext>
          </a:extLst>
        </xdr:cNvPr>
        <xdr:cNvCxnSpPr/>
      </xdr:nvCxnSpPr>
      <xdr:spPr>
        <a:xfrm>
          <a:off x="11537950" y="17338766"/>
          <a:ext cx="80645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37391</xdr:rowOff>
    </xdr:from>
    <xdr:ext cx="405111" cy="259045"/>
    <xdr:sp macro="" textlink="">
      <xdr:nvSpPr>
        <xdr:cNvPr id="878" name="n_1aveValue【庁舎】&#10;有形固定資産減価償却率">
          <a:extLst>
            <a:ext uri="{FF2B5EF4-FFF2-40B4-BE49-F238E27FC236}">
              <a16:creationId xmlns:a16="http://schemas.microsoft.com/office/drawing/2014/main" id="{9EF9ECB4-CFA7-49C9-A57F-ECD8E5EC71B3}"/>
            </a:ext>
          </a:extLst>
        </xdr:cNvPr>
        <xdr:cNvSpPr txBox="1"/>
      </xdr:nvSpPr>
      <xdr:spPr>
        <a:xfrm>
          <a:off x="13742044" y="1712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25961</xdr:rowOff>
    </xdr:from>
    <xdr:ext cx="405111" cy="259045"/>
    <xdr:sp macro="" textlink="">
      <xdr:nvSpPr>
        <xdr:cNvPr id="879" name="n_2aveValue【庁舎】&#10;有形固定資産減価償却率">
          <a:extLst>
            <a:ext uri="{FF2B5EF4-FFF2-40B4-BE49-F238E27FC236}">
              <a16:creationId xmlns:a16="http://schemas.microsoft.com/office/drawing/2014/main" id="{64F7BA5B-1E5F-4907-959E-D4A66DCDE353}"/>
            </a:ext>
          </a:extLst>
        </xdr:cNvPr>
        <xdr:cNvSpPr txBox="1"/>
      </xdr:nvSpPr>
      <xdr:spPr>
        <a:xfrm>
          <a:off x="12960994" y="17113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5459</xdr:rowOff>
    </xdr:from>
    <xdr:ext cx="405111" cy="259045"/>
    <xdr:sp macro="" textlink="">
      <xdr:nvSpPr>
        <xdr:cNvPr id="880" name="n_3aveValue【庁舎】&#10;有形固定資産減価償却率">
          <a:extLst>
            <a:ext uri="{FF2B5EF4-FFF2-40B4-BE49-F238E27FC236}">
              <a16:creationId xmlns:a16="http://schemas.microsoft.com/office/drawing/2014/main" id="{D972E291-09A0-4200-AD53-5A79EE48DC3A}"/>
            </a:ext>
          </a:extLst>
        </xdr:cNvPr>
        <xdr:cNvSpPr txBox="1"/>
      </xdr:nvSpPr>
      <xdr:spPr>
        <a:xfrm>
          <a:off x="12167244" y="17436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11991</xdr:rowOff>
    </xdr:from>
    <xdr:ext cx="405111" cy="259045"/>
    <xdr:sp macro="" textlink="">
      <xdr:nvSpPr>
        <xdr:cNvPr id="881" name="n_4aveValue【庁舎】&#10;有形固定資産減価償却率">
          <a:extLst>
            <a:ext uri="{FF2B5EF4-FFF2-40B4-BE49-F238E27FC236}">
              <a16:creationId xmlns:a16="http://schemas.microsoft.com/office/drawing/2014/main" id="{D35177BB-1515-4E4B-A215-AB959DAD0FB4}"/>
            </a:ext>
          </a:extLst>
        </xdr:cNvPr>
        <xdr:cNvSpPr txBox="1"/>
      </xdr:nvSpPr>
      <xdr:spPr>
        <a:xfrm>
          <a:off x="11354444" y="17442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96900</xdr:rowOff>
    </xdr:from>
    <xdr:ext cx="405111" cy="259045"/>
    <xdr:sp macro="" textlink="">
      <xdr:nvSpPr>
        <xdr:cNvPr id="882" name="n_1mainValue【庁舎】&#10;有形固定資産減価償却率">
          <a:extLst>
            <a:ext uri="{FF2B5EF4-FFF2-40B4-BE49-F238E27FC236}">
              <a16:creationId xmlns:a16="http://schemas.microsoft.com/office/drawing/2014/main" id="{C5A62856-D678-4B3B-94D0-6DA7F25A3E48}"/>
            </a:ext>
          </a:extLst>
        </xdr:cNvPr>
        <xdr:cNvSpPr txBox="1"/>
      </xdr:nvSpPr>
      <xdr:spPr>
        <a:xfrm>
          <a:off x="13742044" y="17527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64243</xdr:rowOff>
    </xdr:from>
    <xdr:ext cx="405111" cy="259045"/>
    <xdr:sp macro="" textlink="">
      <xdr:nvSpPr>
        <xdr:cNvPr id="883" name="n_2mainValue【庁舎】&#10;有形固定資産減価償却率">
          <a:extLst>
            <a:ext uri="{FF2B5EF4-FFF2-40B4-BE49-F238E27FC236}">
              <a16:creationId xmlns:a16="http://schemas.microsoft.com/office/drawing/2014/main" id="{37B7C19C-E382-4577-B0A4-B7F2552A163A}"/>
            </a:ext>
          </a:extLst>
        </xdr:cNvPr>
        <xdr:cNvSpPr txBox="1"/>
      </xdr:nvSpPr>
      <xdr:spPr>
        <a:xfrm>
          <a:off x="12960994" y="17494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8000</xdr:rowOff>
    </xdr:from>
    <xdr:ext cx="405111" cy="259045"/>
    <xdr:sp macro="" textlink="">
      <xdr:nvSpPr>
        <xdr:cNvPr id="884" name="n_3mainValue【庁舎】&#10;有形固定資産減価償却率">
          <a:extLst>
            <a:ext uri="{FF2B5EF4-FFF2-40B4-BE49-F238E27FC236}">
              <a16:creationId xmlns:a16="http://schemas.microsoft.com/office/drawing/2014/main" id="{4E54AC76-517A-4104-85DB-C2170632BDC7}"/>
            </a:ext>
          </a:extLst>
        </xdr:cNvPr>
        <xdr:cNvSpPr txBox="1"/>
      </xdr:nvSpPr>
      <xdr:spPr>
        <a:xfrm>
          <a:off x="12167244" y="17095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146793</xdr:rowOff>
    </xdr:from>
    <xdr:ext cx="405111" cy="259045"/>
    <xdr:sp macro="" textlink="">
      <xdr:nvSpPr>
        <xdr:cNvPr id="885" name="n_4mainValue【庁舎】&#10;有形固定資産減価償却率">
          <a:extLst>
            <a:ext uri="{FF2B5EF4-FFF2-40B4-BE49-F238E27FC236}">
              <a16:creationId xmlns:a16="http://schemas.microsoft.com/office/drawing/2014/main" id="{013DF26E-A663-4963-B0BD-55EF413069D7}"/>
            </a:ext>
          </a:extLst>
        </xdr:cNvPr>
        <xdr:cNvSpPr txBox="1"/>
      </xdr:nvSpPr>
      <xdr:spPr>
        <a:xfrm>
          <a:off x="11354444" y="17063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6" name="正方形/長方形 885">
          <a:extLst>
            <a:ext uri="{FF2B5EF4-FFF2-40B4-BE49-F238E27FC236}">
              <a16:creationId xmlns:a16="http://schemas.microsoft.com/office/drawing/2014/main" id="{5ADD4327-9DC8-4F58-B61B-3AE497213C62}"/>
            </a:ext>
          </a:extLst>
        </xdr:cNvPr>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7" name="正方形/長方形 886">
          <a:extLst>
            <a:ext uri="{FF2B5EF4-FFF2-40B4-BE49-F238E27FC236}">
              <a16:creationId xmlns:a16="http://schemas.microsoft.com/office/drawing/2014/main" id="{37A25AA5-923F-4EFB-9BE9-B1FB3F0636F6}"/>
            </a:ext>
          </a:extLst>
        </xdr:cNvPr>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8" name="正方形/長方形 887">
          <a:extLst>
            <a:ext uri="{FF2B5EF4-FFF2-40B4-BE49-F238E27FC236}">
              <a16:creationId xmlns:a16="http://schemas.microsoft.com/office/drawing/2014/main" id="{0CEA6B0D-1ABE-4894-B4A7-B978DAD79D48}"/>
            </a:ext>
          </a:extLst>
        </xdr:cNvPr>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9" name="正方形/長方形 888">
          <a:extLst>
            <a:ext uri="{FF2B5EF4-FFF2-40B4-BE49-F238E27FC236}">
              <a16:creationId xmlns:a16="http://schemas.microsoft.com/office/drawing/2014/main" id="{8F18FE96-4838-4258-B1E1-442CC0B59E0E}"/>
            </a:ext>
          </a:extLst>
        </xdr:cNvPr>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0" name="正方形/長方形 889">
          <a:extLst>
            <a:ext uri="{FF2B5EF4-FFF2-40B4-BE49-F238E27FC236}">
              <a16:creationId xmlns:a16="http://schemas.microsoft.com/office/drawing/2014/main" id="{A10930B4-B297-43C6-949B-00740487F02F}"/>
            </a:ext>
          </a:extLst>
        </xdr:cNvPr>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1" name="正方形/長方形 890">
          <a:extLst>
            <a:ext uri="{FF2B5EF4-FFF2-40B4-BE49-F238E27FC236}">
              <a16:creationId xmlns:a16="http://schemas.microsoft.com/office/drawing/2014/main" id="{A33F7CBD-C48A-4BC9-821C-41A593FBD5F7}"/>
            </a:ext>
          </a:extLst>
        </xdr:cNvPr>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2" name="正方形/長方形 891">
          <a:extLst>
            <a:ext uri="{FF2B5EF4-FFF2-40B4-BE49-F238E27FC236}">
              <a16:creationId xmlns:a16="http://schemas.microsoft.com/office/drawing/2014/main" id="{7397C774-7DE6-443E-871A-B67999C400BE}"/>
            </a:ext>
          </a:extLst>
        </xdr:cNvPr>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3" name="正方形/長方形 892">
          <a:extLst>
            <a:ext uri="{FF2B5EF4-FFF2-40B4-BE49-F238E27FC236}">
              <a16:creationId xmlns:a16="http://schemas.microsoft.com/office/drawing/2014/main" id="{400F4BC4-C679-4CF6-96A1-1A65E374E788}"/>
            </a:ext>
          </a:extLst>
        </xdr:cNvPr>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4" name="テキスト ボックス 893">
          <a:extLst>
            <a:ext uri="{FF2B5EF4-FFF2-40B4-BE49-F238E27FC236}">
              <a16:creationId xmlns:a16="http://schemas.microsoft.com/office/drawing/2014/main" id="{219484BB-EB55-4996-BBED-96269899212E}"/>
            </a:ext>
          </a:extLst>
        </xdr:cNvPr>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5" name="直線コネクタ 894">
          <a:extLst>
            <a:ext uri="{FF2B5EF4-FFF2-40B4-BE49-F238E27FC236}">
              <a16:creationId xmlns:a16="http://schemas.microsoft.com/office/drawing/2014/main" id="{3D4CF018-C219-4317-A119-BFB68D111C24}"/>
            </a:ext>
          </a:extLst>
        </xdr:cNvPr>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76200</xdr:rowOff>
    </xdr:from>
    <xdr:to>
      <xdr:col>120</xdr:col>
      <xdr:colOff>114300</xdr:colOff>
      <xdr:row>109</xdr:row>
      <xdr:rowOff>76200</xdr:rowOff>
    </xdr:to>
    <xdr:cxnSp macro="">
      <xdr:nvCxnSpPr>
        <xdr:cNvPr id="896" name="直線コネクタ 895">
          <a:extLst>
            <a:ext uri="{FF2B5EF4-FFF2-40B4-BE49-F238E27FC236}">
              <a16:creationId xmlns:a16="http://schemas.microsoft.com/office/drawing/2014/main" id="{1997267F-EAEE-4C86-B42C-CC7375524F95}"/>
            </a:ext>
          </a:extLst>
        </xdr:cNvPr>
        <xdr:cNvCxnSpPr/>
      </xdr:nvCxnSpPr>
      <xdr:spPr>
        <a:xfrm>
          <a:off x="16459200" y="1819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897" name="テキスト ボックス 896">
          <a:extLst>
            <a:ext uri="{FF2B5EF4-FFF2-40B4-BE49-F238E27FC236}">
              <a16:creationId xmlns:a16="http://schemas.microsoft.com/office/drawing/2014/main" id="{15110694-A3DD-4769-AE00-F7AE29474FBC}"/>
            </a:ext>
          </a:extLst>
        </xdr:cNvPr>
        <xdr:cNvSpPr txBox="1"/>
      </xdr:nvSpPr>
      <xdr:spPr>
        <a:xfrm>
          <a:off x="1604917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898" name="直線コネクタ 897">
          <a:extLst>
            <a:ext uri="{FF2B5EF4-FFF2-40B4-BE49-F238E27FC236}">
              <a16:creationId xmlns:a16="http://schemas.microsoft.com/office/drawing/2014/main" id="{5E0A68F4-E770-4B1F-9A38-004BA7CE1FF6}"/>
            </a:ext>
          </a:extLst>
        </xdr:cNvPr>
        <xdr:cNvCxnSpPr/>
      </xdr:nvCxnSpPr>
      <xdr:spPr>
        <a:xfrm>
          <a:off x="16459200" y="1790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899" name="テキスト ボックス 898">
          <a:extLst>
            <a:ext uri="{FF2B5EF4-FFF2-40B4-BE49-F238E27FC236}">
              <a16:creationId xmlns:a16="http://schemas.microsoft.com/office/drawing/2014/main" id="{5ED2AA88-5F2B-433D-BB7D-CA86AB36E033}"/>
            </a:ext>
          </a:extLst>
        </xdr:cNvPr>
        <xdr:cNvSpPr txBox="1"/>
      </xdr:nvSpPr>
      <xdr:spPr>
        <a:xfrm>
          <a:off x="1604917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900" name="直線コネクタ 899">
          <a:extLst>
            <a:ext uri="{FF2B5EF4-FFF2-40B4-BE49-F238E27FC236}">
              <a16:creationId xmlns:a16="http://schemas.microsoft.com/office/drawing/2014/main" id="{9F450171-E98D-498B-91D6-A74ED6C0AFC3}"/>
            </a:ext>
          </a:extLst>
        </xdr:cNvPr>
        <xdr:cNvCxnSpPr/>
      </xdr:nvCxnSpPr>
      <xdr:spPr>
        <a:xfrm>
          <a:off x="16459200" y="17621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901" name="テキスト ボックス 900">
          <a:extLst>
            <a:ext uri="{FF2B5EF4-FFF2-40B4-BE49-F238E27FC236}">
              <a16:creationId xmlns:a16="http://schemas.microsoft.com/office/drawing/2014/main" id="{F3480125-F9C2-4980-8598-046EA0EB62E1}"/>
            </a:ext>
          </a:extLst>
        </xdr:cNvPr>
        <xdr:cNvSpPr txBox="1"/>
      </xdr:nvSpPr>
      <xdr:spPr>
        <a:xfrm>
          <a:off x="1604917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2" name="直線コネクタ 901">
          <a:extLst>
            <a:ext uri="{FF2B5EF4-FFF2-40B4-BE49-F238E27FC236}">
              <a16:creationId xmlns:a16="http://schemas.microsoft.com/office/drawing/2014/main" id="{B53215DA-B799-45C4-935F-5F2D2DF89100}"/>
            </a:ext>
          </a:extLst>
        </xdr:cNvPr>
        <xdr:cNvCxnSpPr/>
      </xdr:nvCxnSpPr>
      <xdr:spPr>
        <a:xfrm>
          <a:off x="164592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3" name="テキスト ボックス 902">
          <a:extLst>
            <a:ext uri="{FF2B5EF4-FFF2-40B4-BE49-F238E27FC236}">
              <a16:creationId xmlns:a16="http://schemas.microsoft.com/office/drawing/2014/main" id="{7FCFFFA1-CC15-4ACB-8FD9-6C10D5DF7996}"/>
            </a:ext>
          </a:extLst>
        </xdr:cNvPr>
        <xdr:cNvSpPr txBox="1"/>
      </xdr:nvSpPr>
      <xdr:spPr>
        <a:xfrm>
          <a:off x="1604917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904" name="直線コネクタ 903">
          <a:extLst>
            <a:ext uri="{FF2B5EF4-FFF2-40B4-BE49-F238E27FC236}">
              <a16:creationId xmlns:a16="http://schemas.microsoft.com/office/drawing/2014/main" id="{D9889719-B079-4A01-AAB7-9D29F8D7ABFA}"/>
            </a:ext>
          </a:extLst>
        </xdr:cNvPr>
        <xdr:cNvCxnSpPr/>
      </xdr:nvCxnSpPr>
      <xdr:spPr>
        <a:xfrm>
          <a:off x="16459200" y="17049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905" name="テキスト ボックス 904">
          <a:extLst>
            <a:ext uri="{FF2B5EF4-FFF2-40B4-BE49-F238E27FC236}">
              <a16:creationId xmlns:a16="http://schemas.microsoft.com/office/drawing/2014/main" id="{96BBD428-B32A-42B7-B012-81E3059AB7D5}"/>
            </a:ext>
          </a:extLst>
        </xdr:cNvPr>
        <xdr:cNvSpPr txBox="1"/>
      </xdr:nvSpPr>
      <xdr:spPr>
        <a:xfrm>
          <a:off x="1604917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906" name="直線コネクタ 905">
          <a:extLst>
            <a:ext uri="{FF2B5EF4-FFF2-40B4-BE49-F238E27FC236}">
              <a16:creationId xmlns:a16="http://schemas.microsoft.com/office/drawing/2014/main" id="{FF54244D-CDF0-4882-A5C7-F8A9F691EB98}"/>
            </a:ext>
          </a:extLst>
        </xdr:cNvPr>
        <xdr:cNvCxnSpPr/>
      </xdr:nvCxnSpPr>
      <xdr:spPr>
        <a:xfrm>
          <a:off x="16459200" y="16764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907" name="テキスト ボックス 906">
          <a:extLst>
            <a:ext uri="{FF2B5EF4-FFF2-40B4-BE49-F238E27FC236}">
              <a16:creationId xmlns:a16="http://schemas.microsoft.com/office/drawing/2014/main" id="{95471A93-AEEE-45A6-94DF-E39BBC155B81}"/>
            </a:ext>
          </a:extLst>
        </xdr:cNvPr>
        <xdr:cNvSpPr txBox="1"/>
      </xdr:nvSpPr>
      <xdr:spPr>
        <a:xfrm>
          <a:off x="1604917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908" name="直線コネクタ 907">
          <a:extLst>
            <a:ext uri="{FF2B5EF4-FFF2-40B4-BE49-F238E27FC236}">
              <a16:creationId xmlns:a16="http://schemas.microsoft.com/office/drawing/2014/main" id="{B49A9AF1-CD16-4DDD-8178-4D08DB2BBDB6}"/>
            </a:ext>
          </a:extLst>
        </xdr:cNvPr>
        <xdr:cNvCxnSpPr/>
      </xdr:nvCxnSpPr>
      <xdr:spPr>
        <a:xfrm>
          <a:off x="16459200" y="16478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909" name="テキスト ボックス 908">
          <a:extLst>
            <a:ext uri="{FF2B5EF4-FFF2-40B4-BE49-F238E27FC236}">
              <a16:creationId xmlns:a16="http://schemas.microsoft.com/office/drawing/2014/main" id="{ECE6C24E-2E7F-42BB-8D85-ED760843EAE5}"/>
            </a:ext>
          </a:extLst>
        </xdr:cNvPr>
        <xdr:cNvSpPr txBox="1"/>
      </xdr:nvSpPr>
      <xdr:spPr>
        <a:xfrm>
          <a:off x="16049171" y="16336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0" name="直線コネクタ 909">
          <a:extLst>
            <a:ext uri="{FF2B5EF4-FFF2-40B4-BE49-F238E27FC236}">
              <a16:creationId xmlns:a16="http://schemas.microsoft.com/office/drawing/2014/main" id="{CABAD790-EA2D-4C32-8CFF-75CA8F81CB7D}"/>
            </a:ext>
          </a:extLst>
        </xdr:cNvPr>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1" name="テキスト ボックス 910">
          <a:extLst>
            <a:ext uri="{FF2B5EF4-FFF2-40B4-BE49-F238E27FC236}">
              <a16:creationId xmlns:a16="http://schemas.microsoft.com/office/drawing/2014/main" id="{1B16BC73-93F8-47C0-A65D-EA78E5277D41}"/>
            </a:ext>
          </a:extLst>
        </xdr:cNvPr>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2" name="【庁舎】&#10;一人当たり面積グラフ枠">
          <a:extLst>
            <a:ext uri="{FF2B5EF4-FFF2-40B4-BE49-F238E27FC236}">
              <a16:creationId xmlns:a16="http://schemas.microsoft.com/office/drawing/2014/main" id="{DF7FBB7C-8811-4DE4-9024-2BB776A857BB}"/>
            </a:ext>
          </a:extLst>
        </xdr:cNvPr>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27623</xdr:rowOff>
    </xdr:from>
    <xdr:to>
      <xdr:col>116</xdr:col>
      <xdr:colOff>62864</xdr:colOff>
      <xdr:row>108</xdr:row>
      <xdr:rowOff>44768</xdr:rowOff>
    </xdr:to>
    <xdr:cxnSp macro="">
      <xdr:nvCxnSpPr>
        <xdr:cNvPr id="913" name="直線コネクタ 912">
          <a:extLst>
            <a:ext uri="{FF2B5EF4-FFF2-40B4-BE49-F238E27FC236}">
              <a16:creationId xmlns:a16="http://schemas.microsoft.com/office/drawing/2014/main" id="{856C83A3-DF6E-4A79-B9B7-4B6A3C6BD926}"/>
            </a:ext>
          </a:extLst>
        </xdr:cNvPr>
        <xdr:cNvCxnSpPr/>
      </xdr:nvCxnSpPr>
      <xdr:spPr>
        <a:xfrm flipV="1">
          <a:off x="19951064" y="16601123"/>
          <a:ext cx="0" cy="1388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48595</xdr:rowOff>
    </xdr:from>
    <xdr:ext cx="469744" cy="259045"/>
    <xdr:sp macro="" textlink="">
      <xdr:nvSpPr>
        <xdr:cNvPr id="914" name="【庁舎】&#10;一人当たり面積最小値テキスト">
          <a:extLst>
            <a:ext uri="{FF2B5EF4-FFF2-40B4-BE49-F238E27FC236}">
              <a16:creationId xmlns:a16="http://schemas.microsoft.com/office/drawing/2014/main" id="{86B1A5B4-23EE-4334-B85B-B56B0C655326}"/>
            </a:ext>
          </a:extLst>
        </xdr:cNvPr>
        <xdr:cNvSpPr txBox="1"/>
      </xdr:nvSpPr>
      <xdr:spPr>
        <a:xfrm>
          <a:off x="19989800" y="17993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44768</xdr:rowOff>
    </xdr:from>
    <xdr:to>
      <xdr:col>116</xdr:col>
      <xdr:colOff>152400</xdr:colOff>
      <xdr:row>108</xdr:row>
      <xdr:rowOff>44768</xdr:rowOff>
    </xdr:to>
    <xdr:cxnSp macro="">
      <xdr:nvCxnSpPr>
        <xdr:cNvPr id="915" name="直線コネクタ 914">
          <a:extLst>
            <a:ext uri="{FF2B5EF4-FFF2-40B4-BE49-F238E27FC236}">
              <a16:creationId xmlns:a16="http://schemas.microsoft.com/office/drawing/2014/main" id="{A5A7CC49-7E9E-4FFC-9519-3F65A703DBEE}"/>
            </a:ext>
          </a:extLst>
        </xdr:cNvPr>
        <xdr:cNvCxnSpPr/>
      </xdr:nvCxnSpPr>
      <xdr:spPr>
        <a:xfrm>
          <a:off x="19881850" y="1798986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145750</xdr:rowOff>
    </xdr:from>
    <xdr:ext cx="469744" cy="259045"/>
    <xdr:sp macro="" textlink="">
      <xdr:nvSpPr>
        <xdr:cNvPr id="916" name="【庁舎】&#10;一人当たり面積最大値テキスト">
          <a:extLst>
            <a:ext uri="{FF2B5EF4-FFF2-40B4-BE49-F238E27FC236}">
              <a16:creationId xmlns:a16="http://schemas.microsoft.com/office/drawing/2014/main" id="{573F5A67-C469-44A8-B010-3407A18F8629}"/>
            </a:ext>
          </a:extLst>
        </xdr:cNvPr>
        <xdr:cNvSpPr txBox="1"/>
      </xdr:nvSpPr>
      <xdr:spPr>
        <a:xfrm>
          <a:off x="19989800" y="1637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27623</xdr:rowOff>
    </xdr:from>
    <xdr:to>
      <xdr:col>116</xdr:col>
      <xdr:colOff>152400</xdr:colOff>
      <xdr:row>100</xdr:row>
      <xdr:rowOff>27623</xdr:rowOff>
    </xdr:to>
    <xdr:cxnSp macro="">
      <xdr:nvCxnSpPr>
        <xdr:cNvPr id="917" name="直線コネクタ 916">
          <a:extLst>
            <a:ext uri="{FF2B5EF4-FFF2-40B4-BE49-F238E27FC236}">
              <a16:creationId xmlns:a16="http://schemas.microsoft.com/office/drawing/2014/main" id="{62158EEA-33C1-4013-8D3F-F6696B82118F}"/>
            </a:ext>
          </a:extLst>
        </xdr:cNvPr>
        <xdr:cNvCxnSpPr/>
      </xdr:nvCxnSpPr>
      <xdr:spPr>
        <a:xfrm>
          <a:off x="19881850" y="1660112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160990</xdr:rowOff>
    </xdr:from>
    <xdr:ext cx="469744" cy="259045"/>
    <xdr:sp macro="" textlink="">
      <xdr:nvSpPr>
        <xdr:cNvPr id="918" name="【庁舎】&#10;一人当たり面積平均値テキスト">
          <a:extLst>
            <a:ext uri="{FF2B5EF4-FFF2-40B4-BE49-F238E27FC236}">
              <a16:creationId xmlns:a16="http://schemas.microsoft.com/office/drawing/2014/main" id="{80A5ED00-03F5-418F-BE9C-A65F0E6CE766}"/>
            </a:ext>
          </a:extLst>
        </xdr:cNvPr>
        <xdr:cNvSpPr txBox="1"/>
      </xdr:nvSpPr>
      <xdr:spPr>
        <a:xfrm>
          <a:off x="19989800" y="175917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11113</xdr:rowOff>
    </xdr:from>
    <xdr:to>
      <xdr:col>116</xdr:col>
      <xdr:colOff>114300</xdr:colOff>
      <xdr:row>106</xdr:row>
      <xdr:rowOff>112713</xdr:rowOff>
    </xdr:to>
    <xdr:sp macro="" textlink="">
      <xdr:nvSpPr>
        <xdr:cNvPr id="919" name="フローチャート: 判断 918">
          <a:extLst>
            <a:ext uri="{FF2B5EF4-FFF2-40B4-BE49-F238E27FC236}">
              <a16:creationId xmlns:a16="http://schemas.microsoft.com/office/drawing/2014/main" id="{5DFEE52E-C646-4F00-9605-B9BBCBA78FE7}"/>
            </a:ext>
          </a:extLst>
        </xdr:cNvPr>
        <xdr:cNvSpPr/>
      </xdr:nvSpPr>
      <xdr:spPr>
        <a:xfrm>
          <a:off x="19900900" y="1761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36830</xdr:rowOff>
    </xdr:from>
    <xdr:to>
      <xdr:col>112</xdr:col>
      <xdr:colOff>38100</xdr:colOff>
      <xdr:row>106</xdr:row>
      <xdr:rowOff>138430</xdr:rowOff>
    </xdr:to>
    <xdr:sp macro="" textlink="">
      <xdr:nvSpPr>
        <xdr:cNvPr id="920" name="フローチャート: 判断 919">
          <a:extLst>
            <a:ext uri="{FF2B5EF4-FFF2-40B4-BE49-F238E27FC236}">
              <a16:creationId xmlns:a16="http://schemas.microsoft.com/office/drawing/2014/main" id="{75C556AE-5E17-422F-BD77-5AC4FB24E245}"/>
            </a:ext>
          </a:extLst>
        </xdr:cNvPr>
        <xdr:cNvSpPr/>
      </xdr:nvSpPr>
      <xdr:spPr>
        <a:xfrm>
          <a:off x="19157950" y="176390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36830</xdr:rowOff>
    </xdr:from>
    <xdr:to>
      <xdr:col>107</xdr:col>
      <xdr:colOff>101600</xdr:colOff>
      <xdr:row>106</xdr:row>
      <xdr:rowOff>138430</xdr:rowOff>
    </xdr:to>
    <xdr:sp macro="" textlink="">
      <xdr:nvSpPr>
        <xdr:cNvPr id="921" name="フローチャート: 判断 920">
          <a:extLst>
            <a:ext uri="{FF2B5EF4-FFF2-40B4-BE49-F238E27FC236}">
              <a16:creationId xmlns:a16="http://schemas.microsoft.com/office/drawing/2014/main" id="{90F33D8B-49C7-4B62-BECA-7B5EB714DF30}"/>
            </a:ext>
          </a:extLst>
        </xdr:cNvPr>
        <xdr:cNvSpPr/>
      </xdr:nvSpPr>
      <xdr:spPr>
        <a:xfrm>
          <a:off x="18345150" y="1763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48261</xdr:rowOff>
    </xdr:from>
    <xdr:to>
      <xdr:col>102</xdr:col>
      <xdr:colOff>165100</xdr:colOff>
      <xdr:row>106</xdr:row>
      <xdr:rowOff>149861</xdr:rowOff>
    </xdr:to>
    <xdr:sp macro="" textlink="">
      <xdr:nvSpPr>
        <xdr:cNvPr id="922" name="フローチャート: 判断 921">
          <a:extLst>
            <a:ext uri="{FF2B5EF4-FFF2-40B4-BE49-F238E27FC236}">
              <a16:creationId xmlns:a16="http://schemas.microsoft.com/office/drawing/2014/main" id="{7CE8F2D9-C32B-4A8A-A47A-02E2ECAF250F}"/>
            </a:ext>
          </a:extLst>
        </xdr:cNvPr>
        <xdr:cNvSpPr/>
      </xdr:nvSpPr>
      <xdr:spPr>
        <a:xfrm>
          <a:off x="17551400" y="1765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53975</xdr:rowOff>
    </xdr:from>
    <xdr:to>
      <xdr:col>98</xdr:col>
      <xdr:colOff>38100</xdr:colOff>
      <xdr:row>106</xdr:row>
      <xdr:rowOff>155575</xdr:rowOff>
    </xdr:to>
    <xdr:sp macro="" textlink="">
      <xdr:nvSpPr>
        <xdr:cNvPr id="923" name="フローチャート: 判断 922">
          <a:extLst>
            <a:ext uri="{FF2B5EF4-FFF2-40B4-BE49-F238E27FC236}">
              <a16:creationId xmlns:a16="http://schemas.microsoft.com/office/drawing/2014/main" id="{1681ADD7-DB45-41DC-9F90-3AF403580F0E}"/>
            </a:ext>
          </a:extLst>
        </xdr:cNvPr>
        <xdr:cNvSpPr/>
      </xdr:nvSpPr>
      <xdr:spPr>
        <a:xfrm>
          <a:off x="16757650" y="1765617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4" name="テキスト ボックス 923">
          <a:extLst>
            <a:ext uri="{FF2B5EF4-FFF2-40B4-BE49-F238E27FC236}">
              <a16:creationId xmlns:a16="http://schemas.microsoft.com/office/drawing/2014/main" id="{8DF0E978-0C6D-464F-B271-A50125189EE7}"/>
            </a:ext>
          </a:extLst>
        </xdr:cNvPr>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5" name="テキスト ボックス 924">
          <a:extLst>
            <a:ext uri="{FF2B5EF4-FFF2-40B4-BE49-F238E27FC236}">
              <a16:creationId xmlns:a16="http://schemas.microsoft.com/office/drawing/2014/main" id="{58014550-90D1-4124-8DC9-C1EA872AB5B5}"/>
            </a:ext>
          </a:extLst>
        </xdr:cNvPr>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6" name="テキスト ボックス 925">
          <a:extLst>
            <a:ext uri="{FF2B5EF4-FFF2-40B4-BE49-F238E27FC236}">
              <a16:creationId xmlns:a16="http://schemas.microsoft.com/office/drawing/2014/main" id="{E403C538-2E4D-4584-A0F3-1F2D856C96C7}"/>
            </a:ext>
          </a:extLst>
        </xdr:cNvPr>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7" name="テキスト ボックス 926">
          <a:extLst>
            <a:ext uri="{FF2B5EF4-FFF2-40B4-BE49-F238E27FC236}">
              <a16:creationId xmlns:a16="http://schemas.microsoft.com/office/drawing/2014/main" id="{15EBE4F9-E0AD-4683-A44C-3E8EAE75F4F7}"/>
            </a:ext>
          </a:extLst>
        </xdr:cNvPr>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8" name="テキスト ボックス 927">
          <a:extLst>
            <a:ext uri="{FF2B5EF4-FFF2-40B4-BE49-F238E27FC236}">
              <a16:creationId xmlns:a16="http://schemas.microsoft.com/office/drawing/2014/main" id="{C0E9B213-D767-4B18-A2F6-647FEEB96837}"/>
            </a:ext>
          </a:extLst>
        </xdr:cNvPr>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122555</xdr:rowOff>
    </xdr:from>
    <xdr:to>
      <xdr:col>116</xdr:col>
      <xdr:colOff>114300</xdr:colOff>
      <xdr:row>106</xdr:row>
      <xdr:rowOff>52705</xdr:rowOff>
    </xdr:to>
    <xdr:sp macro="" textlink="">
      <xdr:nvSpPr>
        <xdr:cNvPr id="929" name="楕円 928">
          <a:extLst>
            <a:ext uri="{FF2B5EF4-FFF2-40B4-BE49-F238E27FC236}">
              <a16:creationId xmlns:a16="http://schemas.microsoft.com/office/drawing/2014/main" id="{ED3902E5-A11E-4FCC-839C-7BBDAB6FFB10}"/>
            </a:ext>
          </a:extLst>
        </xdr:cNvPr>
        <xdr:cNvSpPr/>
      </xdr:nvSpPr>
      <xdr:spPr>
        <a:xfrm>
          <a:off x="19900900" y="1755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145432</xdr:rowOff>
    </xdr:from>
    <xdr:ext cx="469744" cy="259045"/>
    <xdr:sp macro="" textlink="">
      <xdr:nvSpPr>
        <xdr:cNvPr id="930" name="【庁舎】&#10;一人当たり面積該当値テキスト">
          <a:extLst>
            <a:ext uri="{FF2B5EF4-FFF2-40B4-BE49-F238E27FC236}">
              <a16:creationId xmlns:a16="http://schemas.microsoft.com/office/drawing/2014/main" id="{486DE1D5-1D5A-44E4-8256-40EDC32561BC}"/>
            </a:ext>
          </a:extLst>
        </xdr:cNvPr>
        <xdr:cNvSpPr txBox="1"/>
      </xdr:nvSpPr>
      <xdr:spPr>
        <a:xfrm>
          <a:off x="19989800" y="1740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128270</xdr:rowOff>
    </xdr:from>
    <xdr:to>
      <xdr:col>112</xdr:col>
      <xdr:colOff>38100</xdr:colOff>
      <xdr:row>106</xdr:row>
      <xdr:rowOff>58420</xdr:rowOff>
    </xdr:to>
    <xdr:sp macro="" textlink="">
      <xdr:nvSpPr>
        <xdr:cNvPr id="931" name="楕円 930">
          <a:extLst>
            <a:ext uri="{FF2B5EF4-FFF2-40B4-BE49-F238E27FC236}">
              <a16:creationId xmlns:a16="http://schemas.microsoft.com/office/drawing/2014/main" id="{798899D7-36F0-4017-B54B-314F59EC1081}"/>
            </a:ext>
          </a:extLst>
        </xdr:cNvPr>
        <xdr:cNvSpPr/>
      </xdr:nvSpPr>
      <xdr:spPr>
        <a:xfrm>
          <a:off x="19157950" y="175590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1905</xdr:rowOff>
    </xdr:from>
    <xdr:to>
      <xdr:col>116</xdr:col>
      <xdr:colOff>63500</xdr:colOff>
      <xdr:row>106</xdr:row>
      <xdr:rowOff>7620</xdr:rowOff>
    </xdr:to>
    <xdr:cxnSp macro="">
      <xdr:nvCxnSpPr>
        <xdr:cNvPr id="932" name="直線コネクタ 931">
          <a:extLst>
            <a:ext uri="{FF2B5EF4-FFF2-40B4-BE49-F238E27FC236}">
              <a16:creationId xmlns:a16="http://schemas.microsoft.com/office/drawing/2014/main" id="{99E111C3-7989-4F5D-A411-116FAC3F0201}"/>
            </a:ext>
          </a:extLst>
        </xdr:cNvPr>
        <xdr:cNvCxnSpPr/>
      </xdr:nvCxnSpPr>
      <xdr:spPr>
        <a:xfrm flipV="1">
          <a:off x="19202400" y="17604105"/>
          <a:ext cx="7493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131127</xdr:rowOff>
    </xdr:from>
    <xdr:to>
      <xdr:col>107</xdr:col>
      <xdr:colOff>101600</xdr:colOff>
      <xdr:row>106</xdr:row>
      <xdr:rowOff>61277</xdr:rowOff>
    </xdr:to>
    <xdr:sp macro="" textlink="">
      <xdr:nvSpPr>
        <xdr:cNvPr id="933" name="楕円 932">
          <a:extLst>
            <a:ext uri="{FF2B5EF4-FFF2-40B4-BE49-F238E27FC236}">
              <a16:creationId xmlns:a16="http://schemas.microsoft.com/office/drawing/2014/main" id="{AD58B5EB-1DC9-4A4E-92E5-78C4CF5C3395}"/>
            </a:ext>
          </a:extLst>
        </xdr:cNvPr>
        <xdr:cNvSpPr/>
      </xdr:nvSpPr>
      <xdr:spPr>
        <a:xfrm>
          <a:off x="18345150" y="1756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7620</xdr:rowOff>
    </xdr:from>
    <xdr:to>
      <xdr:col>111</xdr:col>
      <xdr:colOff>177800</xdr:colOff>
      <xdr:row>106</xdr:row>
      <xdr:rowOff>10477</xdr:rowOff>
    </xdr:to>
    <xdr:cxnSp macro="">
      <xdr:nvCxnSpPr>
        <xdr:cNvPr id="934" name="直線コネクタ 933">
          <a:extLst>
            <a:ext uri="{FF2B5EF4-FFF2-40B4-BE49-F238E27FC236}">
              <a16:creationId xmlns:a16="http://schemas.microsoft.com/office/drawing/2014/main" id="{19D32C9D-A35E-4F47-BF06-72BA0C76199D}"/>
            </a:ext>
          </a:extLst>
        </xdr:cNvPr>
        <xdr:cNvCxnSpPr/>
      </xdr:nvCxnSpPr>
      <xdr:spPr>
        <a:xfrm flipV="1">
          <a:off x="18395950" y="17609820"/>
          <a:ext cx="80645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136843</xdr:rowOff>
    </xdr:from>
    <xdr:to>
      <xdr:col>102</xdr:col>
      <xdr:colOff>165100</xdr:colOff>
      <xdr:row>106</xdr:row>
      <xdr:rowOff>66993</xdr:rowOff>
    </xdr:to>
    <xdr:sp macro="" textlink="">
      <xdr:nvSpPr>
        <xdr:cNvPr id="935" name="楕円 934">
          <a:extLst>
            <a:ext uri="{FF2B5EF4-FFF2-40B4-BE49-F238E27FC236}">
              <a16:creationId xmlns:a16="http://schemas.microsoft.com/office/drawing/2014/main" id="{3F2F74CC-41B2-4C70-9D87-FC771FCBF42C}"/>
            </a:ext>
          </a:extLst>
        </xdr:cNvPr>
        <xdr:cNvSpPr/>
      </xdr:nvSpPr>
      <xdr:spPr>
        <a:xfrm>
          <a:off x="17551400" y="17567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10477</xdr:rowOff>
    </xdr:from>
    <xdr:to>
      <xdr:col>107</xdr:col>
      <xdr:colOff>50800</xdr:colOff>
      <xdr:row>106</xdr:row>
      <xdr:rowOff>16193</xdr:rowOff>
    </xdr:to>
    <xdr:cxnSp macro="">
      <xdr:nvCxnSpPr>
        <xdr:cNvPr id="936" name="直線コネクタ 935">
          <a:extLst>
            <a:ext uri="{FF2B5EF4-FFF2-40B4-BE49-F238E27FC236}">
              <a16:creationId xmlns:a16="http://schemas.microsoft.com/office/drawing/2014/main" id="{6809E15D-504C-44DF-B39F-6DA2E27BC866}"/>
            </a:ext>
          </a:extLst>
        </xdr:cNvPr>
        <xdr:cNvCxnSpPr/>
      </xdr:nvCxnSpPr>
      <xdr:spPr>
        <a:xfrm flipV="1">
          <a:off x="17602200" y="17612677"/>
          <a:ext cx="79375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139700</xdr:rowOff>
    </xdr:from>
    <xdr:to>
      <xdr:col>98</xdr:col>
      <xdr:colOff>38100</xdr:colOff>
      <xdr:row>106</xdr:row>
      <xdr:rowOff>69850</xdr:rowOff>
    </xdr:to>
    <xdr:sp macro="" textlink="">
      <xdr:nvSpPr>
        <xdr:cNvPr id="937" name="楕円 936">
          <a:extLst>
            <a:ext uri="{FF2B5EF4-FFF2-40B4-BE49-F238E27FC236}">
              <a16:creationId xmlns:a16="http://schemas.microsoft.com/office/drawing/2014/main" id="{BA533836-0BC2-4AEF-82C0-316AE726D96C}"/>
            </a:ext>
          </a:extLst>
        </xdr:cNvPr>
        <xdr:cNvSpPr/>
      </xdr:nvSpPr>
      <xdr:spPr>
        <a:xfrm>
          <a:off x="16757650" y="175704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16193</xdr:rowOff>
    </xdr:from>
    <xdr:to>
      <xdr:col>102</xdr:col>
      <xdr:colOff>114300</xdr:colOff>
      <xdr:row>106</xdr:row>
      <xdr:rowOff>19050</xdr:rowOff>
    </xdr:to>
    <xdr:cxnSp macro="">
      <xdr:nvCxnSpPr>
        <xdr:cNvPr id="938" name="直線コネクタ 937">
          <a:extLst>
            <a:ext uri="{FF2B5EF4-FFF2-40B4-BE49-F238E27FC236}">
              <a16:creationId xmlns:a16="http://schemas.microsoft.com/office/drawing/2014/main" id="{7A61D0D6-A517-491B-B9C8-BAE4E0121C4A}"/>
            </a:ext>
          </a:extLst>
        </xdr:cNvPr>
        <xdr:cNvCxnSpPr/>
      </xdr:nvCxnSpPr>
      <xdr:spPr>
        <a:xfrm flipV="1">
          <a:off x="16802100" y="17618393"/>
          <a:ext cx="8001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129557</xdr:rowOff>
    </xdr:from>
    <xdr:ext cx="469744" cy="259045"/>
    <xdr:sp macro="" textlink="">
      <xdr:nvSpPr>
        <xdr:cNvPr id="939" name="n_1aveValue【庁舎】&#10;一人当たり面積">
          <a:extLst>
            <a:ext uri="{FF2B5EF4-FFF2-40B4-BE49-F238E27FC236}">
              <a16:creationId xmlns:a16="http://schemas.microsoft.com/office/drawing/2014/main" id="{518936C1-CA50-44E6-9193-78A803DC29E6}"/>
            </a:ext>
          </a:extLst>
        </xdr:cNvPr>
        <xdr:cNvSpPr txBox="1"/>
      </xdr:nvSpPr>
      <xdr:spPr>
        <a:xfrm>
          <a:off x="18980227" y="17731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129557</xdr:rowOff>
    </xdr:from>
    <xdr:ext cx="469744" cy="259045"/>
    <xdr:sp macro="" textlink="">
      <xdr:nvSpPr>
        <xdr:cNvPr id="940" name="n_2aveValue【庁舎】&#10;一人当たり面積">
          <a:extLst>
            <a:ext uri="{FF2B5EF4-FFF2-40B4-BE49-F238E27FC236}">
              <a16:creationId xmlns:a16="http://schemas.microsoft.com/office/drawing/2014/main" id="{0779D62B-528E-48FA-8083-C8F702E93102}"/>
            </a:ext>
          </a:extLst>
        </xdr:cNvPr>
        <xdr:cNvSpPr txBox="1"/>
      </xdr:nvSpPr>
      <xdr:spPr>
        <a:xfrm>
          <a:off x="18180127" y="17731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140988</xdr:rowOff>
    </xdr:from>
    <xdr:ext cx="469744" cy="259045"/>
    <xdr:sp macro="" textlink="">
      <xdr:nvSpPr>
        <xdr:cNvPr id="941" name="n_3aveValue【庁舎】&#10;一人当たり面積">
          <a:extLst>
            <a:ext uri="{FF2B5EF4-FFF2-40B4-BE49-F238E27FC236}">
              <a16:creationId xmlns:a16="http://schemas.microsoft.com/office/drawing/2014/main" id="{EB15013B-467C-46C6-B4EE-D2C640FF70BB}"/>
            </a:ext>
          </a:extLst>
        </xdr:cNvPr>
        <xdr:cNvSpPr txBox="1"/>
      </xdr:nvSpPr>
      <xdr:spPr>
        <a:xfrm>
          <a:off x="17386377" y="1774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146702</xdr:rowOff>
    </xdr:from>
    <xdr:ext cx="469744" cy="259045"/>
    <xdr:sp macro="" textlink="">
      <xdr:nvSpPr>
        <xdr:cNvPr id="942" name="n_4aveValue【庁舎】&#10;一人当たり面積">
          <a:extLst>
            <a:ext uri="{FF2B5EF4-FFF2-40B4-BE49-F238E27FC236}">
              <a16:creationId xmlns:a16="http://schemas.microsoft.com/office/drawing/2014/main" id="{23F66093-252E-4BD8-AB1F-9EE5C8A1165E}"/>
            </a:ext>
          </a:extLst>
        </xdr:cNvPr>
        <xdr:cNvSpPr txBox="1"/>
      </xdr:nvSpPr>
      <xdr:spPr>
        <a:xfrm>
          <a:off x="16592627" y="17748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74947</xdr:rowOff>
    </xdr:from>
    <xdr:ext cx="469744" cy="259045"/>
    <xdr:sp macro="" textlink="">
      <xdr:nvSpPr>
        <xdr:cNvPr id="943" name="n_1mainValue【庁舎】&#10;一人当たり面積">
          <a:extLst>
            <a:ext uri="{FF2B5EF4-FFF2-40B4-BE49-F238E27FC236}">
              <a16:creationId xmlns:a16="http://schemas.microsoft.com/office/drawing/2014/main" id="{AB645FA6-D215-49C4-A8BC-64776E9B557A}"/>
            </a:ext>
          </a:extLst>
        </xdr:cNvPr>
        <xdr:cNvSpPr txBox="1"/>
      </xdr:nvSpPr>
      <xdr:spPr>
        <a:xfrm>
          <a:off x="18980227" y="1733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77804</xdr:rowOff>
    </xdr:from>
    <xdr:ext cx="469744" cy="259045"/>
    <xdr:sp macro="" textlink="">
      <xdr:nvSpPr>
        <xdr:cNvPr id="944" name="n_2mainValue【庁舎】&#10;一人当たり面積">
          <a:extLst>
            <a:ext uri="{FF2B5EF4-FFF2-40B4-BE49-F238E27FC236}">
              <a16:creationId xmlns:a16="http://schemas.microsoft.com/office/drawing/2014/main" id="{E52FC45B-6839-4041-B4CD-FE427B925C0E}"/>
            </a:ext>
          </a:extLst>
        </xdr:cNvPr>
        <xdr:cNvSpPr txBox="1"/>
      </xdr:nvSpPr>
      <xdr:spPr>
        <a:xfrm>
          <a:off x="18180127" y="17337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83520</xdr:rowOff>
    </xdr:from>
    <xdr:ext cx="469744" cy="259045"/>
    <xdr:sp macro="" textlink="">
      <xdr:nvSpPr>
        <xdr:cNvPr id="945" name="n_3mainValue【庁舎】&#10;一人当たり面積">
          <a:extLst>
            <a:ext uri="{FF2B5EF4-FFF2-40B4-BE49-F238E27FC236}">
              <a16:creationId xmlns:a16="http://schemas.microsoft.com/office/drawing/2014/main" id="{6BD1EE6A-583B-4995-9C8C-66F1C01A00B6}"/>
            </a:ext>
          </a:extLst>
        </xdr:cNvPr>
        <xdr:cNvSpPr txBox="1"/>
      </xdr:nvSpPr>
      <xdr:spPr>
        <a:xfrm>
          <a:off x="17386377" y="17342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86377</xdr:rowOff>
    </xdr:from>
    <xdr:ext cx="469744" cy="259045"/>
    <xdr:sp macro="" textlink="">
      <xdr:nvSpPr>
        <xdr:cNvPr id="946" name="n_4mainValue【庁舎】&#10;一人当たり面積">
          <a:extLst>
            <a:ext uri="{FF2B5EF4-FFF2-40B4-BE49-F238E27FC236}">
              <a16:creationId xmlns:a16="http://schemas.microsoft.com/office/drawing/2014/main" id="{55C1E2EF-983D-46E4-AED7-293FEC60AEE2}"/>
            </a:ext>
          </a:extLst>
        </xdr:cNvPr>
        <xdr:cNvSpPr txBox="1"/>
      </xdr:nvSpPr>
      <xdr:spPr>
        <a:xfrm>
          <a:off x="16592627" y="1734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7" name="正方形/長方形 946">
          <a:extLst>
            <a:ext uri="{FF2B5EF4-FFF2-40B4-BE49-F238E27FC236}">
              <a16:creationId xmlns:a16="http://schemas.microsoft.com/office/drawing/2014/main" id="{2328B52B-A77B-4D1B-865B-B9F011E924E3}"/>
            </a:ext>
          </a:extLst>
        </xdr:cNvPr>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8" name="正方形/長方形 947">
          <a:extLst>
            <a:ext uri="{FF2B5EF4-FFF2-40B4-BE49-F238E27FC236}">
              <a16:creationId xmlns:a16="http://schemas.microsoft.com/office/drawing/2014/main" id="{B19C012B-63EF-4F3B-87A3-8EB58C8F14E4}"/>
            </a:ext>
          </a:extLst>
        </xdr:cNvPr>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9" name="テキスト ボックス 948">
          <a:extLst>
            <a:ext uri="{FF2B5EF4-FFF2-40B4-BE49-F238E27FC236}">
              <a16:creationId xmlns:a16="http://schemas.microsoft.com/office/drawing/2014/main" id="{A5752822-BC28-4760-BBB8-73BF94258D75}"/>
            </a:ext>
          </a:extLst>
        </xdr:cNvPr>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a:solidFill>
                <a:schemeClr val="dk1"/>
              </a:solidFill>
              <a:effectLst/>
              <a:latin typeface="+mn-lt"/>
              <a:ea typeface="+mn-ea"/>
              <a:cs typeface="+mn-cs"/>
            </a:rPr>
            <a:t>類似団体平均、全国平均、京都府平均と比較して有形固定資産減価償却率は、図書館、体育館・プール、</a:t>
          </a:r>
          <a:r>
            <a:rPr kumimoji="1" lang="ja-JP" altLang="en-US" sz="1050">
              <a:solidFill>
                <a:schemeClr val="dk1"/>
              </a:solidFill>
              <a:effectLst/>
              <a:latin typeface="+mn-lt"/>
              <a:ea typeface="+mn-ea"/>
              <a:cs typeface="+mn-cs"/>
            </a:rPr>
            <a:t>一般廃棄物処理施設、</a:t>
          </a:r>
          <a:r>
            <a:rPr kumimoji="1" lang="ja-JP" altLang="ja-JP" sz="1050">
              <a:solidFill>
                <a:schemeClr val="dk1"/>
              </a:solidFill>
              <a:effectLst/>
              <a:latin typeface="+mn-lt"/>
              <a:ea typeface="+mn-ea"/>
              <a:cs typeface="+mn-cs"/>
            </a:rPr>
            <a:t>保健センター・保健所</a:t>
          </a:r>
          <a:r>
            <a:rPr kumimoji="1" lang="ja-JP" altLang="en-US" sz="1050">
              <a:solidFill>
                <a:schemeClr val="dk1"/>
              </a:solidFill>
              <a:effectLst/>
              <a:latin typeface="+mn-lt"/>
              <a:ea typeface="+mn-ea"/>
              <a:cs typeface="+mn-cs"/>
            </a:rPr>
            <a:t>、庁舎</a:t>
          </a:r>
          <a:r>
            <a:rPr kumimoji="1" lang="ja-JP" altLang="ja-JP" sz="1050">
              <a:solidFill>
                <a:schemeClr val="dk1"/>
              </a:solidFill>
              <a:effectLst/>
              <a:latin typeface="+mn-lt"/>
              <a:ea typeface="+mn-ea"/>
              <a:cs typeface="+mn-cs"/>
            </a:rPr>
            <a:t>が高くなっている。</a:t>
          </a:r>
          <a:endParaRPr kumimoji="1" lang="en-US" altLang="ja-JP" sz="105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a:solidFill>
                <a:schemeClr val="dk1"/>
              </a:solidFill>
              <a:effectLst/>
              <a:latin typeface="+mn-lt"/>
              <a:ea typeface="+mn-ea"/>
              <a:cs typeface="+mn-cs"/>
            </a:rPr>
            <a:t>　図書館のうち中央館については築後</a:t>
          </a:r>
          <a:r>
            <a:rPr kumimoji="1" lang="en-US" altLang="ja-JP" sz="1050">
              <a:solidFill>
                <a:schemeClr val="dk1"/>
              </a:solidFill>
              <a:effectLst/>
              <a:latin typeface="+mn-lt"/>
              <a:ea typeface="+mn-ea"/>
              <a:cs typeface="+mn-cs"/>
            </a:rPr>
            <a:t>40</a:t>
          </a:r>
          <a:r>
            <a:rPr kumimoji="1" lang="ja-JP" altLang="en-US" sz="1050">
              <a:solidFill>
                <a:schemeClr val="dk1"/>
              </a:solidFill>
              <a:effectLst/>
              <a:latin typeface="+mn-lt"/>
              <a:ea typeface="+mn-ea"/>
              <a:cs typeface="+mn-cs"/>
            </a:rPr>
            <a:t>年を経過していることから、令和４年度からリニューアルに向けた事業推進を行っている。</a:t>
          </a:r>
          <a:r>
            <a:rPr kumimoji="1" lang="ja-JP" altLang="ja-JP" sz="1050">
              <a:solidFill>
                <a:schemeClr val="dk1"/>
              </a:solidFill>
              <a:effectLst/>
              <a:latin typeface="+mn-lt"/>
              <a:ea typeface="+mn-ea"/>
              <a:cs typeface="+mn-cs"/>
            </a:rPr>
            <a:t>体育館については、個別施設計画を策定し、計画的な維持管理を行っており、プールについては、平成</a:t>
          </a:r>
          <a:r>
            <a:rPr kumimoji="1" lang="en-US" altLang="ja-JP" sz="1050">
              <a:solidFill>
                <a:schemeClr val="dk1"/>
              </a:solidFill>
              <a:effectLst/>
              <a:latin typeface="+mn-lt"/>
              <a:ea typeface="+mn-ea"/>
              <a:cs typeface="+mn-cs"/>
            </a:rPr>
            <a:t>27</a:t>
          </a:r>
          <a:r>
            <a:rPr kumimoji="1" lang="ja-JP" altLang="ja-JP" sz="1050">
              <a:solidFill>
                <a:schemeClr val="dk1"/>
              </a:solidFill>
              <a:effectLst/>
              <a:latin typeface="+mn-lt"/>
              <a:ea typeface="+mn-ea"/>
              <a:cs typeface="+mn-cs"/>
            </a:rPr>
            <a:t>年に犬甘野プールを閉鎖するなど、計画的な施設再編を行っている。</a:t>
          </a:r>
          <a:r>
            <a:rPr kumimoji="1" lang="ja-JP" altLang="en-US" sz="1050">
              <a:solidFill>
                <a:schemeClr val="dk1"/>
              </a:solidFill>
              <a:effectLst/>
              <a:latin typeface="+mn-lt"/>
              <a:ea typeface="+mn-ea"/>
              <a:cs typeface="+mn-cs"/>
            </a:rPr>
            <a:t>一般廃棄物処理施設のうちし尿処理施設（若宮工場）については、施設の老朽化が進んでいることから、広域連携による業務委託を行うとともに、除却を進めている。</a:t>
          </a:r>
          <a:r>
            <a:rPr kumimoji="1" lang="ja-JP" altLang="ja-JP" sz="1050">
              <a:solidFill>
                <a:schemeClr val="dk1"/>
              </a:solidFill>
              <a:effectLst/>
              <a:latin typeface="+mn-lt"/>
              <a:ea typeface="+mn-ea"/>
              <a:cs typeface="+mn-cs"/>
            </a:rPr>
            <a:t>医療・保健機能に対するニーズが高い保健センターについては、築</a:t>
          </a:r>
          <a:r>
            <a:rPr kumimoji="1" lang="ja-JP" altLang="en-US" sz="1050">
              <a:solidFill>
                <a:schemeClr val="dk1"/>
              </a:solidFill>
              <a:effectLst/>
              <a:latin typeface="+mn-lt"/>
              <a:ea typeface="+mn-ea"/>
              <a:cs typeface="+mn-cs"/>
            </a:rPr>
            <a:t>後</a:t>
          </a:r>
          <a:r>
            <a:rPr kumimoji="1" lang="en-US" altLang="ja-JP" sz="1050">
              <a:solidFill>
                <a:schemeClr val="dk1"/>
              </a:solidFill>
              <a:effectLst/>
              <a:latin typeface="+mn-lt"/>
              <a:ea typeface="+mn-ea"/>
              <a:cs typeface="+mn-cs"/>
            </a:rPr>
            <a:t>30</a:t>
          </a:r>
          <a:r>
            <a:rPr kumimoji="1" lang="ja-JP" altLang="ja-JP" sz="1050">
              <a:solidFill>
                <a:schemeClr val="dk1"/>
              </a:solidFill>
              <a:effectLst/>
              <a:latin typeface="+mn-lt"/>
              <a:ea typeface="+mn-ea"/>
              <a:cs typeface="+mn-cs"/>
            </a:rPr>
            <a:t>年以上が経過して老朽化が進行していることから、計画的な維持保全を図っていく。　類似団体平均、全国平均、京都府平均と比較して特に「一人当たり面積」等が高くなっている施設は、市民会館である。これは、延べ施設面積が</a:t>
          </a:r>
          <a:r>
            <a:rPr kumimoji="1" lang="en-US" altLang="ja-JP" sz="1050">
              <a:solidFill>
                <a:schemeClr val="dk1"/>
              </a:solidFill>
              <a:effectLst/>
              <a:latin typeface="+mn-lt"/>
              <a:ea typeface="+mn-ea"/>
              <a:cs typeface="+mn-cs"/>
            </a:rPr>
            <a:t>26,750</a:t>
          </a:r>
          <a:r>
            <a:rPr kumimoji="1" lang="ja-JP" altLang="ja-JP" sz="1050">
              <a:solidFill>
                <a:schemeClr val="dk1"/>
              </a:solidFill>
              <a:effectLst/>
              <a:latin typeface="+mn-lt"/>
              <a:ea typeface="+mn-ea"/>
              <a:cs typeface="+mn-cs"/>
            </a:rPr>
            <a:t>㎡あるガレリアかめおかの影響が大きく、全世代の生涯学習や憩いの場として多くの市民が利用している。</a:t>
          </a:r>
          <a:endParaRPr lang="ja-JP" altLang="ja-JP" sz="1200">
            <a:effectLst/>
          </a:endParaRPr>
        </a:p>
        <a:p>
          <a:r>
            <a:rPr kumimoji="1" lang="ja-JP" altLang="ja-JP" sz="1050">
              <a:solidFill>
                <a:schemeClr val="dk1"/>
              </a:solidFill>
              <a:effectLst/>
              <a:latin typeface="+mn-lt"/>
              <a:ea typeface="+mn-ea"/>
              <a:cs typeface="+mn-cs"/>
            </a:rPr>
            <a:t>　今後も公共施設等の維持管理にかかる経費の増加に留意しつつ、引き続き、効果的・効率的な施設運営を行っていく。</a:t>
          </a:r>
          <a:endParaRPr lang="ja-JP" altLang="ja-JP" sz="12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京都府亀岡市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87,847
86,779
224.80
47,324,802
46,528,736
745,791
19,288,469
40,739,465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13.3
89.9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ea"/>
              <a:ea typeface="+mn-ea"/>
              <a:cs typeface="+mn-cs"/>
            </a:rPr>
            <a:t>　本市の財政力指数は、</a:t>
          </a:r>
          <a:r>
            <a:rPr kumimoji="1" lang="en-US" altLang="ja-JP" sz="1200">
              <a:solidFill>
                <a:schemeClr val="dk1"/>
              </a:solidFill>
              <a:effectLst/>
              <a:latin typeface="+mn-ea"/>
              <a:ea typeface="+mn-ea"/>
              <a:cs typeface="+mn-cs"/>
            </a:rPr>
            <a:t>0.60</a:t>
          </a:r>
          <a:r>
            <a:rPr kumimoji="1" lang="ja-JP" altLang="ja-JP" sz="1200">
              <a:solidFill>
                <a:schemeClr val="dk1"/>
              </a:solidFill>
              <a:effectLst/>
              <a:latin typeface="+mn-ea"/>
              <a:ea typeface="+mn-ea"/>
              <a:cs typeface="+mn-cs"/>
            </a:rPr>
            <a:t>と全国平均の</a:t>
          </a:r>
          <a:r>
            <a:rPr kumimoji="1" lang="en-US" altLang="ja-JP" sz="1200">
              <a:solidFill>
                <a:schemeClr val="dk1"/>
              </a:solidFill>
              <a:effectLst/>
              <a:latin typeface="+mn-ea"/>
              <a:ea typeface="+mn-ea"/>
              <a:cs typeface="+mn-cs"/>
            </a:rPr>
            <a:t>0.51</a:t>
          </a:r>
          <a:r>
            <a:rPr kumimoji="1" lang="ja-JP" altLang="ja-JP" sz="1200">
              <a:solidFill>
                <a:schemeClr val="dk1"/>
              </a:solidFill>
              <a:effectLst/>
              <a:latin typeface="+mn-ea"/>
              <a:ea typeface="+mn-ea"/>
              <a:cs typeface="+mn-cs"/>
            </a:rPr>
            <a:t>及び京都府平均の</a:t>
          </a:r>
          <a:r>
            <a:rPr kumimoji="1" lang="en-US" altLang="ja-JP" sz="1200">
              <a:solidFill>
                <a:schemeClr val="dk1"/>
              </a:solidFill>
              <a:effectLst/>
              <a:latin typeface="+mn-ea"/>
              <a:ea typeface="+mn-ea"/>
              <a:cs typeface="+mn-cs"/>
            </a:rPr>
            <a:t>0.55</a:t>
          </a:r>
          <a:r>
            <a:rPr kumimoji="1" lang="ja-JP" altLang="ja-JP" sz="1200">
              <a:solidFill>
                <a:schemeClr val="dk1"/>
              </a:solidFill>
              <a:effectLst/>
              <a:latin typeface="+mn-ea"/>
              <a:ea typeface="+mn-ea"/>
              <a:cs typeface="+mn-cs"/>
            </a:rPr>
            <a:t>をやや上回っているところであるが、類似団体平均の</a:t>
          </a:r>
          <a:r>
            <a:rPr kumimoji="1" lang="en-US" altLang="ja-JP" sz="1200">
              <a:solidFill>
                <a:schemeClr val="dk1"/>
              </a:solidFill>
              <a:effectLst/>
              <a:latin typeface="+mn-ea"/>
              <a:ea typeface="+mn-ea"/>
              <a:cs typeface="+mn-cs"/>
            </a:rPr>
            <a:t>0.72</a:t>
          </a:r>
          <a:r>
            <a:rPr kumimoji="1" lang="ja-JP" altLang="ja-JP" sz="1200">
              <a:solidFill>
                <a:schemeClr val="dk1"/>
              </a:solidFill>
              <a:effectLst/>
              <a:latin typeface="+mn-ea"/>
              <a:ea typeface="+mn-ea"/>
              <a:cs typeface="+mn-cs"/>
            </a:rPr>
            <a:t>からは下回っている。</a:t>
          </a:r>
          <a:r>
            <a:rPr kumimoji="1" lang="ja-JP" altLang="en-US" sz="1200">
              <a:solidFill>
                <a:schemeClr val="dk1"/>
              </a:solidFill>
              <a:effectLst/>
              <a:latin typeface="+mn-ea"/>
              <a:ea typeface="+mn-ea"/>
              <a:cs typeface="+mn-cs"/>
            </a:rPr>
            <a:t>直近</a:t>
          </a:r>
          <a:r>
            <a:rPr kumimoji="1" lang="en-US" altLang="ja-JP" sz="1200">
              <a:solidFill>
                <a:schemeClr val="dk1"/>
              </a:solidFill>
              <a:effectLst/>
              <a:latin typeface="+mn-ea"/>
              <a:ea typeface="+mn-ea"/>
              <a:cs typeface="+mn-cs"/>
            </a:rPr>
            <a:t>5</a:t>
          </a:r>
          <a:r>
            <a:rPr kumimoji="1" lang="ja-JP" altLang="en-US" sz="1200">
              <a:solidFill>
                <a:schemeClr val="dk1"/>
              </a:solidFill>
              <a:effectLst/>
              <a:latin typeface="+mn-ea"/>
              <a:ea typeface="+mn-ea"/>
              <a:cs typeface="+mn-cs"/>
            </a:rPr>
            <a:t>年間</a:t>
          </a:r>
          <a:r>
            <a:rPr kumimoji="1" lang="ja-JP" altLang="ja-JP" sz="1200">
              <a:solidFill>
                <a:schemeClr val="dk1"/>
              </a:solidFill>
              <a:effectLst/>
              <a:latin typeface="+mn-ea"/>
              <a:ea typeface="+mn-ea"/>
              <a:cs typeface="+mn-cs"/>
            </a:rPr>
            <a:t>は、同水準</a:t>
          </a:r>
          <a:r>
            <a:rPr kumimoji="1" lang="ja-JP" altLang="en-US" sz="1200">
              <a:solidFill>
                <a:schemeClr val="dk1"/>
              </a:solidFill>
              <a:effectLst/>
              <a:latin typeface="+mn-ea"/>
              <a:ea typeface="+mn-ea"/>
              <a:cs typeface="+mn-cs"/>
            </a:rPr>
            <a:t>で推移</a:t>
          </a:r>
          <a:r>
            <a:rPr kumimoji="1" lang="ja-JP" altLang="ja-JP" sz="1200">
              <a:solidFill>
                <a:schemeClr val="dk1"/>
              </a:solidFill>
              <a:effectLst/>
              <a:latin typeface="+mn-ea"/>
              <a:ea typeface="+mn-ea"/>
              <a:cs typeface="+mn-cs"/>
            </a:rPr>
            <a:t>して</a:t>
          </a:r>
          <a:r>
            <a:rPr kumimoji="1" lang="ja-JP" altLang="en-US" sz="1200">
              <a:solidFill>
                <a:schemeClr val="dk1"/>
              </a:solidFill>
              <a:effectLst/>
              <a:latin typeface="+mn-ea"/>
              <a:ea typeface="+mn-ea"/>
              <a:cs typeface="+mn-cs"/>
            </a:rPr>
            <a:t>いる。</a:t>
          </a:r>
          <a:r>
            <a:rPr kumimoji="1" lang="ja-JP" altLang="ja-JP" sz="1200">
              <a:solidFill>
                <a:schemeClr val="dk1"/>
              </a:solidFill>
              <a:effectLst/>
              <a:latin typeface="+mn-ea"/>
              <a:ea typeface="+mn-ea"/>
              <a:cs typeface="+mn-cs"/>
            </a:rPr>
            <a:t>今後も、収納率向上対策等の取り組みにより、歳入の確保を図るとともに、人件費や物件費など歳出の更なる見直しを実施することで、財政基盤の強化に努める。</a:t>
          </a:r>
          <a:endParaRPr lang="ja-JP" altLang="ja-JP" sz="1600">
            <a:effectLst/>
            <a:latin typeface="+mn-ea"/>
            <a:ea typeface="+mn-ea"/>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401858"/>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14817</xdr:rowOff>
    </xdr:from>
    <xdr:to>
      <xdr:col>23</xdr:col>
      <xdr:colOff>133350</xdr:colOff>
      <xdr:row>43</xdr:row>
      <xdr:rowOff>14817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3871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82144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14817</xdr:rowOff>
    </xdr:from>
    <xdr:to>
      <xdr:col>19</xdr:col>
      <xdr:colOff>133350</xdr:colOff>
      <xdr:row>43</xdr:row>
      <xdr:rowOff>34925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3871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137177</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34925</xdr:rowOff>
    </xdr:from>
    <xdr:to>
      <xdr:col>15</xdr:col>
      <xdr:colOff>82550</xdr:colOff>
      <xdr:row>43</xdr:row>
      <xdr:rowOff>34925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4072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34925</xdr:rowOff>
    </xdr:from>
    <xdr:to>
      <xdr:col>11</xdr:col>
      <xdr:colOff>31750</xdr:colOff>
      <xdr:row>43</xdr:row>
      <xdr:rowOff>34925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4072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45508</xdr:rowOff>
    </xdr:from>
    <xdr:to>
      <xdr:col>11</xdr:col>
      <xdr:colOff>82550</xdr:colOff>
      <xdr:row>41</xdr:row>
      <xdr:rowOff>147108</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157285</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65617</xdr:rowOff>
    </xdr:from>
    <xdr:to>
      <xdr:col>7</xdr:col>
      <xdr:colOff>31750</xdr:colOff>
      <xdr:row>41</xdr:row>
      <xdr:rowOff>167217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5944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107544</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30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135467</xdr:rowOff>
    </xdr:from>
    <xdr:to>
      <xdr:col>19</xdr:col>
      <xdr:colOff>184150</xdr:colOff>
      <xdr:row>43</xdr:row>
      <xdr:rowOff>65617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50394</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155575</xdr:rowOff>
    </xdr:from>
    <xdr:to>
      <xdr:col>15</xdr:col>
      <xdr:colOff>133350</xdr:colOff>
      <xdr:row>43</xdr:row>
      <xdr:rowOff>85725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155575</xdr:rowOff>
    </xdr:from>
    <xdr:to>
      <xdr:col>11</xdr:col>
      <xdr:colOff>82550</xdr:colOff>
      <xdr:row>43</xdr:row>
      <xdr:rowOff>85725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70502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70502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ea"/>
              <a:ea typeface="+mn-ea"/>
              <a:cs typeface="+mn-cs"/>
            </a:rPr>
            <a:t>　将来的な財政見通しに基づき、人件費や繰出金など経常経費の徹底した削減を図ってきたところであるが、補助費の増加等の要因により、類似団体平均及び全国平均を</a:t>
          </a:r>
          <a:r>
            <a:rPr kumimoji="1" lang="ja-JP" altLang="en-US" sz="1200">
              <a:solidFill>
                <a:schemeClr val="dk1"/>
              </a:solidFill>
              <a:effectLst/>
              <a:latin typeface="+mn-ea"/>
              <a:ea typeface="+mn-ea"/>
              <a:cs typeface="+mn-cs"/>
            </a:rPr>
            <a:t>上</a:t>
          </a:r>
          <a:r>
            <a:rPr kumimoji="1" lang="ja-JP" altLang="ja-JP" sz="1200">
              <a:solidFill>
                <a:schemeClr val="dk1"/>
              </a:solidFill>
              <a:effectLst/>
              <a:latin typeface="+mn-ea"/>
              <a:ea typeface="+mn-ea"/>
              <a:cs typeface="+mn-cs"/>
            </a:rPr>
            <a:t>回っている。</a:t>
          </a:r>
          <a:endParaRPr lang="ja-JP" altLang="ja-JP" sz="1200">
            <a:effectLst/>
            <a:latin typeface="+mn-ea"/>
            <a:ea typeface="+mn-ea"/>
          </a:endParaRPr>
        </a:p>
        <a:p>
          <a:r>
            <a:rPr kumimoji="1" lang="ja-JP" altLang="ja-JP" sz="1200">
              <a:solidFill>
                <a:schemeClr val="dk1"/>
              </a:solidFill>
              <a:effectLst/>
              <a:latin typeface="+mn-ea"/>
              <a:ea typeface="+mn-ea"/>
              <a:cs typeface="+mn-cs"/>
            </a:rPr>
            <a:t>　前年度と比較すると</a:t>
          </a:r>
          <a:r>
            <a:rPr kumimoji="1" lang="en-US" altLang="ja-JP" sz="1200">
              <a:solidFill>
                <a:schemeClr val="dk1"/>
              </a:solidFill>
              <a:effectLst/>
              <a:latin typeface="+mn-ea"/>
              <a:ea typeface="+mn-ea"/>
              <a:cs typeface="+mn-cs"/>
            </a:rPr>
            <a:t>1.2</a:t>
          </a:r>
          <a:r>
            <a:rPr kumimoji="1" lang="ja-JP" altLang="ja-JP" sz="1200">
              <a:solidFill>
                <a:schemeClr val="dk1"/>
              </a:solidFill>
              <a:effectLst/>
              <a:latin typeface="+mn-ea"/>
              <a:ea typeface="+mn-ea"/>
              <a:cs typeface="+mn-cs"/>
            </a:rPr>
            <a:t>ポイント改善しており、今後も継続して経常経費の削減を図るとともに、事業見直しを行うことで健全な財政運営を進め、財政構造の弾力性の確保に努める。</a:t>
          </a:r>
          <a:endParaRPr lang="ja-JP" altLang="ja-JP" sz="1200">
            <a:effectLst/>
            <a:latin typeface="+mn-ea"/>
            <a:ea typeface="+mn-ea"/>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129540</xdr:rowOff>
    </xdr:from>
    <xdr:to>
      <xdr:col>23</xdr:col>
      <xdr:colOff>133350</xdr:colOff>
      <xdr:row>66</xdr:row>
      <xdr:rowOff>26246</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9902190"/>
          <a:ext cx="0" cy="1439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169773</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31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26246</xdr:rowOff>
    </xdr:from>
    <xdr:to>
      <xdr:col>24</xdr:col>
      <xdr:colOff>12700</xdr:colOff>
      <xdr:row>66</xdr:row>
      <xdr:rowOff>26246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34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44467</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645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129540</xdr:rowOff>
    </xdr:from>
    <xdr:to>
      <xdr:col>24</xdr:col>
      <xdr:colOff>12700</xdr:colOff>
      <xdr:row>57</xdr:row>
      <xdr:rowOff>129540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990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116840</xdr:rowOff>
    </xdr:from>
    <xdr:to>
      <xdr:col>23</xdr:col>
      <xdr:colOff>133350</xdr:colOff>
      <xdr:row>63</xdr:row>
      <xdr:rowOff>41910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0746740"/>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10177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46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165100</xdr:rowOff>
    </xdr:from>
    <xdr:to>
      <xdr:col>23</xdr:col>
      <xdr:colOff>184150</xdr:colOff>
      <xdr:row>62</xdr:row>
      <xdr:rowOff>95250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41910</xdr:rowOff>
    </xdr:from>
    <xdr:to>
      <xdr:col>19</xdr:col>
      <xdr:colOff>133350</xdr:colOff>
      <xdr:row>63</xdr:row>
      <xdr:rowOff>106256</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843260"/>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25823</xdr:rowOff>
    </xdr:from>
    <xdr:to>
      <xdr:col>19</xdr:col>
      <xdr:colOff>184150</xdr:colOff>
      <xdr:row>62</xdr:row>
      <xdr:rowOff>127423</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137600</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42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106256</xdr:rowOff>
    </xdr:from>
    <xdr:to>
      <xdr:col>15</xdr:col>
      <xdr:colOff>82550</xdr:colOff>
      <xdr:row>63</xdr:row>
      <xdr:rowOff>130387</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090760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9737</xdr:rowOff>
    </xdr:from>
    <xdr:to>
      <xdr:col>15</xdr:col>
      <xdr:colOff>133350</xdr:colOff>
      <xdr:row>62</xdr:row>
      <xdr:rowOff>111337</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121514</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40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33867</xdr:rowOff>
    </xdr:from>
    <xdr:to>
      <xdr:col>11</xdr:col>
      <xdr:colOff>31750</xdr:colOff>
      <xdr:row>63</xdr:row>
      <xdr:rowOff>130387</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835217"/>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33867</xdr:rowOff>
    </xdr:from>
    <xdr:to>
      <xdr:col>11</xdr:col>
      <xdr:colOff>82550</xdr:colOff>
      <xdr:row>62</xdr:row>
      <xdr:rowOff>135467</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145644</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43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17780</xdr:rowOff>
    </xdr:from>
    <xdr:to>
      <xdr:col>7</xdr:col>
      <xdr:colOff>31750</xdr:colOff>
      <xdr:row>62</xdr:row>
      <xdr:rowOff>119380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129557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66040</xdr:rowOff>
    </xdr:from>
    <xdr:to>
      <xdr:col>23</xdr:col>
      <xdr:colOff>184150</xdr:colOff>
      <xdr:row>62</xdr:row>
      <xdr:rowOff>167640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38117</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668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162560</xdr:rowOff>
    </xdr:from>
    <xdr:to>
      <xdr:col>19</xdr:col>
      <xdr:colOff>184150</xdr:colOff>
      <xdr:row>63</xdr:row>
      <xdr:rowOff>92710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77487</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87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55456</xdr:rowOff>
    </xdr:from>
    <xdr:to>
      <xdr:col>15</xdr:col>
      <xdr:colOff>133350</xdr:colOff>
      <xdr:row>63</xdr:row>
      <xdr:rowOff>157056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85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141833</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94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79587</xdr:rowOff>
    </xdr:from>
    <xdr:to>
      <xdr:col>11</xdr:col>
      <xdr:colOff>82550</xdr:colOff>
      <xdr:row>64</xdr:row>
      <xdr:rowOff>9737</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88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165964</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96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154517</xdr:rowOff>
    </xdr:from>
    <xdr:to>
      <xdr:col>7</xdr:col>
      <xdr:colOff>31750</xdr:colOff>
      <xdr:row>63</xdr:row>
      <xdr:rowOff>84667</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7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69444</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87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[124,944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ea"/>
              <a:ea typeface="+mn-ea"/>
              <a:cs typeface="+mn-cs"/>
            </a:rPr>
            <a:t>　全国平均、京都府平均と比較しても下回っている。　</a:t>
          </a:r>
          <a:endParaRPr lang="ja-JP" altLang="ja-JP" sz="1200">
            <a:effectLst/>
            <a:latin typeface="+mn-ea"/>
            <a:ea typeface="+mn-ea"/>
          </a:endParaRPr>
        </a:p>
        <a:p>
          <a:r>
            <a:rPr kumimoji="1" lang="ja-JP" altLang="ja-JP" sz="1200">
              <a:solidFill>
                <a:schemeClr val="dk1"/>
              </a:solidFill>
              <a:effectLst/>
              <a:latin typeface="+mn-ea"/>
              <a:ea typeface="+mn-ea"/>
              <a:cs typeface="+mn-cs"/>
            </a:rPr>
            <a:t>　前年度と比較して増加している要因は、ふるさと納税が増加したことにより、関連経費（物件費）が増加したためである。</a:t>
          </a:r>
          <a:endParaRPr lang="ja-JP" altLang="ja-JP" sz="1200">
            <a:effectLst/>
            <a:latin typeface="+mn-ea"/>
            <a:ea typeface="+mn-ea"/>
          </a:endParaRPr>
        </a:p>
        <a:p>
          <a:r>
            <a:rPr kumimoji="1" lang="ja-JP" altLang="ja-JP" sz="1200">
              <a:solidFill>
                <a:schemeClr val="dk1"/>
              </a:solidFill>
              <a:effectLst/>
              <a:latin typeface="+mn-ea"/>
              <a:ea typeface="+mn-ea"/>
              <a:cs typeface="+mn-cs"/>
            </a:rPr>
            <a:t>　今後、各公共施設の経年劣化に伴う修繕料等の増加が予想される</a:t>
          </a:r>
          <a:r>
            <a:rPr kumimoji="1" lang="ja-JP" altLang="en-US" sz="1200">
              <a:solidFill>
                <a:schemeClr val="dk1"/>
              </a:solidFill>
              <a:effectLst/>
              <a:latin typeface="+mn-ea"/>
              <a:ea typeface="+mn-ea"/>
              <a:cs typeface="+mn-cs"/>
            </a:rPr>
            <a:t>ため</a:t>
          </a:r>
          <a:r>
            <a:rPr kumimoji="1" lang="ja-JP" altLang="ja-JP" sz="1200">
              <a:solidFill>
                <a:schemeClr val="dk1"/>
              </a:solidFill>
              <a:effectLst/>
              <a:latin typeface="+mn-ea"/>
              <a:ea typeface="+mn-ea"/>
              <a:cs typeface="+mn-cs"/>
            </a:rPr>
            <a:t>、</a:t>
          </a:r>
          <a:r>
            <a:rPr kumimoji="1" lang="ja-JP" altLang="en-US" sz="1200">
              <a:solidFill>
                <a:schemeClr val="dk1"/>
              </a:solidFill>
              <a:effectLst/>
              <a:latin typeface="+mn-ea"/>
              <a:ea typeface="+mn-ea"/>
              <a:cs typeface="+mn-cs"/>
            </a:rPr>
            <a:t>物件費等の経常的経費をさらに見直す必要がある</a:t>
          </a:r>
          <a:r>
            <a:rPr kumimoji="1" lang="ja-JP" altLang="ja-JP" sz="1200">
              <a:solidFill>
                <a:schemeClr val="dk1"/>
              </a:solidFill>
              <a:effectLst/>
              <a:latin typeface="+mn-ea"/>
              <a:ea typeface="+mn-ea"/>
              <a:cs typeface="+mn-cs"/>
            </a:rPr>
            <a:t>。</a:t>
          </a:r>
          <a:endParaRPr lang="ja-JP" altLang="ja-JP" sz="1200">
            <a:effectLst/>
            <a:latin typeface="+mn-ea"/>
            <a:ea typeface="+mn-ea"/>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156178</xdr:rowOff>
    </xdr:from>
    <xdr:to>
      <xdr:col>23</xdr:col>
      <xdr:colOff>133350</xdr:colOff>
      <xdr:row>89</xdr:row>
      <xdr:rowOff>135362</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700728"/>
          <a:ext cx="0" cy="16936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107439</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36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135362</xdr:rowOff>
    </xdr:from>
    <xdr:to>
      <xdr:col>24</xdr:col>
      <xdr:colOff>12700</xdr:colOff>
      <xdr:row>89</xdr:row>
      <xdr:rowOff>135362</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39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71105</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444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156178</xdr:rowOff>
    </xdr:from>
    <xdr:to>
      <xdr:col>24</xdr:col>
      <xdr:colOff>12700</xdr:colOff>
      <xdr:row>79</xdr:row>
      <xdr:rowOff>156178</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70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131490</xdr:rowOff>
    </xdr:from>
    <xdr:to>
      <xdr:col>23</xdr:col>
      <xdr:colOff>133350</xdr:colOff>
      <xdr:row>82</xdr:row>
      <xdr:rowOff>114243</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3847490"/>
          <a:ext cx="838200" cy="325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73282</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39607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56755</xdr:rowOff>
    </xdr:from>
    <xdr:to>
      <xdr:col>23</xdr:col>
      <xdr:colOff>184150</xdr:colOff>
      <xdr:row>82</xdr:row>
      <xdr:rowOff>158355</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115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32558</xdr:rowOff>
    </xdr:from>
    <xdr:to>
      <xdr:col>19</xdr:col>
      <xdr:colOff>133350</xdr:colOff>
      <xdr:row>80</xdr:row>
      <xdr:rowOff>131490</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3748558"/>
          <a:ext cx="889000" cy="98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32355</xdr:rowOff>
    </xdr:from>
    <xdr:to>
      <xdr:col>19</xdr:col>
      <xdr:colOff>184150</xdr:colOff>
      <xdr:row>81</xdr:row>
      <xdr:rowOff>133955</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3919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118732</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006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79</xdr:row>
      <xdr:rowOff>156386</xdr:rowOff>
    </xdr:from>
    <xdr:to>
      <xdr:col>15</xdr:col>
      <xdr:colOff>82550</xdr:colOff>
      <xdr:row>80</xdr:row>
      <xdr:rowOff>32558</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3700936"/>
          <a:ext cx="889000" cy="4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138878</xdr:rowOff>
    </xdr:from>
    <xdr:to>
      <xdr:col>15</xdr:col>
      <xdr:colOff>133350</xdr:colOff>
      <xdr:row>81</xdr:row>
      <xdr:rowOff>69028</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385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53805</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3941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79</xdr:row>
      <xdr:rowOff>135168</xdr:rowOff>
    </xdr:from>
    <xdr:to>
      <xdr:col>11</xdr:col>
      <xdr:colOff>31750</xdr:colOff>
      <xdr:row>79</xdr:row>
      <xdr:rowOff>156386</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3679718"/>
          <a:ext cx="889000" cy="21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121487</xdr:rowOff>
    </xdr:from>
    <xdr:to>
      <xdr:col>11</xdr:col>
      <xdr:colOff>82550</xdr:colOff>
      <xdr:row>81</xdr:row>
      <xdr:rowOff>51637</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383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36414</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923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112610</xdr:rowOff>
    </xdr:from>
    <xdr:to>
      <xdr:col>7</xdr:col>
      <xdr:colOff>31750</xdr:colOff>
      <xdr:row>81</xdr:row>
      <xdr:rowOff>42760</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82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27537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914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63443</xdr:rowOff>
    </xdr:from>
    <xdr:to>
      <xdr:col>23</xdr:col>
      <xdr:colOff>184150</xdr:colOff>
      <xdr:row>82</xdr:row>
      <xdr:rowOff>165043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12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35520</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09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80690</xdr:rowOff>
    </xdr:from>
    <xdr:to>
      <xdr:col>19</xdr:col>
      <xdr:colOff>184150</xdr:colOff>
      <xdr:row>81</xdr:row>
      <xdr:rowOff>10840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379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21017</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565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79</xdr:row>
      <xdr:rowOff>153208</xdr:rowOff>
    </xdr:from>
    <xdr:to>
      <xdr:col>15</xdr:col>
      <xdr:colOff>133350</xdr:colOff>
      <xdr:row>80</xdr:row>
      <xdr:rowOff>83358</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3697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93535</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466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105586</xdr:rowOff>
    </xdr:from>
    <xdr:to>
      <xdr:col>11</xdr:col>
      <xdr:colOff>82550</xdr:colOff>
      <xdr:row>80</xdr:row>
      <xdr:rowOff>35736</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65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45913</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419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84368</xdr:rowOff>
    </xdr:from>
    <xdr:to>
      <xdr:col>7</xdr:col>
      <xdr:colOff>31750</xdr:colOff>
      <xdr:row>80</xdr:row>
      <xdr:rowOff>14518</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62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24695</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397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mn-lt"/>
              <a:ea typeface="+mn-ea"/>
              <a:cs typeface="+mn-cs"/>
            </a:rPr>
            <a:t>　本市のラスパイレス指数</a:t>
          </a:r>
          <a:r>
            <a:rPr kumimoji="1" lang="en-US" altLang="ja-JP" sz="1200">
              <a:solidFill>
                <a:schemeClr val="dk1"/>
              </a:solidFill>
              <a:effectLst/>
              <a:latin typeface="+mn-lt"/>
              <a:ea typeface="+mn-ea"/>
              <a:cs typeface="+mn-cs"/>
            </a:rPr>
            <a:t>99.1</a:t>
          </a:r>
          <a:r>
            <a:rPr kumimoji="1" lang="ja-JP" altLang="ja-JP" sz="1200">
              <a:solidFill>
                <a:schemeClr val="dk1"/>
              </a:solidFill>
              <a:effectLst/>
              <a:latin typeface="+mn-lt"/>
              <a:ea typeface="+mn-ea"/>
              <a:cs typeface="+mn-cs"/>
            </a:rPr>
            <a:t>は、類似団体平均</a:t>
          </a:r>
          <a:r>
            <a:rPr kumimoji="1" lang="en-US" altLang="ja-JP" sz="1200">
              <a:solidFill>
                <a:schemeClr val="dk1"/>
              </a:solidFill>
              <a:effectLst/>
              <a:latin typeface="+mn-lt"/>
              <a:ea typeface="+mn-ea"/>
              <a:cs typeface="+mn-cs"/>
            </a:rPr>
            <a:t>98.2</a:t>
          </a:r>
          <a:r>
            <a:rPr kumimoji="1" lang="ja-JP" altLang="ja-JP" sz="1200">
              <a:solidFill>
                <a:schemeClr val="dk1"/>
              </a:solidFill>
              <a:effectLst/>
              <a:latin typeface="+mn-lt"/>
              <a:ea typeface="+mn-ea"/>
              <a:cs typeface="+mn-cs"/>
            </a:rPr>
            <a:t>を上回っているが、全国市平均</a:t>
          </a:r>
          <a:r>
            <a:rPr kumimoji="1" lang="en-US" altLang="ja-JP" sz="1200">
              <a:solidFill>
                <a:schemeClr val="dk1"/>
              </a:solidFill>
              <a:effectLst/>
              <a:latin typeface="+mn-lt"/>
              <a:ea typeface="+mn-ea"/>
              <a:cs typeface="+mn-cs"/>
            </a:rPr>
            <a:t>98.8</a:t>
          </a:r>
          <a:r>
            <a:rPr kumimoji="1" lang="ja-JP" altLang="ja-JP" sz="1200">
              <a:solidFill>
                <a:schemeClr val="dk1"/>
              </a:solidFill>
              <a:effectLst/>
              <a:latin typeface="+mn-lt"/>
              <a:ea typeface="+mn-ea"/>
              <a:cs typeface="+mn-cs"/>
            </a:rPr>
            <a:t>と比較すると概ね同水準にあるといえる。今後も、より一層、給与の適正化に努める。</a:t>
          </a:r>
          <a:endParaRPr lang="ja-JP" altLang="ja-JP" sz="16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89</xdr:row>
      <xdr:rowOff>87086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829393"/>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59163</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1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87086</xdr:rowOff>
    </xdr:from>
    <xdr:to>
      <xdr:col>81</xdr:col>
      <xdr:colOff>133350</xdr:colOff>
      <xdr:row>89</xdr:row>
      <xdr:rowOff>87086</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4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50800</xdr:rowOff>
    </xdr:from>
    <xdr:to>
      <xdr:col>81</xdr:col>
      <xdr:colOff>44450</xdr:colOff>
      <xdr:row>87</xdr:row>
      <xdr:rowOff>68036</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6179800" y="14966950"/>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32856</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606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50800</xdr:rowOff>
    </xdr:from>
    <xdr:to>
      <xdr:col>77</xdr:col>
      <xdr:colOff>44450</xdr:colOff>
      <xdr:row>87</xdr:row>
      <xdr:rowOff>68036</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5290800" y="1496695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33564</xdr:rowOff>
    </xdr:from>
    <xdr:to>
      <xdr:col>72</xdr:col>
      <xdr:colOff>203200</xdr:colOff>
      <xdr:row>87</xdr:row>
      <xdr:rowOff>50800</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4401800" y="1494971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68036</xdr:rowOff>
    </xdr:from>
    <xdr:to>
      <xdr:col>73</xdr:col>
      <xdr:colOff>44450</xdr:colOff>
      <xdr:row>86</xdr:row>
      <xdr:rowOff>169636</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8363</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58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170543</xdr:rowOff>
    </xdr:from>
    <xdr:to>
      <xdr:col>68</xdr:col>
      <xdr:colOff>152400</xdr:colOff>
      <xdr:row>87</xdr:row>
      <xdr:rowOff>33564</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a:off x="13512800" y="1491524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102507</xdr:rowOff>
    </xdr:from>
    <xdr:to>
      <xdr:col>68</xdr:col>
      <xdr:colOff>203200</xdr:colOff>
      <xdr:row>87</xdr:row>
      <xdr:rowOff>32657</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42834</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42834</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0</xdr:rowOff>
    </xdr:from>
    <xdr:to>
      <xdr:col>81</xdr:col>
      <xdr:colOff>95250</xdr:colOff>
      <xdr:row>87</xdr:row>
      <xdr:rowOff>101600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143527</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88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17236</xdr:rowOff>
    </xdr:from>
    <xdr:to>
      <xdr:col>77</xdr:col>
      <xdr:colOff>95250</xdr:colOff>
      <xdr:row>87</xdr:row>
      <xdr:rowOff>118836</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103613</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5019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0</xdr:rowOff>
    </xdr:from>
    <xdr:to>
      <xdr:col>73</xdr:col>
      <xdr:colOff>44450</xdr:colOff>
      <xdr:row>87</xdr:row>
      <xdr:rowOff>101600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86377</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154214</xdr:rowOff>
    </xdr:from>
    <xdr:to>
      <xdr:col>68</xdr:col>
      <xdr:colOff>203200</xdr:colOff>
      <xdr:row>87</xdr:row>
      <xdr:rowOff>84364</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69141</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98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119743</xdr:rowOff>
    </xdr:from>
    <xdr:to>
      <xdr:col>64</xdr:col>
      <xdr:colOff>152400</xdr:colOff>
      <xdr:row>87</xdr:row>
      <xdr:rowOff>49893</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34670</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ea"/>
              <a:ea typeface="+mn-ea"/>
              <a:cs typeface="+mn-cs"/>
            </a:rPr>
            <a:t>　全国平均、京都府平均のいずれと比較しても下回っている。これは、毎年、事務事業の見直し等を行うとともに、亀岡市行財政改革大綱に基づく職員の定員管理の適切な推進と、スリムで強靭な組織・人員体制の構築を図ってきた成果である。</a:t>
          </a:r>
          <a:endParaRPr lang="ja-JP" altLang="ja-JP" sz="1600">
            <a:effectLst/>
            <a:latin typeface="+mn-ea"/>
            <a:ea typeface="+mn-ea"/>
          </a:endParaRPr>
        </a:p>
        <a:p>
          <a:r>
            <a:rPr kumimoji="1" lang="ja-JP" altLang="ja-JP" sz="1200">
              <a:solidFill>
                <a:schemeClr val="dk1"/>
              </a:solidFill>
              <a:effectLst/>
              <a:latin typeface="+mn-ea"/>
              <a:ea typeface="+mn-ea"/>
              <a:cs typeface="+mn-cs"/>
            </a:rPr>
            <a:t>　今後も、事業・組織の見直し等により、更なる職員数の適正化に取り組む。</a:t>
          </a:r>
          <a:endParaRPr lang="ja-JP" altLang="ja-JP" sz="1600">
            <a:effectLst/>
            <a:latin typeface="+mn-ea"/>
            <a:ea typeface="+mn-ea"/>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169756</xdr:rowOff>
    </xdr:from>
    <xdr:to>
      <xdr:col>81</xdr:col>
      <xdr:colOff>44450</xdr:colOff>
      <xdr:row>67</xdr:row>
      <xdr:rowOff>9631</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9942406"/>
          <a:ext cx="0" cy="15543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153158</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468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9631</xdr:rowOff>
    </xdr:from>
    <xdr:to>
      <xdr:col>81</xdr:col>
      <xdr:colOff>133350</xdr:colOff>
      <xdr:row>67</xdr:row>
      <xdr:rowOff>9631</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49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84683</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68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169756</xdr:rowOff>
    </xdr:from>
    <xdr:to>
      <xdr:col>81</xdr:col>
      <xdr:colOff>133350</xdr:colOff>
      <xdr:row>57</xdr:row>
      <xdr:rowOff>169756</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9942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166158</xdr:rowOff>
    </xdr:from>
    <xdr:to>
      <xdr:col>81</xdr:col>
      <xdr:colOff>44450</xdr:colOff>
      <xdr:row>60</xdr:row>
      <xdr:rowOff>168169</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453158"/>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103522</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390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131445</xdr:rowOff>
    </xdr:from>
    <xdr:to>
      <xdr:col>81</xdr:col>
      <xdr:colOff>95250</xdr:colOff>
      <xdr:row>61</xdr:row>
      <xdr:rowOff>61595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152082</xdr:rowOff>
    </xdr:from>
    <xdr:to>
      <xdr:col>77</xdr:col>
      <xdr:colOff>44450</xdr:colOff>
      <xdr:row>60</xdr:row>
      <xdr:rowOff>166158</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439082"/>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117369</xdr:rowOff>
    </xdr:from>
    <xdr:to>
      <xdr:col>77</xdr:col>
      <xdr:colOff>95250</xdr:colOff>
      <xdr:row>61</xdr:row>
      <xdr:rowOff>47519</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32296</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490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107844</xdr:rowOff>
    </xdr:from>
    <xdr:to>
      <xdr:col>72</xdr:col>
      <xdr:colOff>203200</xdr:colOff>
      <xdr:row>60</xdr:row>
      <xdr:rowOff>152082</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394844"/>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101282</xdr:rowOff>
    </xdr:from>
    <xdr:to>
      <xdr:col>73</xdr:col>
      <xdr:colOff>44450</xdr:colOff>
      <xdr:row>61</xdr:row>
      <xdr:rowOff>31432</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41609</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157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103822</xdr:rowOff>
    </xdr:from>
    <xdr:to>
      <xdr:col>68</xdr:col>
      <xdr:colOff>152400</xdr:colOff>
      <xdr:row>60</xdr:row>
      <xdr:rowOff>107844</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390822"/>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95250</xdr:rowOff>
    </xdr:from>
    <xdr:to>
      <xdr:col>68</xdr:col>
      <xdr:colOff>203200</xdr:colOff>
      <xdr:row>61</xdr:row>
      <xdr:rowOff>25400</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10177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103294</xdr:rowOff>
    </xdr:from>
    <xdr:to>
      <xdr:col>64</xdr:col>
      <xdr:colOff>152400</xdr:colOff>
      <xdr:row>61</xdr:row>
      <xdr:rowOff>33444</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18221</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47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117369</xdr:rowOff>
    </xdr:from>
    <xdr:to>
      <xdr:col>81</xdr:col>
      <xdr:colOff>95250</xdr:colOff>
      <xdr:row>61</xdr:row>
      <xdr:rowOff>47519</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404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133896</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24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115358</xdr:rowOff>
    </xdr:from>
    <xdr:to>
      <xdr:col>77</xdr:col>
      <xdr:colOff>95250</xdr:colOff>
      <xdr:row>61</xdr:row>
      <xdr:rowOff>45508</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40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55685</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1712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101282</xdr:rowOff>
    </xdr:from>
    <xdr:to>
      <xdr:col>73</xdr:col>
      <xdr:colOff>44450</xdr:colOff>
      <xdr:row>61</xdr:row>
      <xdr:rowOff>31432</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38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16209</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47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57044</xdr:rowOff>
    </xdr:from>
    <xdr:to>
      <xdr:col>68</xdr:col>
      <xdr:colOff>203200</xdr:colOff>
      <xdr:row>60</xdr:row>
      <xdr:rowOff>158644</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34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168821</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11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53022</xdr:rowOff>
    </xdr:from>
    <xdr:to>
      <xdr:col>64</xdr:col>
      <xdr:colOff>152400</xdr:colOff>
      <xdr:row>60</xdr:row>
      <xdr:rowOff>154622</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340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164799</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108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ea"/>
              <a:ea typeface="+mn-ea"/>
              <a:cs typeface="+mn-cs"/>
            </a:rPr>
            <a:t>　類似団体平均、全国平均、京都府平均のいずれと比較しても上回っている</a:t>
          </a:r>
          <a:r>
            <a:rPr kumimoji="1" lang="ja-JP" altLang="en-US" sz="1200">
              <a:solidFill>
                <a:schemeClr val="dk1"/>
              </a:solidFill>
              <a:effectLst/>
              <a:latin typeface="+mn-ea"/>
              <a:ea typeface="+mn-ea"/>
              <a:cs typeface="+mn-cs"/>
            </a:rPr>
            <a:t>が、公債費の減等により</a:t>
          </a:r>
          <a:r>
            <a:rPr kumimoji="1" lang="ja-JP" altLang="ja-JP" sz="1200">
              <a:solidFill>
                <a:schemeClr val="dk1"/>
              </a:solidFill>
              <a:effectLst/>
              <a:latin typeface="+mn-ea"/>
              <a:ea typeface="+mn-ea"/>
              <a:cs typeface="+mn-cs"/>
            </a:rPr>
            <a:t>、実質公債費比率</a:t>
          </a:r>
          <a:r>
            <a:rPr kumimoji="1" lang="ja-JP" altLang="en-US" sz="1200">
              <a:solidFill>
                <a:schemeClr val="dk1"/>
              </a:solidFill>
              <a:effectLst/>
              <a:latin typeface="+mn-ea"/>
              <a:ea typeface="+mn-ea"/>
              <a:cs typeface="+mn-cs"/>
            </a:rPr>
            <a:t>は前年度より改善している</a:t>
          </a:r>
          <a:r>
            <a:rPr kumimoji="1" lang="ja-JP" altLang="ja-JP" sz="1200">
              <a:solidFill>
                <a:schemeClr val="dk1"/>
              </a:solidFill>
              <a:effectLst/>
              <a:latin typeface="+mn-ea"/>
              <a:ea typeface="+mn-ea"/>
              <a:cs typeface="+mn-cs"/>
            </a:rPr>
            <a:t>。</a:t>
          </a:r>
          <a:r>
            <a:rPr kumimoji="1" lang="en-US" altLang="ja-JP" sz="1200">
              <a:solidFill>
                <a:schemeClr val="dk1"/>
              </a:solidFill>
              <a:effectLst/>
              <a:latin typeface="+mn-ea"/>
              <a:ea typeface="+mn-ea"/>
              <a:cs typeface="+mn-cs"/>
            </a:rPr>
            <a:t>3</a:t>
          </a:r>
          <a:r>
            <a:rPr kumimoji="1" lang="ja-JP" altLang="ja-JP" sz="1200">
              <a:solidFill>
                <a:schemeClr val="dk1"/>
              </a:solidFill>
              <a:effectLst/>
              <a:latin typeface="+mn-ea"/>
              <a:ea typeface="+mn-ea"/>
              <a:cs typeface="+mn-cs"/>
            </a:rPr>
            <a:t>か年平均では、</a:t>
          </a:r>
          <a:r>
            <a:rPr kumimoji="1" lang="en-US" altLang="ja-JP" sz="1200">
              <a:solidFill>
                <a:schemeClr val="dk1"/>
              </a:solidFill>
              <a:effectLst/>
              <a:latin typeface="+mn-ea"/>
              <a:ea typeface="+mn-ea"/>
              <a:cs typeface="+mn-cs"/>
            </a:rPr>
            <a:t>0.5</a:t>
          </a:r>
          <a:r>
            <a:rPr kumimoji="1" lang="ja-JP" altLang="ja-JP" sz="1200">
              <a:solidFill>
                <a:schemeClr val="dk1"/>
              </a:solidFill>
              <a:effectLst/>
              <a:latin typeface="+mn-ea"/>
              <a:ea typeface="+mn-ea"/>
              <a:cs typeface="+mn-cs"/>
            </a:rPr>
            <a:t>ポイントの</a:t>
          </a:r>
          <a:r>
            <a:rPr kumimoji="1" lang="ja-JP" altLang="en-US" sz="1200">
              <a:solidFill>
                <a:schemeClr val="dk1"/>
              </a:solidFill>
              <a:effectLst/>
              <a:latin typeface="+mn-ea"/>
              <a:ea typeface="+mn-ea"/>
              <a:cs typeface="+mn-cs"/>
            </a:rPr>
            <a:t>改善</a:t>
          </a:r>
          <a:r>
            <a:rPr kumimoji="1" lang="ja-JP" altLang="ja-JP" sz="1200">
              <a:solidFill>
                <a:schemeClr val="dk1"/>
              </a:solidFill>
              <a:effectLst/>
              <a:latin typeface="+mn-ea"/>
              <a:ea typeface="+mn-ea"/>
              <a:cs typeface="+mn-cs"/>
            </a:rPr>
            <a:t>、単年度比較では</a:t>
          </a:r>
          <a:r>
            <a:rPr kumimoji="1" lang="en-US" altLang="ja-JP" sz="1200">
              <a:solidFill>
                <a:schemeClr val="dk1"/>
              </a:solidFill>
              <a:effectLst/>
              <a:latin typeface="+mn-ea"/>
              <a:ea typeface="+mn-ea"/>
              <a:cs typeface="+mn-cs"/>
            </a:rPr>
            <a:t>1.0</a:t>
          </a:r>
          <a:r>
            <a:rPr kumimoji="1" lang="ja-JP" altLang="ja-JP" sz="1200">
              <a:solidFill>
                <a:schemeClr val="dk1"/>
              </a:solidFill>
              <a:effectLst/>
              <a:latin typeface="+mn-ea"/>
              <a:ea typeface="+mn-ea"/>
              <a:cs typeface="+mn-cs"/>
            </a:rPr>
            <a:t>ポイント</a:t>
          </a:r>
          <a:r>
            <a:rPr kumimoji="1" lang="ja-JP" altLang="en-US" sz="1200">
              <a:solidFill>
                <a:schemeClr val="dk1"/>
              </a:solidFill>
              <a:effectLst/>
              <a:latin typeface="+mn-ea"/>
              <a:ea typeface="+mn-ea"/>
              <a:cs typeface="+mn-cs"/>
            </a:rPr>
            <a:t>改善</a:t>
          </a:r>
          <a:r>
            <a:rPr kumimoji="1" lang="ja-JP" altLang="ja-JP" sz="1200">
              <a:solidFill>
                <a:schemeClr val="dk1"/>
              </a:solidFill>
              <a:effectLst/>
              <a:latin typeface="+mn-ea"/>
              <a:ea typeface="+mn-ea"/>
              <a:cs typeface="+mn-cs"/>
            </a:rPr>
            <a:t>している</a:t>
          </a:r>
          <a:r>
            <a:rPr kumimoji="1" lang="ja-JP" altLang="en-US" sz="1200">
              <a:solidFill>
                <a:schemeClr val="dk1"/>
              </a:solidFill>
              <a:effectLst/>
              <a:latin typeface="+mn-ea"/>
              <a:ea typeface="+mn-ea"/>
              <a:cs typeface="+mn-cs"/>
            </a:rPr>
            <a:t>。</a:t>
          </a:r>
          <a:endParaRPr kumimoji="1" lang="en-US" altLang="ja-JP" sz="1200">
            <a:solidFill>
              <a:schemeClr val="dk1"/>
            </a:solidFill>
            <a:effectLst/>
            <a:latin typeface="+mn-ea"/>
            <a:ea typeface="+mn-ea"/>
            <a:cs typeface="+mn-cs"/>
          </a:endParaRPr>
        </a:p>
        <a:p>
          <a:r>
            <a:rPr kumimoji="1" lang="ja-JP" altLang="en-US" sz="1200">
              <a:solidFill>
                <a:schemeClr val="dk1"/>
              </a:solidFill>
              <a:effectLst/>
              <a:latin typeface="+mn-ea"/>
              <a:ea typeface="+mn-ea"/>
              <a:cs typeface="+mn-cs"/>
            </a:rPr>
            <a:t>　</a:t>
          </a:r>
          <a:r>
            <a:rPr kumimoji="1" lang="ja-JP" altLang="ja-JP" sz="1200">
              <a:solidFill>
                <a:schemeClr val="dk1"/>
              </a:solidFill>
              <a:effectLst/>
              <a:latin typeface="+mn-ea"/>
              <a:ea typeface="+mn-ea"/>
              <a:cs typeface="+mn-cs"/>
            </a:rPr>
            <a:t>今後</a:t>
          </a:r>
          <a:r>
            <a:rPr kumimoji="1" lang="ja-JP" altLang="en-US" sz="1200">
              <a:solidFill>
                <a:schemeClr val="dk1"/>
              </a:solidFill>
              <a:effectLst/>
              <a:latin typeface="+mn-ea"/>
              <a:ea typeface="+mn-ea"/>
              <a:cs typeface="+mn-cs"/>
            </a:rPr>
            <a:t>も</a:t>
          </a:r>
          <a:r>
            <a:rPr kumimoji="1" lang="ja-JP" altLang="ja-JP" sz="1200">
              <a:solidFill>
                <a:schemeClr val="dk1"/>
              </a:solidFill>
              <a:effectLst/>
              <a:latin typeface="+mn-ea"/>
              <a:ea typeface="+mn-ea"/>
              <a:cs typeface="+mn-cs"/>
            </a:rPr>
            <a:t>実質公債費比率の改善を図るため、新たな市債発行額が償還額を上回らないよう抑制に努める。</a:t>
          </a:r>
          <a:endParaRPr lang="ja-JP" altLang="ja-JP" sz="1600">
            <a:effectLst/>
            <a:latin typeface="+mn-ea"/>
            <a:ea typeface="+mn-ea"/>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161290</xdr:rowOff>
    </xdr:from>
    <xdr:to>
      <xdr:col>81</xdr:col>
      <xdr:colOff>44450</xdr:colOff>
      <xdr:row>45</xdr:row>
      <xdr:rowOff>106256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333490"/>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78333</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106256</xdr:rowOff>
    </xdr:from>
    <xdr:to>
      <xdr:col>81</xdr:col>
      <xdr:colOff>133350</xdr:colOff>
      <xdr:row>45</xdr:row>
      <xdr:rowOff>106256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76217</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161290</xdr:rowOff>
    </xdr:from>
    <xdr:to>
      <xdr:col>81</xdr:col>
      <xdr:colOff>133350</xdr:colOff>
      <xdr:row>36</xdr:row>
      <xdr:rowOff>161290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108796</xdr:rowOff>
    </xdr:from>
    <xdr:to>
      <xdr:col>81</xdr:col>
      <xdr:colOff>44450</xdr:colOff>
      <xdr:row>44</xdr:row>
      <xdr:rowOff>149013</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7652596"/>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17797</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87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1270</xdr:rowOff>
    </xdr:from>
    <xdr:to>
      <xdr:col>81</xdr:col>
      <xdr:colOff>95250</xdr:colOff>
      <xdr:row>41</xdr:row>
      <xdr:rowOff>102870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116840</xdr:rowOff>
    </xdr:from>
    <xdr:to>
      <xdr:col>77</xdr:col>
      <xdr:colOff>44450</xdr:colOff>
      <xdr:row>44</xdr:row>
      <xdr:rowOff>149013</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290800" y="766064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9313</xdr:rowOff>
    </xdr:from>
    <xdr:to>
      <xdr:col>77</xdr:col>
      <xdr:colOff>95250</xdr:colOff>
      <xdr:row>41</xdr:row>
      <xdr:rowOff>110913</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121090</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807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68580</xdr:rowOff>
    </xdr:from>
    <xdr:to>
      <xdr:col>72</xdr:col>
      <xdr:colOff>203200</xdr:colOff>
      <xdr:row>44</xdr:row>
      <xdr:rowOff>116840</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4401800" y="761238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17356</xdr:rowOff>
    </xdr:from>
    <xdr:to>
      <xdr:col>73</xdr:col>
      <xdr:colOff>44450</xdr:colOff>
      <xdr:row>41</xdr:row>
      <xdr:rowOff>118956</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129133</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151554</xdr:rowOff>
    </xdr:from>
    <xdr:to>
      <xdr:col>68</xdr:col>
      <xdr:colOff>152400</xdr:colOff>
      <xdr:row>44</xdr:row>
      <xdr:rowOff>68580</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512800" y="7523904"/>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33444</xdr:rowOff>
    </xdr:from>
    <xdr:to>
      <xdr:col>68</xdr:col>
      <xdr:colOff>203200</xdr:colOff>
      <xdr:row>41</xdr:row>
      <xdr:rowOff>135044</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145221</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57573</xdr:rowOff>
    </xdr:from>
    <xdr:to>
      <xdr:col>64</xdr:col>
      <xdr:colOff>152400</xdr:colOff>
      <xdr:row>41</xdr:row>
      <xdr:rowOff>159173</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169350</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85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44</xdr:row>
      <xdr:rowOff>57996</xdr:rowOff>
    </xdr:from>
    <xdr:to>
      <xdr:col>81</xdr:col>
      <xdr:colOff>95250</xdr:colOff>
      <xdr:row>44</xdr:row>
      <xdr:rowOff>159596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76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44</xdr:row>
      <xdr:rowOff>30073</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757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98213</xdr:rowOff>
    </xdr:from>
    <xdr:to>
      <xdr:col>77</xdr:col>
      <xdr:colOff>95250</xdr:colOff>
      <xdr:row>45</xdr:row>
      <xdr:rowOff>28363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764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45</xdr:row>
      <xdr:rowOff>13140</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7728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66040</xdr:rowOff>
    </xdr:from>
    <xdr:to>
      <xdr:col>73</xdr:col>
      <xdr:colOff>44450</xdr:colOff>
      <xdr:row>44</xdr:row>
      <xdr:rowOff>167640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152417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17780</xdr:rowOff>
    </xdr:from>
    <xdr:to>
      <xdr:col>68</xdr:col>
      <xdr:colOff>203200</xdr:colOff>
      <xdr:row>44</xdr:row>
      <xdr:rowOff>119380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104157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100754</xdr:rowOff>
    </xdr:from>
    <xdr:to>
      <xdr:col>64</xdr:col>
      <xdr:colOff>152400</xdr:colOff>
      <xdr:row>44</xdr:row>
      <xdr:rowOff>30904</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747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15681</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755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ea"/>
              <a:ea typeface="+mn-ea"/>
              <a:cs typeface="+mn-cs"/>
            </a:rPr>
            <a:t>　地方債残高減少に伴い、</a:t>
          </a:r>
          <a:r>
            <a:rPr kumimoji="1" lang="en-US" altLang="ja-JP" sz="1200">
              <a:solidFill>
                <a:schemeClr val="dk1"/>
              </a:solidFill>
              <a:effectLst/>
              <a:latin typeface="+mn-ea"/>
              <a:ea typeface="+mn-ea"/>
              <a:cs typeface="+mn-cs"/>
            </a:rPr>
            <a:t>89.9</a:t>
          </a:r>
          <a:r>
            <a:rPr kumimoji="1" lang="ja-JP" altLang="en-US" sz="1200">
              <a:solidFill>
                <a:schemeClr val="dk1"/>
              </a:solidFill>
              <a:effectLst/>
              <a:latin typeface="+mn-ea"/>
              <a:ea typeface="+mn-ea"/>
              <a:cs typeface="+mn-cs"/>
            </a:rPr>
            <a:t>％と過去、最も低い比率になったが、類似団体平均、全国平均と比較すると上回っている。</a:t>
          </a:r>
          <a:endParaRPr kumimoji="1" lang="en-US" altLang="ja-JP" sz="1200">
            <a:solidFill>
              <a:schemeClr val="dk1"/>
            </a:solidFill>
            <a:effectLst/>
            <a:latin typeface="+mn-ea"/>
            <a:ea typeface="+mn-ea"/>
            <a:cs typeface="+mn-cs"/>
          </a:endParaRPr>
        </a:p>
        <a:p>
          <a:r>
            <a:rPr kumimoji="1" lang="ja-JP" altLang="en-US" sz="1200">
              <a:solidFill>
                <a:schemeClr val="dk1"/>
              </a:solidFill>
              <a:effectLst/>
              <a:latin typeface="+mn-ea"/>
              <a:ea typeface="+mn-ea"/>
              <a:cs typeface="+mn-cs"/>
            </a:rPr>
            <a:t>　</a:t>
          </a:r>
          <a:r>
            <a:rPr kumimoji="1" lang="ja-JP" altLang="ja-JP" sz="1200">
              <a:solidFill>
                <a:schemeClr val="dk1"/>
              </a:solidFill>
              <a:effectLst/>
              <a:latin typeface="+mn-ea"/>
              <a:ea typeface="+mn-ea"/>
              <a:cs typeface="+mn-cs"/>
            </a:rPr>
            <a:t>今後についても、新たな市債発行額が償還額を上回らないよう抑制に努め、類似団体平均及び全国平均との差を縮められるよう、より一層、財政健全化に努める。</a:t>
          </a:r>
          <a:endParaRPr lang="ja-JP" altLang="ja-JP" sz="1600">
            <a:effectLst/>
            <a:latin typeface="+mn-ea"/>
            <a:ea typeface="+mn-ea"/>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a:extLst>
            <a:ext uri="{FF2B5EF4-FFF2-40B4-BE49-F238E27FC236}">
              <a16:creationId xmlns:a16="http://schemas.microsoft.com/office/drawing/2014/main" id="{00000000-0008-0000-0300-0000B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32536</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7018000" y="2313214"/>
          <a:ext cx="0" cy="16626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4613</xdr:rowOff>
    </xdr:from>
    <xdr:ext cx="762000" cy="259045"/>
    <xdr:sp macro="" textlink="">
      <xdr:nvSpPr>
        <xdr:cNvPr id="445" name="将来負担の状況最小値テキスト">
          <a:extLst>
            <a:ext uri="{FF2B5EF4-FFF2-40B4-BE49-F238E27FC236}">
              <a16:creationId xmlns:a16="http://schemas.microsoft.com/office/drawing/2014/main" id="{00000000-0008-0000-0300-0000BD010000}"/>
            </a:ext>
          </a:extLst>
        </xdr:cNvPr>
        <xdr:cNvSpPr txBox="1"/>
      </xdr:nvSpPr>
      <xdr:spPr>
        <a:xfrm>
          <a:off x="17106900" y="3947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32536</xdr:rowOff>
    </xdr:from>
    <xdr:to>
      <xdr:col>81</xdr:col>
      <xdr:colOff>133350</xdr:colOff>
      <xdr:row>23</xdr:row>
      <xdr:rowOff>32536</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397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7" name="将来負担の状況最大値テキスト">
          <a:extLst>
            <a:ext uri="{FF2B5EF4-FFF2-40B4-BE49-F238E27FC236}">
              <a16:creationId xmlns:a16="http://schemas.microsoft.com/office/drawing/2014/main" id="{00000000-0008-0000-0300-0000BF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88658</xdr:rowOff>
    </xdr:from>
    <xdr:to>
      <xdr:col>81</xdr:col>
      <xdr:colOff>44450</xdr:colOff>
      <xdr:row>20</xdr:row>
      <xdr:rowOff>36709</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6179800" y="3346208"/>
          <a:ext cx="838200" cy="119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113047</xdr:rowOff>
    </xdr:from>
    <xdr:ext cx="762000" cy="259045"/>
    <xdr:sp macro="" textlink="">
      <xdr:nvSpPr>
        <xdr:cNvPr id="450" name="将来負担の状況平均値テキスト">
          <a:extLst>
            <a:ext uri="{FF2B5EF4-FFF2-40B4-BE49-F238E27FC236}">
              <a16:creationId xmlns:a16="http://schemas.microsoft.com/office/drawing/2014/main" id="{00000000-0008-0000-0300-0000C2010000}"/>
            </a:ext>
          </a:extLst>
        </xdr:cNvPr>
        <xdr:cNvSpPr txBox="1"/>
      </xdr:nvSpPr>
      <xdr:spPr>
        <a:xfrm>
          <a:off x="17106900" y="2341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96520</xdr:rowOff>
    </xdr:from>
    <xdr:to>
      <xdr:col>81</xdr:col>
      <xdr:colOff>95250</xdr:colOff>
      <xdr:row>15</xdr:row>
      <xdr:rowOff>26670</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967200" y="249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36709</xdr:rowOff>
    </xdr:from>
    <xdr:to>
      <xdr:col>77</xdr:col>
      <xdr:colOff>44450</xdr:colOff>
      <xdr:row>21</xdr:row>
      <xdr:rowOff>168608</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5290800" y="3465709"/>
          <a:ext cx="889000" cy="303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116054</xdr:rowOff>
    </xdr:from>
    <xdr:to>
      <xdr:col>77</xdr:col>
      <xdr:colOff>95250</xdr:colOff>
      <xdr:row>15</xdr:row>
      <xdr:rowOff>46204</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129000" y="251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56381</xdr:rowOff>
    </xdr:from>
    <xdr:ext cx="7366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798800" y="2285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168608</xdr:rowOff>
    </xdr:from>
    <xdr:to>
      <xdr:col>72</xdr:col>
      <xdr:colOff>203200</xdr:colOff>
      <xdr:row>23</xdr:row>
      <xdr:rowOff>19897</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flipV="1">
          <a:off x="14401800" y="3769058"/>
          <a:ext cx="889000" cy="194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140184</xdr:rowOff>
    </xdr:from>
    <xdr:to>
      <xdr:col>73</xdr:col>
      <xdr:colOff>44450</xdr:colOff>
      <xdr:row>15</xdr:row>
      <xdr:rowOff>70334</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5240000" y="254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80511</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909800" y="2309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22</xdr:row>
      <xdr:rowOff>120106</xdr:rowOff>
    </xdr:from>
    <xdr:to>
      <xdr:col>68</xdr:col>
      <xdr:colOff>152400</xdr:colOff>
      <xdr:row>23</xdr:row>
      <xdr:rowOff>19897</xdr:rowOff>
    </xdr:to>
    <xdr:cxnSp macro="">
      <xdr:nvCxnSpPr>
        <xdr:cNvPr id="458" name="直線コネクタ 457">
          <a:extLst>
            <a:ext uri="{FF2B5EF4-FFF2-40B4-BE49-F238E27FC236}">
              <a16:creationId xmlns:a16="http://schemas.microsoft.com/office/drawing/2014/main" id="{00000000-0008-0000-0300-0000CA010000}"/>
            </a:ext>
          </a:extLst>
        </xdr:cNvPr>
        <xdr:cNvCxnSpPr/>
      </xdr:nvCxnSpPr>
      <xdr:spPr>
        <a:xfrm>
          <a:off x="13512800" y="3892006"/>
          <a:ext cx="889000" cy="7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57210</xdr:rowOff>
    </xdr:from>
    <xdr:to>
      <xdr:col>68</xdr:col>
      <xdr:colOff>203200</xdr:colOff>
      <xdr:row>15</xdr:row>
      <xdr:rowOff>158810</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4351000" y="262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168987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020800" y="239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96278</xdr:rowOff>
    </xdr:from>
    <xdr:to>
      <xdr:col>64</xdr:col>
      <xdr:colOff>152400</xdr:colOff>
      <xdr:row>16</xdr:row>
      <xdr:rowOff>26428</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3462000" y="266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36605</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131800" y="243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37858</xdr:rowOff>
    </xdr:from>
    <xdr:to>
      <xdr:col>81</xdr:col>
      <xdr:colOff>95250</xdr:colOff>
      <xdr:row>19</xdr:row>
      <xdr:rowOff>139458</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967200" y="329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9935</xdr:rowOff>
    </xdr:from>
    <xdr:ext cx="762000" cy="259045"/>
    <xdr:sp macro="" textlink="">
      <xdr:nvSpPr>
        <xdr:cNvPr id="469" name="将来負担の状況該当値テキスト">
          <a:extLst>
            <a:ext uri="{FF2B5EF4-FFF2-40B4-BE49-F238E27FC236}">
              <a16:creationId xmlns:a16="http://schemas.microsoft.com/office/drawing/2014/main" id="{00000000-0008-0000-0300-0000D5010000}"/>
            </a:ext>
          </a:extLst>
        </xdr:cNvPr>
        <xdr:cNvSpPr txBox="1"/>
      </xdr:nvSpPr>
      <xdr:spPr>
        <a:xfrm>
          <a:off x="17106900" y="3267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157359</xdr:rowOff>
    </xdr:from>
    <xdr:to>
      <xdr:col>77</xdr:col>
      <xdr:colOff>95250</xdr:colOff>
      <xdr:row>20</xdr:row>
      <xdr:rowOff>87509</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6129000" y="3414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72286</xdr:rowOff>
    </xdr:from>
    <xdr:ext cx="7366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5798800" y="3501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117808</xdr:rowOff>
    </xdr:from>
    <xdr:to>
      <xdr:col>73</xdr:col>
      <xdr:colOff>44450</xdr:colOff>
      <xdr:row>22</xdr:row>
      <xdr:rowOff>47958</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5240000" y="371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22</xdr:row>
      <xdr:rowOff>32735</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909800" y="3804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22</xdr:row>
      <xdr:rowOff>140547</xdr:rowOff>
    </xdr:from>
    <xdr:to>
      <xdr:col>68</xdr:col>
      <xdr:colOff>203200</xdr:colOff>
      <xdr:row>23</xdr:row>
      <xdr:rowOff>70697</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4351000" y="391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23</xdr:row>
      <xdr:rowOff>55474</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4020800" y="3998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22</xdr:row>
      <xdr:rowOff>69306</xdr:rowOff>
    </xdr:from>
    <xdr:to>
      <xdr:col>64</xdr:col>
      <xdr:colOff>152400</xdr:colOff>
      <xdr:row>22</xdr:row>
      <xdr:rowOff>170906</xdr:rowOff>
    </xdr:to>
    <xdr:sp macro="" textlink="">
      <xdr:nvSpPr>
        <xdr:cNvPr id="476" name="楕円 475">
          <a:extLst>
            <a:ext uri="{FF2B5EF4-FFF2-40B4-BE49-F238E27FC236}">
              <a16:creationId xmlns:a16="http://schemas.microsoft.com/office/drawing/2014/main" id="{00000000-0008-0000-0300-0000DC010000}"/>
            </a:ext>
          </a:extLst>
        </xdr:cNvPr>
        <xdr:cNvSpPr/>
      </xdr:nvSpPr>
      <xdr:spPr>
        <a:xfrm>
          <a:off x="13462000" y="384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155683</xdr:rowOff>
    </xdr:from>
    <xdr:ext cx="762000" cy="259045"/>
    <xdr:sp macro="" textlink="">
      <xdr:nvSpPr>
        <xdr:cNvPr id="477" name="テキスト ボックス 476">
          <a:extLst>
            <a:ext uri="{FF2B5EF4-FFF2-40B4-BE49-F238E27FC236}">
              <a16:creationId xmlns:a16="http://schemas.microsoft.com/office/drawing/2014/main" id="{00000000-0008-0000-0300-0000DD010000}"/>
            </a:ext>
          </a:extLst>
        </xdr:cNvPr>
        <xdr:cNvSpPr txBox="1"/>
      </xdr:nvSpPr>
      <xdr:spPr>
        <a:xfrm>
          <a:off x="13131800" y="3927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京都府亀岡市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87,847
86,779
224.80
47,324,802
46,528,736
745,791
19,288,469
40,739,465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13.3
89.9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類似団体平均、全国平均、京都府平均</a:t>
          </a:r>
          <a:r>
            <a:rPr kumimoji="1" lang="ja-JP" altLang="en-US" sz="1200">
              <a:solidFill>
                <a:schemeClr val="dk1"/>
              </a:solidFill>
              <a:effectLst/>
              <a:latin typeface="+mn-lt"/>
              <a:ea typeface="+mn-ea"/>
              <a:cs typeface="+mn-cs"/>
            </a:rPr>
            <a:t>すべてにおいて</a:t>
          </a:r>
          <a:r>
            <a:rPr kumimoji="1" lang="ja-JP" altLang="ja-JP" sz="1200">
              <a:solidFill>
                <a:schemeClr val="dk1"/>
              </a:solidFill>
              <a:effectLst/>
              <a:latin typeface="+mn-lt"/>
              <a:ea typeface="+mn-ea"/>
              <a:cs typeface="+mn-cs"/>
            </a:rPr>
            <a:t>下回っている。これは、亀岡市行財政改革大綱に基づき、職員の定員管理の適切な推進を図るとともに、経費の見直しなどを進めた成果である。</a:t>
          </a:r>
          <a:endParaRPr lang="ja-JP" altLang="ja-JP" sz="1600">
            <a:effectLst/>
          </a:endParaRPr>
        </a:p>
        <a:p>
          <a:r>
            <a:rPr kumimoji="1" lang="ja-JP" altLang="ja-JP" sz="1200">
              <a:solidFill>
                <a:schemeClr val="dk1"/>
              </a:solidFill>
              <a:effectLst/>
              <a:latin typeface="+mn-lt"/>
              <a:ea typeface="+mn-ea"/>
              <a:cs typeface="+mn-cs"/>
            </a:rPr>
            <a:t>　今後も徹底した内部改革を進めることで、人件費の削減に努める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42</xdr:row>
      <xdr:rowOff>66040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039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38117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23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66040</xdr:rowOff>
    </xdr:from>
    <xdr:to>
      <xdr:col>24</xdr:col>
      <xdr:colOff>114300</xdr:colOff>
      <xdr:row>42</xdr:row>
      <xdr:rowOff>66040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6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134620</xdr:rowOff>
    </xdr:from>
    <xdr:to>
      <xdr:col>24</xdr:col>
      <xdr:colOff>25400</xdr:colOff>
      <xdr:row>37</xdr:row>
      <xdr:rowOff>31750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3068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139717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11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167640</xdr:rowOff>
    </xdr:from>
    <xdr:to>
      <xdr:col>24</xdr:col>
      <xdr:colOff>76200</xdr:colOff>
      <xdr:row>37</xdr:row>
      <xdr:rowOff>97790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134620</xdr:rowOff>
    </xdr:from>
    <xdr:to>
      <xdr:col>19</xdr:col>
      <xdr:colOff>187325</xdr:colOff>
      <xdr:row>36</xdr:row>
      <xdr:rowOff>142240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3068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142240</xdr:rowOff>
    </xdr:from>
    <xdr:to>
      <xdr:col>15</xdr:col>
      <xdr:colOff>98425</xdr:colOff>
      <xdr:row>37</xdr:row>
      <xdr:rowOff>8890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3144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13987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127000</xdr:rowOff>
    </xdr:from>
    <xdr:to>
      <xdr:col>11</xdr:col>
      <xdr:colOff>9525</xdr:colOff>
      <xdr:row>37</xdr:row>
      <xdr:rowOff>8890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2992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54627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152400</xdr:rowOff>
    </xdr:from>
    <xdr:to>
      <xdr:col>24</xdr:col>
      <xdr:colOff>76200</xdr:colOff>
      <xdr:row>37</xdr:row>
      <xdr:rowOff>82550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168927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83820</xdr:rowOff>
    </xdr:from>
    <xdr:to>
      <xdr:col>20</xdr:col>
      <xdr:colOff>38100</xdr:colOff>
      <xdr:row>37</xdr:row>
      <xdr:rowOff>13970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170197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34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91440</xdr:rowOff>
    </xdr:from>
    <xdr:to>
      <xdr:col>15</xdr:col>
      <xdr:colOff>149225</xdr:colOff>
      <xdr:row>37</xdr:row>
      <xdr:rowOff>21590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31767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129540</xdr:rowOff>
    </xdr:from>
    <xdr:to>
      <xdr:col>11</xdr:col>
      <xdr:colOff>60325</xdr:colOff>
      <xdr:row>37</xdr:row>
      <xdr:rowOff>59690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76200</xdr:rowOff>
    </xdr:from>
    <xdr:to>
      <xdr:col>6</xdr:col>
      <xdr:colOff>171450</xdr:colOff>
      <xdr:row>37</xdr:row>
      <xdr:rowOff>6350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16527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類似団体平均、全国平均を大きく下回っているが、京都府平均と比較すると同水準である。</a:t>
          </a:r>
          <a:endParaRPr lang="ja-JP" altLang="ja-JP" sz="1200">
            <a:effectLst/>
          </a:endParaRPr>
        </a:p>
        <a:p>
          <a:r>
            <a:rPr kumimoji="1" lang="ja-JP" altLang="ja-JP" sz="1200">
              <a:solidFill>
                <a:schemeClr val="dk1"/>
              </a:solidFill>
              <a:effectLst/>
              <a:latin typeface="+mn-lt"/>
              <a:ea typeface="+mn-ea"/>
              <a:cs typeface="+mn-cs"/>
            </a:rPr>
            <a:t>　前年度と</a:t>
          </a:r>
          <a:r>
            <a:rPr kumimoji="1" lang="ja-JP" altLang="en-US" sz="1200">
              <a:solidFill>
                <a:schemeClr val="dk1"/>
              </a:solidFill>
              <a:effectLst/>
              <a:latin typeface="+mn-lt"/>
              <a:ea typeface="+mn-ea"/>
              <a:cs typeface="+mn-cs"/>
            </a:rPr>
            <a:t>比較すると同程度で推移している</a:t>
          </a:r>
          <a:r>
            <a:rPr kumimoji="1" lang="ja-JP" altLang="ja-JP" sz="1200">
              <a:solidFill>
                <a:schemeClr val="dk1"/>
              </a:solidFill>
              <a:effectLst/>
              <a:latin typeface="+mn-lt"/>
              <a:ea typeface="+mn-ea"/>
              <a:cs typeface="+mn-cs"/>
            </a:rPr>
            <a:t>。</a:t>
          </a:r>
          <a:endParaRPr lang="ja-JP" altLang="ja-JP" sz="1200">
            <a:effectLst/>
          </a:endParaRPr>
        </a:p>
        <a:p>
          <a:r>
            <a:rPr kumimoji="1" lang="ja-JP" altLang="ja-JP" sz="1200">
              <a:solidFill>
                <a:schemeClr val="dk1"/>
              </a:solidFill>
              <a:effectLst/>
              <a:latin typeface="+mn-lt"/>
              <a:ea typeface="+mn-ea"/>
              <a:cs typeface="+mn-cs"/>
            </a:rPr>
            <a:t>　今後も、住民サービスを低下させないことを最優先とし、民間委託等によるコスト削減など、事務事業の見直しや内部事務経費等の削減を継続的に進める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149860</xdr:rowOff>
    </xdr:from>
    <xdr:to>
      <xdr:col>82</xdr:col>
      <xdr:colOff>107950</xdr:colOff>
      <xdr:row>20</xdr:row>
      <xdr:rowOff>149860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20726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64787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50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149860</xdr:rowOff>
    </xdr:from>
    <xdr:to>
      <xdr:col>82</xdr:col>
      <xdr:colOff>196850</xdr:colOff>
      <xdr:row>12</xdr:row>
      <xdr:rowOff>149860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207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24130</xdr:rowOff>
    </xdr:from>
    <xdr:to>
      <xdr:col>82</xdr:col>
      <xdr:colOff>107950</xdr:colOff>
      <xdr:row>13</xdr:row>
      <xdr:rowOff>24130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2529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151147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22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xdr:rowOff>
    </xdr:from>
    <xdr:to>
      <xdr:col>82</xdr:col>
      <xdr:colOff>158750</xdr:colOff>
      <xdr:row>16</xdr:row>
      <xdr:rowOff>109220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24130</xdr:rowOff>
    </xdr:from>
    <xdr:to>
      <xdr:col>78</xdr:col>
      <xdr:colOff>69850</xdr:colOff>
      <xdr:row>13</xdr:row>
      <xdr:rowOff>143002</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252980"/>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71628</xdr:rowOff>
    </xdr:from>
    <xdr:to>
      <xdr:col>78</xdr:col>
      <xdr:colOff>120650</xdr:colOff>
      <xdr:row>17</xdr:row>
      <xdr:rowOff>1778</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158005</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90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97282</xdr:rowOff>
    </xdr:from>
    <xdr:to>
      <xdr:col>73</xdr:col>
      <xdr:colOff>180975</xdr:colOff>
      <xdr:row>13</xdr:row>
      <xdr:rowOff>143002</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32613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62484</xdr:rowOff>
    </xdr:from>
    <xdr:to>
      <xdr:col>74</xdr:col>
      <xdr:colOff>31750</xdr:colOff>
      <xdr:row>16</xdr:row>
      <xdr:rowOff>164084</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148861</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89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97282</xdr:rowOff>
    </xdr:from>
    <xdr:to>
      <xdr:col>69</xdr:col>
      <xdr:colOff>92075</xdr:colOff>
      <xdr:row>13</xdr:row>
      <xdr:rowOff>143002</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232613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44196</xdr:rowOff>
    </xdr:from>
    <xdr:to>
      <xdr:col>69</xdr:col>
      <xdr:colOff>142875</xdr:colOff>
      <xdr:row>16</xdr:row>
      <xdr:rowOff>145796</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130573</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87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35052</xdr:rowOff>
    </xdr:from>
    <xdr:to>
      <xdr:col>65</xdr:col>
      <xdr:colOff>53975</xdr:colOff>
      <xdr:row>16</xdr:row>
      <xdr:rowOff>136652</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121429</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86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12</xdr:row>
      <xdr:rowOff>144780</xdr:rowOff>
    </xdr:from>
    <xdr:to>
      <xdr:col>82</xdr:col>
      <xdr:colOff>158750</xdr:colOff>
      <xdr:row>13</xdr:row>
      <xdr:rowOff>74930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20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53357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110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12</xdr:row>
      <xdr:rowOff>144780</xdr:rowOff>
    </xdr:from>
    <xdr:to>
      <xdr:col>78</xdr:col>
      <xdr:colOff>120650</xdr:colOff>
      <xdr:row>13</xdr:row>
      <xdr:rowOff>74930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20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85107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197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92202</xdr:rowOff>
    </xdr:from>
    <xdr:to>
      <xdr:col>74</xdr:col>
      <xdr:colOff>31750</xdr:colOff>
      <xdr:row>14</xdr:row>
      <xdr:rowOff>22352</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32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32529</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089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46482</xdr:rowOff>
    </xdr:from>
    <xdr:to>
      <xdr:col>69</xdr:col>
      <xdr:colOff>142875</xdr:colOff>
      <xdr:row>13</xdr:row>
      <xdr:rowOff>148082</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27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158259</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044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92202</xdr:rowOff>
    </xdr:from>
    <xdr:to>
      <xdr:col>65</xdr:col>
      <xdr:colOff>53975</xdr:colOff>
      <xdr:row>14</xdr:row>
      <xdr:rowOff>22352</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32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32529</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089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類似団体平均、全国平均、京都府平均すべてにおいて、下回っている。</a:t>
          </a:r>
          <a:endParaRPr lang="ja-JP" altLang="ja-JP" sz="1600">
            <a:effectLst/>
          </a:endParaRPr>
        </a:p>
        <a:p>
          <a:r>
            <a:rPr kumimoji="1" lang="ja-JP" altLang="ja-JP" sz="1200">
              <a:solidFill>
                <a:schemeClr val="dk1"/>
              </a:solidFill>
              <a:effectLst/>
              <a:latin typeface="+mn-lt"/>
              <a:ea typeface="+mn-ea"/>
              <a:cs typeface="+mn-cs"/>
            </a:rPr>
            <a:t>　今年度は微</a:t>
          </a:r>
          <a:r>
            <a:rPr kumimoji="1" lang="ja-JP" altLang="en-US" sz="1200">
              <a:solidFill>
                <a:schemeClr val="dk1"/>
              </a:solidFill>
              <a:effectLst/>
              <a:latin typeface="+mn-lt"/>
              <a:ea typeface="+mn-ea"/>
              <a:cs typeface="+mn-cs"/>
            </a:rPr>
            <a:t>減</a:t>
          </a:r>
          <a:r>
            <a:rPr kumimoji="1" lang="ja-JP" altLang="ja-JP" sz="1200">
              <a:solidFill>
                <a:schemeClr val="dk1"/>
              </a:solidFill>
              <a:effectLst/>
              <a:latin typeface="+mn-lt"/>
              <a:ea typeface="+mn-ea"/>
              <a:cs typeface="+mn-cs"/>
            </a:rPr>
            <a:t>であるが、今後も少子高齢化対策、子育て・教育環境の充実等による社会保障給付費の</a:t>
          </a:r>
          <a:r>
            <a:rPr kumimoji="1" lang="ja-JP" altLang="en-US" sz="1200">
              <a:solidFill>
                <a:schemeClr val="dk1"/>
              </a:solidFill>
              <a:effectLst/>
              <a:latin typeface="+mn-lt"/>
              <a:ea typeface="+mn-ea"/>
              <a:cs typeface="+mn-cs"/>
            </a:rPr>
            <a:t>増加</a:t>
          </a:r>
          <a:r>
            <a:rPr kumimoji="1" lang="ja-JP" altLang="ja-JP" sz="1200">
              <a:solidFill>
                <a:schemeClr val="dk1"/>
              </a:solidFill>
              <a:effectLst/>
              <a:latin typeface="+mn-lt"/>
              <a:ea typeface="+mn-ea"/>
              <a:cs typeface="+mn-cs"/>
            </a:rPr>
            <a:t>が予想されるため、国の各種制度の見直し等を注視しながら対応し、給付費等の</a:t>
          </a:r>
          <a:r>
            <a:rPr kumimoji="1" lang="ja-JP" altLang="en-US" sz="1200">
              <a:solidFill>
                <a:schemeClr val="dk1"/>
              </a:solidFill>
              <a:effectLst/>
              <a:latin typeface="+mn-lt"/>
              <a:ea typeface="+mn-ea"/>
              <a:cs typeface="+mn-cs"/>
            </a:rPr>
            <a:t>適正な執行</a:t>
          </a:r>
          <a:r>
            <a:rPr kumimoji="1" lang="ja-JP" altLang="ja-JP" sz="1200">
              <a:solidFill>
                <a:schemeClr val="dk1"/>
              </a:solidFill>
              <a:effectLst/>
              <a:latin typeface="+mn-lt"/>
              <a:ea typeface="+mn-ea"/>
              <a:cs typeface="+mn-cs"/>
            </a:rPr>
            <a:t>に努める。</a:t>
          </a:r>
          <a:endParaRPr lang="ja-JP" altLang="ja-JP" sz="1600">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7257</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56700"/>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150784</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609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7257</xdr:rowOff>
    </xdr:from>
    <xdr:to>
      <xdr:col>24</xdr:col>
      <xdr:colOff>114300</xdr:colOff>
      <xdr:row>62</xdr:row>
      <xdr:rowOff>7257</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37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97065</xdr:rowOff>
    </xdr:from>
    <xdr:to>
      <xdr:col>24</xdr:col>
      <xdr:colOff>25400</xdr:colOff>
      <xdr:row>55</xdr:row>
      <xdr:rowOff>129722</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52681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31949</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97065</xdr:rowOff>
    </xdr:from>
    <xdr:to>
      <xdr:col>19</xdr:col>
      <xdr:colOff>187325</xdr:colOff>
      <xdr:row>55</xdr:row>
      <xdr:rowOff>129722</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5268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125185</xdr:rowOff>
    </xdr:from>
    <xdr:to>
      <xdr:col>20</xdr:col>
      <xdr:colOff>38100</xdr:colOff>
      <xdr:row>57</xdr:row>
      <xdr:rowOff>55335</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40112</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812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97065</xdr:rowOff>
    </xdr:from>
    <xdr:to>
      <xdr:col>15</xdr:col>
      <xdr:colOff>98425</xdr:colOff>
      <xdr:row>55</xdr:row>
      <xdr:rowOff>107950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5268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70757</xdr:rowOff>
    </xdr:from>
    <xdr:to>
      <xdr:col>15</xdr:col>
      <xdr:colOff>149225</xdr:colOff>
      <xdr:row>57</xdr:row>
      <xdr:rowOff>907</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157134</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107950</xdr:rowOff>
    </xdr:from>
    <xdr:to>
      <xdr:col>11</xdr:col>
      <xdr:colOff>9525</xdr:colOff>
      <xdr:row>55</xdr:row>
      <xdr:rowOff>151493</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1320800" y="95377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81643</xdr:rowOff>
    </xdr:from>
    <xdr:to>
      <xdr:col>11</xdr:col>
      <xdr:colOff>60325</xdr:colOff>
      <xdr:row>57</xdr:row>
      <xdr:rowOff>11793</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168020</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76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27215</xdr:rowOff>
    </xdr:from>
    <xdr:to>
      <xdr:col>6</xdr:col>
      <xdr:colOff>171450</xdr:colOff>
      <xdr:row>56</xdr:row>
      <xdr:rowOff>128815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113592</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46265</xdr:rowOff>
    </xdr:from>
    <xdr:to>
      <xdr:col>24</xdr:col>
      <xdr:colOff>76200</xdr:colOff>
      <xdr:row>55</xdr:row>
      <xdr:rowOff>147865</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62792</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32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78922</xdr:rowOff>
    </xdr:from>
    <xdr:to>
      <xdr:col>20</xdr:col>
      <xdr:colOff>38100</xdr:colOff>
      <xdr:row>56</xdr:row>
      <xdr:rowOff>9072</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19249</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27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46265</xdr:rowOff>
    </xdr:from>
    <xdr:to>
      <xdr:col>15</xdr:col>
      <xdr:colOff>149225</xdr:colOff>
      <xdr:row>55</xdr:row>
      <xdr:rowOff>147865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158042</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57150</xdr:rowOff>
    </xdr:from>
    <xdr:to>
      <xdr:col>11</xdr:col>
      <xdr:colOff>60325</xdr:colOff>
      <xdr:row>55</xdr:row>
      <xdr:rowOff>158750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168927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100693</xdr:rowOff>
    </xdr:from>
    <xdr:to>
      <xdr:col>6</xdr:col>
      <xdr:colOff>171450</xdr:colOff>
      <xdr:row>56</xdr:row>
      <xdr:rowOff>30843</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41020</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類似団体平均、全国平均、京都府平均すべてにおいて、下回っている。</a:t>
          </a:r>
          <a:endParaRPr lang="ja-JP" altLang="ja-JP" sz="1200">
            <a:effectLst/>
          </a:endParaRPr>
        </a:p>
        <a:p>
          <a:pPr eaLnBrk="1" fontAlgn="auto" latinLnBrk="0" hangingPunct="1"/>
          <a:r>
            <a:rPr kumimoji="1" lang="ja-JP" altLang="en-US" sz="1200">
              <a:solidFill>
                <a:schemeClr val="dk1"/>
              </a:solidFill>
              <a:effectLst/>
              <a:latin typeface="+mn-lt"/>
              <a:ea typeface="+mn-ea"/>
              <a:cs typeface="+mn-cs"/>
            </a:rPr>
            <a:t>　今後も国民健康保険特別会計や介護保険事業特別会計等において、</a:t>
          </a:r>
          <a:r>
            <a:rPr kumimoji="1" lang="ja-JP" altLang="ja-JP" sz="1100">
              <a:solidFill>
                <a:schemeClr val="dk1"/>
              </a:solidFill>
              <a:effectLst/>
              <a:latin typeface="+mn-lt"/>
              <a:ea typeface="+mn-ea"/>
              <a:cs typeface="+mn-cs"/>
            </a:rPr>
            <a:t>保険料の適正化を図ることなど</a:t>
          </a:r>
          <a:r>
            <a:rPr kumimoji="1" lang="ja-JP" altLang="ja-JP" sz="1200">
              <a:solidFill>
                <a:schemeClr val="dk1"/>
              </a:solidFill>
              <a:effectLst/>
              <a:latin typeface="+mn-lt"/>
              <a:ea typeface="+mn-ea"/>
              <a:cs typeface="+mn-cs"/>
            </a:rPr>
            <a:t>健全な運営に</a:t>
          </a:r>
          <a:r>
            <a:rPr kumimoji="1" lang="ja-JP" altLang="en-US" sz="1200">
              <a:solidFill>
                <a:schemeClr val="dk1"/>
              </a:solidFill>
              <a:effectLst/>
              <a:latin typeface="+mn-lt"/>
              <a:ea typeface="+mn-ea"/>
              <a:cs typeface="+mn-cs"/>
            </a:rPr>
            <a:t>努め、税収を主な財源とする普通会計の負担を減らしていくよう努める。</a:t>
          </a:r>
          <a:endParaRPr kumimoji="1" lang="en-US" altLang="ja-JP" sz="1200">
            <a:solidFill>
              <a:schemeClr val="dk1"/>
            </a:solidFill>
            <a:effectLst/>
            <a:latin typeface="+mn-lt"/>
            <a:ea typeface="+mn-ea"/>
            <a:cs typeface="+mn-cs"/>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82550</xdr:rowOff>
    </xdr:from>
    <xdr:to>
      <xdr:col>82</xdr:col>
      <xdr:colOff>107950</xdr:colOff>
      <xdr:row>62</xdr:row>
      <xdr:rowOff>63500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1694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35577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63500</xdr:rowOff>
    </xdr:from>
    <xdr:to>
      <xdr:col>82</xdr:col>
      <xdr:colOff>196850</xdr:colOff>
      <xdr:row>62</xdr:row>
      <xdr:rowOff>63500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168927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82550</xdr:rowOff>
    </xdr:from>
    <xdr:to>
      <xdr:col>82</xdr:col>
      <xdr:colOff>196850</xdr:colOff>
      <xdr:row>53</xdr:row>
      <xdr:rowOff>82550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16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95250</xdr:rowOff>
    </xdr:from>
    <xdr:to>
      <xdr:col>82</xdr:col>
      <xdr:colOff>107950</xdr:colOff>
      <xdr:row>57</xdr:row>
      <xdr:rowOff>120650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8679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92727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86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120650</xdr:rowOff>
    </xdr:from>
    <xdr:to>
      <xdr:col>82</xdr:col>
      <xdr:colOff>158750</xdr:colOff>
      <xdr:row>58</xdr:row>
      <xdr:rowOff>50800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95250</xdr:rowOff>
    </xdr:from>
    <xdr:to>
      <xdr:col>78</xdr:col>
      <xdr:colOff>69850</xdr:colOff>
      <xdr:row>58</xdr:row>
      <xdr:rowOff>88900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8679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111777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1005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88900</xdr:rowOff>
    </xdr:from>
    <xdr:to>
      <xdr:col>73</xdr:col>
      <xdr:colOff>180975</xdr:colOff>
      <xdr:row>59</xdr:row>
      <xdr:rowOff>31750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100330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88900</xdr:rowOff>
    </xdr:from>
    <xdr:to>
      <xdr:col>74</xdr:col>
      <xdr:colOff>31750</xdr:colOff>
      <xdr:row>59</xdr:row>
      <xdr:rowOff>19050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3827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63500</xdr:rowOff>
    </xdr:from>
    <xdr:to>
      <xdr:col>69</xdr:col>
      <xdr:colOff>92075</xdr:colOff>
      <xdr:row>59</xdr:row>
      <xdr:rowOff>31750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100076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114300</xdr:rowOff>
    </xdr:from>
    <xdr:to>
      <xdr:col>69</xdr:col>
      <xdr:colOff>142875</xdr:colOff>
      <xdr:row>59</xdr:row>
      <xdr:rowOff>44450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54627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114300</xdr:rowOff>
    </xdr:from>
    <xdr:to>
      <xdr:col>65</xdr:col>
      <xdr:colOff>53975</xdr:colOff>
      <xdr:row>59</xdr:row>
      <xdr:rowOff>44450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29227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69850</xdr:rowOff>
    </xdr:from>
    <xdr:to>
      <xdr:col>82</xdr:col>
      <xdr:colOff>158750</xdr:colOff>
      <xdr:row>58</xdr:row>
      <xdr:rowOff>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86377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44450</xdr:rowOff>
    </xdr:from>
    <xdr:to>
      <xdr:col>78</xdr:col>
      <xdr:colOff>120650</xdr:colOff>
      <xdr:row>57</xdr:row>
      <xdr:rowOff>146050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156227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585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38100</xdr:rowOff>
    </xdr:from>
    <xdr:to>
      <xdr:col>74</xdr:col>
      <xdr:colOff>31750</xdr:colOff>
      <xdr:row>58</xdr:row>
      <xdr:rowOff>139700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149877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152400</xdr:rowOff>
    </xdr:from>
    <xdr:to>
      <xdr:col>69</xdr:col>
      <xdr:colOff>142875</xdr:colOff>
      <xdr:row>59</xdr:row>
      <xdr:rowOff>82550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67327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12700</xdr:rowOff>
    </xdr:from>
    <xdr:to>
      <xdr:col>65</xdr:col>
      <xdr:colOff>53975</xdr:colOff>
      <xdr:row>58</xdr:row>
      <xdr:rowOff>114300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124477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類似団体平均、全国平均、京都府平均すべてにおいて、上回っている。毎年、当初予算編成において、補助金等の支出見直しを行っているが、一部事務組合等への負担金が補助費等の占める割合を高くしている。</a:t>
          </a:r>
          <a:endParaRPr lang="ja-JP" altLang="ja-JP" sz="1200">
            <a:effectLst/>
          </a:endParaRPr>
        </a:p>
        <a:p>
          <a:r>
            <a:rPr kumimoji="1" lang="ja-JP" altLang="ja-JP" sz="1200">
              <a:solidFill>
                <a:schemeClr val="dk1"/>
              </a:solidFill>
              <a:effectLst/>
              <a:latin typeface="+mn-lt"/>
              <a:ea typeface="+mn-ea"/>
              <a:cs typeface="+mn-cs"/>
            </a:rPr>
            <a:t>　なお、公営企業においては、経営戦略を策定し、経営の安定化を進める中で、継続的に補助費等の削減に努める。</a:t>
          </a:r>
          <a:endParaRPr lang="ja-JP" altLang="ja-JP" sz="1200">
            <a:effectLst/>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58420</xdr:rowOff>
    </xdr:from>
    <xdr:to>
      <xdr:col>82</xdr:col>
      <xdr:colOff>107950</xdr:colOff>
      <xdr:row>40</xdr:row>
      <xdr:rowOff>72136</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887720"/>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44213</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690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72136</xdr:rowOff>
    </xdr:from>
    <xdr:to>
      <xdr:col>82</xdr:col>
      <xdr:colOff>196850</xdr:colOff>
      <xdr:row>40</xdr:row>
      <xdr:rowOff>72136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693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144797</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58420</xdr:rowOff>
    </xdr:from>
    <xdr:to>
      <xdr:col>82</xdr:col>
      <xdr:colOff>196850</xdr:colOff>
      <xdr:row>34</xdr:row>
      <xdr:rowOff>58420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161290</xdr:rowOff>
    </xdr:from>
    <xdr:to>
      <xdr:col>82</xdr:col>
      <xdr:colOff>107950</xdr:colOff>
      <xdr:row>38</xdr:row>
      <xdr:rowOff>30988</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5671800" y="650494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120159</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120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103632</xdr:rowOff>
    </xdr:from>
    <xdr:to>
      <xdr:col>82</xdr:col>
      <xdr:colOff>158750</xdr:colOff>
      <xdr:row>37</xdr:row>
      <xdr:rowOff>33782</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106426</xdr:rowOff>
    </xdr:from>
    <xdr:to>
      <xdr:col>78</xdr:col>
      <xdr:colOff>69850</xdr:colOff>
      <xdr:row>38</xdr:row>
      <xdr:rowOff>30988</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4782800" y="6450076"/>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89916</xdr:rowOff>
    </xdr:from>
    <xdr:to>
      <xdr:col>78</xdr:col>
      <xdr:colOff>120650</xdr:colOff>
      <xdr:row>37</xdr:row>
      <xdr:rowOff>20066</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30243</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101854</xdr:rowOff>
    </xdr:from>
    <xdr:to>
      <xdr:col>73</xdr:col>
      <xdr:colOff>180975</xdr:colOff>
      <xdr:row>37</xdr:row>
      <xdr:rowOff>106426</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893800" y="64455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2811</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101854</xdr:rowOff>
    </xdr:from>
    <xdr:to>
      <xdr:col>69</xdr:col>
      <xdr:colOff>92075</xdr:colOff>
      <xdr:row>37</xdr:row>
      <xdr:rowOff>110998</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004800" y="64455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44196</xdr:rowOff>
    </xdr:from>
    <xdr:to>
      <xdr:col>69</xdr:col>
      <xdr:colOff>142875</xdr:colOff>
      <xdr:row>36</xdr:row>
      <xdr:rowOff>145796</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155973</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151401</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110490</xdr:rowOff>
    </xdr:from>
    <xdr:to>
      <xdr:col>82</xdr:col>
      <xdr:colOff>158750</xdr:colOff>
      <xdr:row>38</xdr:row>
      <xdr:rowOff>40640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82567</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151638</xdr:rowOff>
    </xdr:from>
    <xdr:to>
      <xdr:col>78</xdr:col>
      <xdr:colOff>120650</xdr:colOff>
      <xdr:row>38</xdr:row>
      <xdr:rowOff>81788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66565</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6581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55626</xdr:rowOff>
    </xdr:from>
    <xdr:to>
      <xdr:col>74</xdr:col>
      <xdr:colOff>31750</xdr:colOff>
      <xdr:row>37</xdr:row>
      <xdr:rowOff>157226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142003</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51054</xdr:rowOff>
    </xdr:from>
    <xdr:to>
      <xdr:col>69</xdr:col>
      <xdr:colOff>142875</xdr:colOff>
      <xdr:row>37</xdr:row>
      <xdr:rowOff>152654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137431</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60198</xdr:rowOff>
    </xdr:from>
    <xdr:to>
      <xdr:col>65</xdr:col>
      <xdr:colOff>53975</xdr:colOff>
      <xdr:row>37</xdr:row>
      <xdr:rowOff>161798</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146575</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類似団体平均、全国平均、京都府平均すべてにおいて、上回っている。</a:t>
          </a:r>
          <a:endParaRPr lang="ja-JP" altLang="ja-JP" sz="1200">
            <a:effectLst/>
          </a:endParaRPr>
        </a:p>
        <a:p>
          <a:r>
            <a:rPr kumimoji="1" lang="ja-JP" altLang="ja-JP" sz="1200">
              <a:solidFill>
                <a:schemeClr val="dk1"/>
              </a:solidFill>
              <a:effectLst/>
              <a:latin typeface="+mn-lt"/>
              <a:ea typeface="+mn-ea"/>
              <a:cs typeface="+mn-cs"/>
            </a:rPr>
            <a:t>　</a:t>
          </a:r>
          <a:r>
            <a:rPr kumimoji="1" lang="ja-JP" altLang="en-US" sz="1200">
              <a:solidFill>
                <a:schemeClr val="dk1"/>
              </a:solidFill>
              <a:effectLst/>
              <a:latin typeface="+mn-lt"/>
              <a:ea typeface="+mn-ea"/>
              <a:cs typeface="+mn-cs"/>
            </a:rPr>
            <a:t>近年は市債の発行を抑制していることから、公債費は減少傾向にある</a:t>
          </a:r>
          <a:r>
            <a:rPr kumimoji="1" lang="ja-JP" altLang="ja-JP" sz="1200">
              <a:solidFill>
                <a:schemeClr val="dk1"/>
              </a:solidFill>
              <a:effectLst/>
              <a:latin typeface="+mn-lt"/>
              <a:ea typeface="+mn-ea"/>
              <a:cs typeface="+mn-cs"/>
            </a:rPr>
            <a:t>。大型建設事業については、ピークを過ぎているものの、今後も、中期財政見通しを作成する中で、元金償還を上回らない市債発行に努める。</a:t>
          </a:r>
          <a:endParaRPr lang="ja-JP" altLang="ja-JP" sz="1200">
            <a:effectLst/>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a:extLst>
            <a:ext uri="{FF2B5EF4-FFF2-40B4-BE49-F238E27FC236}">
              <a16:creationId xmlns:a16="http://schemas.microsoft.com/office/drawing/2014/main" id="{00000000-0008-0000-0400-000067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131572</xdr:rowOff>
    </xdr:from>
    <xdr:to>
      <xdr:col>24</xdr:col>
      <xdr:colOff>25400</xdr:colOff>
      <xdr:row>80</xdr:row>
      <xdr:rowOff>17272</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4826000" y="12818872"/>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160799</xdr:rowOff>
    </xdr:from>
    <xdr:ext cx="762000" cy="259045"/>
    <xdr:sp macro="" textlink="">
      <xdr:nvSpPr>
        <xdr:cNvPr id="361" name="公債費最小値テキスト">
          <a:extLst>
            <a:ext uri="{FF2B5EF4-FFF2-40B4-BE49-F238E27FC236}">
              <a16:creationId xmlns:a16="http://schemas.microsoft.com/office/drawing/2014/main" id="{00000000-0008-0000-0400-000069010000}"/>
            </a:ext>
          </a:extLst>
        </xdr:cNvPr>
        <xdr:cNvSpPr txBox="1"/>
      </xdr:nvSpPr>
      <xdr:spPr>
        <a:xfrm>
          <a:off x="4914900" y="1370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17272</xdr:rowOff>
    </xdr:from>
    <xdr:to>
      <xdr:col>24</xdr:col>
      <xdr:colOff>114300</xdr:colOff>
      <xdr:row>80</xdr:row>
      <xdr:rowOff>17272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373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46499</xdr:rowOff>
    </xdr:from>
    <xdr:ext cx="762000" cy="259045"/>
    <xdr:sp macro="" textlink="">
      <xdr:nvSpPr>
        <xdr:cNvPr id="363" name="公債費最大値テキスト">
          <a:extLst>
            <a:ext uri="{FF2B5EF4-FFF2-40B4-BE49-F238E27FC236}">
              <a16:creationId xmlns:a16="http://schemas.microsoft.com/office/drawing/2014/main" id="{00000000-0008-0000-0400-00006B010000}"/>
            </a:ext>
          </a:extLst>
        </xdr:cNvPr>
        <xdr:cNvSpPr txBox="1"/>
      </xdr:nvSpPr>
      <xdr:spPr>
        <a:xfrm>
          <a:off x="4914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131572</xdr:rowOff>
    </xdr:from>
    <xdr:to>
      <xdr:col>24</xdr:col>
      <xdr:colOff>114300</xdr:colOff>
      <xdr:row>74</xdr:row>
      <xdr:rowOff>131572</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145287</xdr:rowOff>
    </xdr:from>
    <xdr:to>
      <xdr:col>24</xdr:col>
      <xdr:colOff>25400</xdr:colOff>
      <xdr:row>79</xdr:row>
      <xdr:rowOff>24130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3987800" y="13518387"/>
          <a:ext cx="8382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40149</xdr:rowOff>
    </xdr:from>
    <xdr:ext cx="762000" cy="259045"/>
    <xdr:sp macro="" textlink="">
      <xdr:nvSpPr>
        <xdr:cNvPr id="366" name="公債費平均値テキスト">
          <a:extLst>
            <a:ext uri="{FF2B5EF4-FFF2-40B4-BE49-F238E27FC236}">
              <a16:creationId xmlns:a16="http://schemas.microsoft.com/office/drawing/2014/main" id="{00000000-0008-0000-0400-00006E010000}"/>
            </a:ext>
          </a:extLst>
        </xdr:cNvPr>
        <xdr:cNvSpPr txBox="1"/>
      </xdr:nvSpPr>
      <xdr:spPr>
        <a:xfrm>
          <a:off x="4914900" y="1307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24130</xdr:rowOff>
    </xdr:from>
    <xdr:to>
      <xdr:col>19</xdr:col>
      <xdr:colOff>187325</xdr:colOff>
      <xdr:row>79</xdr:row>
      <xdr:rowOff>46989</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3098800" y="135686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23622</xdr:rowOff>
    </xdr:from>
    <xdr:to>
      <xdr:col>20</xdr:col>
      <xdr:colOff>38100</xdr:colOff>
      <xdr:row>77</xdr:row>
      <xdr:rowOff>125222</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937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135399</xdr:rowOff>
    </xdr:from>
    <xdr:ext cx="7366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3606800" y="12994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19558</xdr:rowOff>
    </xdr:from>
    <xdr:to>
      <xdr:col>15</xdr:col>
      <xdr:colOff>98425</xdr:colOff>
      <xdr:row>79</xdr:row>
      <xdr:rowOff>46989</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2209800" y="13564108"/>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144542</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2717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168148</xdr:rowOff>
    </xdr:from>
    <xdr:to>
      <xdr:col>11</xdr:col>
      <xdr:colOff>9525</xdr:colOff>
      <xdr:row>79</xdr:row>
      <xdr:rowOff>19558</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1320800" y="1354124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51054</xdr:rowOff>
    </xdr:from>
    <xdr:to>
      <xdr:col>11</xdr:col>
      <xdr:colOff>60325</xdr:colOff>
      <xdr:row>77</xdr:row>
      <xdr:rowOff>152654</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2159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162831</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828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1270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5097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939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94487</xdr:rowOff>
    </xdr:from>
    <xdr:to>
      <xdr:col>24</xdr:col>
      <xdr:colOff>76200</xdr:colOff>
      <xdr:row>79</xdr:row>
      <xdr:rowOff>24637</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47752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66564</xdr:rowOff>
    </xdr:from>
    <xdr:ext cx="762000" cy="259045"/>
    <xdr:sp macro="" textlink="">
      <xdr:nvSpPr>
        <xdr:cNvPr id="385" name="公債費該当値テキスト">
          <a:extLst>
            <a:ext uri="{FF2B5EF4-FFF2-40B4-BE49-F238E27FC236}">
              <a16:creationId xmlns:a16="http://schemas.microsoft.com/office/drawing/2014/main" id="{00000000-0008-0000-0400-000081010000}"/>
            </a:ext>
          </a:extLst>
        </xdr:cNvPr>
        <xdr:cNvSpPr txBox="1"/>
      </xdr:nvSpPr>
      <xdr:spPr>
        <a:xfrm>
          <a:off x="49149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144780</xdr:rowOff>
    </xdr:from>
    <xdr:to>
      <xdr:col>20</xdr:col>
      <xdr:colOff>38100</xdr:colOff>
      <xdr:row>79</xdr:row>
      <xdr:rowOff>74930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937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59707</xdr:rowOff>
    </xdr:from>
    <xdr:ext cx="7366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606800" y="1360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167639</xdr:rowOff>
    </xdr:from>
    <xdr:to>
      <xdr:col>15</xdr:col>
      <xdr:colOff>149225</xdr:colOff>
      <xdr:row>79</xdr:row>
      <xdr:rowOff>97789</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048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82566</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717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140208</xdr:rowOff>
    </xdr:from>
    <xdr:to>
      <xdr:col>11</xdr:col>
      <xdr:colOff>60325</xdr:colOff>
      <xdr:row>79</xdr:row>
      <xdr:rowOff>70358</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21590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55135</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828800" y="1359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117348</xdr:rowOff>
    </xdr:from>
    <xdr:to>
      <xdr:col>6</xdr:col>
      <xdr:colOff>171450</xdr:colOff>
      <xdr:row>79</xdr:row>
      <xdr:rowOff>47498</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12700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32275</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939800" y="13576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類似団体平均、全国平均、京都府平均すべてにおいて、下回っている。扶助費、物件費、その他については、類似団体平均を下回っているが、補助費等については、上回っているため、重点的に補助金の見直しを図ることが必要である。</a:t>
          </a:r>
          <a:endParaRPr lang="ja-JP" altLang="ja-JP" sz="1600">
            <a:effectLst/>
          </a:endParaRPr>
        </a:p>
        <a:p>
          <a:r>
            <a:rPr kumimoji="1" lang="ja-JP" altLang="ja-JP" sz="1200">
              <a:solidFill>
                <a:schemeClr val="dk1"/>
              </a:solidFill>
              <a:effectLst/>
              <a:latin typeface="+mn-lt"/>
              <a:ea typeface="+mn-ea"/>
              <a:cs typeface="+mn-cs"/>
            </a:rPr>
            <a:t>　今後も、事業の見直しや内部経費の削減等を行い、更なる財政の健全化に取り組んでいく。</a:t>
          </a:r>
          <a:endParaRPr lang="ja-JP" altLang="ja-JP" sz="1600">
            <a:effectLst/>
          </a:endParaRPr>
        </a:p>
      </xdr:txBody>
    </xdr:sp>
    <xdr:clientData/>
  </xdr:twoCellAnchor>
  <xdr:oneCellAnchor>
    <xdr:from>
      <xdr:col>62</xdr:col>
      <xdr:colOff>6350</xdr:colOff>
      <xdr:row>69</xdr:row>
      <xdr:rowOff>107950</xdr:rowOff>
    </xdr:from>
    <xdr:ext cx="298543" cy="225703"/>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a16="http://schemas.microsoft.com/office/drawing/2014/main"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81</xdr:row>
      <xdr:rowOff>10413</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6510000" y="12814300"/>
          <a:ext cx="0" cy="1083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153940</xdr:rowOff>
    </xdr:from>
    <xdr:ext cx="762000" cy="259045"/>
    <xdr:sp macro="" textlink="">
      <xdr:nvSpPr>
        <xdr:cNvPr id="420" name="公債費以外最小値テキスト">
          <a:extLst>
            <a:ext uri="{FF2B5EF4-FFF2-40B4-BE49-F238E27FC236}">
              <a16:creationId xmlns:a16="http://schemas.microsoft.com/office/drawing/2014/main" id="{00000000-0008-0000-0400-0000A4010000}"/>
            </a:ext>
          </a:extLst>
        </xdr:cNvPr>
        <xdr:cNvSpPr txBox="1"/>
      </xdr:nvSpPr>
      <xdr:spPr>
        <a:xfrm>
          <a:off x="16598900" y="1386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10413</xdr:rowOff>
    </xdr:from>
    <xdr:to>
      <xdr:col>82</xdr:col>
      <xdr:colOff>196850</xdr:colOff>
      <xdr:row>81</xdr:row>
      <xdr:rowOff>10413</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389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2" name="公債費以外最大値テキスト">
          <a:extLst>
            <a:ext uri="{FF2B5EF4-FFF2-40B4-BE49-F238E27FC236}">
              <a16:creationId xmlns:a16="http://schemas.microsoft.com/office/drawing/2014/main" id="{00000000-0008-0000-0400-0000A6010000}"/>
            </a:ext>
          </a:extLst>
        </xdr:cNvPr>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24130</xdr:rowOff>
    </xdr:from>
    <xdr:to>
      <xdr:col>82</xdr:col>
      <xdr:colOff>107950</xdr:colOff>
      <xdr:row>77</xdr:row>
      <xdr:rowOff>28702</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5671800" y="1322578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146575</xdr:rowOff>
    </xdr:from>
    <xdr:ext cx="762000" cy="259045"/>
    <xdr:sp macro="" textlink="">
      <xdr:nvSpPr>
        <xdr:cNvPr id="425" name="公債費以外平均値テキスト">
          <a:extLst>
            <a:ext uri="{FF2B5EF4-FFF2-40B4-BE49-F238E27FC236}">
              <a16:creationId xmlns:a16="http://schemas.microsoft.com/office/drawing/2014/main" id="{00000000-0008-0000-0400-0000A9010000}"/>
            </a:ext>
          </a:extLst>
        </xdr:cNvPr>
        <xdr:cNvSpPr txBox="1"/>
      </xdr:nvSpPr>
      <xdr:spPr>
        <a:xfrm>
          <a:off x="16598900" y="13348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xdr:rowOff>
    </xdr:from>
    <xdr:to>
      <xdr:col>82</xdr:col>
      <xdr:colOff>158750</xdr:colOff>
      <xdr:row>78</xdr:row>
      <xdr:rowOff>104648</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64592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28702</xdr:rowOff>
    </xdr:from>
    <xdr:to>
      <xdr:col>78</xdr:col>
      <xdr:colOff>69850</xdr:colOff>
      <xdr:row>77</xdr:row>
      <xdr:rowOff>42418</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4782800" y="132303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21337</xdr:rowOff>
    </xdr:from>
    <xdr:to>
      <xdr:col>78</xdr:col>
      <xdr:colOff>120650</xdr:colOff>
      <xdr:row>78</xdr:row>
      <xdr:rowOff>122937</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5621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107714</xdr:rowOff>
    </xdr:from>
    <xdr:ext cx="7366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5290800" y="13480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42418</xdr:rowOff>
    </xdr:from>
    <xdr:to>
      <xdr:col>73</xdr:col>
      <xdr:colOff>180975</xdr:colOff>
      <xdr:row>77</xdr:row>
      <xdr:rowOff>83565</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3893800" y="13244068"/>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3048</xdr:rowOff>
    </xdr:from>
    <xdr:to>
      <xdr:col>74</xdr:col>
      <xdr:colOff>31750</xdr:colOff>
      <xdr:row>78</xdr:row>
      <xdr:rowOff>104648</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4732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89425</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401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51563</xdr:rowOff>
    </xdr:from>
    <xdr:to>
      <xdr:col>69</xdr:col>
      <xdr:colOff>92075</xdr:colOff>
      <xdr:row>77</xdr:row>
      <xdr:rowOff>83565</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004800" y="13253213"/>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169926</xdr:rowOff>
    </xdr:from>
    <xdr:to>
      <xdr:col>69</xdr:col>
      <xdr:colOff>142875</xdr:colOff>
      <xdr:row>78</xdr:row>
      <xdr:rowOff>100076</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3843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84853</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512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147065</xdr:rowOff>
    </xdr:from>
    <xdr:to>
      <xdr:col>65</xdr:col>
      <xdr:colOff>53975</xdr:colOff>
      <xdr:row>78</xdr:row>
      <xdr:rowOff>77215</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2954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61992</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623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144780</xdr:rowOff>
    </xdr:from>
    <xdr:to>
      <xdr:col>82</xdr:col>
      <xdr:colOff>158750</xdr:colOff>
      <xdr:row>77</xdr:row>
      <xdr:rowOff>74930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64592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161307</xdr:rowOff>
    </xdr:from>
    <xdr:ext cx="762000" cy="259045"/>
    <xdr:sp macro="" textlink="">
      <xdr:nvSpPr>
        <xdr:cNvPr id="444" name="公債費以外該当値テキスト">
          <a:extLst>
            <a:ext uri="{FF2B5EF4-FFF2-40B4-BE49-F238E27FC236}">
              <a16:creationId xmlns:a16="http://schemas.microsoft.com/office/drawing/2014/main" id="{00000000-0008-0000-0400-0000BC010000}"/>
            </a:ext>
          </a:extLst>
        </xdr:cNvPr>
        <xdr:cNvSpPr txBox="1"/>
      </xdr:nvSpPr>
      <xdr:spPr>
        <a:xfrm>
          <a:off x="165989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149352</xdr:rowOff>
    </xdr:from>
    <xdr:to>
      <xdr:col>78</xdr:col>
      <xdr:colOff>120650</xdr:colOff>
      <xdr:row>77</xdr:row>
      <xdr:rowOff>79502</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5621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89679</xdr:rowOff>
    </xdr:from>
    <xdr:ext cx="7366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290800" y="12948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163068</xdr:rowOff>
    </xdr:from>
    <xdr:to>
      <xdr:col>74</xdr:col>
      <xdr:colOff>31750</xdr:colOff>
      <xdr:row>77</xdr:row>
      <xdr:rowOff>93218</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4732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103395</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296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32765</xdr:rowOff>
    </xdr:from>
    <xdr:to>
      <xdr:col>69</xdr:col>
      <xdr:colOff>142875</xdr:colOff>
      <xdr:row>77</xdr:row>
      <xdr:rowOff>134365</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3843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144542</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512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763</xdr:rowOff>
    </xdr:from>
    <xdr:to>
      <xdr:col>65</xdr:col>
      <xdr:colOff>53975</xdr:colOff>
      <xdr:row>77</xdr:row>
      <xdr:rowOff>102363</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2954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112540</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623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京都府亀岡市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100444</xdr:rowOff>
    </xdr:from>
    <xdr:to>
      <xdr:col>29</xdr:col>
      <xdr:colOff>127000</xdr:colOff>
      <xdr:row>19</xdr:row>
      <xdr:rowOff>28435</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05469"/>
          <a:ext cx="0" cy="11281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512</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05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28435</xdr:rowOff>
    </xdr:from>
    <xdr:to>
      <xdr:col>30</xdr:col>
      <xdr:colOff>25400</xdr:colOff>
      <xdr:row>19</xdr:row>
      <xdr:rowOff>28435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336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15371</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48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100444</xdr:rowOff>
    </xdr:from>
    <xdr:to>
      <xdr:col>30</xdr:col>
      <xdr:colOff>25400</xdr:colOff>
      <xdr:row>12</xdr:row>
      <xdr:rowOff>100444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054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39942</xdr:rowOff>
    </xdr:from>
    <xdr:to>
      <xdr:col>29</xdr:col>
      <xdr:colOff>127000</xdr:colOff>
      <xdr:row>16</xdr:row>
      <xdr:rowOff>58953</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830767"/>
          <a:ext cx="647700" cy="190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93083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83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121006</xdr:rowOff>
    </xdr:from>
    <xdr:to>
      <xdr:col>29</xdr:col>
      <xdr:colOff>177800</xdr:colOff>
      <xdr:row>17</xdr:row>
      <xdr:rowOff>51156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118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58953</xdr:rowOff>
    </xdr:from>
    <xdr:to>
      <xdr:col>26</xdr:col>
      <xdr:colOff>50800</xdr:colOff>
      <xdr:row>16</xdr:row>
      <xdr:rowOff>87357</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849778"/>
          <a:ext cx="698500" cy="284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154457</xdr:rowOff>
    </xdr:from>
    <xdr:to>
      <xdr:col>26</xdr:col>
      <xdr:colOff>101600</xdr:colOff>
      <xdr:row>17</xdr:row>
      <xdr:rowOff>84607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45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69384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031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87357</xdr:rowOff>
    </xdr:from>
    <xdr:to>
      <xdr:col>22</xdr:col>
      <xdr:colOff>114300</xdr:colOff>
      <xdr:row>16</xdr:row>
      <xdr:rowOff>98120</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878182"/>
          <a:ext cx="698500" cy="107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1181</xdr:rowOff>
    </xdr:from>
    <xdr:to>
      <xdr:col>22</xdr:col>
      <xdr:colOff>165100</xdr:colOff>
      <xdr:row>17</xdr:row>
      <xdr:rowOff>102781</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87558</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049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98120</xdr:rowOff>
    </xdr:from>
    <xdr:to>
      <xdr:col>18</xdr:col>
      <xdr:colOff>177800</xdr:colOff>
      <xdr:row>16</xdr:row>
      <xdr:rowOff>121133</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888945"/>
          <a:ext cx="698500" cy="230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11373</xdr:rowOff>
    </xdr:from>
    <xdr:to>
      <xdr:col>19</xdr:col>
      <xdr:colOff>38100</xdr:colOff>
      <xdr:row>17</xdr:row>
      <xdr:rowOff>112973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97750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060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18383</xdr:rowOff>
    </xdr:from>
    <xdr:to>
      <xdr:col>15</xdr:col>
      <xdr:colOff>101600</xdr:colOff>
      <xdr:row>17</xdr:row>
      <xdr:rowOff>119983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104760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06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160592</xdr:rowOff>
    </xdr:from>
    <xdr:to>
      <xdr:col>29</xdr:col>
      <xdr:colOff>177800</xdr:colOff>
      <xdr:row>16</xdr:row>
      <xdr:rowOff>90742</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7799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5669</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625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8153</xdr:rowOff>
    </xdr:from>
    <xdr:to>
      <xdr:col>26</xdr:col>
      <xdr:colOff>101600</xdr:colOff>
      <xdr:row>16</xdr:row>
      <xdr:rowOff>109753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7989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119930</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5678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36557</xdr:rowOff>
    </xdr:from>
    <xdr:to>
      <xdr:col>22</xdr:col>
      <xdr:colOff>165100</xdr:colOff>
      <xdr:row>16</xdr:row>
      <xdr:rowOff>138157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8273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148334</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596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47320</xdr:rowOff>
    </xdr:from>
    <xdr:to>
      <xdr:col>19</xdr:col>
      <xdr:colOff>38100</xdr:colOff>
      <xdr:row>16</xdr:row>
      <xdr:rowOff>148920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8381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159097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607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70333</xdr:rowOff>
    </xdr:from>
    <xdr:to>
      <xdr:col>15</xdr:col>
      <xdr:colOff>101600</xdr:colOff>
      <xdr:row>17</xdr:row>
      <xdr:rowOff>483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8611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10660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63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102932</xdr:rowOff>
    </xdr:from>
    <xdr:to>
      <xdr:col>29</xdr:col>
      <xdr:colOff>127000</xdr:colOff>
      <xdr:row>37</xdr:row>
      <xdr:rowOff>340447</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027482"/>
          <a:ext cx="0" cy="14376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312524</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437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340447</xdr:rowOff>
    </xdr:from>
    <xdr:to>
      <xdr:col>30</xdr:col>
      <xdr:colOff>25400</xdr:colOff>
      <xdr:row>37</xdr:row>
      <xdr:rowOff>340447</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4651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17859</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770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102932</xdr:rowOff>
    </xdr:from>
    <xdr:to>
      <xdr:col>30</xdr:col>
      <xdr:colOff>25400</xdr:colOff>
      <xdr:row>33</xdr:row>
      <xdr:rowOff>102932</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0274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246231</xdr:rowOff>
    </xdr:from>
    <xdr:to>
      <xdr:col>29</xdr:col>
      <xdr:colOff>127000</xdr:colOff>
      <xdr:row>34</xdr:row>
      <xdr:rowOff>267915</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003800" y="6513681"/>
          <a:ext cx="647700" cy="216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210845</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8211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238768</xdr:rowOff>
    </xdr:from>
    <xdr:to>
      <xdr:col>29</xdr:col>
      <xdr:colOff>177800</xdr:colOff>
      <xdr:row>35</xdr:row>
      <xdr:rowOff>340368</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202014</xdr:rowOff>
    </xdr:from>
    <xdr:to>
      <xdr:col>26</xdr:col>
      <xdr:colOff>50800</xdr:colOff>
      <xdr:row>34</xdr:row>
      <xdr:rowOff>246231</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4305300" y="6469464"/>
          <a:ext cx="698500" cy="442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248369</xdr:rowOff>
    </xdr:from>
    <xdr:to>
      <xdr:col>26</xdr:col>
      <xdr:colOff>101600</xdr:colOff>
      <xdr:row>36</xdr:row>
      <xdr:rowOff>7069</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58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334746</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945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202014</xdr:rowOff>
    </xdr:from>
    <xdr:to>
      <xdr:col>22</xdr:col>
      <xdr:colOff>114300</xdr:colOff>
      <xdr:row>34</xdr:row>
      <xdr:rowOff>229576</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6469464"/>
          <a:ext cx="698500" cy="275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253136</xdr:rowOff>
    </xdr:from>
    <xdr:to>
      <xdr:col>22</xdr:col>
      <xdr:colOff>165100</xdr:colOff>
      <xdr:row>36</xdr:row>
      <xdr:rowOff>11836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339513</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949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229576</xdr:rowOff>
    </xdr:from>
    <xdr:to>
      <xdr:col>18</xdr:col>
      <xdr:colOff>177800</xdr:colOff>
      <xdr:row>34</xdr:row>
      <xdr:rowOff>332119</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2908300" y="6497026"/>
          <a:ext cx="698500" cy="1025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234391</xdr:rowOff>
    </xdr:from>
    <xdr:to>
      <xdr:col>19</xdr:col>
      <xdr:colOff>38100</xdr:colOff>
      <xdr:row>35</xdr:row>
      <xdr:rowOff>335991</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320768</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93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214209</xdr:rowOff>
    </xdr:from>
    <xdr:to>
      <xdr:col>15</xdr:col>
      <xdr:colOff>101600</xdr:colOff>
      <xdr:row>35</xdr:row>
      <xdr:rowOff>315809</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300586</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910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217115</xdr:rowOff>
    </xdr:from>
    <xdr:to>
      <xdr:col>29</xdr:col>
      <xdr:colOff>177800</xdr:colOff>
      <xdr:row>34</xdr:row>
      <xdr:rowOff>318715</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4845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62192</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329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195431</xdr:rowOff>
    </xdr:from>
    <xdr:to>
      <xdr:col>26</xdr:col>
      <xdr:colOff>101600</xdr:colOff>
      <xdr:row>34</xdr:row>
      <xdr:rowOff>297031</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4628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307208</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2317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151214</xdr:rowOff>
    </xdr:from>
    <xdr:to>
      <xdr:col>22</xdr:col>
      <xdr:colOff>165100</xdr:colOff>
      <xdr:row>34</xdr:row>
      <xdr:rowOff>252814</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4186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262991</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187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178776</xdr:rowOff>
    </xdr:from>
    <xdr:to>
      <xdr:col>19</xdr:col>
      <xdr:colOff>38100</xdr:colOff>
      <xdr:row>34</xdr:row>
      <xdr:rowOff>280376</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4462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290553</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215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281319</xdr:rowOff>
    </xdr:from>
    <xdr:to>
      <xdr:col>15</xdr:col>
      <xdr:colOff>101600</xdr:colOff>
      <xdr:row>35</xdr:row>
      <xdr:rowOff>40019</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5487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50197</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31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京都府亀岡市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87,847
86,779
224.80
47,324,802
46,528,736
745,791
19,288,469
40,739,465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13.3
89.9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171437</xdr:rowOff>
    </xdr:from>
    <xdr:to>
      <xdr:col>24</xdr:col>
      <xdr:colOff>62865</xdr:colOff>
      <xdr:row>38</xdr:row>
      <xdr:rowOff>152064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14937"/>
          <a:ext cx="1270" cy="1352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155891</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70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152064</xdr:rowOff>
    </xdr:from>
    <xdr:to>
      <xdr:col>24</xdr:col>
      <xdr:colOff>152400</xdr:colOff>
      <xdr:row>38</xdr:row>
      <xdr:rowOff>152064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67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118114</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90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171437</xdr:rowOff>
    </xdr:from>
    <xdr:to>
      <xdr:col>24</xdr:col>
      <xdr:colOff>152400</xdr:colOff>
      <xdr:row>30</xdr:row>
      <xdr:rowOff>171437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14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89637</xdr:rowOff>
    </xdr:from>
    <xdr:to>
      <xdr:col>24</xdr:col>
      <xdr:colOff>63500</xdr:colOff>
      <xdr:row>37</xdr:row>
      <xdr:rowOff>24105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261837"/>
          <a:ext cx="838200" cy="105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42295</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214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63868</xdr:rowOff>
    </xdr:from>
    <xdr:to>
      <xdr:col>24</xdr:col>
      <xdr:colOff>114300</xdr:colOff>
      <xdr:row>36</xdr:row>
      <xdr:rowOff>165468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158750</xdr:rowOff>
    </xdr:from>
    <xdr:to>
      <xdr:col>19</xdr:col>
      <xdr:colOff>177800</xdr:colOff>
      <xdr:row>37</xdr:row>
      <xdr:rowOff>24105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330950"/>
          <a:ext cx="889000" cy="36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169786</xdr:rowOff>
    </xdr:from>
    <xdr:to>
      <xdr:col>20</xdr:col>
      <xdr:colOff>38100</xdr:colOff>
      <xdr:row>37</xdr:row>
      <xdr:rowOff>99936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91063</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43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158750</xdr:rowOff>
    </xdr:from>
    <xdr:to>
      <xdr:col>15</xdr:col>
      <xdr:colOff>50800</xdr:colOff>
      <xdr:row>37</xdr:row>
      <xdr:rowOff>6541</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330950"/>
          <a:ext cx="889000" cy="19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9938</xdr:rowOff>
    </xdr:from>
    <xdr:to>
      <xdr:col>15</xdr:col>
      <xdr:colOff>101600</xdr:colOff>
      <xdr:row>37</xdr:row>
      <xdr:rowOff>111538</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102665</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4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6541</xdr:rowOff>
    </xdr:from>
    <xdr:to>
      <xdr:col>10</xdr:col>
      <xdr:colOff>114300</xdr:colOff>
      <xdr:row>37</xdr:row>
      <xdr:rowOff>40507</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350191"/>
          <a:ext cx="889000" cy="33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6680</xdr:rowOff>
    </xdr:from>
    <xdr:to>
      <xdr:col>10</xdr:col>
      <xdr:colOff>165100</xdr:colOff>
      <xdr:row>37</xdr:row>
      <xdr:rowOff>108280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99407</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4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170567</xdr:rowOff>
    </xdr:from>
    <xdr:to>
      <xdr:col>6</xdr:col>
      <xdr:colOff>38100</xdr:colOff>
      <xdr:row>37</xdr:row>
      <xdr:rowOff>100717</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91844</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3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38837</xdr:rowOff>
    </xdr:from>
    <xdr:to>
      <xdr:col>24</xdr:col>
      <xdr:colOff>114300</xdr:colOff>
      <xdr:row>36</xdr:row>
      <xdr:rowOff>140437</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11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61714</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062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144755</xdr:rowOff>
    </xdr:from>
    <xdr:to>
      <xdr:col>20</xdr:col>
      <xdr:colOff>38100</xdr:colOff>
      <xdr:row>37</xdr:row>
      <xdr:rowOff>74905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1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91432</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092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107950</xdr:rowOff>
    </xdr:from>
    <xdr:to>
      <xdr:col>15</xdr:col>
      <xdr:colOff>101600</xdr:colOff>
      <xdr:row>37</xdr:row>
      <xdr:rowOff>38100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28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54627</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055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127191</xdr:rowOff>
    </xdr:from>
    <xdr:to>
      <xdr:col>10</xdr:col>
      <xdr:colOff>165100</xdr:colOff>
      <xdr:row>37</xdr:row>
      <xdr:rowOff>57341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299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73868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074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161157</xdr:rowOff>
    </xdr:from>
    <xdr:to>
      <xdr:col>6</xdr:col>
      <xdr:colOff>38100</xdr:colOff>
      <xdr:row>37</xdr:row>
      <xdr:rowOff>91307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3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107834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108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77704</xdr:rowOff>
    </xdr:from>
    <xdr:to>
      <xdr:col>24</xdr:col>
      <xdr:colOff>62865</xdr:colOff>
      <xdr:row>58</xdr:row>
      <xdr:rowOff>16256</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650204"/>
          <a:ext cx="1270" cy="1310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20083</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99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16256</xdr:rowOff>
    </xdr:from>
    <xdr:to>
      <xdr:col>24</xdr:col>
      <xdr:colOff>152400</xdr:colOff>
      <xdr:row>58</xdr:row>
      <xdr:rowOff>16256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996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24381</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425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77704</xdr:rowOff>
    </xdr:from>
    <xdr:to>
      <xdr:col>24</xdr:col>
      <xdr:colOff>152400</xdr:colOff>
      <xdr:row>50</xdr:row>
      <xdr:rowOff>77704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650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20622</xdr:rowOff>
    </xdr:from>
    <xdr:to>
      <xdr:col>24</xdr:col>
      <xdr:colOff>63500</xdr:colOff>
      <xdr:row>58</xdr:row>
      <xdr:rowOff>23023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621822"/>
          <a:ext cx="838200" cy="345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141050</xdr:rowOff>
    </xdr:from>
    <xdr:ext cx="534377"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5708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162623</xdr:rowOff>
    </xdr:from>
    <xdr:to>
      <xdr:col>24</xdr:col>
      <xdr:colOff>114300</xdr:colOff>
      <xdr:row>56</xdr:row>
      <xdr:rowOff>92773</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59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23023</xdr:rowOff>
    </xdr:from>
    <xdr:to>
      <xdr:col>19</xdr:col>
      <xdr:colOff>177800</xdr:colOff>
      <xdr:row>58</xdr:row>
      <xdr:rowOff>145278</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967123"/>
          <a:ext cx="889000" cy="122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101198</xdr:rowOff>
    </xdr:from>
    <xdr:to>
      <xdr:col>20</xdr:col>
      <xdr:colOff>38100</xdr:colOff>
      <xdr:row>57</xdr:row>
      <xdr:rowOff>31348</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70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47875</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530111" y="9477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145278</xdr:rowOff>
    </xdr:from>
    <xdr:to>
      <xdr:col>15</xdr:col>
      <xdr:colOff>50800</xdr:colOff>
      <xdr:row>59</xdr:row>
      <xdr:rowOff>8529</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10089378"/>
          <a:ext cx="889000" cy="34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169459</xdr:rowOff>
    </xdr:from>
    <xdr:to>
      <xdr:col>15</xdr:col>
      <xdr:colOff>101600</xdr:colOff>
      <xdr:row>57</xdr:row>
      <xdr:rowOff>99609</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77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116136</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1111" y="954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165166</xdr:rowOff>
    </xdr:from>
    <xdr:to>
      <xdr:col>10</xdr:col>
      <xdr:colOff>114300</xdr:colOff>
      <xdr:row>59</xdr:row>
      <xdr:rowOff>8529</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1130300" y="10109266"/>
          <a:ext cx="889000" cy="1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22469</xdr:rowOff>
    </xdr:from>
    <xdr:to>
      <xdr:col>10</xdr:col>
      <xdr:colOff>165100</xdr:colOff>
      <xdr:row>57</xdr:row>
      <xdr:rowOff>124069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79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140596</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52111" y="9570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25395</xdr:rowOff>
    </xdr:from>
    <xdr:to>
      <xdr:col>6</xdr:col>
      <xdr:colOff>38100</xdr:colOff>
      <xdr:row>57</xdr:row>
      <xdr:rowOff>126995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79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143522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63111" y="9573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141272</xdr:rowOff>
    </xdr:from>
    <xdr:to>
      <xdr:col>24</xdr:col>
      <xdr:colOff>114300</xdr:colOff>
      <xdr:row>56</xdr:row>
      <xdr:rowOff>71422</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57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164149</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422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143673</xdr:rowOff>
    </xdr:from>
    <xdr:to>
      <xdr:col>20</xdr:col>
      <xdr:colOff>38100</xdr:colOff>
      <xdr:row>58</xdr:row>
      <xdr:rowOff>73823</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91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64950</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30111" y="10009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94478</xdr:rowOff>
    </xdr:from>
    <xdr:to>
      <xdr:col>15</xdr:col>
      <xdr:colOff>101600</xdr:colOff>
      <xdr:row>59</xdr:row>
      <xdr:rowOff>24628</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10038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15755</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1013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129179</xdr:rowOff>
    </xdr:from>
    <xdr:to>
      <xdr:col>10</xdr:col>
      <xdr:colOff>165100</xdr:colOff>
      <xdr:row>59</xdr:row>
      <xdr:rowOff>59329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1007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50456</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10166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114366</xdr:rowOff>
    </xdr:from>
    <xdr:to>
      <xdr:col>6</xdr:col>
      <xdr:colOff>38100</xdr:colOff>
      <xdr:row>59</xdr:row>
      <xdr:rowOff>44516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1005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35643</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10151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42088</xdr:rowOff>
    </xdr:from>
    <xdr:to>
      <xdr:col>24</xdr:col>
      <xdr:colOff>62865</xdr:colOff>
      <xdr:row>78</xdr:row>
      <xdr:rowOff>124338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043588"/>
          <a:ext cx="1270" cy="1453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128165</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501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124338</xdr:rowOff>
    </xdr:from>
    <xdr:to>
      <xdr:col>24</xdr:col>
      <xdr:colOff>152400</xdr:colOff>
      <xdr:row>78</xdr:row>
      <xdr:rowOff>124338</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497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160215</xdr:rowOff>
    </xdr:from>
    <xdr:ext cx="534377"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81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42088</xdr:rowOff>
    </xdr:from>
    <xdr:to>
      <xdr:col>24</xdr:col>
      <xdr:colOff>152400</xdr:colOff>
      <xdr:row>70</xdr:row>
      <xdr:rowOff>42088</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043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54615</xdr:rowOff>
    </xdr:from>
    <xdr:to>
      <xdr:col>24</xdr:col>
      <xdr:colOff>63500</xdr:colOff>
      <xdr:row>78</xdr:row>
      <xdr:rowOff>71532</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3427715"/>
          <a:ext cx="838200" cy="1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80870</xdr:rowOff>
    </xdr:from>
    <xdr:ext cx="469744"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1110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57993</xdr:rowOff>
    </xdr:from>
    <xdr:to>
      <xdr:col>24</xdr:col>
      <xdr:colOff>114300</xdr:colOff>
      <xdr:row>77</xdr:row>
      <xdr:rowOff>159593</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25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53381</xdr:rowOff>
    </xdr:from>
    <xdr:to>
      <xdr:col>19</xdr:col>
      <xdr:colOff>177800</xdr:colOff>
      <xdr:row>78</xdr:row>
      <xdr:rowOff>71532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2908300" y="13426481"/>
          <a:ext cx="889000" cy="1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91232</xdr:rowOff>
    </xdr:from>
    <xdr:to>
      <xdr:col>20</xdr:col>
      <xdr:colOff>38100</xdr:colOff>
      <xdr:row>78</xdr:row>
      <xdr:rowOff>21382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29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37909</xdr:rowOff>
    </xdr:from>
    <xdr:ext cx="469744"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62428" y="13068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53381</xdr:rowOff>
    </xdr:from>
    <xdr:to>
      <xdr:col>15</xdr:col>
      <xdr:colOff>50800</xdr:colOff>
      <xdr:row>78</xdr:row>
      <xdr:rowOff>61382</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3426481"/>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90043</xdr:rowOff>
    </xdr:from>
    <xdr:to>
      <xdr:col>15</xdr:col>
      <xdr:colOff>101600</xdr:colOff>
      <xdr:row>78</xdr:row>
      <xdr:rowOff>20193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36720</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73428" y="1306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61382</xdr:rowOff>
    </xdr:from>
    <xdr:to>
      <xdr:col>10</xdr:col>
      <xdr:colOff>114300</xdr:colOff>
      <xdr:row>78</xdr:row>
      <xdr:rowOff>62708</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1130300" y="13434482"/>
          <a:ext cx="889000" cy="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83733</xdr:rowOff>
    </xdr:from>
    <xdr:to>
      <xdr:col>10</xdr:col>
      <xdr:colOff>165100</xdr:colOff>
      <xdr:row>78</xdr:row>
      <xdr:rowOff>13883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30410</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84428" y="1306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98365</xdr:rowOff>
    </xdr:from>
    <xdr:to>
      <xdr:col>6</xdr:col>
      <xdr:colOff>38100</xdr:colOff>
      <xdr:row>78</xdr:row>
      <xdr:rowOff>28515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45042</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95428" y="130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3815</xdr:rowOff>
    </xdr:from>
    <xdr:to>
      <xdr:col>24</xdr:col>
      <xdr:colOff>114300</xdr:colOff>
      <xdr:row>78</xdr:row>
      <xdr:rowOff>105415</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37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90192</xdr:rowOff>
    </xdr:from>
    <xdr:ext cx="469744"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291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20732</xdr:rowOff>
    </xdr:from>
    <xdr:to>
      <xdr:col>20</xdr:col>
      <xdr:colOff>38100</xdr:colOff>
      <xdr:row>78</xdr:row>
      <xdr:rowOff>122332</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39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113459</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62428" y="13486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2581</xdr:rowOff>
    </xdr:from>
    <xdr:to>
      <xdr:col>15</xdr:col>
      <xdr:colOff>101600</xdr:colOff>
      <xdr:row>78</xdr:row>
      <xdr:rowOff>104181</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37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95308</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73428" y="13468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10582</xdr:rowOff>
    </xdr:from>
    <xdr:to>
      <xdr:col>10</xdr:col>
      <xdr:colOff>165100</xdr:colOff>
      <xdr:row>78</xdr:row>
      <xdr:rowOff>112182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38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103309</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84428" y="13476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11908</xdr:rowOff>
    </xdr:from>
    <xdr:to>
      <xdr:col>6</xdr:col>
      <xdr:colOff>38100</xdr:colOff>
      <xdr:row>78</xdr:row>
      <xdr:rowOff>113508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385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104635</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95428" y="13477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a:extLst>
            <a:ext uri="{FF2B5EF4-FFF2-40B4-BE49-F238E27FC236}">
              <a16:creationId xmlns:a16="http://schemas.microsoft.com/office/drawing/2014/main" id="{00000000-0008-0000-0600-0000E0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141390</xdr:rowOff>
    </xdr:from>
    <xdr:to>
      <xdr:col>24</xdr:col>
      <xdr:colOff>62865</xdr:colOff>
      <xdr:row>98</xdr:row>
      <xdr:rowOff>150064</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flipV="1">
          <a:off x="4633595" y="15571890"/>
          <a:ext cx="1270" cy="1380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153891</xdr:rowOff>
    </xdr:from>
    <xdr:ext cx="534377" cy="259045"/>
    <xdr:sp macro="" textlink="">
      <xdr:nvSpPr>
        <xdr:cNvPr id="226" name="扶助費最小値テキスト">
          <a:extLst>
            <a:ext uri="{FF2B5EF4-FFF2-40B4-BE49-F238E27FC236}">
              <a16:creationId xmlns:a16="http://schemas.microsoft.com/office/drawing/2014/main" id="{00000000-0008-0000-0600-0000E2000000}"/>
            </a:ext>
          </a:extLst>
        </xdr:cNvPr>
        <xdr:cNvSpPr txBox="1"/>
      </xdr:nvSpPr>
      <xdr:spPr>
        <a:xfrm>
          <a:off x="4686300" y="1695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150064</xdr:rowOff>
    </xdr:from>
    <xdr:to>
      <xdr:col>24</xdr:col>
      <xdr:colOff>152400</xdr:colOff>
      <xdr:row>98</xdr:row>
      <xdr:rowOff>150064</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695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88067</xdr:rowOff>
    </xdr:from>
    <xdr:ext cx="599010" cy="259045"/>
    <xdr:sp macro="" textlink="">
      <xdr:nvSpPr>
        <xdr:cNvPr id="228" name="扶助費最大値テキスト">
          <a:extLst>
            <a:ext uri="{FF2B5EF4-FFF2-40B4-BE49-F238E27FC236}">
              <a16:creationId xmlns:a16="http://schemas.microsoft.com/office/drawing/2014/main" id="{00000000-0008-0000-0600-0000E4000000}"/>
            </a:ext>
          </a:extLst>
        </xdr:cNvPr>
        <xdr:cNvSpPr txBox="1"/>
      </xdr:nvSpPr>
      <xdr:spPr>
        <a:xfrm>
          <a:off x="4686300" y="15347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141390</xdr:rowOff>
    </xdr:from>
    <xdr:to>
      <xdr:col>24</xdr:col>
      <xdr:colOff>152400</xdr:colOff>
      <xdr:row>90</xdr:row>
      <xdr:rowOff>141390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5571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26085</xdr:rowOff>
    </xdr:from>
    <xdr:to>
      <xdr:col>24</xdr:col>
      <xdr:colOff>63500</xdr:colOff>
      <xdr:row>97</xdr:row>
      <xdr:rowOff>27876</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3797300" y="16656735"/>
          <a:ext cx="838200" cy="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15842</xdr:rowOff>
    </xdr:from>
    <xdr:ext cx="599010" cy="259045"/>
    <xdr:sp macro="" textlink="">
      <xdr:nvSpPr>
        <xdr:cNvPr id="231" name="扶助費平均値テキスト">
          <a:extLst>
            <a:ext uri="{FF2B5EF4-FFF2-40B4-BE49-F238E27FC236}">
              <a16:creationId xmlns:a16="http://schemas.microsoft.com/office/drawing/2014/main" id="{00000000-0008-0000-0600-0000E7000000}"/>
            </a:ext>
          </a:extLst>
        </xdr:cNvPr>
        <xdr:cNvSpPr txBox="1"/>
      </xdr:nvSpPr>
      <xdr:spPr>
        <a:xfrm>
          <a:off x="4686300" y="163035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164415</xdr:rowOff>
    </xdr:from>
    <xdr:to>
      <xdr:col>24</xdr:col>
      <xdr:colOff>114300</xdr:colOff>
      <xdr:row>96</xdr:row>
      <xdr:rowOff>94565</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4584700" y="1645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26085</xdr:rowOff>
    </xdr:from>
    <xdr:to>
      <xdr:col>19</xdr:col>
      <xdr:colOff>177800</xdr:colOff>
      <xdr:row>97</xdr:row>
      <xdr:rowOff>73380</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2908300" y="16656735"/>
          <a:ext cx="889000" cy="47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52236</xdr:rowOff>
    </xdr:from>
    <xdr:to>
      <xdr:col>20</xdr:col>
      <xdr:colOff>38100</xdr:colOff>
      <xdr:row>96</xdr:row>
      <xdr:rowOff>153836</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3746500" y="1651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170363</xdr:rowOff>
    </xdr:from>
    <xdr:ext cx="534377"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3530111" y="1628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28423</xdr:rowOff>
    </xdr:from>
    <xdr:to>
      <xdr:col>15</xdr:col>
      <xdr:colOff>50800</xdr:colOff>
      <xdr:row>97</xdr:row>
      <xdr:rowOff>73380</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2019300" y="16659073"/>
          <a:ext cx="889000" cy="44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114985</xdr:rowOff>
    </xdr:from>
    <xdr:to>
      <xdr:col>15</xdr:col>
      <xdr:colOff>101600</xdr:colOff>
      <xdr:row>97</xdr:row>
      <xdr:rowOff>45135</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2857500" y="1657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61662</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2641111" y="1634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28423</xdr:rowOff>
    </xdr:from>
    <xdr:to>
      <xdr:col>10</xdr:col>
      <xdr:colOff>114300</xdr:colOff>
      <xdr:row>97</xdr:row>
      <xdr:rowOff>38088</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1130300" y="16659073"/>
          <a:ext cx="889000" cy="9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112674</xdr:rowOff>
    </xdr:from>
    <xdr:to>
      <xdr:col>10</xdr:col>
      <xdr:colOff>165100</xdr:colOff>
      <xdr:row>97</xdr:row>
      <xdr:rowOff>42824</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968500" y="1657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59351</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1752111" y="1634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142570</xdr:rowOff>
    </xdr:from>
    <xdr:to>
      <xdr:col>6</xdr:col>
      <xdr:colOff>38100</xdr:colOff>
      <xdr:row>97</xdr:row>
      <xdr:rowOff>72720</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079500" y="1660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89247</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863111" y="1637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148526</xdr:rowOff>
    </xdr:from>
    <xdr:to>
      <xdr:col>24</xdr:col>
      <xdr:colOff>114300</xdr:colOff>
      <xdr:row>97</xdr:row>
      <xdr:rowOff>78676</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4584700" y="1660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126953</xdr:rowOff>
    </xdr:from>
    <xdr:ext cx="534377" cy="259045"/>
    <xdr:sp macro="" textlink="">
      <xdr:nvSpPr>
        <xdr:cNvPr id="250" name="扶助費該当値テキスト">
          <a:extLst>
            <a:ext uri="{FF2B5EF4-FFF2-40B4-BE49-F238E27FC236}">
              <a16:creationId xmlns:a16="http://schemas.microsoft.com/office/drawing/2014/main" id="{00000000-0008-0000-0600-0000FA000000}"/>
            </a:ext>
          </a:extLst>
        </xdr:cNvPr>
        <xdr:cNvSpPr txBox="1"/>
      </xdr:nvSpPr>
      <xdr:spPr>
        <a:xfrm>
          <a:off x="4686300" y="16586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146735</xdr:rowOff>
    </xdr:from>
    <xdr:to>
      <xdr:col>20</xdr:col>
      <xdr:colOff>38100</xdr:colOff>
      <xdr:row>97</xdr:row>
      <xdr:rowOff>76885</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3746500" y="16605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68012</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530111" y="16698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22580</xdr:rowOff>
    </xdr:from>
    <xdr:to>
      <xdr:col>15</xdr:col>
      <xdr:colOff>101600</xdr:colOff>
      <xdr:row>97</xdr:row>
      <xdr:rowOff>124180</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2857500" y="1665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115307</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641111" y="16745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149073</xdr:rowOff>
    </xdr:from>
    <xdr:to>
      <xdr:col>10</xdr:col>
      <xdr:colOff>165100</xdr:colOff>
      <xdr:row>97</xdr:row>
      <xdr:rowOff>79223</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968500" y="16608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70350</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1752111" y="1670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158738</xdr:rowOff>
    </xdr:from>
    <xdr:to>
      <xdr:col>6</xdr:col>
      <xdr:colOff>38100</xdr:colOff>
      <xdr:row>97</xdr:row>
      <xdr:rowOff>88888</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079500" y="1661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80015</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863111" y="1671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153,302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a:extLst>
            <a:ext uri="{FF2B5EF4-FFF2-40B4-BE49-F238E27FC236}">
              <a16:creationId xmlns:a16="http://schemas.microsoft.com/office/drawing/2014/main" id="{00000000-0008-0000-06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52974</xdr:rowOff>
    </xdr:from>
    <xdr:to>
      <xdr:col>54</xdr:col>
      <xdr:colOff>189865</xdr:colOff>
      <xdr:row>35</xdr:row>
      <xdr:rowOff>123707</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flipV="1">
          <a:off x="10475595" y="5539374"/>
          <a:ext cx="1270" cy="585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127534</xdr:rowOff>
    </xdr:from>
    <xdr:ext cx="599010" cy="259045"/>
    <xdr:sp macro="" textlink="">
      <xdr:nvSpPr>
        <xdr:cNvPr id="281" name="補助費等最小値テキスト">
          <a:extLst>
            <a:ext uri="{FF2B5EF4-FFF2-40B4-BE49-F238E27FC236}">
              <a16:creationId xmlns:a16="http://schemas.microsoft.com/office/drawing/2014/main" id="{00000000-0008-0000-0600-000019010000}"/>
            </a:ext>
          </a:extLst>
        </xdr:cNvPr>
        <xdr:cNvSpPr txBox="1"/>
      </xdr:nvSpPr>
      <xdr:spPr>
        <a:xfrm>
          <a:off x="10528300" y="6128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123707</xdr:rowOff>
    </xdr:from>
    <xdr:to>
      <xdr:col>55</xdr:col>
      <xdr:colOff>88900</xdr:colOff>
      <xdr:row>35</xdr:row>
      <xdr:rowOff>123707</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6124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171101</xdr:rowOff>
    </xdr:from>
    <xdr:ext cx="599010" cy="259045"/>
    <xdr:sp macro="" textlink="">
      <xdr:nvSpPr>
        <xdr:cNvPr id="283" name="補助費等最大値テキスト">
          <a:extLst>
            <a:ext uri="{FF2B5EF4-FFF2-40B4-BE49-F238E27FC236}">
              <a16:creationId xmlns:a16="http://schemas.microsoft.com/office/drawing/2014/main" id="{00000000-0008-0000-0600-00001B010000}"/>
            </a:ext>
          </a:extLst>
        </xdr:cNvPr>
        <xdr:cNvSpPr txBox="1"/>
      </xdr:nvSpPr>
      <xdr:spPr>
        <a:xfrm>
          <a:off x="10528300" y="5314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52974</xdr:rowOff>
    </xdr:from>
    <xdr:to>
      <xdr:col>55</xdr:col>
      <xdr:colOff>88900</xdr:colOff>
      <xdr:row>32</xdr:row>
      <xdr:rowOff>52974</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553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49193</xdr:rowOff>
    </xdr:from>
    <xdr:to>
      <xdr:col>55</xdr:col>
      <xdr:colOff>0</xdr:colOff>
      <xdr:row>37</xdr:row>
      <xdr:rowOff>37214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9639300" y="5878493"/>
          <a:ext cx="838200" cy="502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46479</xdr:rowOff>
    </xdr:from>
    <xdr:ext cx="599010" cy="259045"/>
    <xdr:sp macro="" textlink="">
      <xdr:nvSpPr>
        <xdr:cNvPr id="286" name="補助費等平均値テキスト">
          <a:extLst>
            <a:ext uri="{FF2B5EF4-FFF2-40B4-BE49-F238E27FC236}">
              <a16:creationId xmlns:a16="http://schemas.microsoft.com/office/drawing/2014/main" id="{00000000-0008-0000-0600-00001E010000}"/>
            </a:ext>
          </a:extLst>
        </xdr:cNvPr>
        <xdr:cNvSpPr txBox="1"/>
      </xdr:nvSpPr>
      <xdr:spPr>
        <a:xfrm>
          <a:off x="10528300" y="58757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68052</xdr:rowOff>
    </xdr:from>
    <xdr:to>
      <xdr:col>55</xdr:col>
      <xdr:colOff>50800</xdr:colOff>
      <xdr:row>34</xdr:row>
      <xdr:rowOff>169652</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10426700" y="5897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37214</xdr:rowOff>
    </xdr:from>
    <xdr:to>
      <xdr:col>50</xdr:col>
      <xdr:colOff>114300</xdr:colOff>
      <xdr:row>37</xdr:row>
      <xdr:rowOff>72844</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8750300" y="6380864"/>
          <a:ext cx="889000" cy="3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58743</xdr:rowOff>
    </xdr:from>
    <xdr:to>
      <xdr:col>50</xdr:col>
      <xdr:colOff>165100</xdr:colOff>
      <xdr:row>37</xdr:row>
      <xdr:rowOff>160343</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9588500" y="640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151470</xdr:rowOff>
    </xdr:from>
    <xdr:ext cx="534377"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9372111" y="6495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72844</xdr:rowOff>
    </xdr:from>
    <xdr:to>
      <xdr:col>45</xdr:col>
      <xdr:colOff>177800</xdr:colOff>
      <xdr:row>37</xdr:row>
      <xdr:rowOff>80977</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7861300" y="6416494"/>
          <a:ext cx="889000" cy="8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77310</xdr:rowOff>
    </xdr:from>
    <xdr:to>
      <xdr:col>46</xdr:col>
      <xdr:colOff>38100</xdr:colOff>
      <xdr:row>38</xdr:row>
      <xdr:rowOff>7460</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8699500" y="64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170037</xdr:rowOff>
    </xdr:from>
    <xdr:ext cx="534377"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8483111" y="6513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80977</xdr:rowOff>
    </xdr:from>
    <xdr:to>
      <xdr:col>41</xdr:col>
      <xdr:colOff>50800</xdr:colOff>
      <xdr:row>37</xdr:row>
      <xdr:rowOff>85673</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6972300" y="6424627"/>
          <a:ext cx="889000" cy="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80748</xdr:rowOff>
    </xdr:from>
    <xdr:to>
      <xdr:col>41</xdr:col>
      <xdr:colOff>101600</xdr:colOff>
      <xdr:row>38</xdr:row>
      <xdr:rowOff>10899</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7810500" y="642439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2025</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7594111" y="651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85764</xdr:rowOff>
    </xdr:from>
    <xdr:to>
      <xdr:col>36</xdr:col>
      <xdr:colOff>165100</xdr:colOff>
      <xdr:row>38</xdr:row>
      <xdr:rowOff>15914</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6921500" y="642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7041</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6705111" y="6522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169843</xdr:rowOff>
    </xdr:from>
    <xdr:to>
      <xdr:col>55</xdr:col>
      <xdr:colOff>50800</xdr:colOff>
      <xdr:row>34</xdr:row>
      <xdr:rowOff>99993</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10426700" y="5827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21270</xdr:rowOff>
    </xdr:from>
    <xdr:ext cx="599010" cy="259045"/>
    <xdr:sp macro="" textlink="">
      <xdr:nvSpPr>
        <xdr:cNvPr id="305" name="補助費等該当値テキスト">
          <a:extLst>
            <a:ext uri="{FF2B5EF4-FFF2-40B4-BE49-F238E27FC236}">
              <a16:creationId xmlns:a16="http://schemas.microsoft.com/office/drawing/2014/main" id="{00000000-0008-0000-0600-000031010000}"/>
            </a:ext>
          </a:extLst>
        </xdr:cNvPr>
        <xdr:cNvSpPr txBox="1"/>
      </xdr:nvSpPr>
      <xdr:spPr>
        <a:xfrm>
          <a:off x="10528300" y="5679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157864</xdr:rowOff>
    </xdr:from>
    <xdr:to>
      <xdr:col>50</xdr:col>
      <xdr:colOff>165100</xdr:colOff>
      <xdr:row>37</xdr:row>
      <xdr:rowOff>88014</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9588500" y="633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104541</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372111" y="6105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22044</xdr:rowOff>
    </xdr:from>
    <xdr:to>
      <xdr:col>46</xdr:col>
      <xdr:colOff>38100</xdr:colOff>
      <xdr:row>37</xdr:row>
      <xdr:rowOff>123644</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8699500" y="6365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140171</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483111" y="6140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30177</xdr:rowOff>
    </xdr:from>
    <xdr:to>
      <xdr:col>41</xdr:col>
      <xdr:colOff>101600</xdr:colOff>
      <xdr:row>37</xdr:row>
      <xdr:rowOff>131777</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7810500" y="6373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148304</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594111" y="6149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34873</xdr:rowOff>
    </xdr:from>
    <xdr:to>
      <xdr:col>36</xdr:col>
      <xdr:colOff>165100</xdr:colOff>
      <xdr:row>37</xdr:row>
      <xdr:rowOff>136473</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6921500" y="6378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153000</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05111" y="6153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135610</xdr:rowOff>
    </xdr:from>
    <xdr:to>
      <xdr:col>54</xdr:col>
      <xdr:colOff>189865</xdr:colOff>
      <xdr:row>58</xdr:row>
      <xdr:rowOff>78537</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flipV="1">
          <a:off x="10475595" y="8536660"/>
          <a:ext cx="1270" cy="1485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82364</xdr:rowOff>
    </xdr:from>
    <xdr:ext cx="534377" cy="259045"/>
    <xdr:sp macro="" textlink="">
      <xdr:nvSpPr>
        <xdr:cNvPr id="338" name="普通建設事業費最小値テキスト">
          <a:extLst>
            <a:ext uri="{FF2B5EF4-FFF2-40B4-BE49-F238E27FC236}">
              <a16:creationId xmlns:a16="http://schemas.microsoft.com/office/drawing/2014/main" id="{00000000-0008-0000-0600-000052010000}"/>
            </a:ext>
          </a:extLst>
        </xdr:cNvPr>
        <xdr:cNvSpPr txBox="1"/>
      </xdr:nvSpPr>
      <xdr:spPr>
        <a:xfrm>
          <a:off x="10528300" y="10026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78537</xdr:rowOff>
    </xdr:from>
    <xdr:to>
      <xdr:col>55</xdr:col>
      <xdr:colOff>88900</xdr:colOff>
      <xdr:row>58</xdr:row>
      <xdr:rowOff>78537</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10022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82287</xdr:rowOff>
    </xdr:from>
    <xdr:ext cx="599010" cy="259045"/>
    <xdr:sp macro="" textlink="">
      <xdr:nvSpPr>
        <xdr:cNvPr id="340" name="普通建設事業費最大値テキスト">
          <a:extLst>
            <a:ext uri="{FF2B5EF4-FFF2-40B4-BE49-F238E27FC236}">
              <a16:creationId xmlns:a16="http://schemas.microsoft.com/office/drawing/2014/main" id="{00000000-0008-0000-0600-000054010000}"/>
            </a:ext>
          </a:extLst>
        </xdr:cNvPr>
        <xdr:cNvSpPr txBox="1"/>
      </xdr:nvSpPr>
      <xdr:spPr>
        <a:xfrm>
          <a:off x="10528300" y="8311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135610</xdr:rowOff>
    </xdr:from>
    <xdr:to>
      <xdr:col>55</xdr:col>
      <xdr:colOff>88900</xdr:colOff>
      <xdr:row>49</xdr:row>
      <xdr:rowOff>135610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853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85636</xdr:rowOff>
    </xdr:from>
    <xdr:to>
      <xdr:col>55</xdr:col>
      <xdr:colOff>0</xdr:colOff>
      <xdr:row>57</xdr:row>
      <xdr:rowOff>1536</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9639300" y="9515386"/>
          <a:ext cx="838200" cy="258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124693</xdr:rowOff>
    </xdr:from>
    <xdr:ext cx="534377" cy="259045"/>
    <xdr:sp macro="" textlink="">
      <xdr:nvSpPr>
        <xdr:cNvPr id="343" name="普通建設事業費平均値テキスト">
          <a:extLst>
            <a:ext uri="{FF2B5EF4-FFF2-40B4-BE49-F238E27FC236}">
              <a16:creationId xmlns:a16="http://schemas.microsoft.com/office/drawing/2014/main" id="{00000000-0008-0000-0600-000057010000}"/>
            </a:ext>
          </a:extLst>
        </xdr:cNvPr>
        <xdr:cNvSpPr txBox="1"/>
      </xdr:nvSpPr>
      <xdr:spPr>
        <a:xfrm>
          <a:off x="10528300" y="9382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101816</xdr:rowOff>
    </xdr:from>
    <xdr:to>
      <xdr:col>55</xdr:col>
      <xdr:colOff>50800</xdr:colOff>
      <xdr:row>56</xdr:row>
      <xdr:rowOff>31966</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10426700" y="9531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85636</xdr:rowOff>
    </xdr:from>
    <xdr:to>
      <xdr:col>50</xdr:col>
      <xdr:colOff>114300</xdr:colOff>
      <xdr:row>56</xdr:row>
      <xdr:rowOff>144246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8750300" y="9515386"/>
          <a:ext cx="889000" cy="230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100482</xdr:rowOff>
    </xdr:from>
    <xdr:to>
      <xdr:col>50</xdr:col>
      <xdr:colOff>165100</xdr:colOff>
      <xdr:row>56</xdr:row>
      <xdr:rowOff>30632</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9588500" y="953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21759</xdr:rowOff>
    </xdr:from>
    <xdr:ext cx="534377"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9372111" y="962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99809</xdr:rowOff>
    </xdr:from>
    <xdr:to>
      <xdr:col>45</xdr:col>
      <xdr:colOff>177800</xdr:colOff>
      <xdr:row>56</xdr:row>
      <xdr:rowOff>144246</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7861300" y="9358109"/>
          <a:ext cx="889000" cy="387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146888</xdr:rowOff>
    </xdr:from>
    <xdr:to>
      <xdr:col>46</xdr:col>
      <xdr:colOff>38100</xdr:colOff>
      <xdr:row>56</xdr:row>
      <xdr:rowOff>77038</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8699500" y="957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93565</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8483111" y="935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99809</xdr:rowOff>
    </xdr:from>
    <xdr:to>
      <xdr:col>41</xdr:col>
      <xdr:colOff>50800</xdr:colOff>
      <xdr:row>57</xdr:row>
      <xdr:rowOff>10376</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6972300" y="9358109"/>
          <a:ext cx="889000" cy="424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72136</xdr:rowOff>
    </xdr:from>
    <xdr:to>
      <xdr:col>41</xdr:col>
      <xdr:colOff>101600</xdr:colOff>
      <xdr:row>56</xdr:row>
      <xdr:rowOff>2286</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7810500" y="950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164863</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7594111" y="9594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114249</xdr:rowOff>
    </xdr:from>
    <xdr:to>
      <xdr:col>36</xdr:col>
      <xdr:colOff>165100</xdr:colOff>
      <xdr:row>56</xdr:row>
      <xdr:rowOff>44399</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6921500" y="954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60926</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705111" y="9319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122186</xdr:rowOff>
    </xdr:from>
    <xdr:to>
      <xdr:col>55</xdr:col>
      <xdr:colOff>50800</xdr:colOff>
      <xdr:row>57</xdr:row>
      <xdr:rowOff>52336</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10426700" y="972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100613</xdr:rowOff>
    </xdr:from>
    <xdr:ext cx="534377" cy="259045"/>
    <xdr:sp macro="" textlink="">
      <xdr:nvSpPr>
        <xdr:cNvPr id="362" name="普通建設事業費該当値テキスト">
          <a:extLst>
            <a:ext uri="{FF2B5EF4-FFF2-40B4-BE49-F238E27FC236}">
              <a16:creationId xmlns:a16="http://schemas.microsoft.com/office/drawing/2014/main" id="{00000000-0008-0000-0600-00006A010000}"/>
            </a:ext>
          </a:extLst>
        </xdr:cNvPr>
        <xdr:cNvSpPr txBox="1"/>
      </xdr:nvSpPr>
      <xdr:spPr>
        <a:xfrm>
          <a:off x="10528300" y="970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34836</xdr:rowOff>
    </xdr:from>
    <xdr:to>
      <xdr:col>50</xdr:col>
      <xdr:colOff>165100</xdr:colOff>
      <xdr:row>55</xdr:row>
      <xdr:rowOff>136436</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9588500" y="946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152963</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372111" y="9239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93446</xdr:rowOff>
    </xdr:from>
    <xdr:to>
      <xdr:col>46</xdr:col>
      <xdr:colOff>38100</xdr:colOff>
      <xdr:row>57</xdr:row>
      <xdr:rowOff>23596</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8699500" y="969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14723</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83111" y="9787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49009</xdr:rowOff>
    </xdr:from>
    <xdr:to>
      <xdr:col>41</xdr:col>
      <xdr:colOff>101600</xdr:colOff>
      <xdr:row>54</xdr:row>
      <xdr:rowOff>150609</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7810500" y="9307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167136</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94111" y="908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131026</xdr:rowOff>
    </xdr:from>
    <xdr:to>
      <xdr:col>36</xdr:col>
      <xdr:colOff>165100</xdr:colOff>
      <xdr:row>57</xdr:row>
      <xdr:rowOff>61176</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6921500" y="9732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52303</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05111" y="982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a:extLst>
            <a:ext uri="{FF2B5EF4-FFF2-40B4-BE49-F238E27FC236}">
              <a16:creationId xmlns:a16="http://schemas.microsoft.com/office/drawing/2014/main" id="{00000000-0008-0000-0600-00008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45555</xdr:rowOff>
    </xdr:from>
    <xdr:to>
      <xdr:col>54</xdr:col>
      <xdr:colOff>189865</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flipV="1">
          <a:off x="10475595" y="12218505"/>
          <a:ext cx="1270" cy="1370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5" name="普通建設事業費 （ うち新規整備　）最小値テキスト">
          <a:extLst>
            <a:ext uri="{FF2B5EF4-FFF2-40B4-BE49-F238E27FC236}">
              <a16:creationId xmlns:a16="http://schemas.microsoft.com/office/drawing/2014/main" id="{00000000-0008-0000-0600-00008B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163682</xdr:rowOff>
    </xdr:from>
    <xdr:ext cx="534377" cy="259045"/>
    <xdr:sp macro="" textlink="">
      <xdr:nvSpPr>
        <xdr:cNvPr id="397" name="普通建設事業費 （ うち新規整備　）最大値テキスト">
          <a:extLst>
            <a:ext uri="{FF2B5EF4-FFF2-40B4-BE49-F238E27FC236}">
              <a16:creationId xmlns:a16="http://schemas.microsoft.com/office/drawing/2014/main" id="{00000000-0008-0000-0600-00008D010000}"/>
            </a:ext>
          </a:extLst>
        </xdr:cNvPr>
        <xdr:cNvSpPr txBox="1"/>
      </xdr:nvSpPr>
      <xdr:spPr>
        <a:xfrm>
          <a:off x="10528300" y="1199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45555</xdr:rowOff>
    </xdr:from>
    <xdr:to>
      <xdr:col>55</xdr:col>
      <xdr:colOff>88900</xdr:colOff>
      <xdr:row>71</xdr:row>
      <xdr:rowOff>45555</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221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31877</xdr:rowOff>
    </xdr:from>
    <xdr:to>
      <xdr:col>55</xdr:col>
      <xdr:colOff>0</xdr:colOff>
      <xdr:row>78</xdr:row>
      <xdr:rowOff>103200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9639300" y="13404977"/>
          <a:ext cx="838200" cy="71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152849</xdr:rowOff>
    </xdr:from>
    <xdr:ext cx="534377" cy="259045"/>
    <xdr:sp macro="" textlink="">
      <xdr:nvSpPr>
        <xdr:cNvPr id="400" name="普通建設事業費 （ うち新規整備　）平均値テキスト">
          <a:extLst>
            <a:ext uri="{FF2B5EF4-FFF2-40B4-BE49-F238E27FC236}">
              <a16:creationId xmlns:a16="http://schemas.microsoft.com/office/drawing/2014/main" id="{00000000-0008-0000-0600-000090010000}"/>
            </a:ext>
          </a:extLst>
        </xdr:cNvPr>
        <xdr:cNvSpPr txBox="1"/>
      </xdr:nvSpPr>
      <xdr:spPr>
        <a:xfrm>
          <a:off x="10528300" y="131830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129972</xdr:rowOff>
    </xdr:from>
    <xdr:to>
      <xdr:col>55</xdr:col>
      <xdr:colOff>50800</xdr:colOff>
      <xdr:row>78</xdr:row>
      <xdr:rowOff>60122</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10426700" y="1333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103200</xdr:rowOff>
    </xdr:from>
    <xdr:to>
      <xdr:col>50</xdr:col>
      <xdr:colOff>114300</xdr:colOff>
      <xdr:row>79</xdr:row>
      <xdr:rowOff>1169</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8750300" y="13476300"/>
          <a:ext cx="889000" cy="69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77146</xdr:rowOff>
    </xdr:from>
    <xdr:to>
      <xdr:col>50</xdr:col>
      <xdr:colOff>165100</xdr:colOff>
      <xdr:row>78</xdr:row>
      <xdr:rowOff>7296</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9588500" y="1327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23823</xdr:rowOff>
    </xdr:from>
    <xdr:ext cx="534377"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9372111" y="1305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162846</xdr:rowOff>
    </xdr:from>
    <xdr:to>
      <xdr:col>45</xdr:col>
      <xdr:colOff>177800</xdr:colOff>
      <xdr:row>79</xdr:row>
      <xdr:rowOff>1169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7861300" y="13535946"/>
          <a:ext cx="889000" cy="9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104978</xdr:rowOff>
    </xdr:from>
    <xdr:to>
      <xdr:col>46</xdr:col>
      <xdr:colOff>38100</xdr:colOff>
      <xdr:row>78</xdr:row>
      <xdr:rowOff>35128</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8699500" y="1330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51655</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8483111" y="1308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162846</xdr:rowOff>
    </xdr:from>
    <xdr:to>
      <xdr:col>41</xdr:col>
      <xdr:colOff>50800</xdr:colOff>
      <xdr:row>79</xdr:row>
      <xdr:rowOff>28087</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6972300" y="13535946"/>
          <a:ext cx="889000" cy="3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90024</xdr:rowOff>
    </xdr:from>
    <xdr:to>
      <xdr:col>41</xdr:col>
      <xdr:colOff>101600</xdr:colOff>
      <xdr:row>78</xdr:row>
      <xdr:rowOff>20174</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7810500" y="1329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36701</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7594111" y="1306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78290</xdr:rowOff>
    </xdr:from>
    <xdr:to>
      <xdr:col>36</xdr:col>
      <xdr:colOff>165100</xdr:colOff>
      <xdr:row>78</xdr:row>
      <xdr:rowOff>8440</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6921500" y="1327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24967</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6705111" y="1305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152527</xdr:rowOff>
    </xdr:from>
    <xdr:to>
      <xdr:col>55</xdr:col>
      <xdr:colOff>50800</xdr:colOff>
      <xdr:row>78</xdr:row>
      <xdr:rowOff>82677</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10426700" y="1335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130954</xdr:rowOff>
    </xdr:from>
    <xdr:ext cx="469744" cy="259045"/>
    <xdr:sp macro="" textlink="">
      <xdr:nvSpPr>
        <xdr:cNvPr id="419" name="普通建設事業費 （ うち新規整備　）該当値テキスト">
          <a:extLst>
            <a:ext uri="{FF2B5EF4-FFF2-40B4-BE49-F238E27FC236}">
              <a16:creationId xmlns:a16="http://schemas.microsoft.com/office/drawing/2014/main" id="{00000000-0008-0000-0600-0000A3010000}"/>
            </a:ext>
          </a:extLst>
        </xdr:cNvPr>
        <xdr:cNvSpPr txBox="1"/>
      </xdr:nvSpPr>
      <xdr:spPr>
        <a:xfrm>
          <a:off x="10528300" y="13332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52400</xdr:rowOff>
    </xdr:from>
    <xdr:to>
      <xdr:col>50</xdr:col>
      <xdr:colOff>165100</xdr:colOff>
      <xdr:row>78</xdr:row>
      <xdr:rowOff>154000</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9588500" y="134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145127</xdr:rowOff>
    </xdr:from>
    <xdr:ext cx="469744"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04428" y="1351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121819</xdr:rowOff>
    </xdr:from>
    <xdr:to>
      <xdr:col>46</xdr:col>
      <xdr:colOff>38100</xdr:colOff>
      <xdr:row>79</xdr:row>
      <xdr:rowOff>51969</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8699500" y="13494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43096</xdr:rowOff>
    </xdr:from>
    <xdr:ext cx="469744"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15428" y="13587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112046</xdr:rowOff>
    </xdr:from>
    <xdr:to>
      <xdr:col>41</xdr:col>
      <xdr:colOff>101600</xdr:colOff>
      <xdr:row>79</xdr:row>
      <xdr:rowOff>42196</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7810500" y="1348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33323</xdr:rowOff>
    </xdr:from>
    <xdr:ext cx="469744"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26428" y="13577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148737</xdr:rowOff>
    </xdr:from>
    <xdr:to>
      <xdr:col>36</xdr:col>
      <xdr:colOff>165100</xdr:colOff>
      <xdr:row>79</xdr:row>
      <xdr:rowOff>78887</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6921500" y="13521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70014</xdr:rowOff>
    </xdr:from>
    <xdr:ext cx="378565"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83017" y="136145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a:extLst>
            <a:ext uri="{FF2B5EF4-FFF2-40B4-BE49-F238E27FC236}">
              <a16:creationId xmlns:a16="http://schemas.microsoft.com/office/drawing/2014/main" id="{00000000-0008-0000-06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101778</xdr:rowOff>
    </xdr:from>
    <xdr:to>
      <xdr:col>54</xdr:col>
      <xdr:colOff>189865</xdr:colOff>
      <xdr:row>99</xdr:row>
      <xdr:rowOff>14136</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flipV="1">
          <a:off x="10475595" y="15703728"/>
          <a:ext cx="1270" cy="1283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17963</xdr:rowOff>
    </xdr:from>
    <xdr:ext cx="469744" cy="259045"/>
    <xdr:sp macro="" textlink="">
      <xdr:nvSpPr>
        <xdr:cNvPr id="452" name="普通建設事業費 （ うち更新整備　）最小値テキスト">
          <a:extLst>
            <a:ext uri="{FF2B5EF4-FFF2-40B4-BE49-F238E27FC236}">
              <a16:creationId xmlns:a16="http://schemas.microsoft.com/office/drawing/2014/main" id="{00000000-0008-0000-0600-0000C4010000}"/>
            </a:ext>
          </a:extLst>
        </xdr:cNvPr>
        <xdr:cNvSpPr txBox="1"/>
      </xdr:nvSpPr>
      <xdr:spPr>
        <a:xfrm>
          <a:off x="10528300" y="16991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14136</xdr:rowOff>
    </xdr:from>
    <xdr:to>
      <xdr:col>55</xdr:col>
      <xdr:colOff>88900</xdr:colOff>
      <xdr:row>99</xdr:row>
      <xdr:rowOff>14136</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10388600" y="1698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48455</xdr:rowOff>
    </xdr:from>
    <xdr:ext cx="599010" cy="259045"/>
    <xdr:sp macro="" textlink="">
      <xdr:nvSpPr>
        <xdr:cNvPr id="454" name="普通建設事業費 （ うち更新整備　）最大値テキスト">
          <a:extLst>
            <a:ext uri="{FF2B5EF4-FFF2-40B4-BE49-F238E27FC236}">
              <a16:creationId xmlns:a16="http://schemas.microsoft.com/office/drawing/2014/main" id="{00000000-0008-0000-0600-0000C6010000}"/>
            </a:ext>
          </a:extLst>
        </xdr:cNvPr>
        <xdr:cNvSpPr txBox="1"/>
      </xdr:nvSpPr>
      <xdr:spPr>
        <a:xfrm>
          <a:off x="10528300" y="15478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101778</xdr:rowOff>
    </xdr:from>
    <xdr:to>
      <xdr:col>55</xdr:col>
      <xdr:colOff>88900</xdr:colOff>
      <xdr:row>91</xdr:row>
      <xdr:rowOff>101778</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5703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79147</xdr:rowOff>
    </xdr:from>
    <xdr:to>
      <xdr:col>55</xdr:col>
      <xdr:colOff>0</xdr:colOff>
      <xdr:row>98</xdr:row>
      <xdr:rowOff>6553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9639300" y="16538347"/>
          <a:ext cx="838200" cy="270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23310</xdr:rowOff>
    </xdr:from>
    <xdr:ext cx="534377" cy="259045"/>
    <xdr:sp macro="" textlink="">
      <xdr:nvSpPr>
        <xdr:cNvPr id="457" name="普通建設事業費 （ うち更新整備　）平均値テキスト">
          <a:extLst>
            <a:ext uri="{FF2B5EF4-FFF2-40B4-BE49-F238E27FC236}">
              <a16:creationId xmlns:a16="http://schemas.microsoft.com/office/drawing/2014/main" id="{00000000-0008-0000-0600-0000C9010000}"/>
            </a:ext>
          </a:extLst>
        </xdr:cNvPr>
        <xdr:cNvSpPr txBox="1"/>
      </xdr:nvSpPr>
      <xdr:spPr>
        <a:xfrm>
          <a:off x="10528300" y="16482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433</xdr:rowOff>
    </xdr:from>
    <xdr:to>
      <xdr:col>55</xdr:col>
      <xdr:colOff>50800</xdr:colOff>
      <xdr:row>97</xdr:row>
      <xdr:rowOff>102033</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10426700" y="166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79147</xdr:rowOff>
    </xdr:from>
    <xdr:to>
      <xdr:col>50</xdr:col>
      <xdr:colOff>114300</xdr:colOff>
      <xdr:row>97</xdr:row>
      <xdr:rowOff>58395</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8750300" y="16538347"/>
          <a:ext cx="889000" cy="150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35153</xdr:rowOff>
    </xdr:from>
    <xdr:to>
      <xdr:col>50</xdr:col>
      <xdr:colOff>165100</xdr:colOff>
      <xdr:row>97</xdr:row>
      <xdr:rowOff>136753</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9588500" y="16665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127880</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9372111" y="16758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58395</xdr:rowOff>
    </xdr:from>
    <xdr:to>
      <xdr:col>45</xdr:col>
      <xdr:colOff>177800</xdr:colOff>
      <xdr:row>97</xdr:row>
      <xdr:rowOff>68835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7861300" y="16689045"/>
          <a:ext cx="889000" cy="10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60007</xdr:rowOff>
    </xdr:from>
    <xdr:to>
      <xdr:col>46</xdr:col>
      <xdr:colOff>38100</xdr:colOff>
      <xdr:row>97</xdr:row>
      <xdr:rowOff>161607</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8699500" y="1669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152734</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8483111" y="1678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68835</xdr:rowOff>
    </xdr:from>
    <xdr:to>
      <xdr:col>41</xdr:col>
      <xdr:colOff>50800</xdr:colOff>
      <xdr:row>97</xdr:row>
      <xdr:rowOff>133668</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6972300" y="16699485"/>
          <a:ext cx="889000" cy="64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11151</xdr:rowOff>
    </xdr:from>
    <xdr:to>
      <xdr:col>41</xdr:col>
      <xdr:colOff>101600</xdr:colOff>
      <xdr:row>97</xdr:row>
      <xdr:rowOff>112751</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7810500" y="1664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129278</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7594111" y="1641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49504</xdr:rowOff>
    </xdr:from>
    <xdr:to>
      <xdr:col>36</xdr:col>
      <xdr:colOff>165100</xdr:colOff>
      <xdr:row>97</xdr:row>
      <xdr:rowOff>151104</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6921500" y="1668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167631</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6705111" y="1645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127203</xdr:rowOff>
    </xdr:from>
    <xdr:to>
      <xdr:col>55</xdr:col>
      <xdr:colOff>50800</xdr:colOff>
      <xdr:row>98</xdr:row>
      <xdr:rowOff>57353</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10426700" y="1675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105630</xdr:rowOff>
    </xdr:from>
    <xdr:ext cx="534377" cy="259045"/>
    <xdr:sp macro="" textlink="">
      <xdr:nvSpPr>
        <xdr:cNvPr id="476" name="普通建設事業費 （ うち更新整備　）該当値テキスト">
          <a:extLst>
            <a:ext uri="{FF2B5EF4-FFF2-40B4-BE49-F238E27FC236}">
              <a16:creationId xmlns:a16="http://schemas.microsoft.com/office/drawing/2014/main" id="{00000000-0008-0000-0600-0000DC010000}"/>
            </a:ext>
          </a:extLst>
        </xdr:cNvPr>
        <xdr:cNvSpPr txBox="1"/>
      </xdr:nvSpPr>
      <xdr:spPr>
        <a:xfrm>
          <a:off x="10528300" y="16736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28347</xdr:rowOff>
    </xdr:from>
    <xdr:to>
      <xdr:col>50</xdr:col>
      <xdr:colOff>165100</xdr:colOff>
      <xdr:row>96</xdr:row>
      <xdr:rowOff>129947</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9588500" y="16487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146474</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372111" y="16262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7595</xdr:rowOff>
    </xdr:from>
    <xdr:to>
      <xdr:col>46</xdr:col>
      <xdr:colOff>38100</xdr:colOff>
      <xdr:row>97</xdr:row>
      <xdr:rowOff>109195</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8699500" y="1663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125722</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483111" y="16413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18035</xdr:rowOff>
    </xdr:from>
    <xdr:to>
      <xdr:col>41</xdr:col>
      <xdr:colOff>101600</xdr:colOff>
      <xdr:row>97</xdr:row>
      <xdr:rowOff>119635</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7810500" y="1664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110762</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6741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82868</xdr:rowOff>
    </xdr:from>
    <xdr:to>
      <xdr:col>36</xdr:col>
      <xdr:colOff>165100</xdr:colOff>
      <xdr:row>98</xdr:row>
      <xdr:rowOff>13018</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6921500" y="16713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4145</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680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a:extLst>
            <a:ext uri="{FF2B5EF4-FFF2-40B4-BE49-F238E27FC236}">
              <a16:creationId xmlns:a16="http://schemas.microsoft.com/office/drawing/2014/main" id="{00000000-0008-0000-0600-0000F7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37744</xdr:rowOff>
    </xdr:from>
    <xdr:to>
      <xdr:col>85</xdr:col>
      <xdr:colOff>126364</xdr:colOff>
      <xdr:row>38</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flipV="1">
          <a:off x="16317595" y="5352694"/>
          <a:ext cx="1269" cy="11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5" name="災害復旧事業費最小値テキスト">
          <a:extLst>
            <a:ext uri="{FF2B5EF4-FFF2-40B4-BE49-F238E27FC236}">
              <a16:creationId xmlns:a16="http://schemas.microsoft.com/office/drawing/2014/main" id="{00000000-0008-0000-0600-0000F9010000}"/>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155871</xdr:rowOff>
    </xdr:from>
    <xdr:ext cx="534377" cy="259045"/>
    <xdr:sp macro="" textlink="">
      <xdr:nvSpPr>
        <xdr:cNvPr id="507" name="災害復旧事業費最大値テキスト">
          <a:extLst>
            <a:ext uri="{FF2B5EF4-FFF2-40B4-BE49-F238E27FC236}">
              <a16:creationId xmlns:a16="http://schemas.microsoft.com/office/drawing/2014/main" id="{00000000-0008-0000-0600-0000FB010000}"/>
            </a:ext>
          </a:extLst>
        </xdr:cNvPr>
        <xdr:cNvSpPr txBox="1"/>
      </xdr:nvSpPr>
      <xdr:spPr>
        <a:xfrm>
          <a:off x="16370300" y="512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37744</xdr:rowOff>
    </xdr:from>
    <xdr:to>
      <xdr:col>86</xdr:col>
      <xdr:colOff>25400</xdr:colOff>
      <xdr:row>31</xdr:row>
      <xdr:rowOff>37744</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6230600" y="5352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118269</xdr:rowOff>
    </xdr:from>
    <xdr:to>
      <xdr:col>85</xdr:col>
      <xdr:colOff>127000</xdr:colOff>
      <xdr:row>37</xdr:row>
      <xdr:rowOff>158731</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5481300" y="6290469"/>
          <a:ext cx="838200" cy="211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112120</xdr:rowOff>
    </xdr:from>
    <xdr:ext cx="378565" cy="259045"/>
    <xdr:sp macro="" textlink="">
      <xdr:nvSpPr>
        <xdr:cNvPr id="510" name="災害復旧事業費平均値テキスト">
          <a:extLst>
            <a:ext uri="{FF2B5EF4-FFF2-40B4-BE49-F238E27FC236}">
              <a16:creationId xmlns:a16="http://schemas.microsoft.com/office/drawing/2014/main" id="{00000000-0008-0000-0600-0000FE010000}"/>
            </a:ext>
          </a:extLst>
        </xdr:cNvPr>
        <xdr:cNvSpPr txBox="1"/>
      </xdr:nvSpPr>
      <xdr:spPr>
        <a:xfrm>
          <a:off x="16370300" y="628432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89243</xdr:rowOff>
    </xdr:from>
    <xdr:to>
      <xdr:col>85</xdr:col>
      <xdr:colOff>177800</xdr:colOff>
      <xdr:row>38</xdr:row>
      <xdr:rowOff>19393</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6268700" y="643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118269</xdr:rowOff>
    </xdr:from>
    <xdr:to>
      <xdr:col>81</xdr:col>
      <xdr:colOff>50800</xdr:colOff>
      <xdr:row>37</xdr:row>
      <xdr:rowOff>116897</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4592300" y="6290469"/>
          <a:ext cx="889000" cy="170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72327</xdr:rowOff>
    </xdr:from>
    <xdr:to>
      <xdr:col>81</xdr:col>
      <xdr:colOff>101600</xdr:colOff>
      <xdr:row>38</xdr:row>
      <xdr:rowOff>2477</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5430500" y="641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165054</xdr:rowOff>
    </xdr:from>
    <xdr:ext cx="469744"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5246428" y="6508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116897</xdr:rowOff>
    </xdr:from>
    <xdr:to>
      <xdr:col>76</xdr:col>
      <xdr:colOff>114300</xdr:colOff>
      <xdr:row>38</xdr:row>
      <xdr:rowOff>12256</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3703300" y="6460547"/>
          <a:ext cx="889000" cy="66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51352</xdr:rowOff>
    </xdr:from>
    <xdr:to>
      <xdr:col>76</xdr:col>
      <xdr:colOff>165100</xdr:colOff>
      <xdr:row>37</xdr:row>
      <xdr:rowOff>152952</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4541500" y="639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169479</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4357428" y="6170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xdr:rowOff>
    </xdr:from>
    <xdr:to>
      <xdr:col>71</xdr:col>
      <xdr:colOff>177800</xdr:colOff>
      <xdr:row>38</xdr:row>
      <xdr:rowOff>12256</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814300" y="6516497"/>
          <a:ext cx="889000" cy="1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111189</xdr:rowOff>
    </xdr:from>
    <xdr:to>
      <xdr:col>72</xdr:col>
      <xdr:colOff>38100</xdr:colOff>
      <xdr:row>38</xdr:row>
      <xdr:rowOff>41339</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3652500" y="645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57866</xdr:rowOff>
    </xdr:from>
    <xdr:ext cx="378565"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3514017" y="6230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121761</xdr:rowOff>
    </xdr:from>
    <xdr:to>
      <xdr:col>67</xdr:col>
      <xdr:colOff>101600</xdr:colOff>
      <xdr:row>38</xdr:row>
      <xdr:rowOff>51912</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2763500" y="64654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68438</xdr:rowOff>
    </xdr:from>
    <xdr:ext cx="378565"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2625017" y="62406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107931</xdr:rowOff>
    </xdr:from>
    <xdr:to>
      <xdr:col>85</xdr:col>
      <xdr:colOff>177800</xdr:colOff>
      <xdr:row>38</xdr:row>
      <xdr:rowOff>38081</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6268700" y="6451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67670</xdr:rowOff>
    </xdr:from>
    <xdr:ext cx="378565" cy="259045"/>
    <xdr:sp macro="" textlink="">
      <xdr:nvSpPr>
        <xdr:cNvPr id="529" name="災害復旧事業費該当値テキスト">
          <a:extLst>
            <a:ext uri="{FF2B5EF4-FFF2-40B4-BE49-F238E27FC236}">
              <a16:creationId xmlns:a16="http://schemas.microsoft.com/office/drawing/2014/main" id="{00000000-0008-0000-0600-000011020000}"/>
            </a:ext>
          </a:extLst>
        </xdr:cNvPr>
        <xdr:cNvSpPr txBox="1"/>
      </xdr:nvSpPr>
      <xdr:spPr>
        <a:xfrm>
          <a:off x="16370300" y="64113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67469</xdr:rowOff>
    </xdr:from>
    <xdr:to>
      <xdr:col>81</xdr:col>
      <xdr:colOff>101600</xdr:colOff>
      <xdr:row>36</xdr:row>
      <xdr:rowOff>169069</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5430500" y="623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35</xdr:row>
      <xdr:rowOff>14146</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46428" y="6014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66097</xdr:rowOff>
    </xdr:from>
    <xdr:to>
      <xdr:col>76</xdr:col>
      <xdr:colOff>165100</xdr:colOff>
      <xdr:row>37</xdr:row>
      <xdr:rowOff>167697</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4541500" y="6409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158825</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357428" y="6502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132905</xdr:rowOff>
    </xdr:from>
    <xdr:to>
      <xdr:col>72</xdr:col>
      <xdr:colOff>38100</xdr:colOff>
      <xdr:row>38</xdr:row>
      <xdr:rowOff>63055</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3652500" y="647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54183</xdr:rowOff>
    </xdr:from>
    <xdr:ext cx="378565"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4017" y="65692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122047</xdr:rowOff>
    </xdr:from>
    <xdr:to>
      <xdr:col>67</xdr:col>
      <xdr:colOff>101600</xdr:colOff>
      <xdr:row>38</xdr:row>
      <xdr:rowOff>52197</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2763500" y="646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43324</xdr:rowOff>
    </xdr:from>
    <xdr:ext cx="378565"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5017" y="6558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2" name="失業対策事業費グラフ枠">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4" name="失業対策事業費最小値テキスト">
          <a:extLst>
            <a:ext uri="{FF2B5EF4-FFF2-40B4-BE49-F238E27FC236}">
              <a16:creationId xmlns:a16="http://schemas.microsoft.com/office/drawing/2014/main" id="{00000000-0008-0000-0600-00002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6" name="失業対策事業費最大値テキスト">
          <a:extLst>
            <a:ext uri="{FF2B5EF4-FFF2-40B4-BE49-F238E27FC236}">
              <a16:creationId xmlns:a16="http://schemas.microsoft.com/office/drawing/2014/main" id="{00000000-0008-0000-0600-00002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9" name="失業対策事業費平均値テキスト">
          <a:extLst>
            <a:ext uri="{FF2B5EF4-FFF2-40B4-BE49-F238E27FC236}">
              <a16:creationId xmlns:a16="http://schemas.microsoft.com/office/drawing/2014/main" id="{00000000-0008-0000-0600-00002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0" name="フローチャート: 判断 559">
          <a:extLst>
            <a:ext uri="{FF2B5EF4-FFF2-40B4-BE49-F238E27FC236}">
              <a16:creationId xmlns:a16="http://schemas.microsoft.com/office/drawing/2014/main" id="{00000000-0008-0000-0600-00003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楕円 576">
          <a:extLst>
            <a:ext uri="{FF2B5EF4-FFF2-40B4-BE49-F238E27FC236}">
              <a16:creationId xmlns:a16="http://schemas.microsoft.com/office/drawing/2014/main" id="{00000000-0008-0000-0600-00004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8" name="失業対策事業費該当値テキスト">
          <a:extLst>
            <a:ext uri="{FF2B5EF4-FFF2-40B4-BE49-F238E27FC236}">
              <a16:creationId xmlns:a16="http://schemas.microsoft.com/office/drawing/2014/main" id="{00000000-0008-0000-0600-00004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1" name="公債費グラフ枠">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139406</xdr:rowOff>
    </xdr:from>
    <xdr:to>
      <xdr:col>85</xdr:col>
      <xdr:colOff>126364</xdr:colOff>
      <xdr:row>78</xdr:row>
      <xdr:rowOff>124383</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flipV="1">
          <a:off x="16317595" y="11969456"/>
          <a:ext cx="1269" cy="1528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128210</xdr:rowOff>
    </xdr:from>
    <xdr:ext cx="469744" cy="259045"/>
    <xdr:sp macro="" textlink="">
      <xdr:nvSpPr>
        <xdr:cNvPr id="613" name="公債費最小値テキスト">
          <a:extLst>
            <a:ext uri="{FF2B5EF4-FFF2-40B4-BE49-F238E27FC236}">
              <a16:creationId xmlns:a16="http://schemas.microsoft.com/office/drawing/2014/main" id="{00000000-0008-0000-0600-000065020000}"/>
            </a:ext>
          </a:extLst>
        </xdr:cNvPr>
        <xdr:cNvSpPr txBox="1"/>
      </xdr:nvSpPr>
      <xdr:spPr>
        <a:xfrm>
          <a:off x="16370300" y="13501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124383</xdr:rowOff>
    </xdr:from>
    <xdr:to>
      <xdr:col>86</xdr:col>
      <xdr:colOff>25400</xdr:colOff>
      <xdr:row>78</xdr:row>
      <xdr:rowOff>124383</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6230600" y="1349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86083</xdr:rowOff>
    </xdr:from>
    <xdr:ext cx="599010" cy="259045"/>
    <xdr:sp macro="" textlink="">
      <xdr:nvSpPr>
        <xdr:cNvPr id="615" name="公債費最大値テキスト">
          <a:extLst>
            <a:ext uri="{FF2B5EF4-FFF2-40B4-BE49-F238E27FC236}">
              <a16:creationId xmlns:a16="http://schemas.microsoft.com/office/drawing/2014/main" id="{00000000-0008-0000-0600-000067020000}"/>
            </a:ext>
          </a:extLst>
        </xdr:cNvPr>
        <xdr:cNvSpPr txBox="1"/>
      </xdr:nvSpPr>
      <xdr:spPr>
        <a:xfrm>
          <a:off x="16370300" y="11744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139406</xdr:rowOff>
    </xdr:from>
    <xdr:to>
      <xdr:col>86</xdr:col>
      <xdr:colOff>25400</xdr:colOff>
      <xdr:row>69</xdr:row>
      <xdr:rowOff>139406</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6230600" y="1196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2769</xdr:rowOff>
    </xdr:from>
    <xdr:to>
      <xdr:col>85</xdr:col>
      <xdr:colOff>127000</xdr:colOff>
      <xdr:row>75</xdr:row>
      <xdr:rowOff>20648</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5481300" y="12861519"/>
          <a:ext cx="838200" cy="17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122827</xdr:rowOff>
    </xdr:from>
    <xdr:ext cx="534377" cy="259045"/>
    <xdr:sp macro="" textlink="">
      <xdr:nvSpPr>
        <xdr:cNvPr id="618" name="公債費平均値テキスト">
          <a:extLst>
            <a:ext uri="{FF2B5EF4-FFF2-40B4-BE49-F238E27FC236}">
              <a16:creationId xmlns:a16="http://schemas.microsoft.com/office/drawing/2014/main" id="{00000000-0008-0000-0600-00006A020000}"/>
            </a:ext>
          </a:extLst>
        </xdr:cNvPr>
        <xdr:cNvSpPr txBox="1"/>
      </xdr:nvSpPr>
      <xdr:spPr>
        <a:xfrm>
          <a:off x="16370300" y="12981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144400</xdr:rowOff>
    </xdr:from>
    <xdr:to>
      <xdr:col>85</xdr:col>
      <xdr:colOff>177800</xdr:colOff>
      <xdr:row>76</xdr:row>
      <xdr:rowOff>74550</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6268700" y="1300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158886</xdr:rowOff>
    </xdr:from>
    <xdr:to>
      <xdr:col>81</xdr:col>
      <xdr:colOff>50800</xdr:colOff>
      <xdr:row>75</xdr:row>
      <xdr:rowOff>2769</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4592300" y="12846186"/>
          <a:ext cx="889000" cy="1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156468</xdr:rowOff>
    </xdr:from>
    <xdr:to>
      <xdr:col>81</xdr:col>
      <xdr:colOff>101600</xdr:colOff>
      <xdr:row>76</xdr:row>
      <xdr:rowOff>86618</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5430500" y="13015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77745</xdr:rowOff>
    </xdr:from>
    <xdr:ext cx="534377"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5214111" y="13107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158886</xdr:rowOff>
    </xdr:from>
    <xdr:to>
      <xdr:col>76</xdr:col>
      <xdr:colOff>114300</xdr:colOff>
      <xdr:row>75</xdr:row>
      <xdr:rowOff>10296</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3703300" y="1284618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163570</xdr:rowOff>
    </xdr:from>
    <xdr:to>
      <xdr:col>76</xdr:col>
      <xdr:colOff>165100</xdr:colOff>
      <xdr:row>76</xdr:row>
      <xdr:rowOff>93720</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4541500" y="1302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84847</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4325111" y="13115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152550</xdr:rowOff>
    </xdr:from>
    <xdr:to>
      <xdr:col>71</xdr:col>
      <xdr:colOff>177800</xdr:colOff>
      <xdr:row>75</xdr:row>
      <xdr:rowOff>10296</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814300" y="12839850"/>
          <a:ext cx="889000" cy="29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141952</xdr:rowOff>
    </xdr:from>
    <xdr:to>
      <xdr:col>72</xdr:col>
      <xdr:colOff>38100</xdr:colOff>
      <xdr:row>76</xdr:row>
      <xdr:rowOff>72101</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3652500" y="1300070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63228</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3436111" y="1309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128970</xdr:rowOff>
    </xdr:from>
    <xdr:to>
      <xdr:col>67</xdr:col>
      <xdr:colOff>101600</xdr:colOff>
      <xdr:row>76</xdr:row>
      <xdr:rowOff>59120</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2763500" y="129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50247</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2547111" y="1308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141298</xdr:rowOff>
    </xdr:from>
    <xdr:to>
      <xdr:col>85</xdr:col>
      <xdr:colOff>177800</xdr:colOff>
      <xdr:row>75</xdr:row>
      <xdr:rowOff>71448</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6268700" y="12828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164175</xdr:rowOff>
    </xdr:from>
    <xdr:ext cx="534377" cy="259045"/>
    <xdr:sp macro="" textlink="">
      <xdr:nvSpPr>
        <xdr:cNvPr id="637" name="公債費該当値テキスト">
          <a:extLst>
            <a:ext uri="{FF2B5EF4-FFF2-40B4-BE49-F238E27FC236}">
              <a16:creationId xmlns:a16="http://schemas.microsoft.com/office/drawing/2014/main" id="{00000000-0008-0000-0600-00007D020000}"/>
            </a:ext>
          </a:extLst>
        </xdr:cNvPr>
        <xdr:cNvSpPr txBox="1"/>
      </xdr:nvSpPr>
      <xdr:spPr>
        <a:xfrm>
          <a:off x="16370300" y="12680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123419</xdr:rowOff>
    </xdr:from>
    <xdr:to>
      <xdr:col>81</xdr:col>
      <xdr:colOff>101600</xdr:colOff>
      <xdr:row>75</xdr:row>
      <xdr:rowOff>53569</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5430500" y="12810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70096</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14111" y="1258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108086</xdr:rowOff>
    </xdr:from>
    <xdr:to>
      <xdr:col>76</xdr:col>
      <xdr:colOff>165100</xdr:colOff>
      <xdr:row>75</xdr:row>
      <xdr:rowOff>38236</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4541500" y="1279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54763</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325111" y="1257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130946</xdr:rowOff>
    </xdr:from>
    <xdr:to>
      <xdr:col>72</xdr:col>
      <xdr:colOff>38100</xdr:colOff>
      <xdr:row>75</xdr:row>
      <xdr:rowOff>61096</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3652500" y="12818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77623</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2593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101750</xdr:rowOff>
    </xdr:from>
    <xdr:to>
      <xdr:col>67</xdr:col>
      <xdr:colOff>101600</xdr:colOff>
      <xdr:row>75</xdr:row>
      <xdr:rowOff>31900</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2763500" y="1278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48427</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2564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149453</xdr:rowOff>
    </xdr:from>
    <xdr:to>
      <xdr:col>85</xdr:col>
      <xdr:colOff>126364</xdr:colOff>
      <xdr:row>99</xdr:row>
      <xdr:rowOff>40336</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flipV="1">
          <a:off x="16317595" y="15751403"/>
          <a:ext cx="1269" cy="1262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44163</xdr:rowOff>
    </xdr:from>
    <xdr:ext cx="378565" cy="259045"/>
    <xdr:sp macro="" textlink="">
      <xdr:nvSpPr>
        <xdr:cNvPr id="670" name="積立金最小値テキスト">
          <a:extLst>
            <a:ext uri="{FF2B5EF4-FFF2-40B4-BE49-F238E27FC236}">
              <a16:creationId xmlns:a16="http://schemas.microsoft.com/office/drawing/2014/main" id="{00000000-0008-0000-0600-00009E020000}"/>
            </a:ext>
          </a:extLst>
        </xdr:cNvPr>
        <xdr:cNvSpPr txBox="1"/>
      </xdr:nvSpPr>
      <xdr:spPr>
        <a:xfrm>
          <a:off x="16370300" y="17017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40336</xdr:rowOff>
    </xdr:from>
    <xdr:to>
      <xdr:col>86</xdr:col>
      <xdr:colOff>25400</xdr:colOff>
      <xdr:row>99</xdr:row>
      <xdr:rowOff>40336</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6230600" y="17013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96130</xdr:rowOff>
    </xdr:from>
    <xdr:ext cx="534377" cy="259045"/>
    <xdr:sp macro="" textlink="">
      <xdr:nvSpPr>
        <xdr:cNvPr id="672" name="積立金最大値テキスト">
          <a:extLst>
            <a:ext uri="{FF2B5EF4-FFF2-40B4-BE49-F238E27FC236}">
              <a16:creationId xmlns:a16="http://schemas.microsoft.com/office/drawing/2014/main" id="{00000000-0008-0000-0600-0000A0020000}"/>
            </a:ext>
          </a:extLst>
        </xdr:cNvPr>
        <xdr:cNvSpPr txBox="1"/>
      </xdr:nvSpPr>
      <xdr:spPr>
        <a:xfrm>
          <a:off x="16370300" y="15526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149453</xdr:rowOff>
    </xdr:from>
    <xdr:to>
      <xdr:col>86</xdr:col>
      <xdr:colOff>25400</xdr:colOff>
      <xdr:row>91</xdr:row>
      <xdr:rowOff>149453</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575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149244</xdr:rowOff>
    </xdr:from>
    <xdr:to>
      <xdr:col>85</xdr:col>
      <xdr:colOff>127000</xdr:colOff>
      <xdr:row>97</xdr:row>
      <xdr:rowOff>87885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5481300" y="16436994"/>
          <a:ext cx="838200" cy="281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23892</xdr:rowOff>
    </xdr:from>
    <xdr:ext cx="534377" cy="259045"/>
    <xdr:sp macro="" textlink="">
      <xdr:nvSpPr>
        <xdr:cNvPr id="675" name="積立金平均値テキスト">
          <a:extLst>
            <a:ext uri="{FF2B5EF4-FFF2-40B4-BE49-F238E27FC236}">
              <a16:creationId xmlns:a16="http://schemas.microsoft.com/office/drawing/2014/main" id="{00000000-0008-0000-0600-0000A3020000}"/>
            </a:ext>
          </a:extLst>
        </xdr:cNvPr>
        <xdr:cNvSpPr txBox="1"/>
      </xdr:nvSpPr>
      <xdr:spPr>
        <a:xfrm>
          <a:off x="16370300" y="16654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45465</xdr:rowOff>
    </xdr:from>
    <xdr:to>
      <xdr:col>85</xdr:col>
      <xdr:colOff>177800</xdr:colOff>
      <xdr:row>97</xdr:row>
      <xdr:rowOff>147065</xdr:rowOff>
    </xdr:to>
    <xdr:sp macro="" textlink="">
      <xdr:nvSpPr>
        <xdr:cNvPr id="676" name="フローチャート: 判断 675">
          <a:extLst>
            <a:ext uri="{FF2B5EF4-FFF2-40B4-BE49-F238E27FC236}">
              <a16:creationId xmlns:a16="http://schemas.microsoft.com/office/drawing/2014/main" id="{00000000-0008-0000-0600-0000A4020000}"/>
            </a:ext>
          </a:extLst>
        </xdr:cNvPr>
        <xdr:cNvSpPr/>
      </xdr:nvSpPr>
      <xdr:spPr>
        <a:xfrm>
          <a:off x="16268700" y="1667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87885</xdr:rowOff>
    </xdr:from>
    <xdr:to>
      <xdr:col>81</xdr:col>
      <xdr:colOff>50800</xdr:colOff>
      <xdr:row>98</xdr:row>
      <xdr:rowOff>41763</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4592300" y="16718535"/>
          <a:ext cx="889000" cy="125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121971</xdr:rowOff>
    </xdr:from>
    <xdr:to>
      <xdr:col>81</xdr:col>
      <xdr:colOff>101600</xdr:colOff>
      <xdr:row>98</xdr:row>
      <xdr:rowOff>52121</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5430500" y="1675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43248</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5214111" y="1684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41763</xdr:rowOff>
    </xdr:from>
    <xdr:to>
      <xdr:col>76</xdr:col>
      <xdr:colOff>114300</xdr:colOff>
      <xdr:row>98</xdr:row>
      <xdr:rowOff>87770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3703300" y="16843863"/>
          <a:ext cx="889000" cy="46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131324</xdr:rowOff>
    </xdr:from>
    <xdr:to>
      <xdr:col>76</xdr:col>
      <xdr:colOff>165100</xdr:colOff>
      <xdr:row>98</xdr:row>
      <xdr:rowOff>61474</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4541500" y="167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78001</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4325111" y="1653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87770</xdr:rowOff>
    </xdr:from>
    <xdr:to>
      <xdr:col>71</xdr:col>
      <xdr:colOff>177800</xdr:colOff>
      <xdr:row>98</xdr:row>
      <xdr:rowOff>131527</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2814300" y="16889870"/>
          <a:ext cx="889000" cy="43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147155</xdr:rowOff>
    </xdr:from>
    <xdr:to>
      <xdr:col>72</xdr:col>
      <xdr:colOff>38100</xdr:colOff>
      <xdr:row>98</xdr:row>
      <xdr:rowOff>77305</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3652500" y="1677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93832</xdr:rowOff>
    </xdr:from>
    <xdr:ext cx="469744"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3468428" y="16553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164167</xdr:rowOff>
    </xdr:from>
    <xdr:to>
      <xdr:col>67</xdr:col>
      <xdr:colOff>101600</xdr:colOff>
      <xdr:row>98</xdr:row>
      <xdr:rowOff>94317</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2763500" y="1679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110844</xdr:rowOff>
    </xdr:from>
    <xdr:ext cx="469744"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2579428" y="16570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98444</xdr:rowOff>
    </xdr:from>
    <xdr:to>
      <xdr:col>85</xdr:col>
      <xdr:colOff>177800</xdr:colOff>
      <xdr:row>96</xdr:row>
      <xdr:rowOff>28594</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6268700" y="16386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121321</xdr:rowOff>
    </xdr:from>
    <xdr:ext cx="534377" cy="259045"/>
    <xdr:sp macro="" textlink="">
      <xdr:nvSpPr>
        <xdr:cNvPr id="694" name="積立金該当値テキスト">
          <a:extLst>
            <a:ext uri="{FF2B5EF4-FFF2-40B4-BE49-F238E27FC236}">
              <a16:creationId xmlns:a16="http://schemas.microsoft.com/office/drawing/2014/main" id="{00000000-0008-0000-0600-0000B6020000}"/>
            </a:ext>
          </a:extLst>
        </xdr:cNvPr>
        <xdr:cNvSpPr txBox="1"/>
      </xdr:nvSpPr>
      <xdr:spPr>
        <a:xfrm>
          <a:off x="16370300" y="16237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37085</xdr:rowOff>
    </xdr:from>
    <xdr:to>
      <xdr:col>81</xdr:col>
      <xdr:colOff>101600</xdr:colOff>
      <xdr:row>97</xdr:row>
      <xdr:rowOff>138685</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5430500" y="16667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155212</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14111" y="1644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162413</xdr:rowOff>
    </xdr:from>
    <xdr:to>
      <xdr:col>76</xdr:col>
      <xdr:colOff>165100</xdr:colOff>
      <xdr:row>98</xdr:row>
      <xdr:rowOff>92563</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4541500" y="1679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83690</xdr:rowOff>
    </xdr:from>
    <xdr:ext cx="469744"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357428" y="16885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36970</xdr:rowOff>
    </xdr:from>
    <xdr:to>
      <xdr:col>72</xdr:col>
      <xdr:colOff>38100</xdr:colOff>
      <xdr:row>98</xdr:row>
      <xdr:rowOff>138570</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3652500" y="168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129697</xdr:rowOff>
    </xdr:from>
    <xdr:ext cx="469744"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68428" y="1693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80727</xdr:rowOff>
    </xdr:from>
    <xdr:to>
      <xdr:col>67</xdr:col>
      <xdr:colOff>101600</xdr:colOff>
      <xdr:row>99</xdr:row>
      <xdr:rowOff>10877</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2763500" y="16882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2004</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79428" y="16975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149660</xdr:rowOff>
    </xdr:from>
    <xdr:to>
      <xdr:col>116</xdr:col>
      <xdr:colOff>62864</xdr:colOff>
      <xdr:row>39</xdr:row>
      <xdr:rowOff>98878</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2159595" y="5293160"/>
          <a:ext cx="1269" cy="1492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9" name="投資及び出資金最小値テキスト">
          <a:extLst>
            <a:ext uri="{FF2B5EF4-FFF2-40B4-BE49-F238E27FC236}">
              <a16:creationId xmlns:a16="http://schemas.microsoft.com/office/drawing/2014/main" id="{00000000-0008-0000-0600-0000D9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96337</xdr:rowOff>
    </xdr:from>
    <xdr:ext cx="469744" cy="259045"/>
    <xdr:sp macro="" textlink="">
      <xdr:nvSpPr>
        <xdr:cNvPr id="731" name="投資及び出資金最大値テキスト">
          <a:extLst>
            <a:ext uri="{FF2B5EF4-FFF2-40B4-BE49-F238E27FC236}">
              <a16:creationId xmlns:a16="http://schemas.microsoft.com/office/drawing/2014/main" id="{00000000-0008-0000-0600-0000DB020000}"/>
            </a:ext>
          </a:extLst>
        </xdr:cNvPr>
        <xdr:cNvSpPr txBox="1"/>
      </xdr:nvSpPr>
      <xdr:spPr>
        <a:xfrm>
          <a:off x="22212300" y="5068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149660</xdr:rowOff>
    </xdr:from>
    <xdr:to>
      <xdr:col>116</xdr:col>
      <xdr:colOff>152400</xdr:colOff>
      <xdr:row>30</xdr:row>
      <xdr:rowOff>149660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5293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86142</xdr:rowOff>
    </xdr:from>
    <xdr:to>
      <xdr:col>116</xdr:col>
      <xdr:colOff>63500</xdr:colOff>
      <xdr:row>38</xdr:row>
      <xdr:rowOff>122555</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1323300" y="6601242"/>
          <a:ext cx="838200" cy="36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36829</xdr:rowOff>
    </xdr:from>
    <xdr:ext cx="469744" cy="259045"/>
    <xdr:sp macro="" textlink="">
      <xdr:nvSpPr>
        <xdr:cNvPr id="734" name="投資及び出資金平均値テキスト">
          <a:extLst>
            <a:ext uri="{FF2B5EF4-FFF2-40B4-BE49-F238E27FC236}">
              <a16:creationId xmlns:a16="http://schemas.microsoft.com/office/drawing/2014/main" id="{00000000-0008-0000-0600-0000DE020000}"/>
            </a:ext>
          </a:extLst>
        </xdr:cNvPr>
        <xdr:cNvSpPr txBox="1"/>
      </xdr:nvSpPr>
      <xdr:spPr>
        <a:xfrm>
          <a:off x="22212300" y="6380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13952</xdr:rowOff>
    </xdr:from>
    <xdr:to>
      <xdr:col>116</xdr:col>
      <xdr:colOff>114300</xdr:colOff>
      <xdr:row>38</xdr:row>
      <xdr:rowOff>115552</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2110700" y="652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86142</xdr:rowOff>
    </xdr:from>
    <xdr:to>
      <xdr:col>111</xdr:col>
      <xdr:colOff>177800</xdr:colOff>
      <xdr:row>38</xdr:row>
      <xdr:rowOff>98552</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0434300" y="6601242"/>
          <a:ext cx="889000" cy="1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65060</xdr:rowOff>
    </xdr:from>
    <xdr:to>
      <xdr:col>112</xdr:col>
      <xdr:colOff>38100</xdr:colOff>
      <xdr:row>38</xdr:row>
      <xdr:rowOff>166660</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1272500" y="658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157787</xdr:rowOff>
    </xdr:from>
    <xdr:ext cx="378565"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134017" y="6672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98552</xdr:rowOff>
    </xdr:from>
    <xdr:to>
      <xdr:col>107</xdr:col>
      <xdr:colOff>50800</xdr:colOff>
      <xdr:row>38</xdr:row>
      <xdr:rowOff>111778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19545300" y="6613652"/>
          <a:ext cx="889000" cy="13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68326</xdr:rowOff>
    </xdr:from>
    <xdr:to>
      <xdr:col>107</xdr:col>
      <xdr:colOff>101600</xdr:colOff>
      <xdr:row>38</xdr:row>
      <xdr:rowOff>169926</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03835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161053</xdr:rowOff>
    </xdr:from>
    <xdr:ext cx="378565"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245017" y="66761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111778</xdr:rowOff>
    </xdr:from>
    <xdr:to>
      <xdr:col>102</xdr:col>
      <xdr:colOff>114300</xdr:colOff>
      <xdr:row>38</xdr:row>
      <xdr:rowOff>113247</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18656300" y="6626878"/>
          <a:ext cx="889000" cy="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73878</xdr:rowOff>
    </xdr:from>
    <xdr:to>
      <xdr:col>102</xdr:col>
      <xdr:colOff>165100</xdr:colOff>
      <xdr:row>39</xdr:row>
      <xdr:rowOff>4028</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9494500" y="658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166605</xdr:rowOff>
    </xdr:from>
    <xdr:ext cx="378565"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56017" y="66817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95268</xdr:rowOff>
    </xdr:from>
    <xdr:to>
      <xdr:col>98</xdr:col>
      <xdr:colOff>38100</xdr:colOff>
      <xdr:row>39</xdr:row>
      <xdr:rowOff>25418</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8605500" y="661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16545</xdr:rowOff>
    </xdr:from>
    <xdr:ext cx="378565"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67017" y="6703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71755</xdr:rowOff>
    </xdr:from>
    <xdr:to>
      <xdr:col>116</xdr:col>
      <xdr:colOff>114300</xdr:colOff>
      <xdr:row>39</xdr:row>
      <xdr:rowOff>1905</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2110700" y="658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50182</xdr:rowOff>
    </xdr:from>
    <xdr:ext cx="378565" cy="259045"/>
    <xdr:sp macro="" textlink="">
      <xdr:nvSpPr>
        <xdr:cNvPr id="753" name="投資及び出資金該当値テキスト">
          <a:extLst>
            <a:ext uri="{FF2B5EF4-FFF2-40B4-BE49-F238E27FC236}">
              <a16:creationId xmlns:a16="http://schemas.microsoft.com/office/drawing/2014/main" id="{00000000-0008-0000-0600-0000F1020000}"/>
            </a:ext>
          </a:extLst>
        </xdr:cNvPr>
        <xdr:cNvSpPr txBox="1"/>
      </xdr:nvSpPr>
      <xdr:spPr>
        <a:xfrm>
          <a:off x="22212300" y="65652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35342</xdr:rowOff>
    </xdr:from>
    <xdr:to>
      <xdr:col>112</xdr:col>
      <xdr:colOff>38100</xdr:colOff>
      <xdr:row>38</xdr:row>
      <xdr:rowOff>136942</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1272500" y="6550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153469</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088428" y="6325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47752</xdr:rowOff>
    </xdr:from>
    <xdr:to>
      <xdr:col>107</xdr:col>
      <xdr:colOff>101600</xdr:colOff>
      <xdr:row>38</xdr:row>
      <xdr:rowOff>149352</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0383500" y="6562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165879</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199428" y="6338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60978</xdr:rowOff>
    </xdr:from>
    <xdr:to>
      <xdr:col>102</xdr:col>
      <xdr:colOff>165100</xdr:colOff>
      <xdr:row>38</xdr:row>
      <xdr:rowOff>162578</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9494500" y="657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7655</xdr:rowOff>
    </xdr:from>
    <xdr:ext cx="378565"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56017" y="63513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62447</xdr:rowOff>
    </xdr:from>
    <xdr:to>
      <xdr:col>98</xdr:col>
      <xdr:colOff>38100</xdr:colOff>
      <xdr:row>38</xdr:row>
      <xdr:rowOff>164047</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8605500" y="6577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9125</xdr:rowOff>
    </xdr:from>
    <xdr:ext cx="378565"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7017" y="63527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49175</xdr:rowOff>
    </xdr:from>
    <xdr:to>
      <xdr:col>116</xdr:col>
      <xdr:colOff>62864</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2159595" y="8621675"/>
          <a:ext cx="1269" cy="1538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6" name="貸付金最小値テキスト">
          <a:extLst>
            <a:ext uri="{FF2B5EF4-FFF2-40B4-BE49-F238E27FC236}">
              <a16:creationId xmlns:a16="http://schemas.microsoft.com/office/drawing/2014/main" id="{00000000-0008-0000-0600-000012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167302</xdr:rowOff>
    </xdr:from>
    <xdr:ext cx="534377" cy="259045"/>
    <xdr:sp macro="" textlink="">
      <xdr:nvSpPr>
        <xdr:cNvPr id="788" name="貸付金最大値テキスト">
          <a:extLst>
            <a:ext uri="{FF2B5EF4-FFF2-40B4-BE49-F238E27FC236}">
              <a16:creationId xmlns:a16="http://schemas.microsoft.com/office/drawing/2014/main" id="{00000000-0008-0000-0600-000014030000}"/>
            </a:ext>
          </a:extLst>
        </xdr:cNvPr>
        <xdr:cNvSpPr txBox="1"/>
      </xdr:nvSpPr>
      <xdr:spPr>
        <a:xfrm>
          <a:off x="22212300" y="839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49175</xdr:rowOff>
    </xdr:from>
    <xdr:to>
      <xdr:col>116</xdr:col>
      <xdr:colOff>152400</xdr:colOff>
      <xdr:row>50</xdr:row>
      <xdr:rowOff>49175</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862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43574</xdr:rowOff>
    </xdr:from>
    <xdr:to>
      <xdr:col>116</xdr:col>
      <xdr:colOff>63500</xdr:colOff>
      <xdr:row>59</xdr:row>
      <xdr:rowOff>43726</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1323300" y="10159124"/>
          <a:ext cx="8382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82326</xdr:rowOff>
    </xdr:from>
    <xdr:ext cx="469744" cy="259045"/>
    <xdr:sp macro="" textlink="">
      <xdr:nvSpPr>
        <xdr:cNvPr id="791" name="貸付金平均値テキスト">
          <a:extLst>
            <a:ext uri="{FF2B5EF4-FFF2-40B4-BE49-F238E27FC236}">
              <a16:creationId xmlns:a16="http://schemas.microsoft.com/office/drawing/2014/main" id="{00000000-0008-0000-0600-000017030000}"/>
            </a:ext>
          </a:extLst>
        </xdr:cNvPr>
        <xdr:cNvSpPr txBox="1"/>
      </xdr:nvSpPr>
      <xdr:spPr>
        <a:xfrm>
          <a:off x="22212300" y="9854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59449</xdr:rowOff>
    </xdr:from>
    <xdr:to>
      <xdr:col>116</xdr:col>
      <xdr:colOff>114300</xdr:colOff>
      <xdr:row>58</xdr:row>
      <xdr:rowOff>161049</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21107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43574</xdr:rowOff>
    </xdr:from>
    <xdr:to>
      <xdr:col>111</xdr:col>
      <xdr:colOff>177800</xdr:colOff>
      <xdr:row>59</xdr:row>
      <xdr:rowOff>43955</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0434300" y="10159124"/>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72441</xdr:rowOff>
    </xdr:from>
    <xdr:to>
      <xdr:col>112</xdr:col>
      <xdr:colOff>38100</xdr:colOff>
      <xdr:row>59</xdr:row>
      <xdr:rowOff>2591</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1272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19118</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088428" y="979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42850</xdr:rowOff>
    </xdr:from>
    <xdr:to>
      <xdr:col>107</xdr:col>
      <xdr:colOff>50800</xdr:colOff>
      <xdr:row>59</xdr:row>
      <xdr:rowOff>43955</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9545300" y="10158400"/>
          <a:ext cx="889000" cy="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72251</xdr:rowOff>
    </xdr:from>
    <xdr:to>
      <xdr:col>107</xdr:col>
      <xdr:colOff>101600</xdr:colOff>
      <xdr:row>59</xdr:row>
      <xdr:rowOff>2401</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0383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18928</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199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42164</xdr:rowOff>
    </xdr:from>
    <xdr:to>
      <xdr:col>102</xdr:col>
      <xdr:colOff>114300</xdr:colOff>
      <xdr:row>59</xdr:row>
      <xdr:rowOff>42850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656300" y="10157714"/>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75336</xdr:rowOff>
    </xdr:from>
    <xdr:to>
      <xdr:col>102</xdr:col>
      <xdr:colOff>165100</xdr:colOff>
      <xdr:row>59</xdr:row>
      <xdr:rowOff>5486</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9494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22013</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10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54648</xdr:rowOff>
    </xdr:from>
    <xdr:to>
      <xdr:col>98</xdr:col>
      <xdr:colOff>38100</xdr:colOff>
      <xdr:row>58</xdr:row>
      <xdr:rowOff>156248</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8605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1325</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21428" y="977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164376</xdr:rowOff>
    </xdr:from>
    <xdr:to>
      <xdr:col>116</xdr:col>
      <xdr:colOff>114300</xdr:colOff>
      <xdr:row>59</xdr:row>
      <xdr:rowOff>94526</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2110700" y="1010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79303</xdr:rowOff>
    </xdr:from>
    <xdr:ext cx="313932" cy="259045"/>
    <xdr:sp macro="" textlink="">
      <xdr:nvSpPr>
        <xdr:cNvPr id="810" name="貸付金該当値テキスト">
          <a:extLst>
            <a:ext uri="{FF2B5EF4-FFF2-40B4-BE49-F238E27FC236}">
              <a16:creationId xmlns:a16="http://schemas.microsoft.com/office/drawing/2014/main" id="{00000000-0008-0000-0600-00002A030000}"/>
            </a:ext>
          </a:extLst>
        </xdr:cNvPr>
        <xdr:cNvSpPr txBox="1"/>
      </xdr:nvSpPr>
      <xdr:spPr>
        <a:xfrm>
          <a:off x="22212300" y="100234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164224</xdr:rowOff>
    </xdr:from>
    <xdr:to>
      <xdr:col>112</xdr:col>
      <xdr:colOff>38100</xdr:colOff>
      <xdr:row>59</xdr:row>
      <xdr:rowOff>94374</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1272500" y="1010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85501</xdr:rowOff>
    </xdr:from>
    <xdr:ext cx="313932"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166333" y="102010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164605</xdr:rowOff>
    </xdr:from>
    <xdr:to>
      <xdr:col>107</xdr:col>
      <xdr:colOff>101600</xdr:colOff>
      <xdr:row>59</xdr:row>
      <xdr:rowOff>94755</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0383500" y="1010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85882</xdr:rowOff>
    </xdr:from>
    <xdr:ext cx="313932"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277333" y="102014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163500</xdr:rowOff>
    </xdr:from>
    <xdr:to>
      <xdr:col>102</xdr:col>
      <xdr:colOff>165100</xdr:colOff>
      <xdr:row>59</xdr:row>
      <xdr:rowOff>93650</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9494500" y="101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84777</xdr:rowOff>
    </xdr:from>
    <xdr:ext cx="313932"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88333" y="102003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162814</xdr:rowOff>
    </xdr:from>
    <xdr:to>
      <xdr:col>98</xdr:col>
      <xdr:colOff>38100</xdr:colOff>
      <xdr:row>59</xdr:row>
      <xdr:rowOff>92964</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8605500" y="1010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84091</xdr:rowOff>
    </xdr:from>
    <xdr:ext cx="313932"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99333" y="101996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163475</xdr:rowOff>
    </xdr:from>
    <xdr:to>
      <xdr:col>116</xdr:col>
      <xdr:colOff>62864</xdr:colOff>
      <xdr:row>79</xdr:row>
      <xdr:rowOff>100304</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1993525"/>
          <a:ext cx="1269" cy="1651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104131</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64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100304</xdr:rowOff>
    </xdr:from>
    <xdr:to>
      <xdr:col>116</xdr:col>
      <xdr:colOff>152400</xdr:colOff>
      <xdr:row>79</xdr:row>
      <xdr:rowOff>100304</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644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110152</xdr:rowOff>
    </xdr:from>
    <xdr:ext cx="534377"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76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163475</xdr:rowOff>
    </xdr:from>
    <xdr:to>
      <xdr:col>116</xdr:col>
      <xdr:colOff>152400</xdr:colOff>
      <xdr:row>69</xdr:row>
      <xdr:rowOff>163475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199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136042</xdr:rowOff>
    </xdr:from>
    <xdr:to>
      <xdr:col>116</xdr:col>
      <xdr:colOff>63500</xdr:colOff>
      <xdr:row>76</xdr:row>
      <xdr:rowOff>29514</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1323300" y="12994792"/>
          <a:ext cx="838200" cy="64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93083</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951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114656</xdr:rowOff>
    </xdr:from>
    <xdr:to>
      <xdr:col>116</xdr:col>
      <xdr:colOff>114300</xdr:colOff>
      <xdr:row>76</xdr:row>
      <xdr:rowOff>44807</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297340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126288</xdr:rowOff>
    </xdr:from>
    <xdr:to>
      <xdr:col>111</xdr:col>
      <xdr:colOff>177800</xdr:colOff>
      <xdr:row>76</xdr:row>
      <xdr:rowOff>29514</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0434300" y="12985038"/>
          <a:ext cx="889000" cy="74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34417</xdr:rowOff>
    </xdr:from>
    <xdr:to>
      <xdr:col>112</xdr:col>
      <xdr:colOff>38100</xdr:colOff>
      <xdr:row>75</xdr:row>
      <xdr:rowOff>136017</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289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152544</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2668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39039</xdr:rowOff>
    </xdr:from>
    <xdr:to>
      <xdr:col>107</xdr:col>
      <xdr:colOff>50800</xdr:colOff>
      <xdr:row>75</xdr:row>
      <xdr:rowOff>126288</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9545300" y="12897789"/>
          <a:ext cx="889000" cy="87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167424</xdr:rowOff>
    </xdr:from>
    <xdr:to>
      <xdr:col>107</xdr:col>
      <xdr:colOff>101600</xdr:colOff>
      <xdr:row>75</xdr:row>
      <xdr:rowOff>97574</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285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114101</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2629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39039</xdr:rowOff>
    </xdr:from>
    <xdr:to>
      <xdr:col>102</xdr:col>
      <xdr:colOff>114300</xdr:colOff>
      <xdr:row>75</xdr:row>
      <xdr:rowOff>114859</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8656300" y="12897789"/>
          <a:ext cx="889000" cy="75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140754</xdr:rowOff>
    </xdr:from>
    <xdr:to>
      <xdr:col>102</xdr:col>
      <xdr:colOff>165100</xdr:colOff>
      <xdr:row>75</xdr:row>
      <xdr:rowOff>70904</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282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87431</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260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127495</xdr:rowOff>
    </xdr:from>
    <xdr:to>
      <xdr:col>98</xdr:col>
      <xdr:colOff>38100</xdr:colOff>
      <xdr:row>75</xdr:row>
      <xdr:rowOff>57645</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281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74172</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2590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85242</xdr:rowOff>
    </xdr:from>
    <xdr:to>
      <xdr:col>116</xdr:col>
      <xdr:colOff>114300</xdr:colOff>
      <xdr:row>76</xdr:row>
      <xdr:rowOff>15391</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294399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108119</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2795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150164</xdr:rowOff>
    </xdr:from>
    <xdr:to>
      <xdr:col>112</xdr:col>
      <xdr:colOff>38100</xdr:colOff>
      <xdr:row>76</xdr:row>
      <xdr:rowOff>80314</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300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71441</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3101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75488</xdr:rowOff>
    </xdr:from>
    <xdr:to>
      <xdr:col>107</xdr:col>
      <xdr:colOff>101600</xdr:colOff>
      <xdr:row>76</xdr:row>
      <xdr:rowOff>5638</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2934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168215</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3026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159689</xdr:rowOff>
    </xdr:from>
    <xdr:to>
      <xdr:col>102</xdr:col>
      <xdr:colOff>165100</xdr:colOff>
      <xdr:row>75</xdr:row>
      <xdr:rowOff>89839</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2846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80966</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2939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64059</xdr:rowOff>
    </xdr:from>
    <xdr:to>
      <xdr:col>98</xdr:col>
      <xdr:colOff>38100</xdr:colOff>
      <xdr:row>75</xdr:row>
      <xdr:rowOff>165658</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292280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156785</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3015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類似団体平均と比較すると、</a:t>
          </a:r>
          <a:r>
            <a:rPr kumimoji="1" lang="ja-JP" altLang="en-US" sz="1200">
              <a:solidFill>
                <a:schemeClr val="dk1"/>
              </a:solidFill>
              <a:effectLst/>
              <a:latin typeface="+mn-lt"/>
              <a:ea typeface="+mn-ea"/>
              <a:cs typeface="+mn-cs"/>
            </a:rPr>
            <a:t>昨年度までは</a:t>
          </a:r>
          <a:r>
            <a:rPr kumimoji="1" lang="ja-JP" altLang="ja-JP" sz="1200">
              <a:solidFill>
                <a:schemeClr val="dk1"/>
              </a:solidFill>
              <a:effectLst/>
              <a:latin typeface="+mn-lt"/>
              <a:ea typeface="+mn-ea"/>
              <a:cs typeface="+mn-cs"/>
            </a:rPr>
            <a:t>物件費に係る住民一人当たりのコストが大きく下回って</a:t>
          </a:r>
          <a:r>
            <a:rPr kumimoji="1" lang="ja-JP" altLang="en-US" sz="1200">
              <a:solidFill>
                <a:schemeClr val="dk1"/>
              </a:solidFill>
              <a:effectLst/>
              <a:latin typeface="+mn-lt"/>
              <a:ea typeface="+mn-ea"/>
              <a:cs typeface="+mn-cs"/>
            </a:rPr>
            <a:t>いたが、ふるさと納税が増加し業務委託料が増えたことなどにより大幅に増加している</a:t>
          </a:r>
          <a:r>
            <a:rPr kumimoji="1" lang="ja-JP" altLang="ja-JP" sz="1200">
              <a:solidFill>
                <a:schemeClr val="dk1"/>
              </a:solidFill>
              <a:effectLst/>
              <a:latin typeface="+mn-lt"/>
              <a:ea typeface="+mn-ea"/>
              <a:cs typeface="+mn-cs"/>
            </a:rPr>
            <a:t>。積立金について</a:t>
          </a:r>
          <a:r>
            <a:rPr kumimoji="1" lang="ja-JP" altLang="en-US" sz="1200">
              <a:solidFill>
                <a:schemeClr val="dk1"/>
              </a:solidFill>
              <a:effectLst/>
              <a:latin typeface="+mn-lt"/>
              <a:ea typeface="+mn-ea"/>
              <a:cs typeface="+mn-cs"/>
            </a:rPr>
            <a:t>も</a:t>
          </a:r>
          <a:r>
            <a:rPr kumimoji="1" lang="ja-JP" altLang="ja-JP" sz="1200">
              <a:solidFill>
                <a:schemeClr val="dk1"/>
              </a:solidFill>
              <a:effectLst/>
              <a:latin typeface="+mn-lt"/>
              <a:ea typeface="+mn-ea"/>
              <a:cs typeface="+mn-cs"/>
            </a:rPr>
            <a:t>、寄附金（ふるさと納税）の増加に伴い、それを原資とする積立が増加したことにより、類似団体平均を上回っている。また、</a:t>
          </a:r>
          <a:r>
            <a:rPr kumimoji="1" lang="ja-JP" altLang="en-US" sz="1200">
              <a:solidFill>
                <a:schemeClr val="dk1"/>
              </a:solidFill>
              <a:effectLst/>
              <a:latin typeface="+mn-lt"/>
              <a:ea typeface="+mn-ea"/>
              <a:cs typeface="+mn-cs"/>
            </a:rPr>
            <a:t>人件費、補助費等、</a:t>
          </a:r>
          <a:r>
            <a:rPr kumimoji="1" lang="ja-JP" altLang="ja-JP" sz="1200">
              <a:solidFill>
                <a:schemeClr val="dk1"/>
              </a:solidFill>
              <a:effectLst/>
              <a:latin typeface="+mn-lt"/>
              <a:ea typeface="+mn-ea"/>
              <a:cs typeface="+mn-cs"/>
            </a:rPr>
            <a:t>公債費</a:t>
          </a:r>
          <a:r>
            <a:rPr kumimoji="1" lang="ja-JP" altLang="en-US" sz="1200">
              <a:solidFill>
                <a:schemeClr val="dk1"/>
              </a:solidFill>
              <a:effectLst/>
              <a:latin typeface="+mn-lt"/>
              <a:ea typeface="+mn-ea"/>
              <a:cs typeface="+mn-cs"/>
            </a:rPr>
            <a:t>及び繰出金</a:t>
          </a:r>
          <a:r>
            <a:rPr kumimoji="1" lang="ja-JP" altLang="ja-JP" sz="1200">
              <a:solidFill>
                <a:schemeClr val="dk1"/>
              </a:solidFill>
              <a:effectLst/>
              <a:latin typeface="+mn-lt"/>
              <a:ea typeface="+mn-ea"/>
              <a:cs typeface="+mn-cs"/>
            </a:rPr>
            <a:t>においても、類似団体平均を上回って</a:t>
          </a:r>
          <a:r>
            <a:rPr kumimoji="1" lang="ja-JP" altLang="en-US" sz="1200">
              <a:solidFill>
                <a:schemeClr val="dk1"/>
              </a:solidFill>
              <a:effectLst/>
              <a:latin typeface="+mn-lt"/>
              <a:ea typeface="+mn-ea"/>
              <a:cs typeface="+mn-cs"/>
            </a:rPr>
            <a:t>いる。人件費</a:t>
          </a:r>
          <a:r>
            <a:rPr kumimoji="1" lang="ja-JP" altLang="ja-JP" sz="1200">
              <a:solidFill>
                <a:schemeClr val="dk1"/>
              </a:solidFill>
              <a:effectLst/>
              <a:latin typeface="+mn-lt"/>
              <a:ea typeface="+mn-ea"/>
              <a:cs typeface="+mn-cs"/>
            </a:rPr>
            <a:t>については、</a:t>
          </a:r>
          <a:r>
            <a:rPr kumimoji="1" lang="ja-JP" altLang="en-US" sz="1200">
              <a:solidFill>
                <a:schemeClr val="dk1"/>
              </a:solidFill>
              <a:effectLst/>
              <a:latin typeface="+mn-lt"/>
              <a:ea typeface="+mn-ea"/>
              <a:cs typeface="+mn-cs"/>
            </a:rPr>
            <a:t>令和２年度から会計年度任用職員制度が施行され、物件費として支出していた費用が人件費の報酬等になったことなど</a:t>
          </a:r>
          <a:r>
            <a:rPr kumimoji="1" lang="ja-JP" altLang="ja-JP" sz="1200">
              <a:solidFill>
                <a:schemeClr val="dk1"/>
              </a:solidFill>
              <a:effectLst/>
              <a:latin typeface="+mn-lt"/>
              <a:ea typeface="+mn-ea"/>
              <a:cs typeface="+mn-cs"/>
            </a:rPr>
            <a:t>によ</a:t>
          </a:r>
          <a:r>
            <a:rPr kumimoji="1" lang="ja-JP" altLang="en-US" sz="1200">
              <a:solidFill>
                <a:schemeClr val="dk1"/>
              </a:solidFill>
              <a:effectLst/>
              <a:latin typeface="+mn-lt"/>
              <a:ea typeface="+mn-ea"/>
              <a:cs typeface="+mn-cs"/>
            </a:rPr>
            <a:t>る</a:t>
          </a:r>
          <a:r>
            <a:rPr kumimoji="1" lang="ja-JP" altLang="ja-JP" sz="1200">
              <a:solidFill>
                <a:schemeClr val="dk1"/>
              </a:solidFill>
              <a:effectLst/>
              <a:latin typeface="+mn-lt"/>
              <a:ea typeface="+mn-ea"/>
              <a:cs typeface="+mn-cs"/>
            </a:rPr>
            <a:t>増加</a:t>
          </a:r>
          <a:r>
            <a:rPr kumimoji="1" lang="ja-JP" altLang="en-US" sz="1200">
              <a:solidFill>
                <a:schemeClr val="dk1"/>
              </a:solidFill>
              <a:effectLst/>
              <a:latin typeface="+mn-lt"/>
              <a:ea typeface="+mn-ea"/>
              <a:cs typeface="+mn-cs"/>
            </a:rPr>
            <a:t>、補助費等については、特別定額給付金事業など、コロナ禍に伴う支援事業等により大幅に増加している。</a:t>
          </a:r>
          <a:r>
            <a:rPr kumimoji="1" lang="ja-JP" altLang="ja-JP" sz="1200">
              <a:solidFill>
                <a:schemeClr val="dk1"/>
              </a:solidFill>
              <a:effectLst/>
              <a:latin typeface="+mn-lt"/>
              <a:ea typeface="+mn-ea"/>
              <a:cs typeface="+mn-cs"/>
            </a:rPr>
            <a:t>公債費については、近年の大型建設事業に係る市債発行に伴う元金償還が開始されたこと等が要因で類似団体平均を上回っているが、今後も中期財政見通しを作成する中で、元金償還を上回らない市債発行に努める。</a:t>
          </a:r>
          <a:endParaRPr lang="ja-JP" altLang="ja-JP" sz="1200">
            <a:effectLst/>
          </a:endParaRPr>
        </a:p>
        <a:p>
          <a:r>
            <a:rPr kumimoji="1" lang="ja-JP" altLang="ja-JP" sz="1200">
              <a:solidFill>
                <a:schemeClr val="dk1"/>
              </a:solidFill>
              <a:effectLst/>
              <a:latin typeface="+mn-lt"/>
              <a:ea typeface="+mn-ea"/>
              <a:cs typeface="+mn-cs"/>
            </a:rPr>
            <a:t>　</a:t>
          </a:r>
          <a:r>
            <a:rPr kumimoji="1" lang="ja-JP" altLang="en-US" sz="1200">
              <a:solidFill>
                <a:schemeClr val="dk1"/>
              </a:solidFill>
              <a:effectLst/>
              <a:latin typeface="+mn-lt"/>
              <a:ea typeface="+mn-ea"/>
              <a:cs typeface="+mn-cs"/>
            </a:rPr>
            <a:t>繰出金については、高齢化の進行により介護保険事業特別会計や後期高齢者医療特別会計への支出が増加傾向にある。</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人口が減少傾向にあることから、前年度と同規模の事業費でも、住民一人当たりのコストとしては、前年度を上回ってしまう傾向があり、引き続き内部事務経費等の削減に努める。</a:t>
          </a:r>
          <a:endParaRPr lang="ja-JP" altLang="ja-JP" sz="12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京都府亀岡市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87,847
86,779
224.80
47,324,802
46,528,736
745,791
19,288,469
40,739,465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13.3
89.9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99466</xdr:rowOff>
    </xdr:from>
    <xdr:to>
      <xdr:col>24</xdr:col>
      <xdr:colOff>62865</xdr:colOff>
      <xdr:row>37</xdr:row>
      <xdr:rowOff>146101</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42966"/>
          <a:ext cx="1270" cy="1246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149928</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93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146101</xdr:rowOff>
    </xdr:from>
    <xdr:to>
      <xdr:col>24</xdr:col>
      <xdr:colOff>152400</xdr:colOff>
      <xdr:row>37</xdr:row>
      <xdr:rowOff>146101</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89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46143</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018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99466</xdr:rowOff>
    </xdr:from>
    <xdr:to>
      <xdr:col>24</xdr:col>
      <xdr:colOff>152400</xdr:colOff>
      <xdr:row>30</xdr:row>
      <xdr:rowOff>99466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42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69291</xdr:rowOff>
    </xdr:from>
    <xdr:to>
      <xdr:col>24</xdr:col>
      <xdr:colOff>63500</xdr:colOff>
      <xdr:row>35</xdr:row>
      <xdr:rowOff>98552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070041"/>
          <a:ext cx="838200" cy="29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59656</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888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36779</xdr:rowOff>
    </xdr:from>
    <xdr:to>
      <xdr:col>24</xdr:col>
      <xdr:colOff>114300</xdr:colOff>
      <xdr:row>35</xdr:row>
      <xdr:rowOff>138379</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69291</xdr:rowOff>
    </xdr:from>
    <xdr:to>
      <xdr:col>19</xdr:col>
      <xdr:colOff>177800</xdr:colOff>
      <xdr:row>35</xdr:row>
      <xdr:rowOff>88493</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6070041"/>
          <a:ext cx="8890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27635</xdr:rowOff>
    </xdr:from>
    <xdr:to>
      <xdr:col>20</xdr:col>
      <xdr:colOff>38100</xdr:colOff>
      <xdr:row>35</xdr:row>
      <xdr:rowOff>129235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120362</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12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88493</xdr:rowOff>
    </xdr:from>
    <xdr:to>
      <xdr:col>15</xdr:col>
      <xdr:colOff>50800</xdr:colOff>
      <xdr:row>35</xdr:row>
      <xdr:rowOff>120955</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6089243"/>
          <a:ext cx="889000" cy="32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1118</xdr:rowOff>
    </xdr:from>
    <xdr:to>
      <xdr:col>15</xdr:col>
      <xdr:colOff>101600</xdr:colOff>
      <xdr:row>35</xdr:row>
      <xdr:rowOff>102718</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119245</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77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68834</xdr:rowOff>
    </xdr:from>
    <xdr:to>
      <xdr:col>10</xdr:col>
      <xdr:colOff>114300</xdr:colOff>
      <xdr:row>35</xdr:row>
      <xdr:rowOff>120955</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6069584"/>
          <a:ext cx="889000" cy="5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166167</xdr:rowOff>
    </xdr:from>
    <xdr:to>
      <xdr:col>10</xdr:col>
      <xdr:colOff>165100</xdr:colOff>
      <xdr:row>35</xdr:row>
      <xdr:rowOff>96317</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112844</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77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157480</xdr:rowOff>
    </xdr:from>
    <xdr:to>
      <xdr:col>6</xdr:col>
      <xdr:colOff>38100</xdr:colOff>
      <xdr:row>35</xdr:row>
      <xdr:rowOff>87630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104157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47752</xdr:rowOff>
    </xdr:from>
    <xdr:to>
      <xdr:col>24</xdr:col>
      <xdr:colOff>114300</xdr:colOff>
      <xdr:row>35</xdr:row>
      <xdr:rowOff>149352</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048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26179</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026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18491</xdr:rowOff>
    </xdr:from>
    <xdr:to>
      <xdr:col>20</xdr:col>
      <xdr:colOff>38100</xdr:colOff>
      <xdr:row>35</xdr:row>
      <xdr:rowOff>120091</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019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136618</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794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37693</xdr:rowOff>
    </xdr:from>
    <xdr:to>
      <xdr:col>15</xdr:col>
      <xdr:colOff>101600</xdr:colOff>
      <xdr:row>35</xdr:row>
      <xdr:rowOff>139293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03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130420</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131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70155</xdr:rowOff>
    </xdr:from>
    <xdr:to>
      <xdr:col>10</xdr:col>
      <xdr:colOff>165100</xdr:colOff>
      <xdr:row>36</xdr:row>
      <xdr:rowOff>305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07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162882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163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18034</xdr:rowOff>
    </xdr:from>
    <xdr:to>
      <xdr:col>6</xdr:col>
      <xdr:colOff>38100</xdr:colOff>
      <xdr:row>35</xdr:row>
      <xdr:rowOff>119634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018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110761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111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30650</xdr:rowOff>
    </xdr:from>
    <xdr:to>
      <xdr:col>24</xdr:col>
      <xdr:colOff>62865</xdr:colOff>
      <xdr:row>55</xdr:row>
      <xdr:rowOff>138725</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774600"/>
          <a:ext cx="1270" cy="793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142552</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957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138725</xdr:rowOff>
    </xdr:from>
    <xdr:to>
      <xdr:col>24</xdr:col>
      <xdr:colOff>152400</xdr:colOff>
      <xdr:row>55</xdr:row>
      <xdr:rowOff>138725</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9568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148777</xdr:rowOff>
    </xdr:from>
    <xdr:ext cx="599010"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549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231,811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30650</xdr:rowOff>
    </xdr:from>
    <xdr:to>
      <xdr:col>24</xdr:col>
      <xdr:colOff>152400</xdr:colOff>
      <xdr:row>51</xdr:row>
      <xdr:rowOff>30650</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77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78755</xdr:rowOff>
    </xdr:from>
    <xdr:to>
      <xdr:col>24</xdr:col>
      <xdr:colOff>63500</xdr:colOff>
      <xdr:row>59</xdr:row>
      <xdr:rowOff>36167</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9165605"/>
          <a:ext cx="838200" cy="986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16075</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2743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37648</xdr:rowOff>
    </xdr:from>
    <xdr:to>
      <xdr:col>24</xdr:col>
      <xdr:colOff>114300</xdr:colOff>
      <xdr:row>54</xdr:row>
      <xdr:rowOff>139248</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29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36167</xdr:rowOff>
    </xdr:from>
    <xdr:to>
      <xdr:col>19</xdr:col>
      <xdr:colOff>177800</xdr:colOff>
      <xdr:row>59</xdr:row>
      <xdr:rowOff>43772</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10151717"/>
          <a:ext cx="889000" cy="7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158783</xdr:rowOff>
    </xdr:from>
    <xdr:to>
      <xdr:col>20</xdr:col>
      <xdr:colOff>38100</xdr:colOff>
      <xdr:row>59</xdr:row>
      <xdr:rowOff>88933</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10102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80060</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530111" y="10195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43772</xdr:rowOff>
    </xdr:from>
    <xdr:to>
      <xdr:col>15</xdr:col>
      <xdr:colOff>50800</xdr:colOff>
      <xdr:row>59</xdr:row>
      <xdr:rowOff>98750</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10159322"/>
          <a:ext cx="889000" cy="54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18537</xdr:rowOff>
    </xdr:from>
    <xdr:to>
      <xdr:col>15</xdr:col>
      <xdr:colOff>101600</xdr:colOff>
      <xdr:row>59</xdr:row>
      <xdr:rowOff>120137</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1013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111264</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41111" y="10226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98750</xdr:rowOff>
    </xdr:from>
    <xdr:to>
      <xdr:col>10</xdr:col>
      <xdr:colOff>114300</xdr:colOff>
      <xdr:row>59</xdr:row>
      <xdr:rowOff>122212</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10214300"/>
          <a:ext cx="889000" cy="23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3762</xdr:rowOff>
    </xdr:from>
    <xdr:to>
      <xdr:col>10</xdr:col>
      <xdr:colOff>165100</xdr:colOff>
      <xdr:row>59</xdr:row>
      <xdr:rowOff>105362</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1011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121889</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52111" y="989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11534</xdr:rowOff>
    </xdr:from>
    <xdr:to>
      <xdr:col>6</xdr:col>
      <xdr:colOff>38100</xdr:colOff>
      <xdr:row>59</xdr:row>
      <xdr:rowOff>113134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1012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129661</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63111" y="990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27955</xdr:rowOff>
    </xdr:from>
    <xdr:to>
      <xdr:col>24</xdr:col>
      <xdr:colOff>114300</xdr:colOff>
      <xdr:row>53</xdr:row>
      <xdr:rowOff>129555</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11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50832</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8966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156817</xdr:rowOff>
    </xdr:from>
    <xdr:to>
      <xdr:col>20</xdr:col>
      <xdr:colOff>38100</xdr:colOff>
      <xdr:row>59</xdr:row>
      <xdr:rowOff>86967</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1010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103494</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530111" y="987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164422</xdr:rowOff>
    </xdr:from>
    <xdr:to>
      <xdr:col>15</xdr:col>
      <xdr:colOff>101600</xdr:colOff>
      <xdr:row>59</xdr:row>
      <xdr:rowOff>94572</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1010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111099</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41111" y="988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47950</xdr:rowOff>
    </xdr:from>
    <xdr:to>
      <xdr:col>10</xdr:col>
      <xdr:colOff>165100</xdr:colOff>
      <xdr:row>59</xdr:row>
      <xdr:rowOff>149550</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101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140677</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52111" y="10256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71412</xdr:rowOff>
    </xdr:from>
    <xdr:to>
      <xdr:col>6</xdr:col>
      <xdr:colOff>38100</xdr:colOff>
      <xdr:row>60</xdr:row>
      <xdr:rowOff>1562</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1018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164139</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63111" y="10279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113672</xdr:rowOff>
    </xdr:from>
    <xdr:to>
      <xdr:col>24</xdr:col>
      <xdr:colOff>62865</xdr:colOff>
      <xdr:row>78</xdr:row>
      <xdr:rowOff>66069</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115172"/>
          <a:ext cx="1270" cy="1323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69896</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442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66069</xdr:rowOff>
    </xdr:from>
    <xdr:to>
      <xdr:col>24</xdr:col>
      <xdr:colOff>152400</xdr:colOff>
      <xdr:row>78</xdr:row>
      <xdr:rowOff>66069</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439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60349</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890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230,391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113672</xdr:rowOff>
    </xdr:from>
    <xdr:to>
      <xdr:col>24</xdr:col>
      <xdr:colOff>152400</xdr:colOff>
      <xdr:row>70</xdr:row>
      <xdr:rowOff>113672</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115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78663</xdr:rowOff>
    </xdr:from>
    <xdr:to>
      <xdr:col>24</xdr:col>
      <xdr:colOff>63500</xdr:colOff>
      <xdr:row>75</xdr:row>
      <xdr:rowOff>111811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2937413"/>
          <a:ext cx="838200" cy="33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160665</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6765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137788</xdr:rowOff>
    </xdr:from>
    <xdr:to>
      <xdr:col>24</xdr:col>
      <xdr:colOff>114300</xdr:colOff>
      <xdr:row>75</xdr:row>
      <xdr:rowOff>67938</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82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111811</xdr:rowOff>
    </xdr:from>
    <xdr:to>
      <xdr:col>19</xdr:col>
      <xdr:colOff>177800</xdr:colOff>
      <xdr:row>76</xdr:row>
      <xdr:rowOff>57012</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2970561"/>
          <a:ext cx="889000" cy="116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47915</xdr:rowOff>
    </xdr:from>
    <xdr:to>
      <xdr:col>20</xdr:col>
      <xdr:colOff>38100</xdr:colOff>
      <xdr:row>75</xdr:row>
      <xdr:rowOff>149515</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290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166042</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681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149192</xdr:rowOff>
    </xdr:from>
    <xdr:to>
      <xdr:col>15</xdr:col>
      <xdr:colOff>50800</xdr:colOff>
      <xdr:row>76</xdr:row>
      <xdr:rowOff>57012</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2019300" y="13007942"/>
          <a:ext cx="889000" cy="79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110258</xdr:rowOff>
    </xdr:from>
    <xdr:to>
      <xdr:col>15</xdr:col>
      <xdr:colOff>101600</xdr:colOff>
      <xdr:row>76</xdr:row>
      <xdr:rowOff>40407</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56935</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2744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149192</xdr:rowOff>
    </xdr:from>
    <xdr:to>
      <xdr:col>10</xdr:col>
      <xdr:colOff>114300</xdr:colOff>
      <xdr:row>76</xdr:row>
      <xdr:rowOff>33902</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007942"/>
          <a:ext cx="889000" cy="56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114840</xdr:rowOff>
    </xdr:from>
    <xdr:to>
      <xdr:col>10</xdr:col>
      <xdr:colOff>165100</xdr:colOff>
      <xdr:row>76</xdr:row>
      <xdr:rowOff>44990</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36118</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066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149163</xdr:rowOff>
    </xdr:from>
    <xdr:to>
      <xdr:col>6</xdr:col>
      <xdr:colOff>38100</xdr:colOff>
      <xdr:row>76</xdr:row>
      <xdr:rowOff>79313</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95840</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2783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27863</xdr:rowOff>
    </xdr:from>
    <xdr:to>
      <xdr:col>24</xdr:col>
      <xdr:colOff>114300</xdr:colOff>
      <xdr:row>75</xdr:row>
      <xdr:rowOff>129463</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886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6290</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865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61011</xdr:rowOff>
    </xdr:from>
    <xdr:to>
      <xdr:col>20</xdr:col>
      <xdr:colOff>38100</xdr:colOff>
      <xdr:row>75</xdr:row>
      <xdr:rowOff>162610</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91976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153737</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012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6212</xdr:rowOff>
    </xdr:from>
    <xdr:to>
      <xdr:col>15</xdr:col>
      <xdr:colOff>101600</xdr:colOff>
      <xdr:row>76</xdr:row>
      <xdr:rowOff>107812</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036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98939</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129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98392</xdr:rowOff>
    </xdr:from>
    <xdr:to>
      <xdr:col>10</xdr:col>
      <xdr:colOff>165100</xdr:colOff>
      <xdr:row>76</xdr:row>
      <xdr:rowOff>28542</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295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45069</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2732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154552</xdr:rowOff>
    </xdr:from>
    <xdr:to>
      <xdr:col>6</xdr:col>
      <xdr:colOff>38100</xdr:colOff>
      <xdr:row>76</xdr:row>
      <xdr:rowOff>84702</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013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75829</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106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170205</xdr:rowOff>
    </xdr:from>
    <xdr:to>
      <xdr:col>24</xdr:col>
      <xdr:colOff>62865</xdr:colOff>
      <xdr:row>97</xdr:row>
      <xdr:rowOff>140512</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429255"/>
          <a:ext cx="1270" cy="1341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144339</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77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140512</xdr:rowOff>
    </xdr:from>
    <xdr:to>
      <xdr:col>24</xdr:col>
      <xdr:colOff>152400</xdr:colOff>
      <xdr:row>97</xdr:row>
      <xdr:rowOff>140512</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771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116882</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204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125,098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170205</xdr:rowOff>
    </xdr:from>
    <xdr:to>
      <xdr:col>24</xdr:col>
      <xdr:colOff>152400</xdr:colOff>
      <xdr:row>89</xdr:row>
      <xdr:rowOff>170205</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429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145759</xdr:rowOff>
    </xdr:from>
    <xdr:to>
      <xdr:col>24</xdr:col>
      <xdr:colOff>63500</xdr:colOff>
      <xdr:row>96</xdr:row>
      <xdr:rowOff>159652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604959"/>
          <a:ext cx="838200" cy="13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78288</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366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55411</xdr:rowOff>
    </xdr:from>
    <xdr:to>
      <xdr:col>24</xdr:col>
      <xdr:colOff>114300</xdr:colOff>
      <xdr:row>96</xdr:row>
      <xdr:rowOff>157011</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51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159652</xdr:rowOff>
    </xdr:from>
    <xdr:to>
      <xdr:col>19</xdr:col>
      <xdr:colOff>177800</xdr:colOff>
      <xdr:row>97</xdr:row>
      <xdr:rowOff>34747</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618852"/>
          <a:ext cx="889000" cy="46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96138</xdr:rowOff>
    </xdr:from>
    <xdr:to>
      <xdr:col>20</xdr:col>
      <xdr:colOff>38100</xdr:colOff>
      <xdr:row>97</xdr:row>
      <xdr:rowOff>26288</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55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42815</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330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24612</xdr:rowOff>
    </xdr:from>
    <xdr:to>
      <xdr:col>15</xdr:col>
      <xdr:colOff>50800</xdr:colOff>
      <xdr:row>97</xdr:row>
      <xdr:rowOff>34747</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019300" y="16655262"/>
          <a:ext cx="889000" cy="1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110159</xdr:rowOff>
    </xdr:from>
    <xdr:to>
      <xdr:col>15</xdr:col>
      <xdr:colOff>101600</xdr:colOff>
      <xdr:row>97</xdr:row>
      <xdr:rowOff>40309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56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56836</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344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24612</xdr:rowOff>
    </xdr:from>
    <xdr:to>
      <xdr:col>10</xdr:col>
      <xdr:colOff>114300</xdr:colOff>
      <xdr:row>97</xdr:row>
      <xdr:rowOff>45682</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655262"/>
          <a:ext cx="889000" cy="21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84240</xdr:rowOff>
    </xdr:from>
    <xdr:to>
      <xdr:col>10</xdr:col>
      <xdr:colOff>165100</xdr:colOff>
      <xdr:row>97</xdr:row>
      <xdr:rowOff>14390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543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30917</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318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82880</xdr:rowOff>
    </xdr:from>
    <xdr:to>
      <xdr:col>6</xdr:col>
      <xdr:colOff>38100</xdr:colOff>
      <xdr:row>97</xdr:row>
      <xdr:rowOff>13030</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54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29557</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317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94959</xdr:rowOff>
    </xdr:from>
    <xdr:to>
      <xdr:col>24</xdr:col>
      <xdr:colOff>114300</xdr:colOff>
      <xdr:row>97</xdr:row>
      <xdr:rowOff>25109</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554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73386</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532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108852</xdr:rowOff>
    </xdr:from>
    <xdr:to>
      <xdr:col>20</xdr:col>
      <xdr:colOff>38100</xdr:colOff>
      <xdr:row>97</xdr:row>
      <xdr:rowOff>39002</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56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30129</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66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155397</xdr:rowOff>
    </xdr:from>
    <xdr:to>
      <xdr:col>15</xdr:col>
      <xdr:colOff>101600</xdr:colOff>
      <xdr:row>97</xdr:row>
      <xdr:rowOff>85547</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61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76674</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707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145262</xdr:rowOff>
    </xdr:from>
    <xdr:to>
      <xdr:col>10</xdr:col>
      <xdr:colOff>165100</xdr:colOff>
      <xdr:row>97</xdr:row>
      <xdr:rowOff>75412</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604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66539</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697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166332</xdr:rowOff>
    </xdr:from>
    <xdr:to>
      <xdr:col>6</xdr:col>
      <xdr:colOff>38100</xdr:colOff>
      <xdr:row>97</xdr:row>
      <xdr:rowOff>96482</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625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87609</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71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85598</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400548"/>
          <a:ext cx="127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32275</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17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85598</xdr:rowOff>
    </xdr:from>
    <xdr:to>
      <xdr:col>55</xdr:col>
      <xdr:colOff>88900</xdr:colOff>
      <xdr:row>31</xdr:row>
      <xdr:rowOff>85598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400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20447</xdr:rowOff>
    </xdr:from>
    <xdr:to>
      <xdr:col>55</xdr:col>
      <xdr:colOff>0</xdr:colOff>
      <xdr:row>39</xdr:row>
      <xdr:rowOff>20828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9639300" y="6706997"/>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122445</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2946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99568</xdr:rowOff>
    </xdr:from>
    <xdr:to>
      <xdr:col>55</xdr:col>
      <xdr:colOff>50800</xdr:colOff>
      <xdr:row>38</xdr:row>
      <xdr:rowOff>29718</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20828</xdr:rowOff>
    </xdr:from>
    <xdr:to>
      <xdr:col>50</xdr:col>
      <xdr:colOff>114300</xdr:colOff>
      <xdr:row>39</xdr:row>
      <xdr:rowOff>29972</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8750300" y="670737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99568</xdr:rowOff>
    </xdr:from>
    <xdr:to>
      <xdr:col>50</xdr:col>
      <xdr:colOff>165100</xdr:colOff>
      <xdr:row>38</xdr:row>
      <xdr:rowOff>29718</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46245</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29210</xdr:rowOff>
    </xdr:from>
    <xdr:to>
      <xdr:col>45</xdr:col>
      <xdr:colOff>177800</xdr:colOff>
      <xdr:row>39</xdr:row>
      <xdr:rowOff>29972</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715760"/>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96901</xdr:rowOff>
    </xdr:from>
    <xdr:to>
      <xdr:col>46</xdr:col>
      <xdr:colOff>38100</xdr:colOff>
      <xdr:row>38</xdr:row>
      <xdr:rowOff>27051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43578</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215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17399</xdr:rowOff>
    </xdr:from>
    <xdr:to>
      <xdr:col>41</xdr:col>
      <xdr:colOff>50800</xdr:colOff>
      <xdr:row>39</xdr:row>
      <xdr:rowOff>29210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703949"/>
          <a:ext cx="8890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58801</xdr:rowOff>
    </xdr:from>
    <xdr:to>
      <xdr:col>41</xdr:col>
      <xdr:colOff>101600</xdr:colOff>
      <xdr:row>37</xdr:row>
      <xdr:rowOff>160401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5478</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17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72517</xdr:rowOff>
    </xdr:from>
    <xdr:to>
      <xdr:col>36</xdr:col>
      <xdr:colOff>165100</xdr:colOff>
      <xdr:row>38</xdr:row>
      <xdr:rowOff>2667</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19194</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191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141097</xdr:rowOff>
    </xdr:from>
    <xdr:to>
      <xdr:col>55</xdr:col>
      <xdr:colOff>50800</xdr:colOff>
      <xdr:row>39</xdr:row>
      <xdr:rowOff>71247</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56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56024</xdr:rowOff>
    </xdr:from>
    <xdr:ext cx="313932"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711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141478</xdr:rowOff>
    </xdr:from>
    <xdr:to>
      <xdr:col>50</xdr:col>
      <xdr:colOff>165100</xdr:colOff>
      <xdr:row>39</xdr:row>
      <xdr:rowOff>71628</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56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62755</xdr:rowOff>
    </xdr:from>
    <xdr:ext cx="313932"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82333" y="67493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150622</xdr:rowOff>
    </xdr:from>
    <xdr:to>
      <xdr:col>46</xdr:col>
      <xdr:colOff>38100</xdr:colOff>
      <xdr:row>39</xdr:row>
      <xdr:rowOff>80772</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65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71899</xdr:rowOff>
    </xdr:from>
    <xdr:ext cx="313932"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93333" y="67584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149860</xdr:rowOff>
    </xdr:from>
    <xdr:to>
      <xdr:col>41</xdr:col>
      <xdr:colOff>101600</xdr:colOff>
      <xdr:row>39</xdr:row>
      <xdr:rowOff>80010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6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71137</xdr:rowOff>
    </xdr:from>
    <xdr:ext cx="313932"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704333" y="67576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138049</xdr:rowOff>
    </xdr:from>
    <xdr:to>
      <xdr:col>36</xdr:col>
      <xdr:colOff>165100</xdr:colOff>
      <xdr:row>39</xdr:row>
      <xdr:rowOff>68199</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5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59326</xdr:rowOff>
    </xdr:from>
    <xdr:ext cx="313932"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815333" y="67458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a:extLst>
            <a:ext uri="{FF2B5EF4-FFF2-40B4-BE49-F238E27FC236}">
              <a16:creationId xmlns:a16="http://schemas.microsoft.com/office/drawing/2014/main" id="{00000000-0008-0000-07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134638</xdr:rowOff>
    </xdr:from>
    <xdr:to>
      <xdr:col>54</xdr:col>
      <xdr:colOff>189865</xdr:colOff>
      <xdr:row>59</xdr:row>
      <xdr:rowOff>89539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10475595" y="8707138"/>
          <a:ext cx="1270" cy="1497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93366</xdr:rowOff>
    </xdr:from>
    <xdr:ext cx="378565" cy="259045"/>
    <xdr:sp macro="" textlink="">
      <xdr:nvSpPr>
        <xdr:cNvPr id="346" name="農林水産業費最小値テキスト">
          <a:extLst>
            <a:ext uri="{FF2B5EF4-FFF2-40B4-BE49-F238E27FC236}">
              <a16:creationId xmlns:a16="http://schemas.microsoft.com/office/drawing/2014/main" id="{00000000-0008-0000-0700-00005A010000}"/>
            </a:ext>
          </a:extLst>
        </xdr:cNvPr>
        <xdr:cNvSpPr txBox="1"/>
      </xdr:nvSpPr>
      <xdr:spPr>
        <a:xfrm>
          <a:off x="10528300" y="10208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89539</xdr:rowOff>
    </xdr:from>
    <xdr:to>
      <xdr:col>55</xdr:col>
      <xdr:colOff>88900</xdr:colOff>
      <xdr:row>59</xdr:row>
      <xdr:rowOff>89539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10205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81315</xdr:rowOff>
    </xdr:from>
    <xdr:ext cx="534377" cy="259045"/>
    <xdr:sp macro="" textlink="">
      <xdr:nvSpPr>
        <xdr:cNvPr id="348" name="農林水産業費最大値テキスト">
          <a:extLst>
            <a:ext uri="{FF2B5EF4-FFF2-40B4-BE49-F238E27FC236}">
              <a16:creationId xmlns:a16="http://schemas.microsoft.com/office/drawing/2014/main" id="{00000000-0008-0000-0700-00005C010000}"/>
            </a:ext>
          </a:extLst>
        </xdr:cNvPr>
        <xdr:cNvSpPr txBox="1"/>
      </xdr:nvSpPr>
      <xdr:spPr>
        <a:xfrm>
          <a:off x="10528300" y="848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134638</xdr:rowOff>
    </xdr:from>
    <xdr:to>
      <xdr:col>55</xdr:col>
      <xdr:colOff>88900</xdr:colOff>
      <xdr:row>50</xdr:row>
      <xdr:rowOff>134638</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8707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47085</xdr:rowOff>
    </xdr:from>
    <xdr:to>
      <xdr:col>55</xdr:col>
      <xdr:colOff>0</xdr:colOff>
      <xdr:row>57</xdr:row>
      <xdr:rowOff>120138</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9639300" y="9819735"/>
          <a:ext cx="838200" cy="73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5050</xdr:rowOff>
    </xdr:from>
    <xdr:ext cx="469744" cy="259045"/>
    <xdr:sp macro="" textlink="">
      <xdr:nvSpPr>
        <xdr:cNvPr id="351" name="農林水産業費平均値テキスト">
          <a:extLst>
            <a:ext uri="{FF2B5EF4-FFF2-40B4-BE49-F238E27FC236}">
              <a16:creationId xmlns:a16="http://schemas.microsoft.com/office/drawing/2014/main" id="{00000000-0008-0000-0700-00005F010000}"/>
            </a:ext>
          </a:extLst>
        </xdr:cNvPr>
        <xdr:cNvSpPr txBox="1"/>
      </xdr:nvSpPr>
      <xdr:spPr>
        <a:xfrm>
          <a:off x="10528300" y="9949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26623</xdr:rowOff>
    </xdr:from>
    <xdr:to>
      <xdr:col>55</xdr:col>
      <xdr:colOff>50800</xdr:colOff>
      <xdr:row>58</xdr:row>
      <xdr:rowOff>128223</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10426700" y="997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69128</xdr:rowOff>
    </xdr:from>
    <xdr:to>
      <xdr:col>50</xdr:col>
      <xdr:colOff>114300</xdr:colOff>
      <xdr:row>57</xdr:row>
      <xdr:rowOff>120138</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8750300" y="9841778"/>
          <a:ext cx="889000" cy="51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21006</xdr:rowOff>
    </xdr:from>
    <xdr:to>
      <xdr:col>50</xdr:col>
      <xdr:colOff>165100</xdr:colOff>
      <xdr:row>58</xdr:row>
      <xdr:rowOff>122606</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9588500" y="996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113733</xdr:rowOff>
    </xdr:from>
    <xdr:ext cx="469744"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9404428" y="10057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171182</xdr:rowOff>
    </xdr:from>
    <xdr:to>
      <xdr:col>45</xdr:col>
      <xdr:colOff>177800</xdr:colOff>
      <xdr:row>57</xdr:row>
      <xdr:rowOff>69128</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7861300" y="9600932"/>
          <a:ext cx="889000" cy="240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26002</xdr:rowOff>
    </xdr:from>
    <xdr:to>
      <xdr:col>46</xdr:col>
      <xdr:colOff>38100</xdr:colOff>
      <xdr:row>58</xdr:row>
      <xdr:rowOff>127602</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8699500" y="997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118729</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515428" y="10062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171182</xdr:rowOff>
    </xdr:from>
    <xdr:to>
      <xdr:col>41</xdr:col>
      <xdr:colOff>50800</xdr:colOff>
      <xdr:row>57</xdr:row>
      <xdr:rowOff>61192</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flipV="1">
          <a:off x="6972300" y="9600932"/>
          <a:ext cx="889000" cy="232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30999</xdr:rowOff>
    </xdr:from>
    <xdr:to>
      <xdr:col>41</xdr:col>
      <xdr:colOff>101600</xdr:colOff>
      <xdr:row>58</xdr:row>
      <xdr:rowOff>132599</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7810500" y="997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123726</xdr:rowOff>
    </xdr:from>
    <xdr:ext cx="469744"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626428" y="10067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30835</xdr:rowOff>
    </xdr:from>
    <xdr:to>
      <xdr:col>36</xdr:col>
      <xdr:colOff>165100</xdr:colOff>
      <xdr:row>58</xdr:row>
      <xdr:rowOff>132435</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6921500" y="997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123562</xdr:rowOff>
    </xdr:from>
    <xdr:ext cx="469744"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37428" y="10067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167735</xdr:rowOff>
    </xdr:from>
    <xdr:to>
      <xdr:col>55</xdr:col>
      <xdr:colOff>50800</xdr:colOff>
      <xdr:row>57</xdr:row>
      <xdr:rowOff>97885</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10426700" y="9768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19162</xdr:rowOff>
    </xdr:from>
    <xdr:ext cx="534377" cy="259045"/>
    <xdr:sp macro="" textlink="">
      <xdr:nvSpPr>
        <xdr:cNvPr id="370" name="農林水産業費該当値テキスト">
          <a:extLst>
            <a:ext uri="{FF2B5EF4-FFF2-40B4-BE49-F238E27FC236}">
              <a16:creationId xmlns:a16="http://schemas.microsoft.com/office/drawing/2014/main" id="{00000000-0008-0000-0700-000072010000}"/>
            </a:ext>
          </a:extLst>
        </xdr:cNvPr>
        <xdr:cNvSpPr txBox="1"/>
      </xdr:nvSpPr>
      <xdr:spPr>
        <a:xfrm>
          <a:off x="10528300" y="962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69338</xdr:rowOff>
    </xdr:from>
    <xdr:to>
      <xdr:col>50</xdr:col>
      <xdr:colOff>165100</xdr:colOff>
      <xdr:row>57</xdr:row>
      <xdr:rowOff>170938</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9588500" y="984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16015</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9404428" y="9617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18328</xdr:rowOff>
    </xdr:from>
    <xdr:to>
      <xdr:col>46</xdr:col>
      <xdr:colOff>38100</xdr:colOff>
      <xdr:row>57</xdr:row>
      <xdr:rowOff>119928</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8699500" y="9790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136455</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8483111" y="9566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120382</xdr:rowOff>
    </xdr:from>
    <xdr:to>
      <xdr:col>41</xdr:col>
      <xdr:colOff>101600</xdr:colOff>
      <xdr:row>56</xdr:row>
      <xdr:rowOff>50532</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7810500" y="955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67059</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7594111" y="9325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10392</xdr:rowOff>
    </xdr:from>
    <xdr:to>
      <xdr:col>36</xdr:col>
      <xdr:colOff>165100</xdr:colOff>
      <xdr:row>57</xdr:row>
      <xdr:rowOff>111992</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6921500" y="9783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128519</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705111" y="9558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21605</xdr:rowOff>
    </xdr:from>
    <xdr:to>
      <xdr:col>54</xdr:col>
      <xdr:colOff>189865</xdr:colOff>
      <xdr:row>78</xdr:row>
      <xdr:rowOff>89453</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023105"/>
          <a:ext cx="1270" cy="1439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93280</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466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89453</xdr:rowOff>
    </xdr:from>
    <xdr:to>
      <xdr:col>55</xdr:col>
      <xdr:colOff>88900</xdr:colOff>
      <xdr:row>78</xdr:row>
      <xdr:rowOff>89453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462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139732</xdr:rowOff>
    </xdr:from>
    <xdr:ext cx="534377"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798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65,166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21605</xdr:rowOff>
    </xdr:from>
    <xdr:to>
      <xdr:col>55</xdr:col>
      <xdr:colOff>88900</xdr:colOff>
      <xdr:row>70</xdr:row>
      <xdr:rowOff>21605</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02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72858</xdr:rowOff>
    </xdr:from>
    <xdr:to>
      <xdr:col>55</xdr:col>
      <xdr:colOff>0</xdr:colOff>
      <xdr:row>77</xdr:row>
      <xdr:rowOff>115856</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3274508"/>
          <a:ext cx="838200" cy="42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7216</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037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155789</xdr:rowOff>
    </xdr:from>
    <xdr:to>
      <xdr:col>55</xdr:col>
      <xdr:colOff>50800</xdr:colOff>
      <xdr:row>77</xdr:row>
      <xdr:rowOff>85939</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18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115856</xdr:rowOff>
    </xdr:from>
    <xdr:to>
      <xdr:col>50</xdr:col>
      <xdr:colOff>114300</xdr:colOff>
      <xdr:row>78</xdr:row>
      <xdr:rowOff>54066</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3317506"/>
          <a:ext cx="889000" cy="109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99644</xdr:rowOff>
    </xdr:from>
    <xdr:to>
      <xdr:col>50</xdr:col>
      <xdr:colOff>165100</xdr:colOff>
      <xdr:row>78</xdr:row>
      <xdr:rowOff>29794</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30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20921</xdr:rowOff>
    </xdr:from>
    <xdr:ext cx="469744"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404428" y="13394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46659</xdr:rowOff>
    </xdr:from>
    <xdr:to>
      <xdr:col>45</xdr:col>
      <xdr:colOff>177800</xdr:colOff>
      <xdr:row>78</xdr:row>
      <xdr:rowOff>54066</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7861300" y="13419759"/>
          <a:ext cx="889000" cy="7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119418</xdr:rowOff>
    </xdr:from>
    <xdr:to>
      <xdr:col>46</xdr:col>
      <xdr:colOff>38100</xdr:colOff>
      <xdr:row>78</xdr:row>
      <xdr:rowOff>49568</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32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66095</xdr:rowOff>
    </xdr:from>
    <xdr:ext cx="469744"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515428" y="13096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46659</xdr:rowOff>
    </xdr:from>
    <xdr:to>
      <xdr:col>41</xdr:col>
      <xdr:colOff>50800</xdr:colOff>
      <xdr:row>78</xdr:row>
      <xdr:rowOff>51460</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3419759"/>
          <a:ext cx="889000" cy="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119807</xdr:rowOff>
    </xdr:from>
    <xdr:to>
      <xdr:col>41</xdr:col>
      <xdr:colOff>101600</xdr:colOff>
      <xdr:row>78</xdr:row>
      <xdr:rowOff>49957</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32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66484</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626428" y="1309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117818</xdr:rowOff>
    </xdr:from>
    <xdr:to>
      <xdr:col>36</xdr:col>
      <xdr:colOff>165100</xdr:colOff>
      <xdr:row>78</xdr:row>
      <xdr:rowOff>47968</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31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64495</xdr:rowOff>
    </xdr:from>
    <xdr:ext cx="469744"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37428" y="13094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22058</xdr:rowOff>
    </xdr:from>
    <xdr:to>
      <xdr:col>55</xdr:col>
      <xdr:colOff>50800</xdr:colOff>
      <xdr:row>77</xdr:row>
      <xdr:rowOff>123658</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22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485</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20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65056</xdr:rowOff>
    </xdr:from>
    <xdr:to>
      <xdr:col>50</xdr:col>
      <xdr:colOff>165100</xdr:colOff>
      <xdr:row>77</xdr:row>
      <xdr:rowOff>166656</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26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11733</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404428" y="13041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3266</xdr:rowOff>
    </xdr:from>
    <xdr:to>
      <xdr:col>46</xdr:col>
      <xdr:colOff>38100</xdr:colOff>
      <xdr:row>78</xdr:row>
      <xdr:rowOff>104866</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37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95993</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515428" y="13469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167309</xdr:rowOff>
    </xdr:from>
    <xdr:to>
      <xdr:col>41</xdr:col>
      <xdr:colOff>101600</xdr:colOff>
      <xdr:row>78</xdr:row>
      <xdr:rowOff>97459</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368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88586</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626428" y="13461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660</xdr:rowOff>
    </xdr:from>
    <xdr:to>
      <xdr:col>36</xdr:col>
      <xdr:colOff>165100</xdr:colOff>
      <xdr:row>78</xdr:row>
      <xdr:rowOff>102260</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37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93387</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37428" y="13466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8102</xdr:rowOff>
    </xdr:from>
    <xdr:to>
      <xdr:col>54</xdr:col>
      <xdr:colOff>189865</xdr:colOff>
      <xdr:row>97</xdr:row>
      <xdr:rowOff>170650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438602"/>
          <a:ext cx="1270" cy="1362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3027</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680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170650</xdr:rowOff>
    </xdr:from>
    <xdr:to>
      <xdr:col>55</xdr:col>
      <xdr:colOff>88900</xdr:colOff>
      <xdr:row>97</xdr:row>
      <xdr:rowOff>170650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680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126229</xdr:rowOff>
    </xdr:from>
    <xdr:ext cx="599010"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213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124,362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8102</xdr:rowOff>
    </xdr:from>
    <xdr:to>
      <xdr:col>55</xdr:col>
      <xdr:colOff>88900</xdr:colOff>
      <xdr:row>90</xdr:row>
      <xdr:rowOff>8102</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438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90323</xdr:rowOff>
    </xdr:from>
    <xdr:to>
      <xdr:col>55</xdr:col>
      <xdr:colOff>0</xdr:colOff>
      <xdr:row>96</xdr:row>
      <xdr:rowOff>105359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9639300" y="16549523"/>
          <a:ext cx="838200" cy="15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37761</xdr:rowOff>
    </xdr:from>
    <xdr:ext cx="534377"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3255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14884</xdr:rowOff>
    </xdr:from>
    <xdr:to>
      <xdr:col>55</xdr:col>
      <xdr:colOff>50800</xdr:colOff>
      <xdr:row>96</xdr:row>
      <xdr:rowOff>116484</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47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105359</xdr:rowOff>
    </xdr:from>
    <xdr:to>
      <xdr:col>50</xdr:col>
      <xdr:colOff>114300</xdr:colOff>
      <xdr:row>96</xdr:row>
      <xdr:rowOff>129539</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8750300" y="16564559"/>
          <a:ext cx="889000" cy="24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22898</xdr:rowOff>
    </xdr:from>
    <xdr:to>
      <xdr:col>50</xdr:col>
      <xdr:colOff>165100</xdr:colOff>
      <xdr:row>96</xdr:row>
      <xdr:rowOff>124498</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4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141025</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72111" y="1625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37198</xdr:rowOff>
    </xdr:from>
    <xdr:to>
      <xdr:col>45</xdr:col>
      <xdr:colOff>177800</xdr:colOff>
      <xdr:row>96</xdr:row>
      <xdr:rowOff>129539</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7861300" y="16324948"/>
          <a:ext cx="889000" cy="263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26594</xdr:rowOff>
    </xdr:from>
    <xdr:to>
      <xdr:col>46</xdr:col>
      <xdr:colOff>38100</xdr:colOff>
      <xdr:row>96</xdr:row>
      <xdr:rowOff>128194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4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144721</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26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37198</xdr:rowOff>
    </xdr:from>
    <xdr:to>
      <xdr:col>41</xdr:col>
      <xdr:colOff>50800</xdr:colOff>
      <xdr:row>96</xdr:row>
      <xdr:rowOff>109601</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6972300" y="16324948"/>
          <a:ext cx="889000" cy="243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6883</xdr:rowOff>
    </xdr:from>
    <xdr:to>
      <xdr:col>41</xdr:col>
      <xdr:colOff>101600</xdr:colOff>
      <xdr:row>96</xdr:row>
      <xdr:rowOff>108483</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4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99610</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55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21958</xdr:rowOff>
    </xdr:from>
    <xdr:to>
      <xdr:col>36</xdr:col>
      <xdr:colOff>165100</xdr:colOff>
      <xdr:row>96</xdr:row>
      <xdr:rowOff>123558</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48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140085</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25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39523</xdr:rowOff>
    </xdr:from>
    <xdr:to>
      <xdr:col>55</xdr:col>
      <xdr:colOff>50800</xdr:colOff>
      <xdr:row>96</xdr:row>
      <xdr:rowOff>141123</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49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17950</xdr:rowOff>
    </xdr:from>
    <xdr:ext cx="534377"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47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54559</xdr:rowOff>
    </xdr:from>
    <xdr:to>
      <xdr:col>50</xdr:col>
      <xdr:colOff>165100</xdr:colOff>
      <xdr:row>96</xdr:row>
      <xdr:rowOff>156159</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513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147286</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72111" y="16606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78739</xdr:rowOff>
    </xdr:from>
    <xdr:to>
      <xdr:col>46</xdr:col>
      <xdr:colOff>38100</xdr:colOff>
      <xdr:row>97</xdr:row>
      <xdr:rowOff>8889</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537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83111" y="1663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157848</xdr:rowOff>
    </xdr:from>
    <xdr:to>
      <xdr:col>41</xdr:col>
      <xdr:colOff>101600</xdr:colOff>
      <xdr:row>95</xdr:row>
      <xdr:rowOff>87998</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27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104525</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4111" y="16049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58801</xdr:rowOff>
    </xdr:from>
    <xdr:to>
      <xdr:col>36</xdr:col>
      <xdr:colOff>165100</xdr:colOff>
      <xdr:row>96</xdr:row>
      <xdr:rowOff>160401</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518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151528</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661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a:extLst>
            <a:ext uri="{FF2B5EF4-FFF2-40B4-BE49-F238E27FC236}">
              <a16:creationId xmlns:a16="http://schemas.microsoft.com/office/drawing/2014/main" id="{00000000-0008-0000-07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100552</xdr:rowOff>
    </xdr:from>
    <xdr:to>
      <xdr:col>85</xdr:col>
      <xdr:colOff>126364</xdr:colOff>
      <xdr:row>38</xdr:row>
      <xdr:rowOff>49460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6317595" y="5244052"/>
          <a:ext cx="1269" cy="1320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53287</xdr:rowOff>
    </xdr:from>
    <xdr:ext cx="469744" cy="259045"/>
    <xdr:sp macro="" textlink="">
      <xdr:nvSpPr>
        <xdr:cNvPr id="512" name="消防費最小値テキスト">
          <a:extLst>
            <a:ext uri="{FF2B5EF4-FFF2-40B4-BE49-F238E27FC236}">
              <a16:creationId xmlns:a16="http://schemas.microsoft.com/office/drawing/2014/main" id="{00000000-0008-0000-0700-000000020000}"/>
            </a:ext>
          </a:extLst>
        </xdr:cNvPr>
        <xdr:cNvSpPr txBox="1"/>
      </xdr:nvSpPr>
      <xdr:spPr>
        <a:xfrm>
          <a:off x="16370300" y="6568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49460</xdr:rowOff>
    </xdr:from>
    <xdr:to>
      <xdr:col>86</xdr:col>
      <xdr:colOff>25400</xdr:colOff>
      <xdr:row>38</xdr:row>
      <xdr:rowOff>49460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6564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47229</xdr:rowOff>
    </xdr:from>
    <xdr:ext cx="534377" cy="259045"/>
    <xdr:sp macro="" textlink="">
      <xdr:nvSpPr>
        <xdr:cNvPr id="514" name="消防費最大値テキスト">
          <a:extLst>
            <a:ext uri="{FF2B5EF4-FFF2-40B4-BE49-F238E27FC236}">
              <a16:creationId xmlns:a16="http://schemas.microsoft.com/office/drawing/2014/main" id="{00000000-0008-0000-0700-000002020000}"/>
            </a:ext>
          </a:extLst>
        </xdr:cNvPr>
        <xdr:cNvSpPr txBox="1"/>
      </xdr:nvSpPr>
      <xdr:spPr>
        <a:xfrm>
          <a:off x="16370300" y="501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32,685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100552</xdr:rowOff>
    </xdr:from>
    <xdr:to>
      <xdr:col>86</xdr:col>
      <xdr:colOff>25400</xdr:colOff>
      <xdr:row>30</xdr:row>
      <xdr:rowOff>100552</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5244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123641</xdr:rowOff>
    </xdr:from>
    <xdr:to>
      <xdr:col>85</xdr:col>
      <xdr:colOff>127000</xdr:colOff>
      <xdr:row>36</xdr:row>
      <xdr:rowOff>139586</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5481300" y="6295841"/>
          <a:ext cx="838200" cy="15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35025</xdr:rowOff>
    </xdr:from>
    <xdr:ext cx="534377" cy="259045"/>
    <xdr:sp macro="" textlink="">
      <xdr:nvSpPr>
        <xdr:cNvPr id="517" name="消防費平均値テキスト">
          <a:extLst>
            <a:ext uri="{FF2B5EF4-FFF2-40B4-BE49-F238E27FC236}">
              <a16:creationId xmlns:a16="http://schemas.microsoft.com/office/drawing/2014/main" id="{00000000-0008-0000-0700-000005020000}"/>
            </a:ext>
          </a:extLst>
        </xdr:cNvPr>
        <xdr:cNvSpPr txBox="1"/>
      </xdr:nvSpPr>
      <xdr:spPr>
        <a:xfrm>
          <a:off x="16370300" y="60357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12148</xdr:rowOff>
    </xdr:from>
    <xdr:to>
      <xdr:col>85</xdr:col>
      <xdr:colOff>177800</xdr:colOff>
      <xdr:row>36</xdr:row>
      <xdr:rowOff>113748</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6268700" y="6184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123641</xdr:rowOff>
    </xdr:from>
    <xdr:to>
      <xdr:col>81</xdr:col>
      <xdr:colOff>50800</xdr:colOff>
      <xdr:row>36</xdr:row>
      <xdr:rowOff>171247</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4592300" y="6295841"/>
          <a:ext cx="889000" cy="47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36950</xdr:rowOff>
    </xdr:from>
    <xdr:to>
      <xdr:col>81</xdr:col>
      <xdr:colOff>101600</xdr:colOff>
      <xdr:row>36</xdr:row>
      <xdr:rowOff>138550</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5430500" y="620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155077</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5214111" y="5984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171247</xdr:rowOff>
    </xdr:from>
    <xdr:to>
      <xdr:col>76</xdr:col>
      <xdr:colOff>114300</xdr:colOff>
      <xdr:row>37</xdr:row>
      <xdr:rowOff>25114</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3703300" y="6343447"/>
          <a:ext cx="889000" cy="25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70041</xdr:rowOff>
    </xdr:from>
    <xdr:to>
      <xdr:col>76</xdr:col>
      <xdr:colOff>165100</xdr:colOff>
      <xdr:row>37</xdr:row>
      <xdr:rowOff>191</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4541500" y="6242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16718</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325111" y="6017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11169</xdr:rowOff>
    </xdr:from>
    <xdr:to>
      <xdr:col>71</xdr:col>
      <xdr:colOff>177800</xdr:colOff>
      <xdr:row>37</xdr:row>
      <xdr:rowOff>25114</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2814300" y="6354819"/>
          <a:ext cx="889000" cy="1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46495</xdr:rowOff>
    </xdr:from>
    <xdr:to>
      <xdr:col>72</xdr:col>
      <xdr:colOff>38100</xdr:colOff>
      <xdr:row>36</xdr:row>
      <xdr:rowOff>148095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3652500" y="621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164622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436111" y="599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61468</xdr:rowOff>
    </xdr:from>
    <xdr:to>
      <xdr:col>67</xdr:col>
      <xdr:colOff>101600</xdr:colOff>
      <xdr:row>36</xdr:row>
      <xdr:rowOff>163068</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2763500" y="623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8145</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547111" y="6008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88786</xdr:rowOff>
    </xdr:from>
    <xdr:to>
      <xdr:col>85</xdr:col>
      <xdr:colOff>177800</xdr:colOff>
      <xdr:row>37</xdr:row>
      <xdr:rowOff>18936</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6268700" y="626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67213</xdr:rowOff>
    </xdr:from>
    <xdr:ext cx="534377" cy="259045"/>
    <xdr:sp macro="" textlink="">
      <xdr:nvSpPr>
        <xdr:cNvPr id="536" name="消防費該当値テキスト">
          <a:extLst>
            <a:ext uri="{FF2B5EF4-FFF2-40B4-BE49-F238E27FC236}">
              <a16:creationId xmlns:a16="http://schemas.microsoft.com/office/drawing/2014/main" id="{00000000-0008-0000-0700-000018020000}"/>
            </a:ext>
          </a:extLst>
        </xdr:cNvPr>
        <xdr:cNvSpPr txBox="1"/>
      </xdr:nvSpPr>
      <xdr:spPr>
        <a:xfrm>
          <a:off x="16370300" y="623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72841</xdr:rowOff>
    </xdr:from>
    <xdr:to>
      <xdr:col>81</xdr:col>
      <xdr:colOff>101600</xdr:colOff>
      <xdr:row>37</xdr:row>
      <xdr:rowOff>2991</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5430500" y="6245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165568</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14111" y="6337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120447</xdr:rowOff>
    </xdr:from>
    <xdr:to>
      <xdr:col>76</xdr:col>
      <xdr:colOff>165100</xdr:colOff>
      <xdr:row>37</xdr:row>
      <xdr:rowOff>50597</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4541500" y="6292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41724</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325111" y="6385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145764</xdr:rowOff>
    </xdr:from>
    <xdr:to>
      <xdr:col>72</xdr:col>
      <xdr:colOff>38100</xdr:colOff>
      <xdr:row>37</xdr:row>
      <xdr:rowOff>75914</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3652500" y="631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67041</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436111" y="6410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131819</xdr:rowOff>
    </xdr:from>
    <xdr:to>
      <xdr:col>67</xdr:col>
      <xdr:colOff>101600</xdr:colOff>
      <xdr:row>37</xdr:row>
      <xdr:rowOff>61969</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2763500" y="630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53096</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547111" y="6396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13513</xdr:rowOff>
    </xdr:from>
    <xdr:to>
      <xdr:col>85</xdr:col>
      <xdr:colOff>126364</xdr:colOff>
      <xdr:row>58</xdr:row>
      <xdr:rowOff>21971</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586013"/>
          <a:ext cx="1269" cy="1380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25798</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9969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21971</xdr:rowOff>
    </xdr:from>
    <xdr:to>
      <xdr:col>86</xdr:col>
      <xdr:colOff>25400</xdr:colOff>
      <xdr:row>58</xdr:row>
      <xdr:rowOff>21971</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9966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131640</xdr:rowOff>
    </xdr:from>
    <xdr:ext cx="599010"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361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102,624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13513</xdr:rowOff>
    </xdr:from>
    <xdr:to>
      <xdr:col>86</xdr:col>
      <xdr:colOff>25400</xdr:colOff>
      <xdr:row>50</xdr:row>
      <xdr:rowOff>13513</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586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168275</xdr:rowOff>
    </xdr:from>
    <xdr:to>
      <xdr:col>85</xdr:col>
      <xdr:colOff>127000</xdr:colOff>
      <xdr:row>57</xdr:row>
      <xdr:rowOff>51251</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5481300" y="9598025"/>
          <a:ext cx="838200" cy="225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78611</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336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55734</xdr:rowOff>
    </xdr:from>
    <xdr:to>
      <xdr:col>85</xdr:col>
      <xdr:colOff>177800</xdr:colOff>
      <xdr:row>55</xdr:row>
      <xdr:rowOff>157334</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48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168275</xdr:rowOff>
    </xdr:from>
    <xdr:to>
      <xdr:col>81</xdr:col>
      <xdr:colOff>50800</xdr:colOff>
      <xdr:row>57</xdr:row>
      <xdr:rowOff>129032</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4592300" y="9598025"/>
          <a:ext cx="889000" cy="30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1784</xdr:rowOff>
    </xdr:from>
    <xdr:to>
      <xdr:col>81</xdr:col>
      <xdr:colOff>101600</xdr:colOff>
      <xdr:row>56</xdr:row>
      <xdr:rowOff>103384</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94511</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69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118440</xdr:rowOff>
    </xdr:from>
    <xdr:to>
      <xdr:col>76</xdr:col>
      <xdr:colOff>114300</xdr:colOff>
      <xdr:row>57</xdr:row>
      <xdr:rowOff>129032</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3703300" y="9891090"/>
          <a:ext cx="889000" cy="10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59677</xdr:rowOff>
    </xdr:from>
    <xdr:to>
      <xdr:col>76</xdr:col>
      <xdr:colOff>165100</xdr:colOff>
      <xdr:row>56</xdr:row>
      <xdr:rowOff>161277</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6354</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5111" y="943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118440</xdr:rowOff>
    </xdr:from>
    <xdr:to>
      <xdr:col>71</xdr:col>
      <xdr:colOff>177800</xdr:colOff>
      <xdr:row>58</xdr:row>
      <xdr:rowOff>35325</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2814300" y="9891090"/>
          <a:ext cx="889000" cy="88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79890</xdr:rowOff>
    </xdr:from>
    <xdr:to>
      <xdr:col>72</xdr:col>
      <xdr:colOff>38100</xdr:colOff>
      <xdr:row>57</xdr:row>
      <xdr:rowOff>10040</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26567</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45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109703</xdr:rowOff>
    </xdr:from>
    <xdr:to>
      <xdr:col>67</xdr:col>
      <xdr:colOff>101600</xdr:colOff>
      <xdr:row>57</xdr:row>
      <xdr:rowOff>39853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56380</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486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451</xdr:rowOff>
    </xdr:from>
    <xdr:to>
      <xdr:col>85</xdr:col>
      <xdr:colOff>177800</xdr:colOff>
      <xdr:row>57</xdr:row>
      <xdr:rowOff>102051</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773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150328</xdr:rowOff>
    </xdr:from>
    <xdr:ext cx="534377"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75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117475</xdr:rowOff>
    </xdr:from>
    <xdr:to>
      <xdr:col>81</xdr:col>
      <xdr:colOff>101600</xdr:colOff>
      <xdr:row>56</xdr:row>
      <xdr:rowOff>47625</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54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64152</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932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78232</xdr:rowOff>
    </xdr:from>
    <xdr:to>
      <xdr:col>76</xdr:col>
      <xdr:colOff>165100</xdr:colOff>
      <xdr:row>58</xdr:row>
      <xdr:rowOff>8382</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85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170959</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9943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67640</xdr:rowOff>
    </xdr:from>
    <xdr:to>
      <xdr:col>72</xdr:col>
      <xdr:colOff>38100</xdr:colOff>
      <xdr:row>57</xdr:row>
      <xdr:rowOff>169240</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84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160367</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9933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155975</xdr:rowOff>
    </xdr:from>
    <xdr:to>
      <xdr:col>67</xdr:col>
      <xdr:colOff>101600</xdr:colOff>
      <xdr:row>58</xdr:row>
      <xdr:rowOff>86125</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92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77252</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10021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a:extLst>
            <a:ext uri="{FF2B5EF4-FFF2-40B4-BE49-F238E27FC236}">
              <a16:creationId xmlns:a16="http://schemas.microsoft.com/office/drawing/2014/main" id="{00000000-0008-0000-07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37744</xdr:rowOff>
    </xdr:from>
    <xdr:to>
      <xdr:col>85</xdr:col>
      <xdr:colOff>126364</xdr:colOff>
      <xdr:row>78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6317595" y="12210694"/>
          <a:ext cx="1269" cy="11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3" name="災害復旧費最小値テキスト">
          <a:extLst>
            <a:ext uri="{FF2B5EF4-FFF2-40B4-BE49-F238E27FC236}">
              <a16:creationId xmlns:a16="http://schemas.microsoft.com/office/drawing/2014/main" id="{00000000-0008-0000-0700-00006F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155871</xdr:rowOff>
    </xdr:from>
    <xdr:ext cx="534377" cy="259045"/>
    <xdr:sp macro="" textlink="">
      <xdr:nvSpPr>
        <xdr:cNvPr id="625" name="災害復旧費最大値テキスト">
          <a:extLst>
            <a:ext uri="{FF2B5EF4-FFF2-40B4-BE49-F238E27FC236}">
              <a16:creationId xmlns:a16="http://schemas.microsoft.com/office/drawing/2014/main" id="{00000000-0008-0000-0700-000071020000}"/>
            </a:ext>
          </a:extLst>
        </xdr:cNvPr>
        <xdr:cNvSpPr txBox="1"/>
      </xdr:nvSpPr>
      <xdr:spPr>
        <a:xfrm>
          <a:off x="16370300" y="11985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37744</xdr:rowOff>
    </xdr:from>
    <xdr:to>
      <xdr:col>86</xdr:col>
      <xdr:colOff>25400</xdr:colOff>
      <xdr:row>71</xdr:row>
      <xdr:rowOff>37744</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2210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118269</xdr:rowOff>
    </xdr:from>
    <xdr:to>
      <xdr:col>85</xdr:col>
      <xdr:colOff>127000</xdr:colOff>
      <xdr:row>77</xdr:row>
      <xdr:rowOff>158731</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5481300" y="13148469"/>
          <a:ext cx="838200" cy="211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112005</xdr:rowOff>
    </xdr:from>
    <xdr:ext cx="378565" cy="259045"/>
    <xdr:sp macro="" textlink="">
      <xdr:nvSpPr>
        <xdr:cNvPr id="628" name="災害復旧費平均値テキスト">
          <a:extLst>
            <a:ext uri="{FF2B5EF4-FFF2-40B4-BE49-F238E27FC236}">
              <a16:creationId xmlns:a16="http://schemas.microsoft.com/office/drawing/2014/main" id="{00000000-0008-0000-0700-000074020000}"/>
            </a:ext>
          </a:extLst>
        </xdr:cNvPr>
        <xdr:cNvSpPr txBox="1"/>
      </xdr:nvSpPr>
      <xdr:spPr>
        <a:xfrm>
          <a:off x="16370300" y="131422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89128</xdr:rowOff>
    </xdr:from>
    <xdr:to>
      <xdr:col>85</xdr:col>
      <xdr:colOff>177800</xdr:colOff>
      <xdr:row>78</xdr:row>
      <xdr:rowOff>19278</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6268700" y="1329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118269</xdr:rowOff>
    </xdr:from>
    <xdr:to>
      <xdr:col>81</xdr:col>
      <xdr:colOff>50800</xdr:colOff>
      <xdr:row>77</xdr:row>
      <xdr:rowOff>116897</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4592300" y="13148469"/>
          <a:ext cx="889000" cy="170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72155</xdr:rowOff>
    </xdr:from>
    <xdr:to>
      <xdr:col>81</xdr:col>
      <xdr:colOff>101600</xdr:colOff>
      <xdr:row>78</xdr:row>
      <xdr:rowOff>2305</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5430500" y="1327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164882</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5246428" y="13366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116897</xdr:rowOff>
    </xdr:from>
    <xdr:to>
      <xdr:col>76</xdr:col>
      <xdr:colOff>114300</xdr:colOff>
      <xdr:row>78</xdr:row>
      <xdr:rowOff>12255</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3703300" y="13318547"/>
          <a:ext cx="889000" cy="66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50952</xdr:rowOff>
    </xdr:from>
    <xdr:to>
      <xdr:col>76</xdr:col>
      <xdr:colOff>165100</xdr:colOff>
      <xdr:row>77</xdr:row>
      <xdr:rowOff>152552</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4541500" y="1325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169079</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4357428" y="13027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xdr:rowOff>
    </xdr:from>
    <xdr:to>
      <xdr:col>71</xdr:col>
      <xdr:colOff>177800</xdr:colOff>
      <xdr:row>78</xdr:row>
      <xdr:rowOff>12255</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814300" y="13374497"/>
          <a:ext cx="889000" cy="1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111189</xdr:rowOff>
    </xdr:from>
    <xdr:to>
      <xdr:col>72</xdr:col>
      <xdr:colOff>38100</xdr:colOff>
      <xdr:row>78</xdr:row>
      <xdr:rowOff>41339</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3652500" y="1331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57866</xdr:rowOff>
    </xdr:from>
    <xdr:ext cx="378565"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514017" y="13088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121762</xdr:rowOff>
    </xdr:from>
    <xdr:to>
      <xdr:col>67</xdr:col>
      <xdr:colOff>101600</xdr:colOff>
      <xdr:row>78</xdr:row>
      <xdr:rowOff>51912</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2763500" y="1332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68439</xdr:rowOff>
    </xdr:from>
    <xdr:ext cx="378565"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625017" y="130986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107931</xdr:rowOff>
    </xdr:from>
    <xdr:to>
      <xdr:col>85</xdr:col>
      <xdr:colOff>177800</xdr:colOff>
      <xdr:row>78</xdr:row>
      <xdr:rowOff>38081</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6268700" y="13309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67556</xdr:rowOff>
    </xdr:from>
    <xdr:ext cx="378565" cy="259045"/>
    <xdr:sp macro="" textlink="">
      <xdr:nvSpPr>
        <xdr:cNvPr id="647" name="災害復旧費該当値テキスト">
          <a:extLst>
            <a:ext uri="{FF2B5EF4-FFF2-40B4-BE49-F238E27FC236}">
              <a16:creationId xmlns:a16="http://schemas.microsoft.com/office/drawing/2014/main" id="{00000000-0008-0000-0700-000087020000}"/>
            </a:ext>
          </a:extLst>
        </xdr:cNvPr>
        <xdr:cNvSpPr txBox="1"/>
      </xdr:nvSpPr>
      <xdr:spPr>
        <a:xfrm>
          <a:off x="16370300" y="13269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67469</xdr:rowOff>
    </xdr:from>
    <xdr:to>
      <xdr:col>81</xdr:col>
      <xdr:colOff>101600</xdr:colOff>
      <xdr:row>76</xdr:row>
      <xdr:rowOff>169069</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5430500" y="13097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14146</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46428" y="12872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66097</xdr:rowOff>
    </xdr:from>
    <xdr:to>
      <xdr:col>76</xdr:col>
      <xdr:colOff>165100</xdr:colOff>
      <xdr:row>77</xdr:row>
      <xdr:rowOff>167697</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4541500" y="13267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158824</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357428" y="13360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132905</xdr:rowOff>
    </xdr:from>
    <xdr:to>
      <xdr:col>72</xdr:col>
      <xdr:colOff>38100</xdr:colOff>
      <xdr:row>78</xdr:row>
      <xdr:rowOff>63055</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3652500" y="1333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54182</xdr:rowOff>
    </xdr:from>
    <xdr:ext cx="378565"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4017" y="134272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122047</xdr:rowOff>
    </xdr:from>
    <xdr:to>
      <xdr:col>67</xdr:col>
      <xdr:colOff>101600</xdr:colOff>
      <xdr:row>78</xdr:row>
      <xdr:rowOff>52197</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2763500" y="13323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43324</xdr:rowOff>
    </xdr:from>
    <xdr:ext cx="378565"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625017" y="13416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139373</xdr:rowOff>
    </xdr:from>
    <xdr:to>
      <xdr:col>85</xdr:col>
      <xdr:colOff>126364</xdr:colOff>
      <xdr:row>98</xdr:row>
      <xdr:rowOff>124383</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6317595" y="15398423"/>
          <a:ext cx="1269" cy="1528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128210</xdr:rowOff>
    </xdr:from>
    <xdr:ext cx="469744" cy="259045"/>
    <xdr:sp macro="" textlink="">
      <xdr:nvSpPr>
        <xdr:cNvPr id="682" name="公債費最小値テキスト">
          <a:extLst>
            <a:ext uri="{FF2B5EF4-FFF2-40B4-BE49-F238E27FC236}">
              <a16:creationId xmlns:a16="http://schemas.microsoft.com/office/drawing/2014/main" id="{00000000-0008-0000-0700-0000AA020000}"/>
            </a:ext>
          </a:extLst>
        </xdr:cNvPr>
        <xdr:cNvSpPr txBox="1"/>
      </xdr:nvSpPr>
      <xdr:spPr>
        <a:xfrm>
          <a:off x="16370300" y="16930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124383</xdr:rowOff>
    </xdr:from>
    <xdr:to>
      <xdr:col>86</xdr:col>
      <xdr:colOff>25400</xdr:colOff>
      <xdr:row>98</xdr:row>
      <xdr:rowOff>124383</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6926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86050</xdr:rowOff>
    </xdr:from>
    <xdr:ext cx="599010" cy="259045"/>
    <xdr:sp macro="" textlink="">
      <xdr:nvSpPr>
        <xdr:cNvPr id="684" name="公債費最大値テキスト">
          <a:extLst>
            <a:ext uri="{FF2B5EF4-FFF2-40B4-BE49-F238E27FC236}">
              <a16:creationId xmlns:a16="http://schemas.microsoft.com/office/drawing/2014/main" id="{00000000-0008-0000-0700-0000AC020000}"/>
            </a:ext>
          </a:extLst>
        </xdr:cNvPr>
        <xdr:cNvSpPr txBox="1"/>
      </xdr:nvSpPr>
      <xdr:spPr>
        <a:xfrm>
          <a:off x="16370300" y="1517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102,520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139373</xdr:rowOff>
    </xdr:from>
    <xdr:to>
      <xdr:col>86</xdr:col>
      <xdr:colOff>25400</xdr:colOff>
      <xdr:row>89</xdr:row>
      <xdr:rowOff>139373</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5398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2769</xdr:rowOff>
    </xdr:from>
    <xdr:to>
      <xdr:col>85</xdr:col>
      <xdr:colOff>127000</xdr:colOff>
      <xdr:row>95</xdr:row>
      <xdr:rowOff>20648</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5481300" y="16290519"/>
          <a:ext cx="838200" cy="17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122827</xdr:rowOff>
    </xdr:from>
    <xdr:ext cx="534377" cy="259045"/>
    <xdr:sp macro="" textlink="">
      <xdr:nvSpPr>
        <xdr:cNvPr id="687" name="公債費平均値テキスト">
          <a:extLst>
            <a:ext uri="{FF2B5EF4-FFF2-40B4-BE49-F238E27FC236}">
              <a16:creationId xmlns:a16="http://schemas.microsoft.com/office/drawing/2014/main" id="{00000000-0008-0000-0700-0000AF020000}"/>
            </a:ext>
          </a:extLst>
        </xdr:cNvPr>
        <xdr:cNvSpPr txBox="1"/>
      </xdr:nvSpPr>
      <xdr:spPr>
        <a:xfrm>
          <a:off x="16370300" y="16410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144400</xdr:rowOff>
    </xdr:from>
    <xdr:to>
      <xdr:col>85</xdr:col>
      <xdr:colOff>177800</xdr:colOff>
      <xdr:row>96</xdr:row>
      <xdr:rowOff>74550</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6268700" y="1643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158886</xdr:rowOff>
    </xdr:from>
    <xdr:to>
      <xdr:col>81</xdr:col>
      <xdr:colOff>50800</xdr:colOff>
      <xdr:row>95</xdr:row>
      <xdr:rowOff>2769</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4592300" y="16275186"/>
          <a:ext cx="889000" cy="1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156386</xdr:rowOff>
    </xdr:from>
    <xdr:to>
      <xdr:col>81</xdr:col>
      <xdr:colOff>101600</xdr:colOff>
      <xdr:row>96</xdr:row>
      <xdr:rowOff>86536</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5430500" y="16444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77663</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214111" y="1653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158886</xdr:rowOff>
    </xdr:from>
    <xdr:to>
      <xdr:col>76</xdr:col>
      <xdr:colOff>114300</xdr:colOff>
      <xdr:row>95</xdr:row>
      <xdr:rowOff>10295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3703300" y="16275186"/>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163570</xdr:rowOff>
    </xdr:from>
    <xdr:to>
      <xdr:col>76</xdr:col>
      <xdr:colOff>165100</xdr:colOff>
      <xdr:row>96</xdr:row>
      <xdr:rowOff>93720</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4541500" y="164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84847</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4325111" y="16544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152550</xdr:rowOff>
    </xdr:from>
    <xdr:to>
      <xdr:col>71</xdr:col>
      <xdr:colOff>177800</xdr:colOff>
      <xdr:row>95</xdr:row>
      <xdr:rowOff>10295</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814300" y="16268850"/>
          <a:ext cx="889000" cy="29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141903</xdr:rowOff>
    </xdr:from>
    <xdr:to>
      <xdr:col>72</xdr:col>
      <xdr:colOff>38100</xdr:colOff>
      <xdr:row>96</xdr:row>
      <xdr:rowOff>72053</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3652500" y="16429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63180</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436111" y="16522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128938</xdr:rowOff>
    </xdr:from>
    <xdr:to>
      <xdr:col>67</xdr:col>
      <xdr:colOff>101600</xdr:colOff>
      <xdr:row>96</xdr:row>
      <xdr:rowOff>59088</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2763500" y="1641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50215</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547111" y="1650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141298</xdr:rowOff>
    </xdr:from>
    <xdr:to>
      <xdr:col>85</xdr:col>
      <xdr:colOff>177800</xdr:colOff>
      <xdr:row>95</xdr:row>
      <xdr:rowOff>71448</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6268700" y="16257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164175</xdr:rowOff>
    </xdr:from>
    <xdr:ext cx="534377" cy="259045"/>
    <xdr:sp macro="" textlink="">
      <xdr:nvSpPr>
        <xdr:cNvPr id="706" name="公債費該当値テキスト">
          <a:extLst>
            <a:ext uri="{FF2B5EF4-FFF2-40B4-BE49-F238E27FC236}">
              <a16:creationId xmlns:a16="http://schemas.microsoft.com/office/drawing/2014/main" id="{00000000-0008-0000-0700-0000C2020000}"/>
            </a:ext>
          </a:extLst>
        </xdr:cNvPr>
        <xdr:cNvSpPr txBox="1"/>
      </xdr:nvSpPr>
      <xdr:spPr>
        <a:xfrm>
          <a:off x="16370300" y="1610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123419</xdr:rowOff>
    </xdr:from>
    <xdr:to>
      <xdr:col>81</xdr:col>
      <xdr:colOff>101600</xdr:colOff>
      <xdr:row>95</xdr:row>
      <xdr:rowOff>53569</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5430500" y="1623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70096</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14111" y="1601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108086</xdr:rowOff>
    </xdr:from>
    <xdr:to>
      <xdr:col>76</xdr:col>
      <xdr:colOff>165100</xdr:colOff>
      <xdr:row>95</xdr:row>
      <xdr:rowOff>38236</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4541500" y="16224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54763</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5111" y="15999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130945</xdr:rowOff>
    </xdr:from>
    <xdr:to>
      <xdr:col>72</xdr:col>
      <xdr:colOff>38100</xdr:colOff>
      <xdr:row>95</xdr:row>
      <xdr:rowOff>61095</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3652500" y="1624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77622</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36111" y="16022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101750</xdr:rowOff>
    </xdr:from>
    <xdr:to>
      <xdr:col>67</xdr:col>
      <xdr:colOff>101600</xdr:colOff>
      <xdr:row>95</xdr:row>
      <xdr:rowOff>31900</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2763500" y="1621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48427</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47111" y="1599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12598</xdr:rowOff>
    </xdr:from>
    <xdr:to>
      <xdr:col>116</xdr:col>
      <xdr:colOff>62864</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498998"/>
          <a:ext cx="1269" cy="1155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130725</xdr:rowOff>
    </xdr:from>
    <xdr:ext cx="469744"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5274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2,528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12598</xdr:rowOff>
    </xdr:from>
    <xdr:to>
      <xdr:col>116</xdr:col>
      <xdr:colOff>152400</xdr:colOff>
      <xdr:row>32</xdr:row>
      <xdr:rowOff>12598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498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56913</xdr:rowOff>
    </xdr:from>
    <xdr:ext cx="378565"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4005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34036</xdr:rowOff>
    </xdr:from>
    <xdr:to>
      <xdr:col>116</xdr:col>
      <xdr:colOff>114300</xdr:colOff>
      <xdr:row>38</xdr:row>
      <xdr:rowOff>135636</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39980</xdr:rowOff>
    </xdr:from>
    <xdr:to>
      <xdr:col>112</xdr:col>
      <xdr:colOff>38100</xdr:colOff>
      <xdr:row>38</xdr:row>
      <xdr:rowOff>141580</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5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158107</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134017" y="6330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9347</xdr:rowOff>
    </xdr:from>
    <xdr:to>
      <xdr:col>107</xdr:col>
      <xdr:colOff>101600</xdr:colOff>
      <xdr:row>38</xdr:row>
      <xdr:rowOff>110947</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52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127474</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5017" y="6299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51867</xdr:rowOff>
    </xdr:from>
    <xdr:to>
      <xdr:col>102</xdr:col>
      <xdr:colOff>165100</xdr:colOff>
      <xdr:row>38</xdr:row>
      <xdr:rowOff>153467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169994</xdr:rowOff>
    </xdr:from>
    <xdr:ext cx="313932"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88333" y="63421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26264</xdr:rowOff>
    </xdr:from>
    <xdr:to>
      <xdr:col>98</xdr:col>
      <xdr:colOff>38100</xdr:colOff>
      <xdr:row>38</xdr:row>
      <xdr:rowOff>127864</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144391</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7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12463</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5275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ほとんどの目的別項目において、類似団体平均と近い数値となっている。労働費</a:t>
          </a:r>
          <a:r>
            <a:rPr kumimoji="1" lang="ja-JP" altLang="en-US" sz="1200">
              <a:solidFill>
                <a:schemeClr val="dk1"/>
              </a:solidFill>
              <a:effectLst/>
              <a:latin typeface="+mn-lt"/>
              <a:ea typeface="+mn-ea"/>
              <a:cs typeface="+mn-cs"/>
            </a:rPr>
            <a:t>、教育費</a:t>
          </a:r>
          <a:r>
            <a:rPr kumimoji="1" lang="ja-JP" altLang="ja-JP" sz="1200">
              <a:solidFill>
                <a:schemeClr val="dk1"/>
              </a:solidFill>
              <a:effectLst/>
              <a:latin typeface="+mn-lt"/>
              <a:ea typeface="+mn-ea"/>
              <a:cs typeface="+mn-cs"/>
            </a:rPr>
            <a:t>については平均を下回っている</a:t>
          </a:r>
          <a:r>
            <a:rPr kumimoji="1" lang="ja-JP" altLang="en-US" sz="1200">
              <a:solidFill>
                <a:schemeClr val="dk1"/>
              </a:solidFill>
              <a:effectLst/>
              <a:latin typeface="+mn-lt"/>
              <a:ea typeface="+mn-ea"/>
              <a:cs typeface="+mn-cs"/>
            </a:rPr>
            <a:t>。総務費、農林水産業費、公債費</a:t>
          </a:r>
          <a:r>
            <a:rPr kumimoji="1" lang="ja-JP" altLang="ja-JP" sz="1200">
              <a:solidFill>
                <a:schemeClr val="dk1"/>
              </a:solidFill>
              <a:effectLst/>
              <a:latin typeface="+mn-lt"/>
              <a:ea typeface="+mn-ea"/>
              <a:cs typeface="+mn-cs"/>
            </a:rPr>
            <a:t>については類似団体平均を上回っている。</a:t>
          </a:r>
          <a:endParaRPr lang="ja-JP" altLang="ja-JP" sz="1600">
            <a:effectLst/>
          </a:endParaRPr>
        </a:p>
        <a:p>
          <a:r>
            <a:rPr kumimoji="1" lang="ja-JP" altLang="ja-JP" sz="1200">
              <a:solidFill>
                <a:schemeClr val="dk1"/>
              </a:solidFill>
              <a:effectLst/>
              <a:latin typeface="+mn-lt"/>
              <a:ea typeface="+mn-ea"/>
              <a:cs typeface="+mn-cs"/>
            </a:rPr>
            <a:t>　前年度と比較すると</a:t>
          </a:r>
          <a:r>
            <a:rPr kumimoji="1" lang="ja-JP" altLang="en-US" sz="1200">
              <a:solidFill>
                <a:schemeClr val="dk1"/>
              </a:solidFill>
              <a:effectLst/>
              <a:latin typeface="+mn-lt"/>
              <a:ea typeface="+mn-ea"/>
              <a:cs typeface="+mn-cs"/>
            </a:rPr>
            <a:t>総務</a:t>
          </a:r>
          <a:r>
            <a:rPr kumimoji="1" lang="ja-JP" altLang="ja-JP" sz="1200">
              <a:solidFill>
                <a:schemeClr val="dk1"/>
              </a:solidFill>
              <a:effectLst/>
              <a:latin typeface="+mn-lt"/>
              <a:ea typeface="+mn-ea"/>
              <a:cs typeface="+mn-cs"/>
            </a:rPr>
            <a:t>費の増加が顕著にみられる。</a:t>
          </a:r>
          <a:r>
            <a:rPr kumimoji="1" lang="ja-JP" altLang="en-US" sz="1200">
              <a:solidFill>
                <a:schemeClr val="dk1"/>
              </a:solidFill>
              <a:effectLst/>
              <a:latin typeface="+mn-lt"/>
              <a:ea typeface="+mn-ea"/>
              <a:cs typeface="+mn-cs"/>
            </a:rPr>
            <a:t>教育費、災害復旧費については顕著に減少している。</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　総務費については、ふるさと納税が増加したことにより業務委託料が増えたことや、特別定額給付金事業などのコロナ禍に伴う支援事業などの増により大幅な増加の要因となっている。</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教育費については、小学校の空調整備</a:t>
          </a:r>
          <a:r>
            <a:rPr kumimoji="1" lang="ja-JP" altLang="en-US" sz="1200">
              <a:solidFill>
                <a:schemeClr val="dk1"/>
              </a:solidFill>
              <a:effectLst/>
              <a:latin typeface="+mn-lt"/>
              <a:ea typeface="+mn-ea"/>
              <a:cs typeface="+mn-cs"/>
            </a:rPr>
            <a:t>事業等の大型建設事業の完了、災害復旧費については、令和元年に繰り越して実施した平成３０年に発生した災害復旧事業の完了が減少</a:t>
          </a:r>
          <a:r>
            <a:rPr kumimoji="1" lang="ja-JP" altLang="ja-JP" sz="1200">
              <a:solidFill>
                <a:schemeClr val="dk1"/>
              </a:solidFill>
              <a:effectLst/>
              <a:latin typeface="+mn-lt"/>
              <a:ea typeface="+mn-ea"/>
              <a:cs typeface="+mn-cs"/>
            </a:rPr>
            <a:t>の要因となっている。</a:t>
          </a:r>
          <a:endParaRPr lang="ja-JP" altLang="ja-JP" sz="1600">
            <a:effectLst/>
          </a:endParaRPr>
        </a:p>
        <a:p>
          <a:r>
            <a:rPr kumimoji="1" lang="ja-JP" altLang="ja-JP" sz="1200">
              <a:solidFill>
                <a:schemeClr val="dk1"/>
              </a:solidFill>
              <a:effectLst/>
              <a:latin typeface="+mn-lt"/>
              <a:ea typeface="+mn-ea"/>
              <a:cs typeface="+mn-cs"/>
            </a:rPr>
            <a:t>　公債費については、</a:t>
          </a:r>
          <a:r>
            <a:rPr kumimoji="1" lang="ja-JP" altLang="en-US" sz="1200">
              <a:solidFill>
                <a:schemeClr val="dk1"/>
              </a:solidFill>
              <a:effectLst/>
              <a:latin typeface="+mn-lt"/>
              <a:ea typeface="+mn-ea"/>
              <a:cs typeface="+mn-cs"/>
            </a:rPr>
            <a:t>過去の</a:t>
          </a:r>
          <a:r>
            <a:rPr kumimoji="1" lang="ja-JP" altLang="ja-JP" sz="1200">
              <a:solidFill>
                <a:schemeClr val="dk1"/>
              </a:solidFill>
              <a:effectLst/>
              <a:latin typeface="+mn-lt"/>
              <a:ea typeface="+mn-ea"/>
              <a:cs typeface="+mn-cs"/>
            </a:rPr>
            <a:t>大型建設事業に係る元金償還の</a:t>
          </a:r>
          <a:r>
            <a:rPr kumimoji="1" lang="ja-JP" altLang="en-US" sz="1200">
              <a:solidFill>
                <a:schemeClr val="dk1"/>
              </a:solidFill>
              <a:effectLst/>
              <a:latin typeface="+mn-lt"/>
              <a:ea typeface="+mn-ea"/>
              <a:cs typeface="+mn-cs"/>
            </a:rPr>
            <a:t>影響</a:t>
          </a:r>
          <a:r>
            <a:rPr kumimoji="1" lang="ja-JP" altLang="ja-JP" sz="1200">
              <a:solidFill>
                <a:schemeClr val="dk1"/>
              </a:solidFill>
              <a:effectLst/>
              <a:latin typeface="+mn-lt"/>
              <a:ea typeface="+mn-ea"/>
              <a:cs typeface="+mn-cs"/>
            </a:rPr>
            <a:t>により類似団体と比較すると高い数値となっているが、今後も元金償還を上回らない市債発行に努め、財政の健全化に取り組む。</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京都府亀岡市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　財政調整基金残高については、令和</a:t>
          </a:r>
          <a:r>
            <a:rPr kumimoji="1" lang="ja-JP" altLang="en-US" sz="1200">
              <a:solidFill>
                <a:schemeClr val="dk1"/>
              </a:solidFill>
              <a:effectLst/>
              <a:latin typeface="+mn-lt"/>
              <a:ea typeface="+mn-ea"/>
              <a:cs typeface="+mn-cs"/>
            </a:rPr>
            <a:t>２</a:t>
          </a:r>
          <a:r>
            <a:rPr kumimoji="1" lang="ja-JP" altLang="ja-JP" sz="1200">
              <a:solidFill>
                <a:schemeClr val="dk1"/>
              </a:solidFill>
              <a:effectLst/>
              <a:latin typeface="+mn-lt"/>
              <a:ea typeface="+mn-ea"/>
              <a:cs typeface="+mn-cs"/>
            </a:rPr>
            <a:t>年度に</a:t>
          </a:r>
          <a:r>
            <a:rPr kumimoji="1" lang="en-US" altLang="ja-JP" sz="1200">
              <a:solidFill>
                <a:schemeClr val="dk1"/>
              </a:solidFill>
              <a:effectLst/>
              <a:latin typeface="+mn-lt"/>
              <a:ea typeface="+mn-ea"/>
              <a:cs typeface="+mn-cs"/>
            </a:rPr>
            <a:t>330</a:t>
          </a:r>
          <a:r>
            <a:rPr kumimoji="1" lang="ja-JP" altLang="ja-JP" sz="1200">
              <a:solidFill>
                <a:schemeClr val="dk1"/>
              </a:solidFill>
              <a:effectLst/>
              <a:latin typeface="+mn-lt"/>
              <a:ea typeface="+mn-ea"/>
              <a:cs typeface="+mn-cs"/>
            </a:rPr>
            <a:t>百万円</a:t>
          </a:r>
          <a:r>
            <a:rPr kumimoji="1" lang="ja-JP" altLang="en-US" sz="1200">
              <a:solidFill>
                <a:schemeClr val="dk1"/>
              </a:solidFill>
              <a:effectLst/>
              <a:latin typeface="+mn-lt"/>
              <a:ea typeface="+mn-ea"/>
              <a:cs typeface="+mn-cs"/>
            </a:rPr>
            <a:t>の</a:t>
          </a:r>
          <a:r>
            <a:rPr kumimoji="1" lang="ja-JP" altLang="ja-JP" sz="1200">
              <a:solidFill>
                <a:schemeClr val="dk1"/>
              </a:solidFill>
              <a:effectLst/>
              <a:latin typeface="+mn-lt"/>
              <a:ea typeface="+mn-ea"/>
              <a:cs typeface="+mn-cs"/>
            </a:rPr>
            <a:t>取り崩しに対して</a:t>
          </a:r>
          <a:r>
            <a:rPr kumimoji="1" lang="en-US" altLang="ja-JP" sz="1200">
              <a:solidFill>
                <a:schemeClr val="dk1"/>
              </a:solidFill>
              <a:effectLst/>
              <a:latin typeface="+mn-lt"/>
              <a:ea typeface="+mn-ea"/>
              <a:cs typeface="+mn-cs"/>
            </a:rPr>
            <a:t>331</a:t>
          </a:r>
          <a:r>
            <a:rPr kumimoji="1" lang="ja-JP" altLang="ja-JP" sz="1200">
              <a:solidFill>
                <a:schemeClr val="dk1"/>
              </a:solidFill>
              <a:effectLst/>
              <a:latin typeface="+mn-lt"/>
              <a:ea typeface="+mn-ea"/>
              <a:cs typeface="+mn-cs"/>
            </a:rPr>
            <a:t>百万円</a:t>
          </a:r>
          <a:r>
            <a:rPr kumimoji="1" lang="ja-JP" altLang="en-US" sz="1200">
              <a:solidFill>
                <a:schemeClr val="dk1"/>
              </a:solidFill>
              <a:effectLst/>
              <a:latin typeface="+mn-lt"/>
              <a:ea typeface="+mn-ea"/>
              <a:cs typeface="+mn-cs"/>
            </a:rPr>
            <a:t>を</a:t>
          </a:r>
          <a:r>
            <a:rPr kumimoji="1" lang="ja-JP" altLang="ja-JP" sz="1200">
              <a:solidFill>
                <a:schemeClr val="dk1"/>
              </a:solidFill>
              <a:effectLst/>
              <a:latin typeface="+mn-lt"/>
              <a:ea typeface="+mn-ea"/>
              <a:cs typeface="+mn-cs"/>
            </a:rPr>
            <a:t>積み立てた</a:t>
          </a:r>
          <a:r>
            <a:rPr kumimoji="1" lang="ja-JP" altLang="en-US"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実質単年度収支については、</a:t>
          </a:r>
          <a:r>
            <a:rPr kumimoji="1" lang="ja-JP" altLang="en-US" sz="1200">
              <a:solidFill>
                <a:schemeClr val="dk1"/>
              </a:solidFill>
              <a:effectLst/>
              <a:latin typeface="+mn-lt"/>
              <a:ea typeface="+mn-ea"/>
              <a:cs typeface="+mn-cs"/>
            </a:rPr>
            <a:t>令和元年度に引き続き黒字となった。</a:t>
          </a:r>
          <a:r>
            <a:rPr kumimoji="1" lang="ja-JP" altLang="ja-JP" sz="1200">
              <a:solidFill>
                <a:schemeClr val="dk1"/>
              </a:solidFill>
              <a:effectLst/>
              <a:latin typeface="+mn-lt"/>
              <a:ea typeface="+mn-ea"/>
              <a:cs typeface="+mn-cs"/>
            </a:rPr>
            <a:t>平成</a:t>
          </a:r>
          <a:r>
            <a:rPr kumimoji="1" lang="en-US" altLang="ja-JP" sz="1200">
              <a:solidFill>
                <a:schemeClr val="dk1"/>
              </a:solidFill>
              <a:effectLst/>
              <a:latin typeface="+mn-lt"/>
              <a:ea typeface="+mn-ea"/>
              <a:cs typeface="+mn-cs"/>
            </a:rPr>
            <a:t>23</a:t>
          </a:r>
          <a:r>
            <a:rPr kumimoji="1" lang="ja-JP" altLang="ja-JP" sz="1200">
              <a:solidFill>
                <a:schemeClr val="dk1"/>
              </a:solidFill>
              <a:effectLst/>
              <a:latin typeface="+mn-lt"/>
              <a:ea typeface="+mn-ea"/>
              <a:cs typeface="+mn-cs"/>
            </a:rPr>
            <a:t>年度以来</a:t>
          </a:r>
          <a:r>
            <a:rPr kumimoji="1" lang="en-US" altLang="ja-JP" sz="1200">
              <a:solidFill>
                <a:schemeClr val="dk1"/>
              </a:solidFill>
              <a:effectLst/>
              <a:latin typeface="+mn-lt"/>
              <a:ea typeface="+mn-ea"/>
              <a:cs typeface="+mn-cs"/>
            </a:rPr>
            <a:t>9</a:t>
          </a:r>
          <a:r>
            <a:rPr kumimoji="1" lang="ja-JP" altLang="ja-JP" sz="1200">
              <a:solidFill>
                <a:schemeClr val="dk1"/>
              </a:solidFill>
              <a:effectLst/>
              <a:latin typeface="+mn-lt"/>
              <a:ea typeface="+mn-ea"/>
              <a:cs typeface="+mn-cs"/>
            </a:rPr>
            <a:t>年ぶりに</a:t>
          </a:r>
          <a:r>
            <a:rPr kumimoji="1" lang="ja-JP" altLang="en-US" sz="1200">
              <a:solidFill>
                <a:schemeClr val="dk1"/>
              </a:solidFill>
              <a:effectLst/>
              <a:latin typeface="+mn-lt"/>
              <a:ea typeface="+mn-ea"/>
              <a:cs typeface="+mn-cs"/>
            </a:rPr>
            <a:t>実質単年度収支が２年連続</a:t>
          </a:r>
          <a:r>
            <a:rPr kumimoji="1" lang="ja-JP" altLang="ja-JP" sz="1200">
              <a:solidFill>
                <a:schemeClr val="dk1"/>
              </a:solidFill>
              <a:effectLst/>
              <a:latin typeface="+mn-lt"/>
              <a:ea typeface="+mn-ea"/>
              <a:cs typeface="+mn-cs"/>
            </a:rPr>
            <a:t>黒字となった。</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今後も厳しい財政運営を強いられているが、亀岡市行財政改革大綱に基づき、基金に依存しない健全な財政運営が推進できるよう、引き続き財政健全化に努める。</a:t>
          </a:r>
          <a:endParaRPr lang="ja-JP" altLang="ja-JP" sz="16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京都府亀岡市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各会計において、連結実質赤字比率に係る黒字額の増減がある中で、前年度と比較</a:t>
          </a:r>
          <a:r>
            <a:rPr kumimoji="1" lang="ja-JP" altLang="en-US" sz="1400">
              <a:solidFill>
                <a:schemeClr val="dk1"/>
              </a:solidFill>
              <a:effectLst/>
              <a:latin typeface="+mn-lt"/>
              <a:ea typeface="+mn-ea"/>
              <a:cs typeface="+mn-cs"/>
            </a:rPr>
            <a:t>すると同程度となっている</a:t>
          </a:r>
          <a:r>
            <a:rPr kumimoji="1" lang="ja-JP" altLang="ja-JP" sz="1400">
              <a:solidFill>
                <a:schemeClr val="dk1"/>
              </a:solidFill>
              <a:effectLst/>
              <a:latin typeface="+mn-lt"/>
              <a:ea typeface="+mn-ea"/>
              <a:cs typeface="+mn-cs"/>
            </a:rPr>
            <a:t>。</a:t>
          </a:r>
          <a:endParaRPr lang="ja-JP" altLang="ja-JP" sz="1800">
            <a:effectLst/>
          </a:endParaRPr>
        </a:p>
        <a:p>
          <a:r>
            <a:rPr kumimoji="1" lang="ja-JP" altLang="ja-JP" sz="1400">
              <a:solidFill>
                <a:schemeClr val="dk1"/>
              </a:solidFill>
              <a:effectLst/>
              <a:latin typeface="+mn-lt"/>
              <a:ea typeface="+mn-ea"/>
              <a:cs typeface="+mn-cs"/>
            </a:rPr>
            <a:t>　一般会計については、寄附金</a:t>
          </a:r>
          <a:r>
            <a:rPr kumimoji="1" lang="ja-JP" altLang="en-US" sz="1400">
              <a:solidFill>
                <a:schemeClr val="dk1"/>
              </a:solidFill>
              <a:effectLst/>
              <a:latin typeface="+mn-lt"/>
              <a:ea typeface="+mn-ea"/>
              <a:cs typeface="+mn-cs"/>
            </a:rPr>
            <a:t>の</a:t>
          </a:r>
          <a:r>
            <a:rPr kumimoji="1" lang="ja-JP" altLang="ja-JP" sz="1400">
              <a:solidFill>
                <a:schemeClr val="dk1"/>
              </a:solidFill>
              <a:effectLst/>
              <a:latin typeface="+mn-lt"/>
              <a:ea typeface="+mn-ea"/>
              <a:cs typeface="+mn-cs"/>
            </a:rPr>
            <a:t>増</a:t>
          </a:r>
          <a:r>
            <a:rPr kumimoji="1" lang="ja-JP" altLang="en-US" sz="1400">
              <a:solidFill>
                <a:schemeClr val="dk1"/>
              </a:solidFill>
              <a:effectLst/>
              <a:latin typeface="+mn-lt"/>
              <a:ea typeface="+mn-ea"/>
              <a:cs typeface="+mn-cs"/>
            </a:rPr>
            <a:t>や公債費</a:t>
          </a:r>
          <a:r>
            <a:rPr kumimoji="1" lang="ja-JP" altLang="ja-JP" sz="1400">
              <a:solidFill>
                <a:schemeClr val="dk1"/>
              </a:solidFill>
              <a:effectLst/>
              <a:latin typeface="+mn-lt"/>
              <a:ea typeface="+mn-ea"/>
              <a:cs typeface="+mn-cs"/>
            </a:rPr>
            <a:t>の</a:t>
          </a:r>
          <a:r>
            <a:rPr kumimoji="1" lang="ja-JP" altLang="en-US" sz="1400">
              <a:solidFill>
                <a:schemeClr val="dk1"/>
              </a:solidFill>
              <a:effectLst/>
              <a:latin typeface="+mn-lt"/>
              <a:ea typeface="+mn-ea"/>
              <a:cs typeface="+mn-cs"/>
            </a:rPr>
            <a:t>減等により</a:t>
          </a:r>
          <a:r>
            <a:rPr kumimoji="1" lang="ja-JP" altLang="ja-JP" sz="1400">
              <a:solidFill>
                <a:schemeClr val="dk1"/>
              </a:solidFill>
              <a:effectLst/>
              <a:latin typeface="+mn-lt"/>
              <a:ea typeface="+mn-ea"/>
              <a:cs typeface="+mn-cs"/>
            </a:rPr>
            <a:t>収支が</a:t>
          </a:r>
          <a:r>
            <a:rPr kumimoji="1" lang="ja-JP" altLang="en-US" sz="1400">
              <a:solidFill>
                <a:schemeClr val="dk1"/>
              </a:solidFill>
              <a:effectLst/>
              <a:latin typeface="+mn-lt"/>
              <a:ea typeface="+mn-ea"/>
              <a:cs typeface="+mn-cs"/>
            </a:rPr>
            <a:t>改善</a:t>
          </a:r>
          <a:r>
            <a:rPr kumimoji="1" lang="ja-JP" altLang="ja-JP" sz="1400">
              <a:solidFill>
                <a:schemeClr val="dk1"/>
              </a:solidFill>
              <a:effectLst/>
              <a:latin typeface="+mn-lt"/>
              <a:ea typeface="+mn-ea"/>
              <a:cs typeface="+mn-cs"/>
            </a:rPr>
            <a:t>し、前年度に比べ黒字額の比率が増加した。</a:t>
          </a:r>
          <a:endParaRPr lang="ja-JP" altLang="ja-JP" sz="1800">
            <a:effectLst/>
          </a:endParaRPr>
        </a:p>
        <a:p>
          <a:pPr eaLnBrk="1" fontAlgn="auto" latinLnBrk="0" hangingPunct="1"/>
          <a:r>
            <a:rPr kumimoji="1" lang="ja-JP" altLang="ja-JP" sz="1400">
              <a:solidFill>
                <a:schemeClr val="dk1"/>
              </a:solidFill>
              <a:effectLst/>
              <a:latin typeface="+mn-lt"/>
              <a:ea typeface="+mn-ea"/>
              <a:cs typeface="+mn-cs"/>
            </a:rPr>
            <a:t>　下水道事業会計については、</a:t>
          </a:r>
          <a:r>
            <a:rPr kumimoji="1" lang="ja-JP" altLang="en-US" sz="1400">
              <a:solidFill>
                <a:schemeClr val="dk1"/>
              </a:solidFill>
              <a:effectLst/>
              <a:latin typeface="+mn-lt"/>
              <a:ea typeface="+mn-ea"/>
              <a:cs typeface="+mn-cs"/>
            </a:rPr>
            <a:t>営業収益が前年度に比べ</a:t>
          </a:r>
          <a:r>
            <a:rPr kumimoji="1" lang="en-US" altLang="ja-JP" sz="1400">
              <a:solidFill>
                <a:schemeClr val="dk1"/>
              </a:solidFill>
              <a:effectLst/>
              <a:latin typeface="+mn-lt"/>
              <a:ea typeface="+mn-ea"/>
              <a:cs typeface="+mn-cs"/>
            </a:rPr>
            <a:t>1.5</a:t>
          </a:r>
          <a:r>
            <a:rPr kumimoji="1" lang="ja-JP" altLang="en-US" sz="1400">
              <a:solidFill>
                <a:schemeClr val="dk1"/>
              </a:solidFill>
              <a:effectLst/>
              <a:latin typeface="+mn-lt"/>
              <a:ea typeface="+mn-ea"/>
              <a:cs typeface="+mn-cs"/>
            </a:rPr>
            <a:t>ポイント</a:t>
          </a:r>
          <a:r>
            <a:rPr kumimoji="1" lang="ja-JP" altLang="ja-JP" sz="1400">
              <a:solidFill>
                <a:schemeClr val="dk1"/>
              </a:solidFill>
              <a:effectLst/>
              <a:latin typeface="+mn-lt"/>
              <a:ea typeface="+mn-ea"/>
              <a:cs typeface="+mn-cs"/>
            </a:rPr>
            <a:t>増加</a:t>
          </a:r>
          <a:r>
            <a:rPr kumimoji="1" lang="ja-JP" altLang="en-US" sz="1400">
              <a:solidFill>
                <a:schemeClr val="dk1"/>
              </a:solidFill>
              <a:effectLst/>
              <a:latin typeface="+mn-lt"/>
              <a:ea typeface="+mn-ea"/>
              <a:cs typeface="+mn-cs"/>
            </a:rPr>
            <a:t>したことなど</a:t>
          </a:r>
          <a:r>
            <a:rPr kumimoji="1" lang="ja-JP" altLang="ja-JP" sz="1400">
              <a:solidFill>
                <a:schemeClr val="dk1"/>
              </a:solidFill>
              <a:effectLst/>
              <a:latin typeface="+mn-lt"/>
              <a:ea typeface="+mn-ea"/>
              <a:cs typeface="+mn-cs"/>
            </a:rPr>
            <a:t>により、黒字額の比率が増加した。</a:t>
          </a:r>
          <a:endParaRPr lang="ja-JP" altLang="ja-JP" sz="1800">
            <a:effectLst/>
          </a:endParaRPr>
        </a:p>
        <a:p>
          <a:r>
            <a:rPr kumimoji="1" lang="ja-JP" altLang="ja-JP" sz="1400">
              <a:solidFill>
                <a:schemeClr val="dk1"/>
              </a:solidFill>
              <a:effectLst/>
              <a:latin typeface="+mn-lt"/>
              <a:ea typeface="+mn-ea"/>
              <a:cs typeface="+mn-cs"/>
            </a:rPr>
            <a:t>　国民健康保険事業特別会計</a:t>
          </a:r>
          <a:r>
            <a:rPr kumimoji="1" lang="ja-JP" altLang="en-US" sz="1400">
              <a:solidFill>
                <a:schemeClr val="dk1"/>
              </a:solidFill>
              <a:effectLst/>
              <a:latin typeface="+mn-lt"/>
              <a:ea typeface="+mn-ea"/>
              <a:cs typeface="+mn-cs"/>
            </a:rPr>
            <a:t>、後期高齢者医療事業特別会計</a:t>
          </a:r>
          <a:r>
            <a:rPr kumimoji="1" lang="ja-JP" altLang="ja-JP" sz="1400">
              <a:solidFill>
                <a:schemeClr val="dk1"/>
              </a:solidFill>
              <a:effectLst/>
              <a:latin typeface="+mn-lt"/>
              <a:ea typeface="+mn-ea"/>
              <a:cs typeface="+mn-cs"/>
            </a:rPr>
            <a:t>及び介護保険事業特別会計については、形式収支の</a:t>
          </a:r>
          <a:r>
            <a:rPr kumimoji="1" lang="ja-JP" altLang="en-US" sz="1400">
              <a:solidFill>
                <a:schemeClr val="dk1"/>
              </a:solidFill>
              <a:effectLst/>
              <a:latin typeface="+mn-lt"/>
              <a:ea typeface="+mn-ea"/>
              <a:cs typeface="+mn-cs"/>
            </a:rPr>
            <a:t>増加</a:t>
          </a:r>
          <a:r>
            <a:rPr kumimoji="1" lang="ja-JP" altLang="ja-JP" sz="1400">
              <a:solidFill>
                <a:schemeClr val="dk1"/>
              </a:solidFill>
              <a:effectLst/>
              <a:latin typeface="+mn-lt"/>
              <a:ea typeface="+mn-ea"/>
              <a:cs typeface="+mn-cs"/>
            </a:rPr>
            <a:t>により、前年度に比べ黒字額の比率が</a:t>
          </a:r>
          <a:r>
            <a:rPr kumimoji="1" lang="ja-JP" altLang="en-US" sz="1400">
              <a:solidFill>
                <a:schemeClr val="dk1"/>
              </a:solidFill>
              <a:effectLst/>
              <a:latin typeface="+mn-lt"/>
              <a:ea typeface="+mn-ea"/>
              <a:cs typeface="+mn-cs"/>
            </a:rPr>
            <a:t>増加</a:t>
          </a:r>
          <a:r>
            <a:rPr kumimoji="1" lang="ja-JP" altLang="ja-JP" sz="1400">
              <a:solidFill>
                <a:schemeClr val="dk1"/>
              </a:solidFill>
              <a:effectLst/>
              <a:latin typeface="+mn-lt"/>
              <a:ea typeface="+mn-ea"/>
              <a:cs typeface="+mn-cs"/>
            </a:rPr>
            <a:t>した。</a:t>
          </a:r>
          <a:endParaRPr lang="ja-JP" altLang="ja-JP" sz="18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1508;&#35506;&#23554;&#29992;/&#33258;&#27835;&#25391;&#33288;&#35506;/06&#31246;&#36001;&#25919;&#25285;&#24403;&#65288;&#36001;&#25919;&#65289;/06%20&#27770;&#31639;&#32113;&#35336;/15%20&#36001;&#25919;&#27604;&#36611;&#20998;&#26512;&#34920;&#65295;&#27507;&#20986;&#27604;&#36611;&#20998;&#26512;&#34920;&#8594;&#36039;&#26009;&#38598;&#12408;/&#20196;&#21644;&#65298;&#24180;&#24230;&#27770;&#31639;/04%20&#9313;10&#26376;&#20844;&#34920;&#20998;&#65288;&#36861;&#21152;&#20998;&#65289;/04%20&#24066;&#30010;&#26449;&#22238;&#31572;/07%20&#20096;&#23713;&#24066;&#9675;ok/1004&#20462;&#27491;&#12304;&#36001;&#25919;&#29366;&#27841;&#36039;&#26009;&#38598;&#12305;_262064_&#20096;&#23713;&#24066;_2020(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H28</v>
          </cell>
          <cell r="BX50" t="str">
            <v>H29</v>
          </cell>
          <cell r="CF50" t="str">
            <v>H30</v>
          </cell>
          <cell r="CN50" t="str">
            <v>R01</v>
          </cell>
          <cell r="CV50" t="str">
            <v>R02</v>
          </cell>
        </row>
        <row r="51">
          <cell r="AN51" t="str">
            <v>当該団体値</v>
          </cell>
          <cell r="BP51">
            <v>137.4</v>
          </cell>
          <cell r="BX51">
            <v>143.6</v>
          </cell>
          <cell r="CF51">
            <v>126.7</v>
          </cell>
          <cell r="CN51">
            <v>100.3</v>
          </cell>
          <cell r="CV51">
            <v>89.9</v>
          </cell>
        </row>
        <row r="53">
          <cell r="BP53">
            <v>53.7</v>
          </cell>
          <cell r="BX53">
            <v>55.3</v>
          </cell>
          <cell r="CF53">
            <v>57.1</v>
          </cell>
          <cell r="CN53">
            <v>58.7</v>
          </cell>
          <cell r="CV53">
            <v>60.3</v>
          </cell>
        </row>
        <row r="55">
          <cell r="AN55" t="str">
            <v>類似団体内平均値</v>
          </cell>
          <cell r="BP55">
            <v>35.299999999999997</v>
          </cell>
          <cell r="BX55">
            <v>31.9</v>
          </cell>
          <cell r="CF55">
            <v>24.2</v>
          </cell>
          <cell r="CN55">
            <v>22.1</v>
          </cell>
          <cell r="CV55">
            <v>20.399999999999999</v>
          </cell>
        </row>
        <row r="57">
          <cell r="BP57">
            <v>60.4</v>
          </cell>
          <cell r="BX57">
            <v>59.4</v>
          </cell>
          <cell r="CF57">
            <v>60.2</v>
          </cell>
          <cell r="CN57">
            <v>61.5</v>
          </cell>
          <cell r="CV57">
            <v>62.8</v>
          </cell>
        </row>
        <row r="72">
          <cell r="BP72" t="str">
            <v>H28</v>
          </cell>
          <cell r="BX72" t="str">
            <v>H29</v>
          </cell>
          <cell r="CF72" t="str">
            <v>H30</v>
          </cell>
          <cell r="CN72" t="str">
            <v>R01</v>
          </cell>
          <cell r="CV72" t="str">
            <v>R02</v>
          </cell>
        </row>
        <row r="73">
          <cell r="AN73" t="str">
            <v>当該団体値</v>
          </cell>
          <cell r="BP73">
            <v>137.4</v>
          </cell>
          <cell r="BX73">
            <v>143.6</v>
          </cell>
          <cell r="CF73">
            <v>126.7</v>
          </cell>
          <cell r="CN73">
            <v>100.3</v>
          </cell>
          <cell r="CV73">
            <v>89.9</v>
          </cell>
        </row>
        <row r="75">
          <cell r="BP75">
            <v>11.7</v>
          </cell>
          <cell r="BX75">
            <v>12.8</v>
          </cell>
          <cell r="CF75">
            <v>13.4</v>
          </cell>
          <cell r="CN75">
            <v>13.8</v>
          </cell>
          <cell r="CV75">
            <v>13.3</v>
          </cell>
        </row>
        <row r="77">
          <cell r="AN77" t="str">
            <v>類似団体内平均値</v>
          </cell>
          <cell r="BP77">
            <v>35.299999999999997</v>
          </cell>
          <cell r="BX77">
            <v>31.9</v>
          </cell>
          <cell r="CF77">
            <v>24.2</v>
          </cell>
          <cell r="CN77">
            <v>22.1</v>
          </cell>
          <cell r="CV77">
            <v>20.399999999999999</v>
          </cell>
        </row>
        <row r="79">
          <cell r="BP79">
            <v>6.9</v>
          </cell>
          <cell r="BX79">
            <v>6.6</v>
          </cell>
          <cell r="CF79">
            <v>6.4</v>
          </cell>
          <cell r="CN79">
            <v>6.3</v>
          </cell>
          <cell r="CV79">
            <v>6.2</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 zeroHeight="1" x14ac:dyDescent="0.2"/>
  <cols>
    <col min="1" max="11" width="2.08984375" style="188" customWidth="1"/>
    <col min="12" max="12" width="2.26953125" style="188" customWidth="1"/>
    <col min="13" max="17" width="2.36328125" style="188" customWidth="1"/>
    <col min="18" max="119" width="2.08984375" style="188" customWidth="1"/>
    <col min="120" max="16384" width="0" style="188" hidden="1"/>
  </cols>
  <sheetData>
    <row r="1" spans="1:119" ht="33" customHeight="1" x14ac:dyDescent="0.2">
      <c r="A1" s="186"/>
      <c r="B1" s="403" t="s">
        <v>79</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 thickBot="1" x14ac:dyDescent="0.25">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404" t="s">
        <v>81</v>
      </c>
      <c r="C3" s="405"/>
      <c r="D3" s="405"/>
      <c r="E3" s="406"/>
      <c r="F3" s="406"/>
      <c r="G3" s="406"/>
      <c r="H3" s="406"/>
      <c r="I3" s="406"/>
      <c r="J3" s="406"/>
      <c r="K3" s="406"/>
      <c r="L3" s="406" t="s">
        <v>82</v>
      </c>
      <c r="M3" s="406"/>
      <c r="N3" s="406"/>
      <c r="O3" s="406"/>
      <c r="P3" s="406"/>
      <c r="Q3" s="406"/>
      <c r="R3" s="413"/>
      <c r="S3" s="413"/>
      <c r="T3" s="413"/>
      <c r="U3" s="413"/>
      <c r="V3" s="414"/>
      <c r="W3" s="388" t="s">
        <v>83</v>
      </c>
      <c r="X3" s="389"/>
      <c r="Y3" s="389"/>
      <c r="Z3" s="389"/>
      <c r="AA3" s="389"/>
      <c r="AB3" s="405"/>
      <c r="AC3" s="413" t="s">
        <v>84</v>
      </c>
      <c r="AD3" s="389"/>
      <c r="AE3" s="389"/>
      <c r="AF3" s="389"/>
      <c r="AG3" s="389"/>
      <c r="AH3" s="389"/>
      <c r="AI3" s="389"/>
      <c r="AJ3" s="389"/>
      <c r="AK3" s="389"/>
      <c r="AL3" s="390"/>
      <c r="AM3" s="388" t="s">
        <v>85</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86</v>
      </c>
      <c r="BO3" s="389"/>
      <c r="BP3" s="389"/>
      <c r="BQ3" s="389"/>
      <c r="BR3" s="389"/>
      <c r="BS3" s="389"/>
      <c r="BT3" s="389"/>
      <c r="BU3" s="390"/>
      <c r="BV3" s="388" t="s">
        <v>87</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88</v>
      </c>
      <c r="CU3" s="389"/>
      <c r="CV3" s="389"/>
      <c r="CW3" s="389"/>
      <c r="CX3" s="389"/>
      <c r="CY3" s="389"/>
      <c r="CZ3" s="389"/>
      <c r="DA3" s="390"/>
      <c r="DB3" s="388" t="s">
        <v>89</v>
      </c>
      <c r="DC3" s="389"/>
      <c r="DD3" s="389"/>
      <c r="DE3" s="389"/>
      <c r="DF3" s="389"/>
      <c r="DG3" s="389"/>
      <c r="DH3" s="389"/>
      <c r="DI3" s="390"/>
      <c r="DJ3" s="186"/>
      <c r="DK3" s="186"/>
      <c r="DL3" s="186"/>
      <c r="DM3" s="186"/>
      <c r="DN3" s="186"/>
      <c r="DO3" s="186"/>
    </row>
    <row r="4" spans="1:119" ht="18.75" customHeight="1" x14ac:dyDescent="0.2">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90</v>
      </c>
      <c r="AZ4" s="392"/>
      <c r="BA4" s="392"/>
      <c r="BB4" s="392"/>
      <c r="BC4" s="392"/>
      <c r="BD4" s="392"/>
      <c r="BE4" s="392"/>
      <c r="BF4" s="392"/>
      <c r="BG4" s="392"/>
      <c r="BH4" s="392"/>
      <c r="BI4" s="392"/>
      <c r="BJ4" s="392"/>
      <c r="BK4" s="392"/>
      <c r="BL4" s="392"/>
      <c r="BM4" s="393"/>
      <c r="BN4" s="394">
        <v>47324802</v>
      </c>
      <c r="BO4" s="395"/>
      <c r="BP4" s="395"/>
      <c r="BQ4" s="395"/>
      <c r="BR4" s="395"/>
      <c r="BS4" s="395"/>
      <c r="BT4" s="395"/>
      <c r="BU4" s="396"/>
      <c r="BV4" s="394">
        <v>36831701</v>
      </c>
      <c r="BW4" s="395"/>
      <c r="BX4" s="395"/>
      <c r="BY4" s="395"/>
      <c r="BZ4" s="395"/>
      <c r="CA4" s="395"/>
      <c r="CB4" s="395"/>
      <c r="CC4" s="396"/>
      <c r="CD4" s="397" t="s">
        <v>91</v>
      </c>
      <c r="CE4" s="398"/>
      <c r="CF4" s="398"/>
      <c r="CG4" s="398"/>
      <c r="CH4" s="398"/>
      <c r="CI4" s="398"/>
      <c r="CJ4" s="398"/>
      <c r="CK4" s="398"/>
      <c r="CL4" s="398"/>
      <c r="CM4" s="398"/>
      <c r="CN4" s="398"/>
      <c r="CO4" s="398"/>
      <c r="CP4" s="398"/>
      <c r="CQ4" s="398"/>
      <c r="CR4" s="398"/>
      <c r="CS4" s="399"/>
      <c r="CT4" s="400">
        <v>3.9</v>
      </c>
      <c r="CU4" s="401"/>
      <c r="CV4" s="401"/>
      <c r="CW4" s="401"/>
      <c r="CX4" s="401"/>
      <c r="CY4" s="401"/>
      <c r="CZ4" s="401"/>
      <c r="DA4" s="402"/>
      <c r="DB4" s="400">
        <v>3.6</v>
      </c>
      <c r="DC4" s="401"/>
      <c r="DD4" s="401"/>
      <c r="DE4" s="401"/>
      <c r="DF4" s="401"/>
      <c r="DG4" s="401"/>
      <c r="DH4" s="401"/>
      <c r="DI4" s="402"/>
      <c r="DJ4" s="186"/>
      <c r="DK4" s="186"/>
      <c r="DL4" s="186"/>
      <c r="DM4" s="186"/>
      <c r="DN4" s="186"/>
      <c r="DO4" s="186"/>
    </row>
    <row r="5" spans="1:119" ht="18.75" customHeight="1" x14ac:dyDescent="0.2">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92</v>
      </c>
      <c r="AN5" s="461"/>
      <c r="AO5" s="461"/>
      <c r="AP5" s="461"/>
      <c r="AQ5" s="461"/>
      <c r="AR5" s="461"/>
      <c r="AS5" s="461"/>
      <c r="AT5" s="462"/>
      <c r="AU5" s="463" t="s">
        <v>93</v>
      </c>
      <c r="AV5" s="464"/>
      <c r="AW5" s="464"/>
      <c r="AX5" s="464"/>
      <c r="AY5" s="465" t="s">
        <v>94</v>
      </c>
      <c r="AZ5" s="466"/>
      <c r="BA5" s="466"/>
      <c r="BB5" s="466"/>
      <c r="BC5" s="466"/>
      <c r="BD5" s="466"/>
      <c r="BE5" s="466"/>
      <c r="BF5" s="466"/>
      <c r="BG5" s="466"/>
      <c r="BH5" s="466"/>
      <c r="BI5" s="466"/>
      <c r="BJ5" s="466"/>
      <c r="BK5" s="466"/>
      <c r="BL5" s="466"/>
      <c r="BM5" s="467"/>
      <c r="BN5" s="431">
        <v>46528736</v>
      </c>
      <c r="BO5" s="432"/>
      <c r="BP5" s="432"/>
      <c r="BQ5" s="432"/>
      <c r="BR5" s="432"/>
      <c r="BS5" s="432"/>
      <c r="BT5" s="432"/>
      <c r="BU5" s="433"/>
      <c r="BV5" s="431">
        <v>36075363</v>
      </c>
      <c r="BW5" s="432"/>
      <c r="BX5" s="432"/>
      <c r="BY5" s="432"/>
      <c r="BZ5" s="432"/>
      <c r="CA5" s="432"/>
      <c r="CB5" s="432"/>
      <c r="CC5" s="433"/>
      <c r="CD5" s="434" t="s">
        <v>95</v>
      </c>
      <c r="CE5" s="435"/>
      <c r="CF5" s="435"/>
      <c r="CG5" s="435"/>
      <c r="CH5" s="435"/>
      <c r="CI5" s="435"/>
      <c r="CJ5" s="435"/>
      <c r="CK5" s="435"/>
      <c r="CL5" s="435"/>
      <c r="CM5" s="435"/>
      <c r="CN5" s="435"/>
      <c r="CO5" s="435"/>
      <c r="CP5" s="435"/>
      <c r="CQ5" s="435"/>
      <c r="CR5" s="435"/>
      <c r="CS5" s="436"/>
      <c r="CT5" s="428">
        <v>94.4</v>
      </c>
      <c r="CU5" s="429"/>
      <c r="CV5" s="429"/>
      <c r="CW5" s="429"/>
      <c r="CX5" s="429"/>
      <c r="CY5" s="429"/>
      <c r="CZ5" s="429"/>
      <c r="DA5" s="430"/>
      <c r="DB5" s="428">
        <v>95.6</v>
      </c>
      <c r="DC5" s="429"/>
      <c r="DD5" s="429"/>
      <c r="DE5" s="429"/>
      <c r="DF5" s="429"/>
      <c r="DG5" s="429"/>
      <c r="DH5" s="429"/>
      <c r="DI5" s="430"/>
      <c r="DJ5" s="186"/>
      <c r="DK5" s="186"/>
      <c r="DL5" s="186"/>
      <c r="DM5" s="186"/>
      <c r="DN5" s="186"/>
      <c r="DO5" s="186"/>
    </row>
    <row r="6" spans="1:119" ht="18.75" customHeight="1" x14ac:dyDescent="0.2">
      <c r="A6" s="187"/>
      <c r="B6" s="437" t="s">
        <v>96</v>
      </c>
      <c r="C6" s="438"/>
      <c r="D6" s="438"/>
      <c r="E6" s="439"/>
      <c r="F6" s="439"/>
      <c r="G6" s="439"/>
      <c r="H6" s="439"/>
      <c r="I6" s="439"/>
      <c r="J6" s="439"/>
      <c r="K6" s="439"/>
      <c r="L6" s="439" t="s">
        <v>97</v>
      </c>
      <c r="M6" s="439"/>
      <c r="N6" s="439"/>
      <c r="O6" s="439"/>
      <c r="P6" s="439"/>
      <c r="Q6" s="439"/>
      <c r="R6" s="443"/>
      <c r="S6" s="443"/>
      <c r="T6" s="443"/>
      <c r="U6" s="443"/>
      <c r="V6" s="444"/>
      <c r="W6" s="447" t="s">
        <v>98</v>
      </c>
      <c r="X6" s="448"/>
      <c r="Y6" s="448"/>
      <c r="Z6" s="448"/>
      <c r="AA6" s="448"/>
      <c r="AB6" s="438"/>
      <c r="AC6" s="451" t="s">
        <v>99</v>
      </c>
      <c r="AD6" s="452"/>
      <c r="AE6" s="452"/>
      <c r="AF6" s="452"/>
      <c r="AG6" s="452"/>
      <c r="AH6" s="452"/>
      <c r="AI6" s="452"/>
      <c r="AJ6" s="452"/>
      <c r="AK6" s="452"/>
      <c r="AL6" s="453"/>
      <c r="AM6" s="460" t="s">
        <v>100</v>
      </c>
      <c r="AN6" s="461"/>
      <c r="AO6" s="461"/>
      <c r="AP6" s="461"/>
      <c r="AQ6" s="461"/>
      <c r="AR6" s="461"/>
      <c r="AS6" s="461"/>
      <c r="AT6" s="462"/>
      <c r="AU6" s="463" t="s">
        <v>93</v>
      </c>
      <c r="AV6" s="464"/>
      <c r="AW6" s="464"/>
      <c r="AX6" s="464"/>
      <c r="AY6" s="465" t="s">
        <v>101</v>
      </c>
      <c r="AZ6" s="466"/>
      <c r="BA6" s="466"/>
      <c r="BB6" s="466"/>
      <c r="BC6" s="466"/>
      <c r="BD6" s="466"/>
      <c r="BE6" s="466"/>
      <c r="BF6" s="466"/>
      <c r="BG6" s="466"/>
      <c r="BH6" s="466"/>
      <c r="BI6" s="466"/>
      <c r="BJ6" s="466"/>
      <c r="BK6" s="466"/>
      <c r="BL6" s="466"/>
      <c r="BM6" s="467"/>
      <c r="BN6" s="431">
        <v>796066</v>
      </c>
      <c r="BO6" s="432"/>
      <c r="BP6" s="432"/>
      <c r="BQ6" s="432"/>
      <c r="BR6" s="432"/>
      <c r="BS6" s="432"/>
      <c r="BT6" s="432"/>
      <c r="BU6" s="433"/>
      <c r="BV6" s="431">
        <v>756338</v>
      </c>
      <c r="BW6" s="432"/>
      <c r="BX6" s="432"/>
      <c r="BY6" s="432"/>
      <c r="BZ6" s="432"/>
      <c r="CA6" s="432"/>
      <c r="CB6" s="432"/>
      <c r="CC6" s="433"/>
      <c r="CD6" s="434" t="s">
        <v>102</v>
      </c>
      <c r="CE6" s="435"/>
      <c r="CF6" s="435"/>
      <c r="CG6" s="435"/>
      <c r="CH6" s="435"/>
      <c r="CI6" s="435"/>
      <c r="CJ6" s="435"/>
      <c r="CK6" s="435"/>
      <c r="CL6" s="435"/>
      <c r="CM6" s="435"/>
      <c r="CN6" s="435"/>
      <c r="CO6" s="435"/>
      <c r="CP6" s="435"/>
      <c r="CQ6" s="435"/>
      <c r="CR6" s="435"/>
      <c r="CS6" s="436"/>
      <c r="CT6" s="468">
        <v>100</v>
      </c>
      <c r="CU6" s="469"/>
      <c r="CV6" s="469"/>
      <c r="CW6" s="469"/>
      <c r="CX6" s="469"/>
      <c r="CY6" s="469"/>
      <c r="CZ6" s="469"/>
      <c r="DA6" s="470"/>
      <c r="DB6" s="468">
        <v>100.7</v>
      </c>
      <c r="DC6" s="469"/>
      <c r="DD6" s="469"/>
      <c r="DE6" s="469"/>
      <c r="DF6" s="469"/>
      <c r="DG6" s="469"/>
      <c r="DH6" s="469"/>
      <c r="DI6" s="470"/>
      <c r="DJ6" s="186"/>
      <c r="DK6" s="186"/>
      <c r="DL6" s="186"/>
      <c r="DM6" s="186"/>
      <c r="DN6" s="186"/>
      <c r="DO6" s="186"/>
    </row>
    <row r="7" spans="1:119" ht="18.75" customHeight="1" x14ac:dyDescent="0.2">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103</v>
      </c>
      <c r="AN7" s="461"/>
      <c r="AO7" s="461"/>
      <c r="AP7" s="461"/>
      <c r="AQ7" s="461"/>
      <c r="AR7" s="461"/>
      <c r="AS7" s="461"/>
      <c r="AT7" s="462"/>
      <c r="AU7" s="463" t="s">
        <v>93</v>
      </c>
      <c r="AV7" s="464"/>
      <c r="AW7" s="464"/>
      <c r="AX7" s="464"/>
      <c r="AY7" s="465" t="s">
        <v>104</v>
      </c>
      <c r="AZ7" s="466"/>
      <c r="BA7" s="466"/>
      <c r="BB7" s="466"/>
      <c r="BC7" s="466"/>
      <c r="BD7" s="466"/>
      <c r="BE7" s="466"/>
      <c r="BF7" s="466"/>
      <c r="BG7" s="466"/>
      <c r="BH7" s="466"/>
      <c r="BI7" s="466"/>
      <c r="BJ7" s="466"/>
      <c r="BK7" s="466"/>
      <c r="BL7" s="466"/>
      <c r="BM7" s="467"/>
      <c r="BN7" s="431">
        <v>50275</v>
      </c>
      <c r="BO7" s="432"/>
      <c r="BP7" s="432"/>
      <c r="BQ7" s="432"/>
      <c r="BR7" s="432"/>
      <c r="BS7" s="432"/>
      <c r="BT7" s="432"/>
      <c r="BU7" s="433"/>
      <c r="BV7" s="431">
        <v>90877</v>
      </c>
      <c r="BW7" s="432"/>
      <c r="BX7" s="432"/>
      <c r="BY7" s="432"/>
      <c r="BZ7" s="432"/>
      <c r="CA7" s="432"/>
      <c r="CB7" s="432"/>
      <c r="CC7" s="433"/>
      <c r="CD7" s="434" t="s">
        <v>105</v>
      </c>
      <c r="CE7" s="435"/>
      <c r="CF7" s="435"/>
      <c r="CG7" s="435"/>
      <c r="CH7" s="435"/>
      <c r="CI7" s="435"/>
      <c r="CJ7" s="435"/>
      <c r="CK7" s="435"/>
      <c r="CL7" s="435"/>
      <c r="CM7" s="435"/>
      <c r="CN7" s="435"/>
      <c r="CO7" s="435"/>
      <c r="CP7" s="435"/>
      <c r="CQ7" s="435"/>
      <c r="CR7" s="435"/>
      <c r="CS7" s="436"/>
      <c r="CT7" s="431">
        <v>19288469</v>
      </c>
      <c r="CU7" s="432"/>
      <c r="CV7" s="432"/>
      <c r="CW7" s="432"/>
      <c r="CX7" s="432"/>
      <c r="CY7" s="432"/>
      <c r="CZ7" s="432"/>
      <c r="DA7" s="433"/>
      <c r="DB7" s="431">
        <v>18683963</v>
      </c>
      <c r="DC7" s="432"/>
      <c r="DD7" s="432"/>
      <c r="DE7" s="432"/>
      <c r="DF7" s="432"/>
      <c r="DG7" s="432"/>
      <c r="DH7" s="432"/>
      <c r="DI7" s="433"/>
      <c r="DJ7" s="186"/>
      <c r="DK7" s="186"/>
      <c r="DL7" s="186"/>
      <c r="DM7" s="186"/>
      <c r="DN7" s="186"/>
      <c r="DO7" s="186"/>
    </row>
    <row r="8" spans="1:119" ht="18.75" customHeight="1" thickBot="1" x14ac:dyDescent="0.25">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106</v>
      </c>
      <c r="AN8" s="461"/>
      <c r="AO8" s="461"/>
      <c r="AP8" s="461"/>
      <c r="AQ8" s="461"/>
      <c r="AR8" s="461"/>
      <c r="AS8" s="461"/>
      <c r="AT8" s="462"/>
      <c r="AU8" s="463" t="s">
        <v>107</v>
      </c>
      <c r="AV8" s="464"/>
      <c r="AW8" s="464"/>
      <c r="AX8" s="464"/>
      <c r="AY8" s="465" t="s">
        <v>108</v>
      </c>
      <c r="AZ8" s="466"/>
      <c r="BA8" s="466"/>
      <c r="BB8" s="466"/>
      <c r="BC8" s="466"/>
      <c r="BD8" s="466"/>
      <c r="BE8" s="466"/>
      <c r="BF8" s="466"/>
      <c r="BG8" s="466"/>
      <c r="BH8" s="466"/>
      <c r="BI8" s="466"/>
      <c r="BJ8" s="466"/>
      <c r="BK8" s="466"/>
      <c r="BL8" s="466"/>
      <c r="BM8" s="467"/>
      <c r="BN8" s="431">
        <v>745791</v>
      </c>
      <c r="BO8" s="432"/>
      <c r="BP8" s="432"/>
      <c r="BQ8" s="432"/>
      <c r="BR8" s="432"/>
      <c r="BS8" s="432"/>
      <c r="BT8" s="432"/>
      <c r="BU8" s="433"/>
      <c r="BV8" s="431">
        <v>665461</v>
      </c>
      <c r="BW8" s="432"/>
      <c r="BX8" s="432"/>
      <c r="BY8" s="432"/>
      <c r="BZ8" s="432"/>
      <c r="CA8" s="432"/>
      <c r="CB8" s="432"/>
      <c r="CC8" s="433"/>
      <c r="CD8" s="434" t="s">
        <v>109</v>
      </c>
      <c r="CE8" s="435"/>
      <c r="CF8" s="435"/>
      <c r="CG8" s="435"/>
      <c r="CH8" s="435"/>
      <c r="CI8" s="435"/>
      <c r="CJ8" s="435"/>
      <c r="CK8" s="435"/>
      <c r="CL8" s="435"/>
      <c r="CM8" s="435"/>
      <c r="CN8" s="435"/>
      <c r="CO8" s="435"/>
      <c r="CP8" s="435"/>
      <c r="CQ8" s="435"/>
      <c r="CR8" s="435"/>
      <c r="CS8" s="436"/>
      <c r="CT8" s="471">
        <v>0.6</v>
      </c>
      <c r="CU8" s="472"/>
      <c r="CV8" s="472"/>
      <c r="CW8" s="472"/>
      <c r="CX8" s="472"/>
      <c r="CY8" s="472"/>
      <c r="CZ8" s="472"/>
      <c r="DA8" s="473"/>
      <c r="DB8" s="471">
        <v>0.6</v>
      </c>
      <c r="DC8" s="472"/>
      <c r="DD8" s="472"/>
      <c r="DE8" s="472"/>
      <c r="DF8" s="472"/>
      <c r="DG8" s="472"/>
      <c r="DH8" s="472"/>
      <c r="DI8" s="473"/>
      <c r="DJ8" s="186"/>
      <c r="DK8" s="186"/>
      <c r="DL8" s="186"/>
      <c r="DM8" s="186"/>
      <c r="DN8" s="186"/>
      <c r="DO8" s="186"/>
    </row>
    <row r="9" spans="1:119" ht="18.75" customHeight="1" thickBot="1" x14ac:dyDescent="0.25">
      <c r="A9" s="187"/>
      <c r="B9" s="425" t="s">
        <v>110</v>
      </c>
      <c r="C9" s="426"/>
      <c r="D9" s="426"/>
      <c r="E9" s="426"/>
      <c r="F9" s="426"/>
      <c r="G9" s="426"/>
      <c r="H9" s="426"/>
      <c r="I9" s="426"/>
      <c r="J9" s="426"/>
      <c r="K9" s="474"/>
      <c r="L9" s="475" t="s">
        <v>111</v>
      </c>
      <c r="M9" s="476"/>
      <c r="N9" s="476"/>
      <c r="O9" s="476"/>
      <c r="P9" s="476"/>
      <c r="Q9" s="477"/>
      <c r="R9" s="478">
        <v>86174</v>
      </c>
      <c r="S9" s="479"/>
      <c r="T9" s="479"/>
      <c r="U9" s="479"/>
      <c r="V9" s="480"/>
      <c r="W9" s="388" t="s">
        <v>112</v>
      </c>
      <c r="X9" s="389"/>
      <c r="Y9" s="389"/>
      <c r="Z9" s="389"/>
      <c r="AA9" s="389"/>
      <c r="AB9" s="389"/>
      <c r="AC9" s="389"/>
      <c r="AD9" s="389"/>
      <c r="AE9" s="389"/>
      <c r="AF9" s="389"/>
      <c r="AG9" s="389"/>
      <c r="AH9" s="389"/>
      <c r="AI9" s="389"/>
      <c r="AJ9" s="389"/>
      <c r="AK9" s="389"/>
      <c r="AL9" s="390"/>
      <c r="AM9" s="460" t="s">
        <v>113</v>
      </c>
      <c r="AN9" s="461"/>
      <c r="AO9" s="461"/>
      <c r="AP9" s="461"/>
      <c r="AQ9" s="461"/>
      <c r="AR9" s="461"/>
      <c r="AS9" s="461"/>
      <c r="AT9" s="462"/>
      <c r="AU9" s="463" t="s">
        <v>93</v>
      </c>
      <c r="AV9" s="464"/>
      <c r="AW9" s="464"/>
      <c r="AX9" s="464"/>
      <c r="AY9" s="465" t="s">
        <v>114</v>
      </c>
      <c r="AZ9" s="466"/>
      <c r="BA9" s="466"/>
      <c r="BB9" s="466"/>
      <c r="BC9" s="466"/>
      <c r="BD9" s="466"/>
      <c r="BE9" s="466"/>
      <c r="BF9" s="466"/>
      <c r="BG9" s="466"/>
      <c r="BH9" s="466"/>
      <c r="BI9" s="466"/>
      <c r="BJ9" s="466"/>
      <c r="BK9" s="466"/>
      <c r="BL9" s="466"/>
      <c r="BM9" s="467"/>
      <c r="BN9" s="431">
        <v>80330</v>
      </c>
      <c r="BO9" s="432"/>
      <c r="BP9" s="432"/>
      <c r="BQ9" s="432"/>
      <c r="BR9" s="432"/>
      <c r="BS9" s="432"/>
      <c r="BT9" s="432"/>
      <c r="BU9" s="433"/>
      <c r="BV9" s="431">
        <v>107178</v>
      </c>
      <c r="BW9" s="432"/>
      <c r="BX9" s="432"/>
      <c r="BY9" s="432"/>
      <c r="BZ9" s="432"/>
      <c r="CA9" s="432"/>
      <c r="CB9" s="432"/>
      <c r="CC9" s="433"/>
      <c r="CD9" s="434" t="s">
        <v>115</v>
      </c>
      <c r="CE9" s="435"/>
      <c r="CF9" s="435"/>
      <c r="CG9" s="435"/>
      <c r="CH9" s="435"/>
      <c r="CI9" s="435"/>
      <c r="CJ9" s="435"/>
      <c r="CK9" s="435"/>
      <c r="CL9" s="435"/>
      <c r="CM9" s="435"/>
      <c r="CN9" s="435"/>
      <c r="CO9" s="435"/>
      <c r="CP9" s="435"/>
      <c r="CQ9" s="435"/>
      <c r="CR9" s="435"/>
      <c r="CS9" s="436"/>
      <c r="CT9" s="428">
        <v>17.8</v>
      </c>
      <c r="CU9" s="429"/>
      <c r="CV9" s="429"/>
      <c r="CW9" s="429"/>
      <c r="CX9" s="429"/>
      <c r="CY9" s="429"/>
      <c r="CZ9" s="429"/>
      <c r="DA9" s="430"/>
      <c r="DB9" s="428">
        <v>19</v>
      </c>
      <c r="DC9" s="429"/>
      <c r="DD9" s="429"/>
      <c r="DE9" s="429"/>
      <c r="DF9" s="429"/>
      <c r="DG9" s="429"/>
      <c r="DH9" s="429"/>
      <c r="DI9" s="430"/>
      <c r="DJ9" s="186"/>
      <c r="DK9" s="186"/>
      <c r="DL9" s="186"/>
      <c r="DM9" s="186"/>
      <c r="DN9" s="186"/>
      <c r="DO9" s="186"/>
    </row>
    <row r="10" spans="1:119" ht="18.75" customHeight="1" thickBot="1" x14ac:dyDescent="0.25">
      <c r="A10" s="187"/>
      <c r="B10" s="425"/>
      <c r="C10" s="426"/>
      <c r="D10" s="426"/>
      <c r="E10" s="426"/>
      <c r="F10" s="426"/>
      <c r="G10" s="426"/>
      <c r="H10" s="426"/>
      <c r="I10" s="426"/>
      <c r="J10" s="426"/>
      <c r="K10" s="474"/>
      <c r="L10" s="481" t="s">
        <v>116</v>
      </c>
      <c r="M10" s="461"/>
      <c r="N10" s="461"/>
      <c r="O10" s="461"/>
      <c r="P10" s="461"/>
      <c r="Q10" s="462"/>
      <c r="R10" s="482">
        <v>89479</v>
      </c>
      <c r="S10" s="483"/>
      <c r="T10" s="483"/>
      <c r="U10" s="483"/>
      <c r="V10" s="484"/>
      <c r="W10" s="419"/>
      <c r="X10" s="420"/>
      <c r="Y10" s="420"/>
      <c r="Z10" s="420"/>
      <c r="AA10" s="420"/>
      <c r="AB10" s="420"/>
      <c r="AC10" s="420"/>
      <c r="AD10" s="420"/>
      <c r="AE10" s="420"/>
      <c r="AF10" s="420"/>
      <c r="AG10" s="420"/>
      <c r="AH10" s="420"/>
      <c r="AI10" s="420"/>
      <c r="AJ10" s="420"/>
      <c r="AK10" s="420"/>
      <c r="AL10" s="423"/>
      <c r="AM10" s="460" t="s">
        <v>117</v>
      </c>
      <c r="AN10" s="461"/>
      <c r="AO10" s="461"/>
      <c r="AP10" s="461"/>
      <c r="AQ10" s="461"/>
      <c r="AR10" s="461"/>
      <c r="AS10" s="461"/>
      <c r="AT10" s="462"/>
      <c r="AU10" s="463" t="s">
        <v>93</v>
      </c>
      <c r="AV10" s="464"/>
      <c r="AW10" s="464"/>
      <c r="AX10" s="464"/>
      <c r="AY10" s="465" t="s">
        <v>118</v>
      </c>
      <c r="AZ10" s="466"/>
      <c r="BA10" s="466"/>
      <c r="BB10" s="466"/>
      <c r="BC10" s="466"/>
      <c r="BD10" s="466"/>
      <c r="BE10" s="466"/>
      <c r="BF10" s="466"/>
      <c r="BG10" s="466"/>
      <c r="BH10" s="466"/>
      <c r="BI10" s="466"/>
      <c r="BJ10" s="466"/>
      <c r="BK10" s="466"/>
      <c r="BL10" s="466"/>
      <c r="BM10" s="467"/>
      <c r="BN10" s="431">
        <v>330586</v>
      </c>
      <c r="BO10" s="432"/>
      <c r="BP10" s="432"/>
      <c r="BQ10" s="432"/>
      <c r="BR10" s="432"/>
      <c r="BS10" s="432"/>
      <c r="BT10" s="432"/>
      <c r="BU10" s="433"/>
      <c r="BV10" s="431">
        <v>280731</v>
      </c>
      <c r="BW10" s="432"/>
      <c r="BX10" s="432"/>
      <c r="BY10" s="432"/>
      <c r="BZ10" s="432"/>
      <c r="CA10" s="432"/>
      <c r="CB10" s="432"/>
      <c r="CC10" s="433"/>
      <c r="CD10" s="191" t="s">
        <v>119</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425"/>
      <c r="C11" s="426"/>
      <c r="D11" s="426"/>
      <c r="E11" s="426"/>
      <c r="F11" s="426"/>
      <c r="G11" s="426"/>
      <c r="H11" s="426"/>
      <c r="I11" s="426"/>
      <c r="J11" s="426"/>
      <c r="K11" s="474"/>
      <c r="L11" s="485" t="s">
        <v>120</v>
      </c>
      <c r="M11" s="486"/>
      <c r="N11" s="486"/>
      <c r="O11" s="486"/>
      <c r="P11" s="486"/>
      <c r="Q11" s="487"/>
      <c r="R11" s="488" t="s">
        <v>121</v>
      </c>
      <c r="S11" s="489"/>
      <c r="T11" s="489"/>
      <c r="U11" s="489"/>
      <c r="V11" s="490"/>
      <c r="W11" s="419"/>
      <c r="X11" s="420"/>
      <c r="Y11" s="420"/>
      <c r="Z11" s="420"/>
      <c r="AA11" s="420"/>
      <c r="AB11" s="420"/>
      <c r="AC11" s="420"/>
      <c r="AD11" s="420"/>
      <c r="AE11" s="420"/>
      <c r="AF11" s="420"/>
      <c r="AG11" s="420"/>
      <c r="AH11" s="420"/>
      <c r="AI11" s="420"/>
      <c r="AJ11" s="420"/>
      <c r="AK11" s="420"/>
      <c r="AL11" s="423"/>
      <c r="AM11" s="460" t="s">
        <v>122</v>
      </c>
      <c r="AN11" s="461"/>
      <c r="AO11" s="461"/>
      <c r="AP11" s="461"/>
      <c r="AQ11" s="461"/>
      <c r="AR11" s="461"/>
      <c r="AS11" s="461"/>
      <c r="AT11" s="462"/>
      <c r="AU11" s="463" t="s">
        <v>93</v>
      </c>
      <c r="AV11" s="464"/>
      <c r="AW11" s="464"/>
      <c r="AX11" s="464"/>
      <c r="AY11" s="465" t="s">
        <v>123</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0</v>
      </c>
      <c r="BW11" s="432"/>
      <c r="BX11" s="432"/>
      <c r="BY11" s="432"/>
      <c r="BZ11" s="432"/>
      <c r="CA11" s="432"/>
      <c r="CB11" s="432"/>
      <c r="CC11" s="433"/>
      <c r="CD11" s="434" t="s">
        <v>124</v>
      </c>
      <c r="CE11" s="435"/>
      <c r="CF11" s="435"/>
      <c r="CG11" s="435"/>
      <c r="CH11" s="435"/>
      <c r="CI11" s="435"/>
      <c r="CJ11" s="435"/>
      <c r="CK11" s="435"/>
      <c r="CL11" s="435"/>
      <c r="CM11" s="435"/>
      <c r="CN11" s="435"/>
      <c r="CO11" s="435"/>
      <c r="CP11" s="435"/>
      <c r="CQ11" s="435"/>
      <c r="CR11" s="435"/>
      <c r="CS11" s="436"/>
      <c r="CT11" s="471" t="s">
        <v>125</v>
      </c>
      <c r="CU11" s="472"/>
      <c r="CV11" s="472"/>
      <c r="CW11" s="472"/>
      <c r="CX11" s="472"/>
      <c r="CY11" s="472"/>
      <c r="CZ11" s="472"/>
      <c r="DA11" s="473"/>
      <c r="DB11" s="471" t="s">
        <v>126</v>
      </c>
      <c r="DC11" s="472"/>
      <c r="DD11" s="472"/>
      <c r="DE11" s="472"/>
      <c r="DF11" s="472"/>
      <c r="DG11" s="472"/>
      <c r="DH11" s="472"/>
      <c r="DI11" s="473"/>
      <c r="DJ11" s="186"/>
      <c r="DK11" s="186"/>
      <c r="DL11" s="186"/>
      <c r="DM11" s="186"/>
      <c r="DN11" s="186"/>
      <c r="DO11" s="186"/>
    </row>
    <row r="12" spans="1:119" ht="18.75" customHeight="1" x14ac:dyDescent="0.2">
      <c r="A12" s="187"/>
      <c r="B12" s="491" t="s">
        <v>127</v>
      </c>
      <c r="C12" s="492"/>
      <c r="D12" s="492"/>
      <c r="E12" s="492"/>
      <c r="F12" s="492"/>
      <c r="G12" s="492"/>
      <c r="H12" s="492"/>
      <c r="I12" s="492"/>
      <c r="J12" s="492"/>
      <c r="K12" s="493"/>
      <c r="L12" s="500" t="s">
        <v>128</v>
      </c>
      <c r="M12" s="501"/>
      <c r="N12" s="501"/>
      <c r="O12" s="501"/>
      <c r="P12" s="501"/>
      <c r="Q12" s="502"/>
      <c r="R12" s="503">
        <v>87847</v>
      </c>
      <c r="S12" s="504"/>
      <c r="T12" s="504"/>
      <c r="U12" s="504"/>
      <c r="V12" s="505"/>
      <c r="W12" s="506" t="s">
        <v>1</v>
      </c>
      <c r="X12" s="464"/>
      <c r="Y12" s="464"/>
      <c r="Z12" s="464"/>
      <c r="AA12" s="464"/>
      <c r="AB12" s="507"/>
      <c r="AC12" s="508" t="s">
        <v>129</v>
      </c>
      <c r="AD12" s="509"/>
      <c r="AE12" s="509"/>
      <c r="AF12" s="509"/>
      <c r="AG12" s="510"/>
      <c r="AH12" s="508" t="s">
        <v>130</v>
      </c>
      <c r="AI12" s="509"/>
      <c r="AJ12" s="509"/>
      <c r="AK12" s="509"/>
      <c r="AL12" s="511"/>
      <c r="AM12" s="460" t="s">
        <v>131</v>
      </c>
      <c r="AN12" s="461"/>
      <c r="AO12" s="461"/>
      <c r="AP12" s="461"/>
      <c r="AQ12" s="461"/>
      <c r="AR12" s="461"/>
      <c r="AS12" s="461"/>
      <c r="AT12" s="462"/>
      <c r="AU12" s="463" t="s">
        <v>93</v>
      </c>
      <c r="AV12" s="464"/>
      <c r="AW12" s="464"/>
      <c r="AX12" s="464"/>
      <c r="AY12" s="465" t="s">
        <v>132</v>
      </c>
      <c r="AZ12" s="466"/>
      <c r="BA12" s="466"/>
      <c r="BB12" s="466"/>
      <c r="BC12" s="466"/>
      <c r="BD12" s="466"/>
      <c r="BE12" s="466"/>
      <c r="BF12" s="466"/>
      <c r="BG12" s="466"/>
      <c r="BH12" s="466"/>
      <c r="BI12" s="466"/>
      <c r="BJ12" s="466"/>
      <c r="BK12" s="466"/>
      <c r="BL12" s="466"/>
      <c r="BM12" s="467"/>
      <c r="BN12" s="431">
        <v>330000</v>
      </c>
      <c r="BO12" s="432"/>
      <c r="BP12" s="432"/>
      <c r="BQ12" s="432"/>
      <c r="BR12" s="432"/>
      <c r="BS12" s="432"/>
      <c r="BT12" s="432"/>
      <c r="BU12" s="433"/>
      <c r="BV12" s="431">
        <v>150000</v>
      </c>
      <c r="BW12" s="432"/>
      <c r="BX12" s="432"/>
      <c r="BY12" s="432"/>
      <c r="BZ12" s="432"/>
      <c r="CA12" s="432"/>
      <c r="CB12" s="432"/>
      <c r="CC12" s="433"/>
      <c r="CD12" s="434" t="s">
        <v>133</v>
      </c>
      <c r="CE12" s="435"/>
      <c r="CF12" s="435"/>
      <c r="CG12" s="435"/>
      <c r="CH12" s="435"/>
      <c r="CI12" s="435"/>
      <c r="CJ12" s="435"/>
      <c r="CK12" s="435"/>
      <c r="CL12" s="435"/>
      <c r="CM12" s="435"/>
      <c r="CN12" s="435"/>
      <c r="CO12" s="435"/>
      <c r="CP12" s="435"/>
      <c r="CQ12" s="435"/>
      <c r="CR12" s="435"/>
      <c r="CS12" s="436"/>
      <c r="CT12" s="471" t="s">
        <v>126</v>
      </c>
      <c r="CU12" s="472"/>
      <c r="CV12" s="472"/>
      <c r="CW12" s="472"/>
      <c r="CX12" s="472"/>
      <c r="CY12" s="472"/>
      <c r="CZ12" s="472"/>
      <c r="DA12" s="473"/>
      <c r="DB12" s="471" t="s">
        <v>126</v>
      </c>
      <c r="DC12" s="472"/>
      <c r="DD12" s="472"/>
      <c r="DE12" s="472"/>
      <c r="DF12" s="472"/>
      <c r="DG12" s="472"/>
      <c r="DH12" s="472"/>
      <c r="DI12" s="473"/>
      <c r="DJ12" s="186"/>
      <c r="DK12" s="186"/>
      <c r="DL12" s="186"/>
      <c r="DM12" s="186"/>
      <c r="DN12" s="186"/>
      <c r="DO12" s="186"/>
    </row>
    <row r="13" spans="1:119" ht="18.75" customHeight="1" x14ac:dyDescent="0.2">
      <c r="A13" s="187"/>
      <c r="B13" s="494"/>
      <c r="C13" s="495"/>
      <c r="D13" s="495"/>
      <c r="E13" s="495"/>
      <c r="F13" s="495"/>
      <c r="G13" s="495"/>
      <c r="H13" s="495"/>
      <c r="I13" s="495"/>
      <c r="J13" s="495"/>
      <c r="K13" s="496"/>
      <c r="L13" s="197"/>
      <c r="M13" s="522" t="s">
        <v>134</v>
      </c>
      <c r="N13" s="523"/>
      <c r="O13" s="523"/>
      <c r="P13" s="523"/>
      <c r="Q13" s="524"/>
      <c r="R13" s="515">
        <v>86779</v>
      </c>
      <c r="S13" s="516"/>
      <c r="T13" s="516"/>
      <c r="U13" s="516"/>
      <c r="V13" s="517"/>
      <c r="W13" s="447" t="s">
        <v>135</v>
      </c>
      <c r="X13" s="448"/>
      <c r="Y13" s="448"/>
      <c r="Z13" s="448"/>
      <c r="AA13" s="448"/>
      <c r="AB13" s="438"/>
      <c r="AC13" s="482">
        <v>1779</v>
      </c>
      <c r="AD13" s="483"/>
      <c r="AE13" s="483"/>
      <c r="AF13" s="483"/>
      <c r="AG13" s="525"/>
      <c r="AH13" s="482">
        <v>1718</v>
      </c>
      <c r="AI13" s="483"/>
      <c r="AJ13" s="483"/>
      <c r="AK13" s="483"/>
      <c r="AL13" s="484"/>
      <c r="AM13" s="460" t="s">
        <v>136</v>
      </c>
      <c r="AN13" s="461"/>
      <c r="AO13" s="461"/>
      <c r="AP13" s="461"/>
      <c r="AQ13" s="461"/>
      <c r="AR13" s="461"/>
      <c r="AS13" s="461"/>
      <c r="AT13" s="462"/>
      <c r="AU13" s="463" t="s">
        <v>137</v>
      </c>
      <c r="AV13" s="464"/>
      <c r="AW13" s="464"/>
      <c r="AX13" s="464"/>
      <c r="AY13" s="465" t="s">
        <v>138</v>
      </c>
      <c r="AZ13" s="466"/>
      <c r="BA13" s="466"/>
      <c r="BB13" s="466"/>
      <c r="BC13" s="466"/>
      <c r="BD13" s="466"/>
      <c r="BE13" s="466"/>
      <c r="BF13" s="466"/>
      <c r="BG13" s="466"/>
      <c r="BH13" s="466"/>
      <c r="BI13" s="466"/>
      <c r="BJ13" s="466"/>
      <c r="BK13" s="466"/>
      <c r="BL13" s="466"/>
      <c r="BM13" s="467"/>
      <c r="BN13" s="431">
        <v>80916</v>
      </c>
      <c r="BO13" s="432"/>
      <c r="BP13" s="432"/>
      <c r="BQ13" s="432"/>
      <c r="BR13" s="432"/>
      <c r="BS13" s="432"/>
      <c r="BT13" s="432"/>
      <c r="BU13" s="433"/>
      <c r="BV13" s="431">
        <v>237909</v>
      </c>
      <c r="BW13" s="432"/>
      <c r="BX13" s="432"/>
      <c r="BY13" s="432"/>
      <c r="BZ13" s="432"/>
      <c r="CA13" s="432"/>
      <c r="CB13" s="432"/>
      <c r="CC13" s="433"/>
      <c r="CD13" s="434" t="s">
        <v>139</v>
      </c>
      <c r="CE13" s="435"/>
      <c r="CF13" s="435"/>
      <c r="CG13" s="435"/>
      <c r="CH13" s="435"/>
      <c r="CI13" s="435"/>
      <c r="CJ13" s="435"/>
      <c r="CK13" s="435"/>
      <c r="CL13" s="435"/>
      <c r="CM13" s="435"/>
      <c r="CN13" s="435"/>
      <c r="CO13" s="435"/>
      <c r="CP13" s="435"/>
      <c r="CQ13" s="435"/>
      <c r="CR13" s="435"/>
      <c r="CS13" s="436"/>
      <c r="CT13" s="428">
        <v>13.3</v>
      </c>
      <c r="CU13" s="429"/>
      <c r="CV13" s="429"/>
      <c r="CW13" s="429"/>
      <c r="CX13" s="429"/>
      <c r="CY13" s="429"/>
      <c r="CZ13" s="429"/>
      <c r="DA13" s="430"/>
      <c r="DB13" s="428">
        <v>13.8</v>
      </c>
      <c r="DC13" s="429"/>
      <c r="DD13" s="429"/>
      <c r="DE13" s="429"/>
      <c r="DF13" s="429"/>
      <c r="DG13" s="429"/>
      <c r="DH13" s="429"/>
      <c r="DI13" s="430"/>
      <c r="DJ13" s="186"/>
      <c r="DK13" s="186"/>
      <c r="DL13" s="186"/>
      <c r="DM13" s="186"/>
      <c r="DN13" s="186"/>
      <c r="DO13" s="186"/>
    </row>
    <row r="14" spans="1:119" ht="18.75" customHeight="1" thickBot="1" x14ac:dyDescent="0.25">
      <c r="A14" s="187"/>
      <c r="B14" s="494"/>
      <c r="C14" s="495"/>
      <c r="D14" s="495"/>
      <c r="E14" s="495"/>
      <c r="F14" s="495"/>
      <c r="G14" s="495"/>
      <c r="H14" s="495"/>
      <c r="I14" s="495"/>
      <c r="J14" s="495"/>
      <c r="K14" s="496"/>
      <c r="L14" s="512" t="s">
        <v>140</v>
      </c>
      <c r="M14" s="513"/>
      <c r="N14" s="513"/>
      <c r="O14" s="513"/>
      <c r="P14" s="513"/>
      <c r="Q14" s="514"/>
      <c r="R14" s="515">
        <v>88462</v>
      </c>
      <c r="S14" s="516"/>
      <c r="T14" s="516"/>
      <c r="U14" s="516"/>
      <c r="V14" s="517"/>
      <c r="W14" s="421"/>
      <c r="X14" s="422"/>
      <c r="Y14" s="422"/>
      <c r="Z14" s="422"/>
      <c r="AA14" s="422"/>
      <c r="AB14" s="411"/>
      <c r="AC14" s="518">
        <v>4.4000000000000004</v>
      </c>
      <c r="AD14" s="519"/>
      <c r="AE14" s="519"/>
      <c r="AF14" s="519"/>
      <c r="AG14" s="520"/>
      <c r="AH14" s="518">
        <v>4.0999999999999996</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141</v>
      </c>
      <c r="CE14" s="527"/>
      <c r="CF14" s="527"/>
      <c r="CG14" s="527"/>
      <c r="CH14" s="527"/>
      <c r="CI14" s="527"/>
      <c r="CJ14" s="527"/>
      <c r="CK14" s="527"/>
      <c r="CL14" s="527"/>
      <c r="CM14" s="527"/>
      <c r="CN14" s="527"/>
      <c r="CO14" s="527"/>
      <c r="CP14" s="527"/>
      <c r="CQ14" s="527"/>
      <c r="CR14" s="527"/>
      <c r="CS14" s="528"/>
      <c r="CT14" s="529">
        <v>89.9</v>
      </c>
      <c r="CU14" s="530"/>
      <c r="CV14" s="530"/>
      <c r="CW14" s="530"/>
      <c r="CX14" s="530"/>
      <c r="CY14" s="530"/>
      <c r="CZ14" s="530"/>
      <c r="DA14" s="531"/>
      <c r="DB14" s="529">
        <v>100.3</v>
      </c>
      <c r="DC14" s="530"/>
      <c r="DD14" s="530"/>
      <c r="DE14" s="530"/>
      <c r="DF14" s="530"/>
      <c r="DG14" s="530"/>
      <c r="DH14" s="530"/>
      <c r="DI14" s="531"/>
      <c r="DJ14" s="186"/>
      <c r="DK14" s="186"/>
      <c r="DL14" s="186"/>
      <c r="DM14" s="186"/>
      <c r="DN14" s="186"/>
      <c r="DO14" s="186"/>
    </row>
    <row r="15" spans="1:119" ht="18.75" customHeight="1" x14ac:dyDescent="0.2">
      <c r="A15" s="187"/>
      <c r="B15" s="494"/>
      <c r="C15" s="495"/>
      <c r="D15" s="495"/>
      <c r="E15" s="495"/>
      <c r="F15" s="495"/>
      <c r="G15" s="495"/>
      <c r="H15" s="495"/>
      <c r="I15" s="495"/>
      <c r="J15" s="495"/>
      <c r="K15" s="496"/>
      <c r="L15" s="197"/>
      <c r="M15" s="522" t="s">
        <v>134</v>
      </c>
      <c r="N15" s="523"/>
      <c r="O15" s="523"/>
      <c r="P15" s="523"/>
      <c r="Q15" s="524"/>
      <c r="R15" s="515">
        <v>87366</v>
      </c>
      <c r="S15" s="516"/>
      <c r="T15" s="516"/>
      <c r="U15" s="516"/>
      <c r="V15" s="517"/>
      <c r="W15" s="447" t="s">
        <v>142</v>
      </c>
      <c r="X15" s="448"/>
      <c r="Y15" s="448"/>
      <c r="Z15" s="448"/>
      <c r="AA15" s="448"/>
      <c r="AB15" s="438"/>
      <c r="AC15" s="482">
        <v>10827</v>
      </c>
      <c r="AD15" s="483"/>
      <c r="AE15" s="483"/>
      <c r="AF15" s="483"/>
      <c r="AG15" s="525"/>
      <c r="AH15" s="482">
        <v>11457</v>
      </c>
      <c r="AI15" s="483"/>
      <c r="AJ15" s="483"/>
      <c r="AK15" s="483"/>
      <c r="AL15" s="484"/>
      <c r="AM15" s="460"/>
      <c r="AN15" s="461"/>
      <c r="AO15" s="461"/>
      <c r="AP15" s="461"/>
      <c r="AQ15" s="461"/>
      <c r="AR15" s="461"/>
      <c r="AS15" s="461"/>
      <c r="AT15" s="462"/>
      <c r="AU15" s="463"/>
      <c r="AV15" s="464"/>
      <c r="AW15" s="464"/>
      <c r="AX15" s="464"/>
      <c r="AY15" s="391" t="s">
        <v>143</v>
      </c>
      <c r="AZ15" s="392"/>
      <c r="BA15" s="392"/>
      <c r="BB15" s="392"/>
      <c r="BC15" s="392"/>
      <c r="BD15" s="392"/>
      <c r="BE15" s="392"/>
      <c r="BF15" s="392"/>
      <c r="BG15" s="392"/>
      <c r="BH15" s="392"/>
      <c r="BI15" s="392"/>
      <c r="BJ15" s="392"/>
      <c r="BK15" s="392"/>
      <c r="BL15" s="392"/>
      <c r="BM15" s="393"/>
      <c r="BN15" s="394">
        <v>9566888</v>
      </c>
      <c r="BO15" s="395"/>
      <c r="BP15" s="395"/>
      <c r="BQ15" s="395"/>
      <c r="BR15" s="395"/>
      <c r="BS15" s="395"/>
      <c r="BT15" s="395"/>
      <c r="BU15" s="396"/>
      <c r="BV15" s="394">
        <v>9157313</v>
      </c>
      <c r="BW15" s="395"/>
      <c r="BX15" s="395"/>
      <c r="BY15" s="395"/>
      <c r="BZ15" s="395"/>
      <c r="CA15" s="395"/>
      <c r="CB15" s="395"/>
      <c r="CC15" s="396"/>
      <c r="CD15" s="532" t="s">
        <v>144</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494"/>
      <c r="C16" s="495"/>
      <c r="D16" s="495"/>
      <c r="E16" s="495"/>
      <c r="F16" s="495"/>
      <c r="G16" s="495"/>
      <c r="H16" s="495"/>
      <c r="I16" s="495"/>
      <c r="J16" s="495"/>
      <c r="K16" s="496"/>
      <c r="L16" s="512" t="s">
        <v>145</v>
      </c>
      <c r="M16" s="543"/>
      <c r="N16" s="543"/>
      <c r="O16" s="543"/>
      <c r="P16" s="543"/>
      <c r="Q16" s="544"/>
      <c r="R16" s="535" t="s">
        <v>146</v>
      </c>
      <c r="S16" s="536"/>
      <c r="T16" s="536"/>
      <c r="U16" s="536"/>
      <c r="V16" s="537"/>
      <c r="W16" s="421"/>
      <c r="X16" s="422"/>
      <c r="Y16" s="422"/>
      <c r="Z16" s="422"/>
      <c r="AA16" s="422"/>
      <c r="AB16" s="411"/>
      <c r="AC16" s="518">
        <v>26.7</v>
      </c>
      <c r="AD16" s="519"/>
      <c r="AE16" s="519"/>
      <c r="AF16" s="519"/>
      <c r="AG16" s="520"/>
      <c r="AH16" s="518">
        <v>27.6</v>
      </c>
      <c r="AI16" s="519"/>
      <c r="AJ16" s="519"/>
      <c r="AK16" s="519"/>
      <c r="AL16" s="521"/>
      <c r="AM16" s="460"/>
      <c r="AN16" s="461"/>
      <c r="AO16" s="461"/>
      <c r="AP16" s="461"/>
      <c r="AQ16" s="461"/>
      <c r="AR16" s="461"/>
      <c r="AS16" s="461"/>
      <c r="AT16" s="462"/>
      <c r="AU16" s="463"/>
      <c r="AV16" s="464"/>
      <c r="AW16" s="464"/>
      <c r="AX16" s="464"/>
      <c r="AY16" s="465" t="s">
        <v>147</v>
      </c>
      <c r="AZ16" s="466"/>
      <c r="BA16" s="466"/>
      <c r="BB16" s="466"/>
      <c r="BC16" s="466"/>
      <c r="BD16" s="466"/>
      <c r="BE16" s="466"/>
      <c r="BF16" s="466"/>
      <c r="BG16" s="466"/>
      <c r="BH16" s="466"/>
      <c r="BI16" s="466"/>
      <c r="BJ16" s="466"/>
      <c r="BK16" s="466"/>
      <c r="BL16" s="466"/>
      <c r="BM16" s="467"/>
      <c r="BN16" s="431">
        <v>15861937</v>
      </c>
      <c r="BO16" s="432"/>
      <c r="BP16" s="432"/>
      <c r="BQ16" s="432"/>
      <c r="BR16" s="432"/>
      <c r="BS16" s="432"/>
      <c r="BT16" s="432"/>
      <c r="BU16" s="433"/>
      <c r="BV16" s="431">
        <v>15355086</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5">
      <c r="A17" s="187"/>
      <c r="B17" s="497"/>
      <c r="C17" s="498"/>
      <c r="D17" s="498"/>
      <c r="E17" s="498"/>
      <c r="F17" s="498"/>
      <c r="G17" s="498"/>
      <c r="H17" s="498"/>
      <c r="I17" s="498"/>
      <c r="J17" s="498"/>
      <c r="K17" s="499"/>
      <c r="L17" s="202"/>
      <c r="M17" s="538" t="s">
        <v>148</v>
      </c>
      <c r="N17" s="539"/>
      <c r="O17" s="539"/>
      <c r="P17" s="539"/>
      <c r="Q17" s="540"/>
      <c r="R17" s="535" t="s">
        <v>146</v>
      </c>
      <c r="S17" s="536"/>
      <c r="T17" s="536"/>
      <c r="U17" s="536"/>
      <c r="V17" s="537"/>
      <c r="W17" s="447" t="s">
        <v>149</v>
      </c>
      <c r="X17" s="448"/>
      <c r="Y17" s="448"/>
      <c r="Z17" s="448"/>
      <c r="AA17" s="448"/>
      <c r="AB17" s="438"/>
      <c r="AC17" s="482">
        <v>28002</v>
      </c>
      <c r="AD17" s="483"/>
      <c r="AE17" s="483"/>
      <c r="AF17" s="483"/>
      <c r="AG17" s="525"/>
      <c r="AH17" s="482">
        <v>28286</v>
      </c>
      <c r="AI17" s="483"/>
      <c r="AJ17" s="483"/>
      <c r="AK17" s="483"/>
      <c r="AL17" s="484"/>
      <c r="AM17" s="460"/>
      <c r="AN17" s="461"/>
      <c r="AO17" s="461"/>
      <c r="AP17" s="461"/>
      <c r="AQ17" s="461"/>
      <c r="AR17" s="461"/>
      <c r="AS17" s="461"/>
      <c r="AT17" s="462"/>
      <c r="AU17" s="463"/>
      <c r="AV17" s="464"/>
      <c r="AW17" s="464"/>
      <c r="AX17" s="464"/>
      <c r="AY17" s="465" t="s">
        <v>150</v>
      </c>
      <c r="AZ17" s="466"/>
      <c r="BA17" s="466"/>
      <c r="BB17" s="466"/>
      <c r="BC17" s="466"/>
      <c r="BD17" s="466"/>
      <c r="BE17" s="466"/>
      <c r="BF17" s="466"/>
      <c r="BG17" s="466"/>
      <c r="BH17" s="466"/>
      <c r="BI17" s="466"/>
      <c r="BJ17" s="466"/>
      <c r="BK17" s="466"/>
      <c r="BL17" s="466"/>
      <c r="BM17" s="467"/>
      <c r="BN17" s="431">
        <v>12043575</v>
      </c>
      <c r="BO17" s="432"/>
      <c r="BP17" s="432"/>
      <c r="BQ17" s="432"/>
      <c r="BR17" s="432"/>
      <c r="BS17" s="432"/>
      <c r="BT17" s="432"/>
      <c r="BU17" s="433"/>
      <c r="BV17" s="431">
        <v>11621071</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5">
      <c r="A18" s="187"/>
      <c r="B18" s="545" t="s">
        <v>151</v>
      </c>
      <c r="C18" s="474"/>
      <c r="D18" s="474"/>
      <c r="E18" s="546"/>
      <c r="F18" s="546"/>
      <c r="G18" s="546"/>
      <c r="H18" s="546"/>
      <c r="I18" s="546"/>
      <c r="J18" s="546"/>
      <c r="K18" s="546"/>
      <c r="L18" s="547">
        <v>224.8</v>
      </c>
      <c r="M18" s="547"/>
      <c r="N18" s="547"/>
      <c r="O18" s="547"/>
      <c r="P18" s="547"/>
      <c r="Q18" s="547"/>
      <c r="R18" s="548"/>
      <c r="S18" s="548"/>
      <c r="T18" s="548"/>
      <c r="U18" s="548"/>
      <c r="V18" s="549"/>
      <c r="W18" s="449"/>
      <c r="X18" s="450"/>
      <c r="Y18" s="450"/>
      <c r="Z18" s="450"/>
      <c r="AA18" s="450"/>
      <c r="AB18" s="441"/>
      <c r="AC18" s="550">
        <v>69</v>
      </c>
      <c r="AD18" s="551"/>
      <c r="AE18" s="551"/>
      <c r="AF18" s="551"/>
      <c r="AG18" s="552"/>
      <c r="AH18" s="550">
        <v>68.2</v>
      </c>
      <c r="AI18" s="551"/>
      <c r="AJ18" s="551"/>
      <c r="AK18" s="551"/>
      <c r="AL18" s="553"/>
      <c r="AM18" s="460"/>
      <c r="AN18" s="461"/>
      <c r="AO18" s="461"/>
      <c r="AP18" s="461"/>
      <c r="AQ18" s="461"/>
      <c r="AR18" s="461"/>
      <c r="AS18" s="461"/>
      <c r="AT18" s="462"/>
      <c r="AU18" s="463"/>
      <c r="AV18" s="464"/>
      <c r="AW18" s="464"/>
      <c r="AX18" s="464"/>
      <c r="AY18" s="465" t="s">
        <v>152</v>
      </c>
      <c r="AZ18" s="466"/>
      <c r="BA18" s="466"/>
      <c r="BB18" s="466"/>
      <c r="BC18" s="466"/>
      <c r="BD18" s="466"/>
      <c r="BE18" s="466"/>
      <c r="BF18" s="466"/>
      <c r="BG18" s="466"/>
      <c r="BH18" s="466"/>
      <c r="BI18" s="466"/>
      <c r="BJ18" s="466"/>
      <c r="BK18" s="466"/>
      <c r="BL18" s="466"/>
      <c r="BM18" s="467"/>
      <c r="BN18" s="431">
        <v>18616148</v>
      </c>
      <c r="BO18" s="432"/>
      <c r="BP18" s="432"/>
      <c r="BQ18" s="432"/>
      <c r="BR18" s="432"/>
      <c r="BS18" s="432"/>
      <c r="BT18" s="432"/>
      <c r="BU18" s="433"/>
      <c r="BV18" s="431">
        <v>18484536</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5">
      <c r="A19" s="187"/>
      <c r="B19" s="545" t="s">
        <v>153</v>
      </c>
      <c r="C19" s="474"/>
      <c r="D19" s="474"/>
      <c r="E19" s="546"/>
      <c r="F19" s="546"/>
      <c r="G19" s="546"/>
      <c r="H19" s="546"/>
      <c r="I19" s="546"/>
      <c r="J19" s="546"/>
      <c r="K19" s="546"/>
      <c r="L19" s="554">
        <v>383</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154</v>
      </c>
      <c r="AZ19" s="466"/>
      <c r="BA19" s="466"/>
      <c r="BB19" s="466"/>
      <c r="BC19" s="466"/>
      <c r="BD19" s="466"/>
      <c r="BE19" s="466"/>
      <c r="BF19" s="466"/>
      <c r="BG19" s="466"/>
      <c r="BH19" s="466"/>
      <c r="BI19" s="466"/>
      <c r="BJ19" s="466"/>
      <c r="BK19" s="466"/>
      <c r="BL19" s="466"/>
      <c r="BM19" s="467"/>
      <c r="BN19" s="431">
        <v>22512410</v>
      </c>
      <c r="BO19" s="432"/>
      <c r="BP19" s="432"/>
      <c r="BQ19" s="432"/>
      <c r="BR19" s="432"/>
      <c r="BS19" s="432"/>
      <c r="BT19" s="432"/>
      <c r="BU19" s="433"/>
      <c r="BV19" s="431">
        <v>21911270</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5">
      <c r="A20" s="187"/>
      <c r="B20" s="545" t="s">
        <v>155</v>
      </c>
      <c r="C20" s="474"/>
      <c r="D20" s="474"/>
      <c r="E20" s="546"/>
      <c r="F20" s="546"/>
      <c r="G20" s="546"/>
      <c r="H20" s="546"/>
      <c r="I20" s="546"/>
      <c r="J20" s="546"/>
      <c r="K20" s="546"/>
      <c r="L20" s="554">
        <v>34431</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2">
      <c r="A21" s="187"/>
      <c r="B21" s="565" t="s">
        <v>156</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5">
      <c r="A22" s="187"/>
      <c r="B22" s="568" t="s">
        <v>157</v>
      </c>
      <c r="C22" s="569"/>
      <c r="D22" s="570"/>
      <c r="E22" s="443" t="s">
        <v>1</v>
      </c>
      <c r="F22" s="448"/>
      <c r="G22" s="448"/>
      <c r="H22" s="448"/>
      <c r="I22" s="448"/>
      <c r="J22" s="448"/>
      <c r="K22" s="438"/>
      <c r="L22" s="443" t="s">
        <v>158</v>
      </c>
      <c r="M22" s="448"/>
      <c r="N22" s="448"/>
      <c r="O22" s="448"/>
      <c r="P22" s="438"/>
      <c r="Q22" s="577" t="s">
        <v>159</v>
      </c>
      <c r="R22" s="578"/>
      <c r="S22" s="578"/>
      <c r="T22" s="578"/>
      <c r="U22" s="578"/>
      <c r="V22" s="579"/>
      <c r="W22" s="583" t="s">
        <v>160</v>
      </c>
      <c r="X22" s="569"/>
      <c r="Y22" s="570"/>
      <c r="Z22" s="443" t="s">
        <v>1</v>
      </c>
      <c r="AA22" s="448"/>
      <c r="AB22" s="448"/>
      <c r="AC22" s="448"/>
      <c r="AD22" s="448"/>
      <c r="AE22" s="448"/>
      <c r="AF22" s="448"/>
      <c r="AG22" s="438"/>
      <c r="AH22" s="596" t="s">
        <v>161</v>
      </c>
      <c r="AI22" s="448"/>
      <c r="AJ22" s="448"/>
      <c r="AK22" s="448"/>
      <c r="AL22" s="438"/>
      <c r="AM22" s="596" t="s">
        <v>162</v>
      </c>
      <c r="AN22" s="597"/>
      <c r="AO22" s="597"/>
      <c r="AP22" s="597"/>
      <c r="AQ22" s="597"/>
      <c r="AR22" s="598"/>
      <c r="AS22" s="577" t="s">
        <v>159</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2">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163</v>
      </c>
      <c r="AZ23" s="392"/>
      <c r="BA23" s="392"/>
      <c r="BB23" s="392"/>
      <c r="BC23" s="392"/>
      <c r="BD23" s="392"/>
      <c r="BE23" s="392"/>
      <c r="BF23" s="392"/>
      <c r="BG23" s="392"/>
      <c r="BH23" s="392"/>
      <c r="BI23" s="392"/>
      <c r="BJ23" s="392"/>
      <c r="BK23" s="392"/>
      <c r="BL23" s="392"/>
      <c r="BM23" s="393"/>
      <c r="BN23" s="431">
        <v>40739465</v>
      </c>
      <c r="BO23" s="432"/>
      <c r="BP23" s="432"/>
      <c r="BQ23" s="432"/>
      <c r="BR23" s="432"/>
      <c r="BS23" s="432"/>
      <c r="BT23" s="432"/>
      <c r="BU23" s="433"/>
      <c r="BV23" s="431">
        <v>42121332</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5">
      <c r="A24" s="187"/>
      <c r="B24" s="571"/>
      <c r="C24" s="572"/>
      <c r="D24" s="573"/>
      <c r="E24" s="481" t="s">
        <v>164</v>
      </c>
      <c r="F24" s="461"/>
      <c r="G24" s="461"/>
      <c r="H24" s="461"/>
      <c r="I24" s="461"/>
      <c r="J24" s="461"/>
      <c r="K24" s="462"/>
      <c r="L24" s="482">
        <v>1</v>
      </c>
      <c r="M24" s="483"/>
      <c r="N24" s="483"/>
      <c r="O24" s="483"/>
      <c r="P24" s="525"/>
      <c r="Q24" s="482">
        <v>9850</v>
      </c>
      <c r="R24" s="483"/>
      <c r="S24" s="483"/>
      <c r="T24" s="483"/>
      <c r="U24" s="483"/>
      <c r="V24" s="525"/>
      <c r="W24" s="584"/>
      <c r="X24" s="572"/>
      <c r="Y24" s="573"/>
      <c r="Z24" s="481" t="s">
        <v>165</v>
      </c>
      <c r="AA24" s="461"/>
      <c r="AB24" s="461"/>
      <c r="AC24" s="461"/>
      <c r="AD24" s="461"/>
      <c r="AE24" s="461"/>
      <c r="AF24" s="461"/>
      <c r="AG24" s="462"/>
      <c r="AH24" s="482">
        <v>542</v>
      </c>
      <c r="AI24" s="483"/>
      <c r="AJ24" s="483"/>
      <c r="AK24" s="483"/>
      <c r="AL24" s="525"/>
      <c r="AM24" s="482">
        <v>1627084</v>
      </c>
      <c r="AN24" s="483"/>
      <c r="AO24" s="483"/>
      <c r="AP24" s="483"/>
      <c r="AQ24" s="483"/>
      <c r="AR24" s="525"/>
      <c r="AS24" s="482">
        <v>3002</v>
      </c>
      <c r="AT24" s="483"/>
      <c r="AU24" s="483"/>
      <c r="AV24" s="483"/>
      <c r="AW24" s="483"/>
      <c r="AX24" s="484"/>
      <c r="AY24" s="604" t="s">
        <v>166</v>
      </c>
      <c r="AZ24" s="605"/>
      <c r="BA24" s="605"/>
      <c r="BB24" s="605"/>
      <c r="BC24" s="605"/>
      <c r="BD24" s="605"/>
      <c r="BE24" s="605"/>
      <c r="BF24" s="605"/>
      <c r="BG24" s="605"/>
      <c r="BH24" s="605"/>
      <c r="BI24" s="605"/>
      <c r="BJ24" s="605"/>
      <c r="BK24" s="605"/>
      <c r="BL24" s="605"/>
      <c r="BM24" s="606"/>
      <c r="BN24" s="431">
        <v>25893410</v>
      </c>
      <c r="BO24" s="432"/>
      <c r="BP24" s="432"/>
      <c r="BQ24" s="432"/>
      <c r="BR24" s="432"/>
      <c r="BS24" s="432"/>
      <c r="BT24" s="432"/>
      <c r="BU24" s="433"/>
      <c r="BV24" s="431">
        <v>26384955</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2">
      <c r="A25" s="187"/>
      <c r="B25" s="571"/>
      <c r="C25" s="572"/>
      <c r="D25" s="573"/>
      <c r="E25" s="481" t="s">
        <v>167</v>
      </c>
      <c r="F25" s="461"/>
      <c r="G25" s="461"/>
      <c r="H25" s="461"/>
      <c r="I25" s="461"/>
      <c r="J25" s="461"/>
      <c r="K25" s="462"/>
      <c r="L25" s="482">
        <v>2</v>
      </c>
      <c r="M25" s="483"/>
      <c r="N25" s="483"/>
      <c r="O25" s="483"/>
      <c r="P25" s="525"/>
      <c r="Q25" s="482">
        <v>7870</v>
      </c>
      <c r="R25" s="483"/>
      <c r="S25" s="483"/>
      <c r="T25" s="483"/>
      <c r="U25" s="483"/>
      <c r="V25" s="525"/>
      <c r="W25" s="584"/>
      <c r="X25" s="572"/>
      <c r="Y25" s="573"/>
      <c r="Z25" s="481" t="s">
        <v>168</v>
      </c>
      <c r="AA25" s="461"/>
      <c r="AB25" s="461"/>
      <c r="AC25" s="461"/>
      <c r="AD25" s="461"/>
      <c r="AE25" s="461"/>
      <c r="AF25" s="461"/>
      <c r="AG25" s="462"/>
      <c r="AH25" s="482" t="s">
        <v>169</v>
      </c>
      <c r="AI25" s="483"/>
      <c r="AJ25" s="483"/>
      <c r="AK25" s="483"/>
      <c r="AL25" s="525"/>
      <c r="AM25" s="482" t="s">
        <v>126</v>
      </c>
      <c r="AN25" s="483"/>
      <c r="AO25" s="483"/>
      <c r="AP25" s="483"/>
      <c r="AQ25" s="483"/>
      <c r="AR25" s="525"/>
      <c r="AS25" s="482" t="s">
        <v>126</v>
      </c>
      <c r="AT25" s="483"/>
      <c r="AU25" s="483"/>
      <c r="AV25" s="483"/>
      <c r="AW25" s="483"/>
      <c r="AX25" s="484"/>
      <c r="AY25" s="391" t="s">
        <v>170</v>
      </c>
      <c r="AZ25" s="392"/>
      <c r="BA25" s="392"/>
      <c r="BB25" s="392"/>
      <c r="BC25" s="392"/>
      <c r="BD25" s="392"/>
      <c r="BE25" s="392"/>
      <c r="BF25" s="392"/>
      <c r="BG25" s="392"/>
      <c r="BH25" s="392"/>
      <c r="BI25" s="392"/>
      <c r="BJ25" s="392"/>
      <c r="BK25" s="392"/>
      <c r="BL25" s="392"/>
      <c r="BM25" s="393"/>
      <c r="BN25" s="394">
        <v>3060362</v>
      </c>
      <c r="BO25" s="395"/>
      <c r="BP25" s="395"/>
      <c r="BQ25" s="395"/>
      <c r="BR25" s="395"/>
      <c r="BS25" s="395"/>
      <c r="BT25" s="395"/>
      <c r="BU25" s="396"/>
      <c r="BV25" s="394">
        <v>2969565</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2">
      <c r="A26" s="187"/>
      <c r="B26" s="571"/>
      <c r="C26" s="572"/>
      <c r="D26" s="573"/>
      <c r="E26" s="481" t="s">
        <v>171</v>
      </c>
      <c r="F26" s="461"/>
      <c r="G26" s="461"/>
      <c r="H26" s="461"/>
      <c r="I26" s="461"/>
      <c r="J26" s="461"/>
      <c r="K26" s="462"/>
      <c r="L26" s="482">
        <v>1</v>
      </c>
      <c r="M26" s="483"/>
      <c r="N26" s="483"/>
      <c r="O26" s="483"/>
      <c r="P26" s="525"/>
      <c r="Q26" s="482">
        <v>6940</v>
      </c>
      <c r="R26" s="483"/>
      <c r="S26" s="483"/>
      <c r="T26" s="483"/>
      <c r="U26" s="483"/>
      <c r="V26" s="525"/>
      <c r="W26" s="584"/>
      <c r="X26" s="572"/>
      <c r="Y26" s="573"/>
      <c r="Z26" s="481" t="s">
        <v>172</v>
      </c>
      <c r="AA26" s="594"/>
      <c r="AB26" s="594"/>
      <c r="AC26" s="594"/>
      <c r="AD26" s="594"/>
      <c r="AE26" s="594"/>
      <c r="AF26" s="594"/>
      <c r="AG26" s="595"/>
      <c r="AH26" s="482">
        <v>1</v>
      </c>
      <c r="AI26" s="483"/>
      <c r="AJ26" s="483"/>
      <c r="AK26" s="483"/>
      <c r="AL26" s="525"/>
      <c r="AM26" s="482" t="s">
        <v>173</v>
      </c>
      <c r="AN26" s="483"/>
      <c r="AO26" s="483"/>
      <c r="AP26" s="483"/>
      <c r="AQ26" s="483"/>
      <c r="AR26" s="525"/>
      <c r="AS26" s="482" t="s">
        <v>174</v>
      </c>
      <c r="AT26" s="483"/>
      <c r="AU26" s="483"/>
      <c r="AV26" s="483"/>
      <c r="AW26" s="483"/>
      <c r="AX26" s="484"/>
      <c r="AY26" s="434" t="s">
        <v>175</v>
      </c>
      <c r="AZ26" s="435"/>
      <c r="BA26" s="435"/>
      <c r="BB26" s="435"/>
      <c r="BC26" s="435"/>
      <c r="BD26" s="435"/>
      <c r="BE26" s="435"/>
      <c r="BF26" s="435"/>
      <c r="BG26" s="435"/>
      <c r="BH26" s="435"/>
      <c r="BI26" s="435"/>
      <c r="BJ26" s="435"/>
      <c r="BK26" s="435"/>
      <c r="BL26" s="435"/>
      <c r="BM26" s="436"/>
      <c r="BN26" s="431" t="s">
        <v>126</v>
      </c>
      <c r="BO26" s="432"/>
      <c r="BP26" s="432"/>
      <c r="BQ26" s="432"/>
      <c r="BR26" s="432"/>
      <c r="BS26" s="432"/>
      <c r="BT26" s="432"/>
      <c r="BU26" s="433"/>
      <c r="BV26" s="431" t="s">
        <v>169</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5">
      <c r="A27" s="187"/>
      <c r="B27" s="571"/>
      <c r="C27" s="572"/>
      <c r="D27" s="573"/>
      <c r="E27" s="481" t="s">
        <v>176</v>
      </c>
      <c r="F27" s="461"/>
      <c r="G27" s="461"/>
      <c r="H27" s="461"/>
      <c r="I27" s="461"/>
      <c r="J27" s="461"/>
      <c r="K27" s="462"/>
      <c r="L27" s="482">
        <v>1</v>
      </c>
      <c r="M27" s="483"/>
      <c r="N27" s="483"/>
      <c r="O27" s="483"/>
      <c r="P27" s="525"/>
      <c r="Q27" s="482">
        <v>5600</v>
      </c>
      <c r="R27" s="483"/>
      <c r="S27" s="483"/>
      <c r="T27" s="483"/>
      <c r="U27" s="483"/>
      <c r="V27" s="525"/>
      <c r="W27" s="584"/>
      <c r="X27" s="572"/>
      <c r="Y27" s="573"/>
      <c r="Z27" s="481" t="s">
        <v>177</v>
      </c>
      <c r="AA27" s="461"/>
      <c r="AB27" s="461"/>
      <c r="AC27" s="461"/>
      <c r="AD27" s="461"/>
      <c r="AE27" s="461"/>
      <c r="AF27" s="461"/>
      <c r="AG27" s="462"/>
      <c r="AH27" s="482">
        <v>12</v>
      </c>
      <c r="AI27" s="483"/>
      <c r="AJ27" s="483"/>
      <c r="AK27" s="483"/>
      <c r="AL27" s="525"/>
      <c r="AM27" s="482">
        <v>41276</v>
      </c>
      <c r="AN27" s="483"/>
      <c r="AO27" s="483"/>
      <c r="AP27" s="483"/>
      <c r="AQ27" s="483"/>
      <c r="AR27" s="525"/>
      <c r="AS27" s="482">
        <v>3440</v>
      </c>
      <c r="AT27" s="483"/>
      <c r="AU27" s="483"/>
      <c r="AV27" s="483"/>
      <c r="AW27" s="483"/>
      <c r="AX27" s="484"/>
      <c r="AY27" s="526" t="s">
        <v>178</v>
      </c>
      <c r="AZ27" s="527"/>
      <c r="BA27" s="527"/>
      <c r="BB27" s="527"/>
      <c r="BC27" s="527"/>
      <c r="BD27" s="527"/>
      <c r="BE27" s="527"/>
      <c r="BF27" s="527"/>
      <c r="BG27" s="527"/>
      <c r="BH27" s="527"/>
      <c r="BI27" s="527"/>
      <c r="BJ27" s="527"/>
      <c r="BK27" s="527"/>
      <c r="BL27" s="527"/>
      <c r="BM27" s="528"/>
      <c r="BN27" s="607">
        <v>760000</v>
      </c>
      <c r="BO27" s="608"/>
      <c r="BP27" s="608"/>
      <c r="BQ27" s="608"/>
      <c r="BR27" s="608"/>
      <c r="BS27" s="608"/>
      <c r="BT27" s="608"/>
      <c r="BU27" s="609"/>
      <c r="BV27" s="607">
        <v>760000</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2">
      <c r="A28" s="187"/>
      <c r="B28" s="571"/>
      <c r="C28" s="572"/>
      <c r="D28" s="573"/>
      <c r="E28" s="481" t="s">
        <v>179</v>
      </c>
      <c r="F28" s="461"/>
      <c r="G28" s="461"/>
      <c r="H28" s="461"/>
      <c r="I28" s="461"/>
      <c r="J28" s="461"/>
      <c r="K28" s="462"/>
      <c r="L28" s="482">
        <v>1</v>
      </c>
      <c r="M28" s="483"/>
      <c r="N28" s="483"/>
      <c r="O28" s="483"/>
      <c r="P28" s="525"/>
      <c r="Q28" s="482">
        <v>4900</v>
      </c>
      <c r="R28" s="483"/>
      <c r="S28" s="483"/>
      <c r="T28" s="483"/>
      <c r="U28" s="483"/>
      <c r="V28" s="525"/>
      <c r="W28" s="584"/>
      <c r="X28" s="572"/>
      <c r="Y28" s="573"/>
      <c r="Z28" s="481" t="s">
        <v>180</v>
      </c>
      <c r="AA28" s="461"/>
      <c r="AB28" s="461"/>
      <c r="AC28" s="461"/>
      <c r="AD28" s="461"/>
      <c r="AE28" s="461"/>
      <c r="AF28" s="461"/>
      <c r="AG28" s="462"/>
      <c r="AH28" s="482" t="s">
        <v>126</v>
      </c>
      <c r="AI28" s="483"/>
      <c r="AJ28" s="483"/>
      <c r="AK28" s="483"/>
      <c r="AL28" s="525"/>
      <c r="AM28" s="482" t="s">
        <v>169</v>
      </c>
      <c r="AN28" s="483"/>
      <c r="AO28" s="483"/>
      <c r="AP28" s="483"/>
      <c r="AQ28" s="483"/>
      <c r="AR28" s="525"/>
      <c r="AS28" s="482" t="s">
        <v>126</v>
      </c>
      <c r="AT28" s="483"/>
      <c r="AU28" s="483"/>
      <c r="AV28" s="483"/>
      <c r="AW28" s="483"/>
      <c r="AX28" s="484"/>
      <c r="AY28" s="610" t="s">
        <v>181</v>
      </c>
      <c r="AZ28" s="611"/>
      <c r="BA28" s="611"/>
      <c r="BB28" s="612"/>
      <c r="BC28" s="391" t="s">
        <v>47</v>
      </c>
      <c r="BD28" s="392"/>
      <c r="BE28" s="392"/>
      <c r="BF28" s="392"/>
      <c r="BG28" s="392"/>
      <c r="BH28" s="392"/>
      <c r="BI28" s="392"/>
      <c r="BJ28" s="392"/>
      <c r="BK28" s="392"/>
      <c r="BL28" s="392"/>
      <c r="BM28" s="393"/>
      <c r="BN28" s="394">
        <v>1319387</v>
      </c>
      <c r="BO28" s="395"/>
      <c r="BP28" s="395"/>
      <c r="BQ28" s="395"/>
      <c r="BR28" s="395"/>
      <c r="BS28" s="395"/>
      <c r="BT28" s="395"/>
      <c r="BU28" s="396"/>
      <c r="BV28" s="394">
        <v>1318801</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2">
      <c r="A29" s="187"/>
      <c r="B29" s="571"/>
      <c r="C29" s="572"/>
      <c r="D29" s="573"/>
      <c r="E29" s="481" t="s">
        <v>182</v>
      </c>
      <c r="F29" s="461"/>
      <c r="G29" s="461"/>
      <c r="H29" s="461"/>
      <c r="I29" s="461"/>
      <c r="J29" s="461"/>
      <c r="K29" s="462"/>
      <c r="L29" s="482">
        <v>22</v>
      </c>
      <c r="M29" s="483"/>
      <c r="N29" s="483"/>
      <c r="O29" s="483"/>
      <c r="P29" s="525"/>
      <c r="Q29" s="482">
        <v>4400</v>
      </c>
      <c r="R29" s="483"/>
      <c r="S29" s="483"/>
      <c r="T29" s="483"/>
      <c r="U29" s="483"/>
      <c r="V29" s="525"/>
      <c r="W29" s="585"/>
      <c r="X29" s="586"/>
      <c r="Y29" s="587"/>
      <c r="Z29" s="481" t="s">
        <v>183</v>
      </c>
      <c r="AA29" s="461"/>
      <c r="AB29" s="461"/>
      <c r="AC29" s="461"/>
      <c r="AD29" s="461"/>
      <c r="AE29" s="461"/>
      <c r="AF29" s="461"/>
      <c r="AG29" s="462"/>
      <c r="AH29" s="482">
        <v>554</v>
      </c>
      <c r="AI29" s="483"/>
      <c r="AJ29" s="483"/>
      <c r="AK29" s="483"/>
      <c r="AL29" s="525"/>
      <c r="AM29" s="482">
        <v>1668360</v>
      </c>
      <c r="AN29" s="483"/>
      <c r="AO29" s="483"/>
      <c r="AP29" s="483"/>
      <c r="AQ29" s="483"/>
      <c r="AR29" s="525"/>
      <c r="AS29" s="482">
        <v>3011</v>
      </c>
      <c r="AT29" s="483"/>
      <c r="AU29" s="483"/>
      <c r="AV29" s="483"/>
      <c r="AW29" s="483"/>
      <c r="AX29" s="484"/>
      <c r="AY29" s="613"/>
      <c r="AZ29" s="614"/>
      <c r="BA29" s="614"/>
      <c r="BB29" s="615"/>
      <c r="BC29" s="465" t="s">
        <v>184</v>
      </c>
      <c r="BD29" s="466"/>
      <c r="BE29" s="466"/>
      <c r="BF29" s="466"/>
      <c r="BG29" s="466"/>
      <c r="BH29" s="466"/>
      <c r="BI29" s="466"/>
      <c r="BJ29" s="466"/>
      <c r="BK29" s="466"/>
      <c r="BL29" s="466"/>
      <c r="BM29" s="467"/>
      <c r="BN29" s="431">
        <v>786</v>
      </c>
      <c r="BO29" s="432"/>
      <c r="BP29" s="432"/>
      <c r="BQ29" s="432"/>
      <c r="BR29" s="432"/>
      <c r="BS29" s="432"/>
      <c r="BT29" s="432"/>
      <c r="BU29" s="433"/>
      <c r="BV29" s="431">
        <v>785</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5">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185</v>
      </c>
      <c r="X30" s="592"/>
      <c r="Y30" s="592"/>
      <c r="Z30" s="592"/>
      <c r="AA30" s="592"/>
      <c r="AB30" s="592"/>
      <c r="AC30" s="592"/>
      <c r="AD30" s="592"/>
      <c r="AE30" s="592"/>
      <c r="AF30" s="592"/>
      <c r="AG30" s="593"/>
      <c r="AH30" s="550">
        <v>99.1</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49</v>
      </c>
      <c r="BD30" s="605"/>
      <c r="BE30" s="605"/>
      <c r="BF30" s="605"/>
      <c r="BG30" s="605"/>
      <c r="BH30" s="605"/>
      <c r="BI30" s="605"/>
      <c r="BJ30" s="605"/>
      <c r="BK30" s="605"/>
      <c r="BL30" s="605"/>
      <c r="BM30" s="606"/>
      <c r="BN30" s="607">
        <v>2053466</v>
      </c>
      <c r="BO30" s="608"/>
      <c r="BP30" s="608"/>
      <c r="BQ30" s="608"/>
      <c r="BR30" s="608"/>
      <c r="BS30" s="608"/>
      <c r="BT30" s="608"/>
      <c r="BU30" s="609"/>
      <c r="BV30" s="607">
        <v>1098913</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186</v>
      </c>
      <c r="D32" s="214"/>
      <c r="E32" s="214"/>
      <c r="F32" s="211"/>
      <c r="G32" s="211"/>
      <c r="H32" s="211"/>
      <c r="I32" s="211"/>
      <c r="J32" s="211"/>
      <c r="K32" s="211"/>
      <c r="L32" s="211"/>
      <c r="M32" s="211"/>
      <c r="N32" s="211"/>
      <c r="O32" s="211"/>
      <c r="P32" s="211"/>
      <c r="Q32" s="211"/>
      <c r="R32" s="211"/>
      <c r="S32" s="211"/>
      <c r="T32" s="211"/>
      <c r="U32" s="211" t="s">
        <v>187</v>
      </c>
      <c r="V32" s="211"/>
      <c r="W32" s="211"/>
      <c r="X32" s="211"/>
      <c r="Y32" s="211"/>
      <c r="Z32" s="211"/>
      <c r="AA32" s="211"/>
      <c r="AB32" s="211"/>
      <c r="AC32" s="211"/>
      <c r="AD32" s="211"/>
      <c r="AE32" s="211"/>
      <c r="AF32" s="211"/>
      <c r="AG32" s="211"/>
      <c r="AH32" s="211"/>
      <c r="AI32" s="211"/>
      <c r="AJ32" s="211"/>
      <c r="AK32" s="211"/>
      <c r="AL32" s="211"/>
      <c r="AM32" s="215" t="s">
        <v>188</v>
      </c>
      <c r="AN32" s="211"/>
      <c r="AO32" s="211"/>
      <c r="AP32" s="211"/>
      <c r="AQ32" s="211"/>
      <c r="AR32" s="211"/>
      <c r="AS32" s="215"/>
      <c r="AT32" s="215"/>
      <c r="AU32" s="215"/>
      <c r="AV32" s="215"/>
      <c r="AW32" s="215"/>
      <c r="AX32" s="215"/>
      <c r="AY32" s="215"/>
      <c r="AZ32" s="215"/>
      <c r="BA32" s="215"/>
      <c r="BB32" s="211"/>
      <c r="BC32" s="215"/>
      <c r="BD32" s="211"/>
      <c r="BE32" s="215" t="s">
        <v>189</v>
      </c>
      <c r="BF32" s="211"/>
      <c r="BG32" s="211"/>
      <c r="BH32" s="211"/>
      <c r="BI32" s="211"/>
      <c r="BJ32" s="215"/>
      <c r="BK32" s="215"/>
      <c r="BL32" s="215"/>
      <c r="BM32" s="215"/>
      <c r="BN32" s="215"/>
      <c r="BO32" s="215"/>
      <c r="BP32" s="215"/>
      <c r="BQ32" s="215"/>
      <c r="BR32" s="211"/>
      <c r="BS32" s="211"/>
      <c r="BT32" s="211"/>
      <c r="BU32" s="211"/>
      <c r="BV32" s="211"/>
      <c r="BW32" s="211" t="s">
        <v>190</v>
      </c>
      <c r="BX32" s="211"/>
      <c r="BY32" s="211"/>
      <c r="BZ32" s="211"/>
      <c r="CA32" s="211"/>
      <c r="CB32" s="215"/>
      <c r="CC32" s="215"/>
      <c r="CD32" s="215"/>
      <c r="CE32" s="215"/>
      <c r="CF32" s="215"/>
      <c r="CG32" s="215"/>
      <c r="CH32" s="215"/>
      <c r="CI32" s="215"/>
      <c r="CJ32" s="215"/>
      <c r="CK32" s="215"/>
      <c r="CL32" s="215"/>
      <c r="CM32" s="215"/>
      <c r="CN32" s="215"/>
      <c r="CO32" s="215" t="s">
        <v>191</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55" t="s">
        <v>192</v>
      </c>
      <c r="D33" s="455"/>
      <c r="E33" s="420" t="s">
        <v>193</v>
      </c>
      <c r="F33" s="420"/>
      <c r="G33" s="420"/>
      <c r="H33" s="420"/>
      <c r="I33" s="420"/>
      <c r="J33" s="420"/>
      <c r="K33" s="420"/>
      <c r="L33" s="420"/>
      <c r="M33" s="420"/>
      <c r="N33" s="420"/>
      <c r="O33" s="420"/>
      <c r="P33" s="420"/>
      <c r="Q33" s="420"/>
      <c r="R33" s="420"/>
      <c r="S33" s="420"/>
      <c r="T33" s="216"/>
      <c r="U33" s="455" t="s">
        <v>192</v>
      </c>
      <c r="V33" s="455"/>
      <c r="W33" s="420" t="s">
        <v>194</v>
      </c>
      <c r="X33" s="420"/>
      <c r="Y33" s="420"/>
      <c r="Z33" s="420"/>
      <c r="AA33" s="420"/>
      <c r="AB33" s="420"/>
      <c r="AC33" s="420"/>
      <c r="AD33" s="420"/>
      <c r="AE33" s="420"/>
      <c r="AF33" s="420"/>
      <c r="AG33" s="420"/>
      <c r="AH33" s="420"/>
      <c r="AI33" s="420"/>
      <c r="AJ33" s="420"/>
      <c r="AK33" s="420"/>
      <c r="AL33" s="216"/>
      <c r="AM33" s="455" t="s">
        <v>195</v>
      </c>
      <c r="AN33" s="455"/>
      <c r="AO33" s="420" t="s">
        <v>194</v>
      </c>
      <c r="AP33" s="420"/>
      <c r="AQ33" s="420"/>
      <c r="AR33" s="420"/>
      <c r="AS33" s="420"/>
      <c r="AT33" s="420"/>
      <c r="AU33" s="420"/>
      <c r="AV33" s="420"/>
      <c r="AW33" s="420"/>
      <c r="AX33" s="420"/>
      <c r="AY33" s="420"/>
      <c r="AZ33" s="420"/>
      <c r="BA33" s="420"/>
      <c r="BB33" s="420"/>
      <c r="BC33" s="420"/>
      <c r="BD33" s="217"/>
      <c r="BE33" s="420" t="s">
        <v>196</v>
      </c>
      <c r="BF33" s="420"/>
      <c r="BG33" s="420" t="s">
        <v>197</v>
      </c>
      <c r="BH33" s="420"/>
      <c r="BI33" s="420"/>
      <c r="BJ33" s="420"/>
      <c r="BK33" s="420"/>
      <c r="BL33" s="420"/>
      <c r="BM33" s="420"/>
      <c r="BN33" s="420"/>
      <c r="BO33" s="420"/>
      <c r="BP33" s="420"/>
      <c r="BQ33" s="420"/>
      <c r="BR33" s="420"/>
      <c r="BS33" s="420"/>
      <c r="BT33" s="420"/>
      <c r="BU33" s="420"/>
      <c r="BV33" s="217"/>
      <c r="BW33" s="455" t="s">
        <v>196</v>
      </c>
      <c r="BX33" s="455"/>
      <c r="BY33" s="420" t="s">
        <v>198</v>
      </c>
      <c r="BZ33" s="420"/>
      <c r="CA33" s="420"/>
      <c r="CB33" s="420"/>
      <c r="CC33" s="420"/>
      <c r="CD33" s="420"/>
      <c r="CE33" s="420"/>
      <c r="CF33" s="420"/>
      <c r="CG33" s="420"/>
      <c r="CH33" s="420"/>
      <c r="CI33" s="420"/>
      <c r="CJ33" s="420"/>
      <c r="CK33" s="420"/>
      <c r="CL33" s="420"/>
      <c r="CM33" s="420"/>
      <c r="CN33" s="216"/>
      <c r="CO33" s="455" t="s">
        <v>195</v>
      </c>
      <c r="CP33" s="455"/>
      <c r="CQ33" s="420" t="s">
        <v>199</v>
      </c>
      <c r="CR33" s="420"/>
      <c r="CS33" s="420"/>
      <c r="CT33" s="420"/>
      <c r="CU33" s="420"/>
      <c r="CV33" s="420"/>
      <c r="CW33" s="420"/>
      <c r="CX33" s="420"/>
      <c r="CY33" s="420"/>
      <c r="CZ33" s="420"/>
      <c r="DA33" s="420"/>
      <c r="DB33" s="420"/>
      <c r="DC33" s="420"/>
      <c r="DD33" s="420"/>
      <c r="DE33" s="420"/>
      <c r="DF33" s="216"/>
      <c r="DG33" s="619" t="s">
        <v>200</v>
      </c>
      <c r="DH33" s="619"/>
      <c r="DI33" s="218"/>
      <c r="DJ33" s="186"/>
      <c r="DK33" s="186"/>
      <c r="DL33" s="186"/>
      <c r="DM33" s="186"/>
      <c r="DN33" s="186"/>
      <c r="DO33" s="186"/>
    </row>
    <row r="34" spans="1:119" ht="32.25" customHeight="1" x14ac:dyDescent="0.2">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5</v>
      </c>
      <c r="V34" s="620"/>
      <c r="W34" s="621" t="str">
        <f>IF('各会計、関係団体の財政状況及び健全化判断比率'!B28="","",'各会計、関係団体の財政状況及び健全化判断比率'!B28)</f>
        <v>国民健康保険事業特別会計</v>
      </c>
      <c r="X34" s="621"/>
      <c r="Y34" s="621"/>
      <c r="Z34" s="621"/>
      <c r="AA34" s="621"/>
      <c r="AB34" s="621"/>
      <c r="AC34" s="621"/>
      <c r="AD34" s="621"/>
      <c r="AE34" s="621"/>
      <c r="AF34" s="621"/>
      <c r="AG34" s="621"/>
      <c r="AH34" s="621"/>
      <c r="AI34" s="621"/>
      <c r="AJ34" s="621"/>
      <c r="AK34" s="621"/>
      <c r="AL34" s="214"/>
      <c r="AM34" s="620">
        <f>IF(AO34="","",MAX(C34:D43,U34:V43)+1)</f>
        <v>8</v>
      </c>
      <c r="AN34" s="620"/>
      <c r="AO34" s="621" t="str">
        <f>IF('各会計、関係団体の財政状況及び健全化判断比率'!B31="","",'各会計、関係団体の財政状況及び健全化判断比率'!B31)</f>
        <v>水道事業会計</v>
      </c>
      <c r="AP34" s="621"/>
      <c r="AQ34" s="621"/>
      <c r="AR34" s="621"/>
      <c r="AS34" s="621"/>
      <c r="AT34" s="621"/>
      <c r="AU34" s="621"/>
      <c r="AV34" s="621"/>
      <c r="AW34" s="621"/>
      <c r="AX34" s="621"/>
      <c r="AY34" s="621"/>
      <c r="AZ34" s="621"/>
      <c r="BA34" s="621"/>
      <c r="BB34" s="621"/>
      <c r="BC34" s="621"/>
      <c r="BD34" s="214"/>
      <c r="BE34" s="620" t="str">
        <f>IF(BG34="","",MAX(C34:D43,U34:V43,AM34:AN43)+1)</f>
        <v/>
      </c>
      <c r="BF34" s="620"/>
      <c r="BG34" s="621"/>
      <c r="BH34" s="621"/>
      <c r="BI34" s="621"/>
      <c r="BJ34" s="621"/>
      <c r="BK34" s="621"/>
      <c r="BL34" s="621"/>
      <c r="BM34" s="621"/>
      <c r="BN34" s="621"/>
      <c r="BO34" s="621"/>
      <c r="BP34" s="621"/>
      <c r="BQ34" s="621"/>
      <c r="BR34" s="621"/>
      <c r="BS34" s="621"/>
      <c r="BT34" s="621"/>
      <c r="BU34" s="621"/>
      <c r="BV34" s="214"/>
      <c r="BW34" s="620">
        <f>IF(BY34="","",MAX(C34:D43,U34:V43,AM34:AN43,BE34:BF43)+1)</f>
        <v>11</v>
      </c>
      <c r="BX34" s="620"/>
      <c r="BY34" s="621" t="str">
        <f>IF('各会計、関係団体の財政状況及び健全化判断比率'!B68="","",'各会計、関係団体の財政状況及び健全化判断比率'!B68)</f>
        <v>京都中部広域消防組合(一般会計)</v>
      </c>
      <c r="BZ34" s="621"/>
      <c r="CA34" s="621"/>
      <c r="CB34" s="621"/>
      <c r="CC34" s="621"/>
      <c r="CD34" s="621"/>
      <c r="CE34" s="621"/>
      <c r="CF34" s="621"/>
      <c r="CG34" s="621"/>
      <c r="CH34" s="621"/>
      <c r="CI34" s="621"/>
      <c r="CJ34" s="621"/>
      <c r="CK34" s="621"/>
      <c r="CL34" s="621"/>
      <c r="CM34" s="621"/>
      <c r="CN34" s="214"/>
      <c r="CO34" s="620">
        <f>IF(CQ34="","",MAX(C34:D43,U34:V43,AM34:AN43,BE34:BF43,BW34:BX43)+1)</f>
        <v>19</v>
      </c>
      <c r="CP34" s="620"/>
      <c r="CQ34" s="621" t="str">
        <f>IF('各会計、関係団体の財政状況及び健全化判断比率'!BS7="","",'各会計、関係団体の財政状況及び健全化判断比率'!BS7)</f>
        <v>亀岡市土地開発公社</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x14ac:dyDescent="0.2">
      <c r="A35" s="187"/>
      <c r="B35" s="213"/>
      <c r="C35" s="620">
        <f>IF(E35="","",C34+1)</f>
        <v>2</v>
      </c>
      <c r="D35" s="620"/>
      <c r="E35" s="621" t="str">
        <f>IF('各会計、関係団体の財政状況及び健全化判断比率'!B8="","",'各会計、関係団体の財政状況及び健全化判断比率'!B8)</f>
        <v>休日診療事業特別会計</v>
      </c>
      <c r="F35" s="621"/>
      <c r="G35" s="621"/>
      <c r="H35" s="621"/>
      <c r="I35" s="621"/>
      <c r="J35" s="621"/>
      <c r="K35" s="621"/>
      <c r="L35" s="621"/>
      <c r="M35" s="621"/>
      <c r="N35" s="621"/>
      <c r="O35" s="621"/>
      <c r="P35" s="621"/>
      <c r="Q35" s="621"/>
      <c r="R35" s="621"/>
      <c r="S35" s="621"/>
      <c r="T35" s="214"/>
      <c r="U35" s="620">
        <f>IF(W35="","",U34+1)</f>
        <v>6</v>
      </c>
      <c r="V35" s="620"/>
      <c r="W35" s="621" t="str">
        <f>IF('各会計、関係団体の財政状況及び健全化判断比率'!B29="","",'各会計、関係団体の財政状況及び健全化判断比率'!B29)</f>
        <v>介護保険事業特別会計</v>
      </c>
      <c r="X35" s="621"/>
      <c r="Y35" s="621"/>
      <c r="Z35" s="621"/>
      <c r="AA35" s="621"/>
      <c r="AB35" s="621"/>
      <c r="AC35" s="621"/>
      <c r="AD35" s="621"/>
      <c r="AE35" s="621"/>
      <c r="AF35" s="621"/>
      <c r="AG35" s="621"/>
      <c r="AH35" s="621"/>
      <c r="AI35" s="621"/>
      <c r="AJ35" s="621"/>
      <c r="AK35" s="621"/>
      <c r="AL35" s="214"/>
      <c r="AM35" s="620">
        <f t="shared" ref="AM35:AM43" si="0">IF(AO35="","",AM34+1)</f>
        <v>9</v>
      </c>
      <c r="AN35" s="620"/>
      <c r="AO35" s="621" t="str">
        <f>IF('各会計、関係団体の財政状況及び健全化判断比率'!B32="","",'各会計、関係団体の財政状況及び健全化判断比率'!B32)</f>
        <v>下水道事業会計</v>
      </c>
      <c r="AP35" s="621"/>
      <c r="AQ35" s="621"/>
      <c r="AR35" s="621"/>
      <c r="AS35" s="621"/>
      <c r="AT35" s="621"/>
      <c r="AU35" s="621"/>
      <c r="AV35" s="621"/>
      <c r="AW35" s="621"/>
      <c r="AX35" s="621"/>
      <c r="AY35" s="621"/>
      <c r="AZ35" s="621"/>
      <c r="BA35" s="621"/>
      <c r="BB35" s="621"/>
      <c r="BC35" s="621"/>
      <c r="BD35" s="214"/>
      <c r="BE35" s="620" t="str">
        <f t="shared" ref="BE35:BE43" si="1">IF(BG35="","",BE34+1)</f>
        <v/>
      </c>
      <c r="BF35" s="620"/>
      <c r="BG35" s="621"/>
      <c r="BH35" s="621"/>
      <c r="BI35" s="621"/>
      <c r="BJ35" s="621"/>
      <c r="BK35" s="621"/>
      <c r="BL35" s="621"/>
      <c r="BM35" s="621"/>
      <c r="BN35" s="621"/>
      <c r="BO35" s="621"/>
      <c r="BP35" s="621"/>
      <c r="BQ35" s="621"/>
      <c r="BR35" s="621"/>
      <c r="BS35" s="621"/>
      <c r="BT35" s="621"/>
      <c r="BU35" s="621"/>
      <c r="BV35" s="214"/>
      <c r="BW35" s="620">
        <f t="shared" ref="BW35:BW43" si="2">IF(BY35="","",BW34+1)</f>
        <v>12</v>
      </c>
      <c r="BX35" s="620"/>
      <c r="BY35" s="621" t="str">
        <f>IF('各会計、関係団体の財政状況及び健全化判断比率'!B69="","",'各会計、関係団体の財政状況及び健全化判断比率'!B69)</f>
        <v>国民健康保険南丹病院組合(病院事業会計)</v>
      </c>
      <c r="BZ35" s="621"/>
      <c r="CA35" s="621"/>
      <c r="CB35" s="621"/>
      <c r="CC35" s="621"/>
      <c r="CD35" s="621"/>
      <c r="CE35" s="621"/>
      <c r="CF35" s="621"/>
      <c r="CG35" s="621"/>
      <c r="CH35" s="621"/>
      <c r="CI35" s="621"/>
      <c r="CJ35" s="621"/>
      <c r="CK35" s="621"/>
      <c r="CL35" s="621"/>
      <c r="CM35" s="621"/>
      <c r="CN35" s="214"/>
      <c r="CO35" s="620">
        <f t="shared" ref="CO35:CO43" si="3">IF(CQ35="","",CO34+1)</f>
        <v>20</v>
      </c>
      <c r="CP35" s="620"/>
      <c r="CQ35" s="621" t="str">
        <f>IF('各会計、関係団体の財政状況及び健全化判断比率'!BS8="","",'各会計、関係団体の財政状況及び健全化判断比率'!BS8)</f>
        <v>亀岡市環境事業公社</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2">
      <c r="A36" s="187"/>
      <c r="B36" s="213"/>
      <c r="C36" s="620">
        <f>IF(E36="","",C35+1)</f>
        <v>3</v>
      </c>
      <c r="D36" s="620"/>
      <c r="E36" s="621" t="str">
        <f>IF('各会計、関係団体の財政状況及び健全化判断比率'!B9="","",'各会計、関係団体の財政状況及び健全化判断比率'!B9)</f>
        <v>土地取得事業特別会計</v>
      </c>
      <c r="F36" s="621"/>
      <c r="G36" s="621"/>
      <c r="H36" s="621"/>
      <c r="I36" s="621"/>
      <c r="J36" s="621"/>
      <c r="K36" s="621"/>
      <c r="L36" s="621"/>
      <c r="M36" s="621"/>
      <c r="N36" s="621"/>
      <c r="O36" s="621"/>
      <c r="P36" s="621"/>
      <c r="Q36" s="621"/>
      <c r="R36" s="621"/>
      <c r="S36" s="621"/>
      <c r="T36" s="214"/>
      <c r="U36" s="620">
        <f t="shared" ref="U36:U43" si="4">IF(W36="","",U35+1)</f>
        <v>7</v>
      </c>
      <c r="V36" s="620"/>
      <c r="W36" s="621" t="str">
        <f>IF('各会計、関係団体の財政状況及び健全化判断比率'!B30="","",'各会計、関係団体の財政状況及び健全化判断比率'!B30)</f>
        <v>後期高齢者医療事業特別会計</v>
      </c>
      <c r="X36" s="621"/>
      <c r="Y36" s="621"/>
      <c r="Z36" s="621"/>
      <c r="AA36" s="621"/>
      <c r="AB36" s="621"/>
      <c r="AC36" s="621"/>
      <c r="AD36" s="621"/>
      <c r="AE36" s="621"/>
      <c r="AF36" s="621"/>
      <c r="AG36" s="621"/>
      <c r="AH36" s="621"/>
      <c r="AI36" s="621"/>
      <c r="AJ36" s="621"/>
      <c r="AK36" s="621"/>
      <c r="AL36" s="214"/>
      <c r="AM36" s="620">
        <f t="shared" si="0"/>
        <v>10</v>
      </c>
      <c r="AN36" s="620"/>
      <c r="AO36" s="621" t="str">
        <f>IF('各会計、関係団体の財政状況及び健全化判断比率'!B33="","",'各会計、関係団体の財政状況及び健全化判断比率'!B33)</f>
        <v>病院事業会計</v>
      </c>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f t="shared" si="2"/>
        <v>13</v>
      </c>
      <c r="BX36" s="620"/>
      <c r="BY36" s="621" t="str">
        <f>IF('各会計、関係団体の財政状況及び健全化判断比率'!B70="","",'各会計、関係団体の財政状況及び健全化判断比率'!B70)</f>
        <v>京都府住宅新築資金等貸付事業管理組合（一般会計）</v>
      </c>
      <c r="BZ36" s="621"/>
      <c r="CA36" s="621"/>
      <c r="CB36" s="621"/>
      <c r="CC36" s="621"/>
      <c r="CD36" s="621"/>
      <c r="CE36" s="621"/>
      <c r="CF36" s="621"/>
      <c r="CG36" s="621"/>
      <c r="CH36" s="621"/>
      <c r="CI36" s="621"/>
      <c r="CJ36" s="621"/>
      <c r="CK36" s="621"/>
      <c r="CL36" s="621"/>
      <c r="CM36" s="621"/>
      <c r="CN36" s="214"/>
      <c r="CO36" s="620">
        <f t="shared" si="3"/>
        <v>21</v>
      </c>
      <c r="CP36" s="620"/>
      <c r="CQ36" s="621" t="str">
        <f>IF('各会計、関係団体の財政状況及び健全化判断比率'!BS9="","",'各会計、関係団体の財政状況及び健全化判断比率'!BS9)</f>
        <v>亀岡市福祉事業団</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2">
      <c r="A37" s="187"/>
      <c r="B37" s="213"/>
      <c r="C37" s="620">
        <f>IF(E37="","",C36+1)</f>
        <v>4</v>
      </c>
      <c r="D37" s="620"/>
      <c r="E37" s="621" t="str">
        <f>IF('各会計、関係団体の財政状況及び健全化判断比率'!B10="","",'各会計、関係団体の財政状況及び健全化判断比率'!B10)</f>
        <v>曽我部山林事業特別会計</v>
      </c>
      <c r="F37" s="621"/>
      <c r="G37" s="621"/>
      <c r="H37" s="621"/>
      <c r="I37" s="621"/>
      <c r="J37" s="621"/>
      <c r="K37" s="621"/>
      <c r="L37" s="621"/>
      <c r="M37" s="621"/>
      <c r="N37" s="621"/>
      <c r="O37" s="621"/>
      <c r="P37" s="621"/>
      <c r="Q37" s="621"/>
      <c r="R37" s="621"/>
      <c r="S37" s="621"/>
      <c r="T37" s="214"/>
      <c r="U37" s="620" t="str">
        <f t="shared" si="4"/>
        <v/>
      </c>
      <c r="V37" s="620"/>
      <c r="W37" s="621"/>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14</v>
      </c>
      <c r="BX37" s="620"/>
      <c r="BY37" s="621" t="str">
        <f>IF('各会計、関係団体の財政状況及び健全化判断比率'!B71="","",'各会計、関係団体の財政状況及び健全化判断比率'!B71)</f>
        <v>京都府住宅新築資金等貸付事業管理組合（特別会計）</v>
      </c>
      <c r="BZ37" s="621"/>
      <c r="CA37" s="621"/>
      <c r="CB37" s="621"/>
      <c r="CC37" s="621"/>
      <c r="CD37" s="621"/>
      <c r="CE37" s="621"/>
      <c r="CF37" s="621"/>
      <c r="CG37" s="621"/>
      <c r="CH37" s="621"/>
      <c r="CI37" s="621"/>
      <c r="CJ37" s="621"/>
      <c r="CK37" s="621"/>
      <c r="CL37" s="621"/>
      <c r="CM37" s="621"/>
      <c r="CN37" s="214"/>
      <c r="CO37" s="620">
        <f t="shared" si="3"/>
        <v>22</v>
      </c>
      <c r="CP37" s="620"/>
      <c r="CQ37" s="621" t="str">
        <f>IF('各会計、関係団体の財政状況及び健全化判断比率'!BS10="","",'各会計、関係団体の財政状況及び健全化判断比率'!BS10)</f>
        <v>亀岡市スポーツ協会</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2">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15</v>
      </c>
      <c r="BX38" s="620"/>
      <c r="BY38" s="621" t="str">
        <f>IF('各会計、関係団体の財政状況及び健全化判断比率'!B72="","",'各会計、関係団体の財政状況及び健全化判断比率'!B72)</f>
        <v>京都府自治会館管理組合(一般会計)</v>
      </c>
      <c r="BZ38" s="621"/>
      <c r="CA38" s="621"/>
      <c r="CB38" s="621"/>
      <c r="CC38" s="621"/>
      <c r="CD38" s="621"/>
      <c r="CE38" s="621"/>
      <c r="CF38" s="621"/>
      <c r="CG38" s="621"/>
      <c r="CH38" s="621"/>
      <c r="CI38" s="621"/>
      <c r="CJ38" s="621"/>
      <c r="CK38" s="621"/>
      <c r="CL38" s="621"/>
      <c r="CM38" s="621"/>
      <c r="CN38" s="214"/>
      <c r="CO38" s="620">
        <f t="shared" si="3"/>
        <v>23</v>
      </c>
      <c r="CP38" s="620"/>
      <c r="CQ38" s="621" t="str">
        <f>IF('各会計、関係団体の財政状況及び健全化判断比率'!BS11="","",'各会計、関係団体の財政状況及び健全化判断比率'!BS11)</f>
        <v>亀岡市都市緑花協会</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2">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f t="shared" si="2"/>
        <v>16</v>
      </c>
      <c r="BX39" s="620"/>
      <c r="BY39" s="621" t="str">
        <f>IF('各会計、関係団体の財政状況及び健全化判断比率'!B73="","",'各会計、関係団体の財政状況及び健全化判断比率'!B73)</f>
        <v>京都府後期高齢者医療広域連合（一般会計）</v>
      </c>
      <c r="BZ39" s="621"/>
      <c r="CA39" s="621"/>
      <c r="CB39" s="621"/>
      <c r="CC39" s="621"/>
      <c r="CD39" s="621"/>
      <c r="CE39" s="621"/>
      <c r="CF39" s="621"/>
      <c r="CG39" s="621"/>
      <c r="CH39" s="621"/>
      <c r="CI39" s="621"/>
      <c r="CJ39" s="621"/>
      <c r="CK39" s="621"/>
      <c r="CL39" s="621"/>
      <c r="CM39" s="621"/>
      <c r="CN39" s="214"/>
      <c r="CO39" s="620">
        <f t="shared" si="3"/>
        <v>24</v>
      </c>
      <c r="CP39" s="620"/>
      <c r="CQ39" s="621" t="str">
        <f>IF('各会計、関係団体の財政状況及び健全化判断比率'!BS12="","",'各会計、関係団体の財政状況及び健全化判断比率'!BS12)</f>
        <v>生涯学習かめおか財団</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2">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f t="shared" si="2"/>
        <v>17</v>
      </c>
      <c r="BX40" s="620"/>
      <c r="BY40" s="621" t="str">
        <f>IF('各会計、関係団体の財政状況及び健全化判断比率'!B74="","",'各会計、関係団体の財政状況及び健全化判断比率'!B74)</f>
        <v>京都府後期高齢者医療広域連合（後期高齢者医療特別会計）</v>
      </c>
      <c r="BZ40" s="621"/>
      <c r="CA40" s="621"/>
      <c r="CB40" s="621"/>
      <c r="CC40" s="621"/>
      <c r="CD40" s="621"/>
      <c r="CE40" s="621"/>
      <c r="CF40" s="621"/>
      <c r="CG40" s="621"/>
      <c r="CH40" s="621"/>
      <c r="CI40" s="621"/>
      <c r="CJ40" s="621"/>
      <c r="CK40" s="621"/>
      <c r="CL40" s="621"/>
      <c r="CM40" s="621"/>
      <c r="CN40" s="214"/>
      <c r="CO40" s="620">
        <f t="shared" si="3"/>
        <v>25</v>
      </c>
      <c r="CP40" s="620"/>
      <c r="CQ40" s="621" t="str">
        <f>IF('各会計、関係団体の財政状況及び健全化判断比率'!BS13="","",'各会計、関係団体の財政状況及び健全化判断比率'!BS13)</f>
        <v>亀岡市農業公社</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2">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f t="shared" si="2"/>
        <v>18</v>
      </c>
      <c r="BX41" s="620"/>
      <c r="BY41" s="621" t="str">
        <f>IF('各会計、関係団体の財政状況及び健全化判断比率'!B75="","",'各会計、関係団体の財政状況及び健全化判断比率'!B75)</f>
        <v>京都地方税機構(一般会計)</v>
      </c>
      <c r="BZ41" s="621"/>
      <c r="CA41" s="621"/>
      <c r="CB41" s="621"/>
      <c r="CC41" s="621"/>
      <c r="CD41" s="621"/>
      <c r="CE41" s="621"/>
      <c r="CF41" s="621"/>
      <c r="CG41" s="621"/>
      <c r="CH41" s="621"/>
      <c r="CI41" s="621"/>
      <c r="CJ41" s="621"/>
      <c r="CK41" s="621"/>
      <c r="CL41" s="621"/>
      <c r="CM41" s="621"/>
      <c r="CN41" s="214"/>
      <c r="CO41" s="620">
        <f t="shared" si="3"/>
        <v>26</v>
      </c>
      <c r="CP41" s="620"/>
      <c r="CQ41" s="621" t="str">
        <f>IF('各会計、関係団体の財政状況及び健全化判断比率'!BS14="","",'各会計、関係団体の財政状況及び健全化判断比率'!BS14)</f>
        <v>亀岡ふるさとエナジー</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2">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t="str">
        <f t="shared" si="2"/>
        <v/>
      </c>
      <c r="BX42" s="620"/>
      <c r="BY42" s="621" t="str">
        <f>IF('各会計、関係団体の財政状況及び健全化判断比率'!B76="","",'各会計、関係団体の財政状況及び健全化判断比率'!B76)</f>
        <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2">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t="str">
        <f t="shared" si="2"/>
        <v/>
      </c>
      <c r="BX43" s="620"/>
      <c r="BY43" s="621" t="str">
        <f>IF('各会計、関係団体の財政状況及び健全化判断比率'!B77="","",'各会計、関係団体の財政状況及び健全化判断比率'!B77)</f>
        <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201</v>
      </c>
      <c r="C46" s="186"/>
      <c r="D46" s="186"/>
      <c r="E46" s="186" t="s">
        <v>202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205</v>
      </c>
    </row>
    <row r="50" spans="5:5" x14ac:dyDescent="0.2">
      <c r="E50" s="188" t="s">
        <v>206</v>
      </c>
    </row>
    <row r="51" spans="5:5" x14ac:dyDescent="0.2">
      <c r="E51" s="188" t="s">
        <v>207</v>
      </c>
    </row>
    <row r="52" spans="5:5" x14ac:dyDescent="0.2">
      <c r="E52" s="188" t="s">
        <v>208</v>
      </c>
    </row>
    <row r="53" spans="5:5" x14ac:dyDescent="0.2"/>
    <row r="54" spans="5:5" x14ac:dyDescent="0.2"/>
    <row r="55" spans="5:5" x14ac:dyDescent="0.2"/>
    <row r="56" spans="5:5" x14ac:dyDescent="0.2"/>
  </sheetData>
  <sheetProtection algorithmName="SHA-512" hashValue="7bmoMPYcxEFGGPDNRgIdGDA+w3+xZmqJUAqQuuYy1AmAIRSjI8hrwRlPTR9BcSOrO8vKdxPwHwvrERCqOZiA+A==" saltValue="lySY3k4nG7LRQg3xux2Ik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5" zoomScaleNormal="85" zoomScaleSheetLayoutView="100" workbookViewId="0"/>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3">
      <c r="A33" s="22"/>
      <c r="B33" s="25" t="s">
        <v>6</v>
      </c>
      <c r="C33" s="26"/>
      <c r="D33" s="26"/>
      <c r="E33" s="27" t="s">
        <v>2</v>
      </c>
      <c r="F33" s="28" t="s">
        <v>559</v>
      </c>
      <c r="G33" s="29" t="s">
        <v>560</v>
      </c>
      <c r="H33" s="29" t="s">
        <v>561</v>
      </c>
      <c r="I33" s="29" t="s">
        <v>562</v>
      </c>
      <c r="J33" s="30" t="s">
        <v>563</v>
      </c>
      <c r="K33" s="22"/>
      <c r="L33" s="22"/>
      <c r="M33" s="22"/>
      <c r="N33" s="22"/>
      <c r="O33" s="22"/>
      <c r="P33" s="22"/>
    </row>
    <row r="34" spans="1:16" ht="39" customHeight="1" x14ac:dyDescent="0.2">
      <c r="A34" s="22"/>
      <c r="B34" s="31"/>
      <c r="C34" s="1212" t="s">
        <v>567</v>
      </c>
      <c r="D34" s="1212"/>
      <c r="E34" s="1213"/>
      <c r="F34" s="32">
        <v>15.15</v>
      </c>
      <c r="G34" s="33">
        <v>15.32</v>
      </c>
      <c r="H34" s="33">
        <v>16.46</v>
      </c>
      <c r="I34" s="33">
        <v>16.43</v>
      </c>
      <c r="J34" s="34">
        <v>15.1</v>
      </c>
      <c r="K34" s="22"/>
      <c r="L34" s="22"/>
      <c r="M34" s="22"/>
      <c r="N34" s="22"/>
      <c r="O34" s="22"/>
      <c r="P34" s="22"/>
    </row>
    <row r="35" spans="1:16" ht="39" customHeight="1" x14ac:dyDescent="0.2">
      <c r="A35" s="22"/>
      <c r="B35" s="35"/>
      <c r="C35" s="1206" t="s">
        <v>568</v>
      </c>
      <c r="D35" s="1207"/>
      <c r="E35" s="1208"/>
      <c r="F35" s="36">
        <v>2.2799999999999998</v>
      </c>
      <c r="G35" s="37">
        <v>2.02</v>
      </c>
      <c r="H35" s="37">
        <v>2.95</v>
      </c>
      <c r="I35" s="37">
        <v>3.52</v>
      </c>
      <c r="J35" s="38">
        <v>3.82</v>
      </c>
      <c r="K35" s="22"/>
      <c r="L35" s="22"/>
      <c r="M35" s="22"/>
      <c r="N35" s="22"/>
      <c r="O35" s="22"/>
      <c r="P35" s="22"/>
    </row>
    <row r="36" spans="1:16" ht="39" customHeight="1" x14ac:dyDescent="0.2">
      <c r="A36" s="22"/>
      <c r="B36" s="35"/>
      <c r="C36" s="1206" t="s">
        <v>569</v>
      </c>
      <c r="D36" s="1207"/>
      <c r="E36" s="1208"/>
      <c r="F36" s="36">
        <v>0</v>
      </c>
      <c r="G36" s="37">
        <v>0</v>
      </c>
      <c r="H36" s="37">
        <v>0</v>
      </c>
      <c r="I36" s="37">
        <v>1.19</v>
      </c>
      <c r="J36" s="38">
        <v>2.08</v>
      </c>
      <c r="K36" s="22"/>
      <c r="L36" s="22"/>
      <c r="M36" s="22"/>
      <c r="N36" s="22"/>
      <c r="O36" s="22"/>
      <c r="P36" s="22"/>
    </row>
    <row r="37" spans="1:16" ht="39" customHeight="1" x14ac:dyDescent="0.2">
      <c r="A37" s="22"/>
      <c r="B37" s="35"/>
      <c r="C37" s="1206" t="s">
        <v>570</v>
      </c>
      <c r="D37" s="1207"/>
      <c r="E37" s="1208"/>
      <c r="F37" s="36">
        <v>2.11</v>
      </c>
      <c r="G37" s="37">
        <v>1.22</v>
      </c>
      <c r="H37" s="37">
        <v>0.9</v>
      </c>
      <c r="I37" s="37">
        <v>0.8</v>
      </c>
      <c r="J37" s="38">
        <v>0.95</v>
      </c>
      <c r="K37" s="22"/>
      <c r="L37" s="22"/>
      <c r="M37" s="22"/>
      <c r="N37" s="22"/>
      <c r="O37" s="22"/>
      <c r="P37" s="22"/>
    </row>
    <row r="38" spans="1:16" ht="39" customHeight="1" x14ac:dyDescent="0.2">
      <c r="A38" s="22"/>
      <c r="B38" s="35"/>
      <c r="C38" s="1206" t="s">
        <v>571</v>
      </c>
      <c r="D38" s="1207"/>
      <c r="E38" s="1208"/>
      <c r="F38" s="36">
        <v>0.53</v>
      </c>
      <c r="G38" s="37">
        <v>0.05</v>
      </c>
      <c r="H38" s="37">
        <v>0.24</v>
      </c>
      <c r="I38" s="37">
        <v>0.92</v>
      </c>
      <c r="J38" s="38">
        <v>0.91</v>
      </c>
      <c r="K38" s="22"/>
      <c r="L38" s="22"/>
      <c r="M38" s="22"/>
      <c r="N38" s="22"/>
      <c r="O38" s="22"/>
      <c r="P38" s="22"/>
    </row>
    <row r="39" spans="1:16" ht="39" customHeight="1" x14ac:dyDescent="0.2">
      <c r="A39" s="22"/>
      <c r="B39" s="35"/>
      <c r="C39" s="1206" t="s">
        <v>572</v>
      </c>
      <c r="D39" s="1207"/>
      <c r="E39" s="1208"/>
      <c r="F39" s="36">
        <v>1.2</v>
      </c>
      <c r="G39" s="37">
        <v>1.03</v>
      </c>
      <c r="H39" s="37">
        <v>0.4</v>
      </c>
      <c r="I39" s="37">
        <v>0.28999999999999998</v>
      </c>
      <c r="J39" s="38">
        <v>0.5</v>
      </c>
      <c r="K39" s="22"/>
      <c r="L39" s="22"/>
      <c r="M39" s="22"/>
      <c r="N39" s="22"/>
      <c r="O39" s="22"/>
      <c r="P39" s="22"/>
    </row>
    <row r="40" spans="1:16" ht="39" customHeight="1" x14ac:dyDescent="0.2">
      <c r="A40" s="22"/>
      <c r="B40" s="35"/>
      <c r="C40" s="1206" t="s">
        <v>573</v>
      </c>
      <c r="D40" s="1207"/>
      <c r="E40" s="1208"/>
      <c r="F40" s="36">
        <v>0.11</v>
      </c>
      <c r="G40" s="37">
        <v>0.11</v>
      </c>
      <c r="H40" s="37">
        <v>0.12</v>
      </c>
      <c r="I40" s="37">
        <v>0.12</v>
      </c>
      <c r="J40" s="38">
        <v>0.14000000000000001</v>
      </c>
      <c r="K40" s="22"/>
      <c r="L40" s="22"/>
      <c r="M40" s="22"/>
      <c r="N40" s="22"/>
      <c r="O40" s="22"/>
      <c r="P40" s="22"/>
    </row>
    <row r="41" spans="1:16" ht="39" customHeight="1" x14ac:dyDescent="0.2">
      <c r="A41" s="22"/>
      <c r="B41" s="35"/>
      <c r="C41" s="1206" t="s">
        <v>574</v>
      </c>
      <c r="D41" s="1207"/>
      <c r="E41" s="1208"/>
      <c r="F41" s="36">
        <v>0.02</v>
      </c>
      <c r="G41" s="37">
        <v>0.02</v>
      </c>
      <c r="H41" s="37">
        <v>0.02</v>
      </c>
      <c r="I41" s="37">
        <v>0.03</v>
      </c>
      <c r="J41" s="38">
        <v>0.04</v>
      </c>
      <c r="K41" s="22"/>
      <c r="L41" s="22"/>
      <c r="M41" s="22"/>
      <c r="N41" s="22"/>
      <c r="O41" s="22"/>
      <c r="P41" s="22"/>
    </row>
    <row r="42" spans="1:16" ht="39" customHeight="1" x14ac:dyDescent="0.2">
      <c r="A42" s="22"/>
      <c r="B42" s="39"/>
      <c r="C42" s="1206" t="s">
        <v>575</v>
      </c>
      <c r="D42" s="1207"/>
      <c r="E42" s="1208"/>
      <c r="F42" s="36" t="s">
        <v>518</v>
      </c>
      <c r="G42" s="37" t="s">
        <v>518</v>
      </c>
      <c r="H42" s="37" t="s">
        <v>518</v>
      </c>
      <c r="I42" s="37" t="s">
        <v>518</v>
      </c>
      <c r="J42" s="38" t="s">
        <v>518</v>
      </c>
      <c r="K42" s="22"/>
      <c r="L42" s="22"/>
      <c r="M42" s="22"/>
      <c r="N42" s="22"/>
      <c r="O42" s="22"/>
      <c r="P42" s="22"/>
    </row>
    <row r="43" spans="1:16" ht="39" customHeight="1" thickBot="1" x14ac:dyDescent="0.25">
      <c r="A43" s="22"/>
      <c r="B43" s="40"/>
      <c r="C43" s="1209" t="s">
        <v>576</v>
      </c>
      <c r="D43" s="1210"/>
      <c r="E43" s="1211"/>
      <c r="F43" s="41">
        <v>0.04</v>
      </c>
      <c r="G43" s="42">
        <v>0.06</v>
      </c>
      <c r="H43" s="42">
        <v>0.12</v>
      </c>
      <c r="I43" s="42">
        <v>0</v>
      </c>
      <c r="J43" s="43">
        <v>0</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EHhbGMDCOLT9Y/cRxSswWx//bfbuMLeUwkshCX/v+0TCHyWO5hmfJxp4cnfEncFe+Voy7/aVlq0ExUyIeO2VnQ==" saltValue="3km1qYm7BfmDtnDlezhMY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3">
      <c r="A44" s="48"/>
      <c r="B44" s="51" t="s">
        <v>9</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2">
      <c r="A45" s="48"/>
      <c r="B45" s="1214" t="s">
        <v>10</v>
      </c>
      <c r="C45" s="1215"/>
      <c r="D45" s="58"/>
      <c r="E45" s="1220" t="s">
        <v>11</v>
      </c>
      <c r="F45" s="1220"/>
      <c r="G45" s="1220"/>
      <c r="H45" s="1220"/>
      <c r="I45" s="1220"/>
      <c r="J45" s="1221"/>
      <c r="K45" s="59">
        <v>4133</v>
      </c>
      <c r="L45" s="60">
        <v>4258</v>
      </c>
      <c r="M45" s="60">
        <v>4350</v>
      </c>
      <c r="N45" s="60">
        <v>4236</v>
      </c>
      <c r="O45" s="61">
        <v>4110</v>
      </c>
      <c r="P45" s="48"/>
      <c r="Q45" s="48"/>
      <c r="R45" s="48"/>
      <c r="S45" s="48"/>
      <c r="T45" s="48"/>
      <c r="U45" s="48"/>
    </row>
    <row r="46" spans="1:21" ht="30.75" customHeight="1" x14ac:dyDescent="0.2">
      <c r="A46" s="48"/>
      <c r="B46" s="1216"/>
      <c r="C46" s="1217"/>
      <c r="D46" s="62"/>
      <c r="E46" s="1222" t="s">
        <v>12</v>
      </c>
      <c r="F46" s="1222"/>
      <c r="G46" s="1222"/>
      <c r="H46" s="1222"/>
      <c r="I46" s="1222"/>
      <c r="J46" s="1223"/>
      <c r="K46" s="63" t="s">
        <v>518</v>
      </c>
      <c r="L46" s="64" t="s">
        <v>518</v>
      </c>
      <c r="M46" s="64" t="s">
        <v>518</v>
      </c>
      <c r="N46" s="64" t="s">
        <v>518</v>
      </c>
      <c r="O46" s="65" t="s">
        <v>518</v>
      </c>
      <c r="P46" s="48"/>
      <c r="Q46" s="48"/>
      <c r="R46" s="48"/>
      <c r="S46" s="48"/>
      <c r="T46" s="48"/>
      <c r="U46" s="48"/>
    </row>
    <row r="47" spans="1:21" ht="30.75" customHeight="1" x14ac:dyDescent="0.2">
      <c r="A47" s="48"/>
      <c r="B47" s="1216"/>
      <c r="C47" s="1217"/>
      <c r="D47" s="62"/>
      <c r="E47" s="1222" t="s">
        <v>13</v>
      </c>
      <c r="F47" s="1222"/>
      <c r="G47" s="1222"/>
      <c r="H47" s="1222"/>
      <c r="I47" s="1222"/>
      <c r="J47" s="1223"/>
      <c r="K47" s="63" t="s">
        <v>518</v>
      </c>
      <c r="L47" s="64" t="s">
        <v>518</v>
      </c>
      <c r="M47" s="64" t="s">
        <v>518</v>
      </c>
      <c r="N47" s="64" t="s">
        <v>518</v>
      </c>
      <c r="O47" s="65" t="s">
        <v>518</v>
      </c>
      <c r="P47" s="48"/>
      <c r="Q47" s="48"/>
      <c r="R47" s="48"/>
      <c r="S47" s="48"/>
      <c r="T47" s="48"/>
      <c r="U47" s="48"/>
    </row>
    <row r="48" spans="1:21" ht="30.75" customHeight="1" x14ac:dyDescent="0.2">
      <c r="A48" s="48"/>
      <c r="B48" s="1216"/>
      <c r="C48" s="1217"/>
      <c r="D48" s="62"/>
      <c r="E48" s="1222" t="s">
        <v>14</v>
      </c>
      <c r="F48" s="1222"/>
      <c r="G48" s="1222"/>
      <c r="H48" s="1222"/>
      <c r="I48" s="1222"/>
      <c r="J48" s="1223"/>
      <c r="K48" s="63">
        <v>1285</v>
      </c>
      <c r="L48" s="64">
        <v>1400</v>
      </c>
      <c r="M48" s="64">
        <v>1231</v>
      </c>
      <c r="N48" s="64">
        <v>1148</v>
      </c>
      <c r="O48" s="65">
        <v>1200</v>
      </c>
      <c r="P48" s="48"/>
      <c r="Q48" s="48"/>
      <c r="R48" s="48"/>
      <c r="S48" s="48"/>
      <c r="T48" s="48"/>
      <c r="U48" s="48"/>
    </row>
    <row r="49" spans="1:21" ht="30.75" customHeight="1" x14ac:dyDescent="0.2">
      <c r="A49" s="48"/>
      <c r="B49" s="1216"/>
      <c r="C49" s="1217"/>
      <c r="D49" s="62"/>
      <c r="E49" s="1222" t="s">
        <v>15</v>
      </c>
      <c r="F49" s="1222"/>
      <c r="G49" s="1222"/>
      <c r="H49" s="1222"/>
      <c r="I49" s="1222"/>
      <c r="J49" s="1223"/>
      <c r="K49" s="63">
        <v>91</v>
      </c>
      <c r="L49" s="64">
        <v>95</v>
      </c>
      <c r="M49" s="64">
        <v>88</v>
      </c>
      <c r="N49" s="64">
        <v>93</v>
      </c>
      <c r="O49" s="65">
        <v>77</v>
      </c>
      <c r="P49" s="48"/>
      <c r="Q49" s="48"/>
      <c r="R49" s="48"/>
      <c r="S49" s="48"/>
      <c r="T49" s="48"/>
      <c r="U49" s="48"/>
    </row>
    <row r="50" spans="1:21" ht="30.75" customHeight="1" x14ac:dyDescent="0.2">
      <c r="A50" s="48"/>
      <c r="B50" s="1216"/>
      <c r="C50" s="1217"/>
      <c r="D50" s="62"/>
      <c r="E50" s="1222" t="s">
        <v>16</v>
      </c>
      <c r="F50" s="1222"/>
      <c r="G50" s="1222"/>
      <c r="H50" s="1222"/>
      <c r="I50" s="1222"/>
      <c r="J50" s="1223"/>
      <c r="K50" s="63">
        <v>66</v>
      </c>
      <c r="L50" s="64" t="s">
        <v>518</v>
      </c>
      <c r="M50" s="64" t="s">
        <v>518</v>
      </c>
      <c r="N50" s="64" t="s">
        <v>518</v>
      </c>
      <c r="O50" s="65" t="s">
        <v>518</v>
      </c>
      <c r="P50" s="48"/>
      <c r="Q50" s="48"/>
      <c r="R50" s="48"/>
      <c r="S50" s="48"/>
      <c r="T50" s="48"/>
      <c r="U50" s="48"/>
    </row>
    <row r="51" spans="1:21" ht="30.75" customHeight="1" x14ac:dyDescent="0.2">
      <c r="A51" s="48"/>
      <c r="B51" s="1218"/>
      <c r="C51" s="1219"/>
      <c r="D51" s="66"/>
      <c r="E51" s="1222" t="s">
        <v>17</v>
      </c>
      <c r="F51" s="1222"/>
      <c r="G51" s="1222"/>
      <c r="H51" s="1222"/>
      <c r="I51" s="1222"/>
      <c r="J51" s="1223"/>
      <c r="K51" s="63">
        <v>0</v>
      </c>
      <c r="L51" s="64" t="s">
        <v>518</v>
      </c>
      <c r="M51" s="64" t="s">
        <v>518</v>
      </c>
      <c r="N51" s="64" t="s">
        <v>518</v>
      </c>
      <c r="O51" s="65" t="s">
        <v>518</v>
      </c>
      <c r="P51" s="48"/>
      <c r="Q51" s="48"/>
      <c r="R51" s="48"/>
      <c r="S51" s="48"/>
      <c r="T51" s="48"/>
      <c r="U51" s="48"/>
    </row>
    <row r="52" spans="1:21" ht="30.75" customHeight="1" x14ac:dyDescent="0.2">
      <c r="A52" s="48"/>
      <c r="B52" s="1224" t="s">
        <v>18</v>
      </c>
      <c r="C52" s="1225"/>
      <c r="D52" s="66"/>
      <c r="E52" s="1222" t="s">
        <v>19</v>
      </c>
      <c r="F52" s="1222"/>
      <c r="G52" s="1222"/>
      <c r="H52" s="1222"/>
      <c r="I52" s="1222"/>
      <c r="J52" s="1223"/>
      <c r="K52" s="63">
        <v>3679</v>
      </c>
      <c r="L52" s="64">
        <v>3588</v>
      </c>
      <c r="M52" s="64">
        <v>3446</v>
      </c>
      <c r="N52" s="64">
        <v>3388</v>
      </c>
      <c r="O52" s="65">
        <v>3372</v>
      </c>
      <c r="P52" s="48"/>
      <c r="Q52" s="48"/>
      <c r="R52" s="48"/>
      <c r="S52" s="48"/>
      <c r="T52" s="48"/>
      <c r="U52" s="48"/>
    </row>
    <row r="53" spans="1:21" ht="30.75" customHeight="1" thickBot="1" x14ac:dyDescent="0.25">
      <c r="A53" s="48"/>
      <c r="B53" s="1226" t="s">
        <v>20</v>
      </c>
      <c r="C53" s="1227"/>
      <c r="D53" s="67"/>
      <c r="E53" s="1228" t="s">
        <v>21</v>
      </c>
      <c r="F53" s="1228"/>
      <c r="G53" s="1228"/>
      <c r="H53" s="1228"/>
      <c r="I53" s="1228"/>
      <c r="J53" s="1229"/>
      <c r="K53" s="68">
        <v>1896</v>
      </c>
      <c r="L53" s="69">
        <v>2165</v>
      </c>
      <c r="M53" s="69">
        <v>2223</v>
      </c>
      <c r="N53" s="69">
        <v>2089</v>
      </c>
      <c r="O53" s="70">
        <v>2015</v>
      </c>
      <c r="P53" s="48"/>
      <c r="Q53" s="48"/>
      <c r="R53" s="48"/>
      <c r="S53" s="48"/>
      <c r="T53" s="48"/>
      <c r="U53" s="48"/>
    </row>
    <row r="54" spans="1:21" ht="24" customHeight="1" x14ac:dyDescent="0.2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23</v>
      </c>
      <c r="C55" s="73"/>
      <c r="D55" s="73"/>
      <c r="E55" s="73"/>
      <c r="F55" s="73"/>
      <c r="G55" s="73"/>
      <c r="H55" s="73"/>
      <c r="I55" s="73"/>
      <c r="J55" s="73"/>
      <c r="K55" s="74"/>
      <c r="L55" s="74"/>
      <c r="M55" s="74"/>
      <c r="N55" s="74"/>
      <c r="O55" s="75" t="s">
        <v>577</v>
      </c>
      <c r="P55" s="48"/>
      <c r="Q55" s="48"/>
      <c r="R55" s="48"/>
      <c r="S55" s="48"/>
      <c r="T55" s="48"/>
      <c r="U55" s="48"/>
    </row>
    <row r="56" spans="1:21" ht="31.5" customHeight="1" thickBot="1" x14ac:dyDescent="0.3">
      <c r="A56" s="48"/>
      <c r="B56" s="76"/>
      <c r="C56" s="77"/>
      <c r="D56" s="77"/>
      <c r="E56" s="78"/>
      <c r="F56" s="78"/>
      <c r="G56" s="78"/>
      <c r="H56" s="78"/>
      <c r="I56" s="78"/>
      <c r="J56" s="79" t="s">
        <v>2</v>
      </c>
      <c r="K56" s="80" t="s">
        <v>578</v>
      </c>
      <c r="L56" s="81" t="s">
        <v>579</v>
      </c>
      <c r="M56" s="81" t="s">
        <v>580</v>
      </c>
      <c r="N56" s="81" t="s">
        <v>581</v>
      </c>
      <c r="O56" s="82" t="s">
        <v>582</v>
      </c>
      <c r="P56" s="48"/>
      <c r="Q56" s="48"/>
      <c r="R56" s="48"/>
      <c r="S56" s="48"/>
      <c r="T56" s="48"/>
      <c r="U56" s="48"/>
    </row>
    <row r="57" spans="1:21" ht="31.5" customHeight="1" x14ac:dyDescent="0.2">
      <c r="B57" s="1230" t="s">
        <v>24</v>
      </c>
      <c r="C57" s="1231"/>
      <c r="D57" s="1234" t="s">
        <v>25</v>
      </c>
      <c r="E57" s="1235"/>
      <c r="F57" s="1235"/>
      <c r="G57" s="1235"/>
      <c r="H57" s="1235"/>
      <c r="I57" s="1235"/>
      <c r="J57" s="1236"/>
      <c r="K57" s="83" t="s">
        <v>602</v>
      </c>
      <c r="L57" s="84" t="s">
        <v>602</v>
      </c>
      <c r="M57" s="84" t="s">
        <v>602</v>
      </c>
      <c r="N57" s="84" t="s">
        <v>602</v>
      </c>
      <c r="O57" s="85" t="s">
        <v>602</v>
      </c>
    </row>
    <row r="58" spans="1:21" ht="31.5" customHeight="1" thickBot="1" x14ac:dyDescent="0.25">
      <c r="B58" s="1232"/>
      <c r="C58" s="1233"/>
      <c r="D58" s="1237" t="s">
        <v>26</v>
      </c>
      <c r="E58" s="1238"/>
      <c r="F58" s="1238"/>
      <c r="G58" s="1238"/>
      <c r="H58" s="1238"/>
      <c r="I58" s="1238"/>
      <c r="J58" s="1239"/>
      <c r="K58" s="86" t="s">
        <v>603</v>
      </c>
      <c r="L58" s="87" t="s">
        <v>602</v>
      </c>
      <c r="M58" s="87" t="s">
        <v>602</v>
      </c>
      <c r="N58" s="87" t="s">
        <v>602</v>
      </c>
      <c r="O58" s="88" t="s">
        <v>603</v>
      </c>
    </row>
    <row r="59" spans="1:21" ht="24" customHeight="1" x14ac:dyDescent="0.2">
      <c r="B59" s="89"/>
      <c r="C59" s="89"/>
      <c r="D59" s="90" t="s">
        <v>27</v>
      </c>
      <c r="E59" s="91"/>
      <c r="F59" s="91"/>
      <c r="G59" s="91"/>
      <c r="H59" s="91"/>
      <c r="I59" s="91"/>
      <c r="J59" s="91"/>
      <c r="K59" s="91"/>
      <c r="L59" s="91"/>
      <c r="M59" s="91"/>
      <c r="N59" s="91"/>
      <c r="O59" s="91"/>
    </row>
    <row r="60" spans="1:21" ht="24" customHeight="1" x14ac:dyDescent="0.2">
      <c r="B60" s="92"/>
      <c r="C60" s="92"/>
      <c r="D60" s="90" t="s">
        <v>28</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zsEA/zQSJUQ0P/DrxpyFpmn1s97fcRwpKhXp8JdBIdhjzVg/DjM8wjAh1rNHSjggroaHvUYy9kYSj2LFw2kmFQ==" saltValue="BcMaNllVAQRM3AOnjqB4K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85" zoomScaleNormal="85" zoomScaleSheetLayoutView="100" workbookViewId="0"/>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8</v>
      </c>
    </row>
    <row r="40" spans="2:13" ht="27.75" customHeight="1" thickBot="1" x14ac:dyDescent="0.3">
      <c r="B40" s="95" t="s">
        <v>9</v>
      </c>
      <c r="C40" s="96"/>
      <c r="D40" s="96"/>
      <c r="E40" s="97"/>
      <c r="F40" s="97"/>
      <c r="G40" s="97"/>
      <c r="H40" s="98" t="s">
        <v>2</v>
      </c>
      <c r="I40" s="99" t="s">
        <v>559</v>
      </c>
      <c r="J40" s="100" t="s">
        <v>560</v>
      </c>
      <c r="K40" s="100" t="s">
        <v>561</v>
      </c>
      <c r="L40" s="100" t="s">
        <v>562</v>
      </c>
      <c r="M40" s="101" t="s">
        <v>563</v>
      </c>
    </row>
    <row r="41" spans="2:13" ht="27.75" customHeight="1" x14ac:dyDescent="0.2">
      <c r="B41" s="1240" t="s">
        <v>29</v>
      </c>
      <c r="C41" s="1241"/>
      <c r="D41" s="102"/>
      <c r="E41" s="1246" t="s">
        <v>30</v>
      </c>
      <c r="F41" s="1246"/>
      <c r="G41" s="1246"/>
      <c r="H41" s="1247"/>
      <c r="I41" s="103">
        <v>41896</v>
      </c>
      <c r="J41" s="104">
        <v>42763</v>
      </c>
      <c r="K41" s="104">
        <v>41660</v>
      </c>
      <c r="L41" s="104">
        <v>42121</v>
      </c>
      <c r="M41" s="105">
        <v>40739</v>
      </c>
    </row>
    <row r="42" spans="2:13" ht="27.75" customHeight="1" x14ac:dyDescent="0.2">
      <c r="B42" s="1242"/>
      <c r="C42" s="1243"/>
      <c r="D42" s="106"/>
      <c r="E42" s="1248" t="s">
        <v>31</v>
      </c>
      <c r="F42" s="1248"/>
      <c r="G42" s="1248"/>
      <c r="H42" s="1249"/>
      <c r="I42" s="107">
        <v>138</v>
      </c>
      <c r="J42" s="108">
        <v>138</v>
      </c>
      <c r="K42" s="108">
        <v>137</v>
      </c>
      <c r="L42" s="108">
        <v>135</v>
      </c>
      <c r="M42" s="109">
        <v>135</v>
      </c>
    </row>
    <row r="43" spans="2:13" ht="27.75" customHeight="1" x14ac:dyDescent="0.2">
      <c r="B43" s="1242"/>
      <c r="C43" s="1243"/>
      <c r="D43" s="106"/>
      <c r="E43" s="1248" t="s">
        <v>32</v>
      </c>
      <c r="F43" s="1248"/>
      <c r="G43" s="1248"/>
      <c r="H43" s="1249"/>
      <c r="I43" s="107">
        <v>16077</v>
      </c>
      <c r="J43" s="108">
        <v>15713</v>
      </c>
      <c r="K43" s="108">
        <v>13390</v>
      </c>
      <c r="L43" s="108">
        <v>10376</v>
      </c>
      <c r="M43" s="109">
        <v>10497</v>
      </c>
    </row>
    <row r="44" spans="2:13" ht="27.75" customHeight="1" x14ac:dyDescent="0.2">
      <c r="B44" s="1242"/>
      <c r="C44" s="1243"/>
      <c r="D44" s="106"/>
      <c r="E44" s="1248" t="s">
        <v>33</v>
      </c>
      <c r="F44" s="1248"/>
      <c r="G44" s="1248"/>
      <c r="H44" s="1249"/>
      <c r="I44" s="107">
        <v>1449</v>
      </c>
      <c r="J44" s="108">
        <v>1171</v>
      </c>
      <c r="K44" s="108">
        <v>974</v>
      </c>
      <c r="L44" s="108">
        <v>198</v>
      </c>
      <c r="M44" s="109">
        <v>168</v>
      </c>
    </row>
    <row r="45" spans="2:13" ht="27.75" customHeight="1" x14ac:dyDescent="0.2">
      <c r="B45" s="1242"/>
      <c r="C45" s="1243"/>
      <c r="D45" s="106"/>
      <c r="E45" s="1248" t="s">
        <v>34</v>
      </c>
      <c r="F45" s="1248"/>
      <c r="G45" s="1248"/>
      <c r="H45" s="1249"/>
      <c r="I45" s="107">
        <v>3877</v>
      </c>
      <c r="J45" s="108">
        <v>3748</v>
      </c>
      <c r="K45" s="108">
        <v>3499</v>
      </c>
      <c r="L45" s="108">
        <v>3635</v>
      </c>
      <c r="M45" s="109">
        <v>3541</v>
      </c>
    </row>
    <row r="46" spans="2:13" ht="27.75" customHeight="1" x14ac:dyDescent="0.2">
      <c r="B46" s="1242"/>
      <c r="C46" s="1243"/>
      <c r="D46" s="110"/>
      <c r="E46" s="1248" t="s">
        <v>35</v>
      </c>
      <c r="F46" s="1248"/>
      <c r="G46" s="1248"/>
      <c r="H46" s="1249"/>
      <c r="I46" s="107" t="s">
        <v>518</v>
      </c>
      <c r="J46" s="108" t="s">
        <v>518</v>
      </c>
      <c r="K46" s="108" t="s">
        <v>518</v>
      </c>
      <c r="L46" s="108" t="s">
        <v>518</v>
      </c>
      <c r="M46" s="109" t="s">
        <v>518</v>
      </c>
    </row>
    <row r="47" spans="2:13" ht="27.75" customHeight="1" x14ac:dyDescent="0.2">
      <c r="B47" s="1242"/>
      <c r="C47" s="1243"/>
      <c r="D47" s="111"/>
      <c r="E47" s="1250" t="s">
        <v>36</v>
      </c>
      <c r="F47" s="1251"/>
      <c r="G47" s="1251"/>
      <c r="H47" s="1252"/>
      <c r="I47" s="107" t="s">
        <v>518</v>
      </c>
      <c r="J47" s="108" t="s">
        <v>518</v>
      </c>
      <c r="K47" s="108" t="s">
        <v>518</v>
      </c>
      <c r="L47" s="108" t="s">
        <v>518</v>
      </c>
      <c r="M47" s="109" t="s">
        <v>518</v>
      </c>
    </row>
    <row r="48" spans="2:13" ht="27.75" customHeight="1" x14ac:dyDescent="0.2">
      <c r="B48" s="1242"/>
      <c r="C48" s="1243"/>
      <c r="D48" s="106"/>
      <c r="E48" s="1248" t="s">
        <v>37</v>
      </c>
      <c r="F48" s="1248"/>
      <c r="G48" s="1248"/>
      <c r="H48" s="1249"/>
      <c r="I48" s="107" t="s">
        <v>518</v>
      </c>
      <c r="J48" s="108" t="s">
        <v>518</v>
      </c>
      <c r="K48" s="108" t="s">
        <v>518</v>
      </c>
      <c r="L48" s="108" t="s">
        <v>518</v>
      </c>
      <c r="M48" s="109" t="s">
        <v>518</v>
      </c>
    </row>
    <row r="49" spans="2:13" ht="27.75" customHeight="1" x14ac:dyDescent="0.2">
      <c r="B49" s="1244"/>
      <c r="C49" s="1245"/>
      <c r="D49" s="106"/>
      <c r="E49" s="1248" t="s">
        <v>38</v>
      </c>
      <c r="F49" s="1248"/>
      <c r="G49" s="1248"/>
      <c r="H49" s="1249"/>
      <c r="I49" s="107" t="s">
        <v>518</v>
      </c>
      <c r="J49" s="108" t="s">
        <v>518</v>
      </c>
      <c r="K49" s="108" t="s">
        <v>518</v>
      </c>
      <c r="L49" s="108" t="s">
        <v>518</v>
      </c>
      <c r="M49" s="109" t="s">
        <v>518</v>
      </c>
    </row>
    <row r="50" spans="2:13" ht="27.75" customHeight="1" x14ac:dyDescent="0.2">
      <c r="B50" s="1253" t="s">
        <v>39</v>
      </c>
      <c r="C50" s="1254"/>
      <c r="D50" s="112"/>
      <c r="E50" s="1248" t="s">
        <v>40</v>
      </c>
      <c r="F50" s="1248"/>
      <c r="G50" s="1248"/>
      <c r="H50" s="1249"/>
      <c r="I50" s="107">
        <v>3339</v>
      </c>
      <c r="J50" s="108">
        <v>3389</v>
      </c>
      <c r="K50" s="108">
        <v>3284</v>
      </c>
      <c r="L50" s="108">
        <v>3845</v>
      </c>
      <c r="M50" s="109">
        <v>4829</v>
      </c>
    </row>
    <row r="51" spans="2:13" ht="27.75" customHeight="1" x14ac:dyDescent="0.2">
      <c r="B51" s="1242"/>
      <c r="C51" s="1243"/>
      <c r="D51" s="106"/>
      <c r="E51" s="1248" t="s">
        <v>41</v>
      </c>
      <c r="F51" s="1248"/>
      <c r="G51" s="1248"/>
      <c r="H51" s="1249"/>
      <c r="I51" s="107">
        <v>2232</v>
      </c>
      <c r="J51" s="108">
        <v>2234</v>
      </c>
      <c r="K51" s="108">
        <v>2161</v>
      </c>
      <c r="L51" s="108">
        <v>3017</v>
      </c>
      <c r="M51" s="109">
        <v>2479</v>
      </c>
    </row>
    <row r="52" spans="2:13" ht="27.75" customHeight="1" x14ac:dyDescent="0.2">
      <c r="B52" s="1244"/>
      <c r="C52" s="1245"/>
      <c r="D52" s="106"/>
      <c r="E52" s="1248" t="s">
        <v>42</v>
      </c>
      <c r="F52" s="1248"/>
      <c r="G52" s="1248"/>
      <c r="H52" s="1249"/>
      <c r="I52" s="107">
        <v>36593</v>
      </c>
      <c r="J52" s="108">
        <v>35610</v>
      </c>
      <c r="K52" s="108">
        <v>34465</v>
      </c>
      <c r="L52" s="108">
        <v>33983</v>
      </c>
      <c r="M52" s="109">
        <v>33203</v>
      </c>
    </row>
    <row r="53" spans="2:13" ht="27.75" customHeight="1" thickBot="1" x14ac:dyDescent="0.25">
      <c r="B53" s="1255" t="s">
        <v>43</v>
      </c>
      <c r="C53" s="1256"/>
      <c r="D53" s="113"/>
      <c r="E53" s="1257" t="s">
        <v>44</v>
      </c>
      <c r="F53" s="1257"/>
      <c r="G53" s="1257"/>
      <c r="H53" s="1258"/>
      <c r="I53" s="114">
        <v>21274</v>
      </c>
      <c r="J53" s="115">
        <v>22301</v>
      </c>
      <c r="K53" s="115">
        <v>19752</v>
      </c>
      <c r="L53" s="115">
        <v>15620</v>
      </c>
      <c r="M53" s="116">
        <v>14568</v>
      </c>
    </row>
    <row r="54" spans="2:13" ht="27.75" customHeight="1" x14ac:dyDescent="0.25">
      <c r="B54" s="117" t="s">
        <v>45</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8Ybh1WpFW37ItbUevJwIoIJl1yqSRnUe6UE8fgkJBwD/MTX41hVNhfCBSA1+suimcsKUBEIgHwfceuGYdgd1Tw==" saltValue="iPzJORd2PK03apKarb/tV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55" zoomScaleNormal="55" zoomScaleSheetLayoutView="100" workbookViewId="0"/>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21" t="s">
        <v>46</v>
      </c>
    </row>
    <row r="54" spans="2:8" ht="29.25" customHeight="1" thickBot="1" x14ac:dyDescent="0.35">
      <c r="B54" s="122" t="s">
        <v>1</v>
      </c>
      <c r="C54" s="123"/>
      <c r="D54" s="123"/>
      <c r="E54" s="124" t="s">
        <v>2</v>
      </c>
      <c r="F54" s="125" t="s">
        <v>561</v>
      </c>
      <c r="G54" s="125" t="s">
        <v>562</v>
      </c>
      <c r="H54" s="126" t="s">
        <v>563</v>
      </c>
    </row>
    <row r="55" spans="2:8" ht="52.5" customHeight="1" x14ac:dyDescent="0.2">
      <c r="B55" s="127"/>
      <c r="C55" s="1267" t="s">
        <v>47</v>
      </c>
      <c r="D55" s="1267"/>
      <c r="E55" s="1268"/>
      <c r="F55" s="128">
        <v>1188</v>
      </c>
      <c r="G55" s="128">
        <v>1319</v>
      </c>
      <c r="H55" s="129">
        <v>1319</v>
      </c>
    </row>
    <row r="56" spans="2:8" ht="52.5" customHeight="1" x14ac:dyDescent="0.2">
      <c r="B56" s="130"/>
      <c r="C56" s="1269" t="s">
        <v>48</v>
      </c>
      <c r="D56" s="1269"/>
      <c r="E56" s="1270"/>
      <c r="F56" s="131">
        <v>1</v>
      </c>
      <c r="G56" s="131">
        <v>1</v>
      </c>
      <c r="H56" s="132">
        <v>1</v>
      </c>
    </row>
    <row r="57" spans="2:8" ht="53.25" customHeight="1" x14ac:dyDescent="0.2">
      <c r="B57" s="130"/>
      <c r="C57" s="1271" t="s">
        <v>49</v>
      </c>
      <c r="D57" s="1271"/>
      <c r="E57" s="1272"/>
      <c r="F57" s="133">
        <v>719</v>
      </c>
      <c r="G57" s="133">
        <v>1099</v>
      </c>
      <c r="H57" s="134">
        <v>2053</v>
      </c>
    </row>
    <row r="58" spans="2:8" ht="45.75" customHeight="1" x14ac:dyDescent="0.2">
      <c r="B58" s="135"/>
      <c r="C58" s="1259" t="s">
        <v>604</v>
      </c>
      <c r="D58" s="1260"/>
      <c r="E58" s="1261"/>
      <c r="F58" s="136">
        <v>19</v>
      </c>
      <c r="G58" s="136">
        <v>102</v>
      </c>
      <c r="H58" s="137">
        <v>1209</v>
      </c>
    </row>
    <row r="59" spans="2:8" ht="45.75" customHeight="1" x14ac:dyDescent="0.2">
      <c r="B59" s="135"/>
      <c r="C59" s="1259" t="s">
        <v>605</v>
      </c>
      <c r="D59" s="1260"/>
      <c r="E59" s="1261"/>
      <c r="F59" s="136">
        <v>173</v>
      </c>
      <c r="G59" s="136">
        <v>331</v>
      </c>
      <c r="H59" s="137">
        <v>236</v>
      </c>
    </row>
    <row r="60" spans="2:8" ht="45.75" customHeight="1" x14ac:dyDescent="0.2">
      <c r="B60" s="135"/>
      <c r="C60" s="1259" t="s">
        <v>606</v>
      </c>
      <c r="D60" s="1260"/>
      <c r="E60" s="1261"/>
      <c r="F60" s="136">
        <v>206</v>
      </c>
      <c r="G60" s="136">
        <v>196</v>
      </c>
      <c r="H60" s="137">
        <v>181</v>
      </c>
    </row>
    <row r="61" spans="2:8" ht="45.75" customHeight="1" x14ac:dyDescent="0.2">
      <c r="B61" s="135"/>
      <c r="C61" s="1259" t="s">
        <v>607</v>
      </c>
      <c r="D61" s="1260"/>
      <c r="E61" s="1261"/>
      <c r="F61" s="136">
        <v>69</v>
      </c>
      <c r="G61" s="136">
        <v>96</v>
      </c>
      <c r="H61" s="137">
        <v>159</v>
      </c>
    </row>
    <row r="62" spans="2:8" ht="45.75" customHeight="1" thickBot="1" x14ac:dyDescent="0.25">
      <c r="B62" s="138"/>
      <c r="C62" s="1262" t="s">
        <v>608</v>
      </c>
      <c r="D62" s="1263"/>
      <c r="E62" s="1264"/>
      <c r="F62" s="139">
        <v>65</v>
      </c>
      <c r="G62" s="139">
        <v>132</v>
      </c>
      <c r="H62" s="140">
        <v>69</v>
      </c>
    </row>
    <row r="63" spans="2:8" ht="52.5" customHeight="1" thickBot="1" x14ac:dyDescent="0.25">
      <c r="B63" s="141"/>
      <c r="C63" s="1265" t="s">
        <v>50</v>
      </c>
      <c r="D63" s="1265"/>
      <c r="E63" s="1266"/>
      <c r="F63" s="142">
        <v>1907</v>
      </c>
      <c r="G63" s="142">
        <v>2418</v>
      </c>
      <c r="H63" s="143">
        <v>3374</v>
      </c>
    </row>
    <row r="64" spans="2:8" ht="15" customHeight="1" x14ac:dyDescent="0.2"/>
  </sheetData>
  <sheetProtection algorithmName="SHA-512" hashValue="45R+ycpcnurR3m8eZJli/y+OG9fTVb1hADDrOjcLcfgM4vHQGOfpwziDf0LVDYY/Bt6LbF5/xUWYVyPquerUFQ==" saltValue="7xdp+2ABODpaAq8nM3bfk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51D8A6-A657-4BED-9C17-3945D5C0513B}">
  <sheetPr>
    <pageSetUpPr fitToPage="1"/>
  </sheetPr>
  <dimension ref="A1:WZM160"/>
  <sheetViews>
    <sheetView showGridLines="0" topLeftCell="AJ1" zoomScale="85" zoomScaleNormal="85" zoomScaleSheetLayoutView="55" workbookViewId="0">
      <selection activeCell="AJ1" sqref="AJ1"/>
    </sheetView>
  </sheetViews>
  <sheetFormatPr defaultColWidth="0" defaultRowHeight="13.5" customHeight="1" zeroHeight="1" x14ac:dyDescent="0.2"/>
  <cols>
    <col min="1" max="1" width="6.36328125" style="1275" customWidth="1"/>
    <col min="2" max="107" width="2.453125" style="1275" customWidth="1"/>
    <col min="108" max="108" width="6.08984375" style="1283" customWidth="1"/>
    <col min="109" max="109" width="5.90625" style="1282" customWidth="1"/>
    <col min="110" max="110" width="19.08984375" style="1275" hidden="1"/>
    <col min="111" max="115" width="12.6328125" style="1275" hidden="1"/>
    <col min="116" max="349" width="8.6328125" style="1275" hidden="1"/>
    <col min="350" max="355" width="14.90625" style="1275" hidden="1"/>
    <col min="356" max="357" width="15.90625" style="1275" hidden="1"/>
    <col min="358" max="363" width="16.08984375" style="1275" hidden="1"/>
    <col min="364" max="364" width="6.08984375" style="1275" hidden="1"/>
    <col min="365" max="365" width="3" style="1275" hidden="1"/>
    <col min="366" max="605" width="8.6328125" style="1275" hidden="1"/>
    <col min="606" max="611" width="14.90625" style="1275" hidden="1"/>
    <col min="612" max="613" width="15.90625" style="1275" hidden="1"/>
    <col min="614" max="619" width="16.08984375" style="1275" hidden="1"/>
    <col min="620" max="620" width="6.08984375" style="1275" hidden="1"/>
    <col min="621" max="621" width="3" style="1275" hidden="1"/>
    <col min="622" max="861" width="8.6328125" style="1275" hidden="1"/>
    <col min="862" max="867" width="14.90625" style="1275" hidden="1"/>
    <col min="868" max="869" width="15.90625" style="1275" hidden="1"/>
    <col min="870" max="875" width="16.08984375" style="1275" hidden="1"/>
    <col min="876" max="876" width="6.08984375" style="1275" hidden="1"/>
    <col min="877" max="877" width="3" style="1275" hidden="1"/>
    <col min="878" max="1117" width="8.6328125" style="1275" hidden="1"/>
    <col min="1118" max="1123" width="14.90625" style="1275" hidden="1"/>
    <col min="1124" max="1125" width="15.90625" style="1275" hidden="1"/>
    <col min="1126" max="1131" width="16.08984375" style="1275" hidden="1"/>
    <col min="1132" max="1132" width="6.08984375" style="1275" hidden="1"/>
    <col min="1133" max="1133" width="3" style="1275" hidden="1"/>
    <col min="1134" max="1373" width="8.6328125" style="1275" hidden="1"/>
    <col min="1374" max="1379" width="14.90625" style="1275" hidden="1"/>
    <col min="1380" max="1381" width="15.90625" style="1275" hidden="1"/>
    <col min="1382" max="1387" width="16.08984375" style="1275" hidden="1"/>
    <col min="1388" max="1388" width="6.08984375" style="1275" hidden="1"/>
    <col min="1389" max="1389" width="3" style="1275" hidden="1"/>
    <col min="1390" max="1629" width="8.6328125" style="1275" hidden="1"/>
    <col min="1630" max="1635" width="14.90625" style="1275" hidden="1"/>
    <col min="1636" max="1637" width="15.90625" style="1275" hidden="1"/>
    <col min="1638" max="1643" width="16.08984375" style="1275" hidden="1"/>
    <col min="1644" max="1644" width="6.08984375" style="1275" hidden="1"/>
    <col min="1645" max="1645" width="3" style="1275" hidden="1"/>
    <col min="1646" max="1885" width="8.6328125" style="1275" hidden="1"/>
    <col min="1886" max="1891" width="14.90625" style="1275" hidden="1"/>
    <col min="1892" max="1893" width="15.90625" style="1275" hidden="1"/>
    <col min="1894" max="1899" width="16.08984375" style="1275" hidden="1"/>
    <col min="1900" max="1900" width="6.08984375" style="1275" hidden="1"/>
    <col min="1901" max="1901" width="3" style="1275" hidden="1"/>
    <col min="1902" max="2141" width="8.6328125" style="1275" hidden="1"/>
    <col min="2142" max="2147" width="14.90625" style="1275" hidden="1"/>
    <col min="2148" max="2149" width="15.90625" style="1275" hidden="1"/>
    <col min="2150" max="2155" width="16.08984375" style="1275" hidden="1"/>
    <col min="2156" max="2156" width="6.08984375" style="1275" hidden="1"/>
    <col min="2157" max="2157" width="3" style="1275" hidden="1"/>
    <col min="2158" max="2397" width="8.6328125" style="1275" hidden="1"/>
    <col min="2398" max="2403" width="14.90625" style="1275" hidden="1"/>
    <col min="2404" max="2405" width="15.90625" style="1275" hidden="1"/>
    <col min="2406" max="2411" width="16.08984375" style="1275" hidden="1"/>
    <col min="2412" max="2412" width="6.08984375" style="1275" hidden="1"/>
    <col min="2413" max="2413" width="3" style="1275" hidden="1"/>
    <col min="2414" max="2653" width="8.6328125" style="1275" hidden="1"/>
    <col min="2654" max="2659" width="14.90625" style="1275" hidden="1"/>
    <col min="2660" max="2661" width="15.90625" style="1275" hidden="1"/>
    <col min="2662" max="2667" width="16.08984375" style="1275" hidden="1"/>
    <col min="2668" max="2668" width="6.08984375" style="1275" hidden="1"/>
    <col min="2669" max="2669" width="3" style="1275" hidden="1"/>
    <col min="2670" max="2909" width="8.6328125" style="1275" hidden="1"/>
    <col min="2910" max="2915" width="14.90625" style="1275" hidden="1"/>
    <col min="2916" max="2917" width="15.90625" style="1275" hidden="1"/>
    <col min="2918" max="2923" width="16.08984375" style="1275" hidden="1"/>
    <col min="2924" max="2924" width="6.08984375" style="1275" hidden="1"/>
    <col min="2925" max="2925" width="3" style="1275" hidden="1"/>
    <col min="2926" max="3165" width="8.6328125" style="1275" hidden="1"/>
    <col min="3166" max="3171" width="14.90625" style="1275" hidden="1"/>
    <col min="3172" max="3173" width="15.90625" style="1275" hidden="1"/>
    <col min="3174" max="3179" width="16.08984375" style="1275" hidden="1"/>
    <col min="3180" max="3180" width="6.08984375" style="1275" hidden="1"/>
    <col min="3181" max="3181" width="3" style="1275" hidden="1"/>
    <col min="3182" max="3421" width="8.6328125" style="1275" hidden="1"/>
    <col min="3422" max="3427" width="14.90625" style="1275" hidden="1"/>
    <col min="3428" max="3429" width="15.90625" style="1275" hidden="1"/>
    <col min="3430" max="3435" width="16.08984375" style="1275" hidden="1"/>
    <col min="3436" max="3436" width="6.08984375" style="1275" hidden="1"/>
    <col min="3437" max="3437" width="3" style="1275" hidden="1"/>
    <col min="3438" max="3677" width="8.6328125" style="1275" hidden="1"/>
    <col min="3678" max="3683" width="14.90625" style="1275" hidden="1"/>
    <col min="3684" max="3685" width="15.90625" style="1275" hidden="1"/>
    <col min="3686" max="3691" width="16.08984375" style="1275" hidden="1"/>
    <col min="3692" max="3692" width="6.08984375" style="1275" hidden="1"/>
    <col min="3693" max="3693" width="3" style="1275" hidden="1"/>
    <col min="3694" max="3933" width="8.6328125" style="1275" hidden="1"/>
    <col min="3934" max="3939" width="14.90625" style="1275" hidden="1"/>
    <col min="3940" max="3941" width="15.90625" style="1275" hidden="1"/>
    <col min="3942" max="3947" width="16.08984375" style="1275" hidden="1"/>
    <col min="3948" max="3948" width="6.08984375" style="1275" hidden="1"/>
    <col min="3949" max="3949" width="3" style="1275" hidden="1"/>
    <col min="3950" max="4189" width="8.6328125" style="1275" hidden="1"/>
    <col min="4190" max="4195" width="14.90625" style="1275" hidden="1"/>
    <col min="4196" max="4197" width="15.90625" style="1275" hidden="1"/>
    <col min="4198" max="4203" width="16.08984375" style="1275" hidden="1"/>
    <col min="4204" max="4204" width="6.08984375" style="1275" hidden="1"/>
    <col min="4205" max="4205" width="3" style="1275" hidden="1"/>
    <col min="4206" max="4445" width="8.6328125" style="1275" hidden="1"/>
    <col min="4446" max="4451" width="14.90625" style="1275" hidden="1"/>
    <col min="4452" max="4453" width="15.90625" style="1275" hidden="1"/>
    <col min="4454" max="4459" width="16.08984375" style="1275" hidden="1"/>
    <col min="4460" max="4460" width="6.08984375" style="1275" hidden="1"/>
    <col min="4461" max="4461" width="3" style="1275" hidden="1"/>
    <col min="4462" max="4701" width="8.6328125" style="1275" hidden="1"/>
    <col min="4702" max="4707" width="14.90625" style="1275" hidden="1"/>
    <col min="4708" max="4709" width="15.90625" style="1275" hidden="1"/>
    <col min="4710" max="4715" width="16.08984375" style="1275" hidden="1"/>
    <col min="4716" max="4716" width="6.08984375" style="1275" hidden="1"/>
    <col min="4717" max="4717" width="3" style="1275" hidden="1"/>
    <col min="4718" max="4957" width="8.6328125" style="1275" hidden="1"/>
    <col min="4958" max="4963" width="14.90625" style="1275" hidden="1"/>
    <col min="4964" max="4965" width="15.90625" style="1275" hidden="1"/>
    <col min="4966" max="4971" width="16.08984375" style="1275" hidden="1"/>
    <col min="4972" max="4972" width="6.08984375" style="1275" hidden="1"/>
    <col min="4973" max="4973" width="3" style="1275" hidden="1"/>
    <col min="4974" max="5213" width="8.6328125" style="1275" hidden="1"/>
    <col min="5214" max="5219" width="14.90625" style="1275" hidden="1"/>
    <col min="5220" max="5221" width="15.90625" style="1275" hidden="1"/>
    <col min="5222" max="5227" width="16.08984375" style="1275" hidden="1"/>
    <col min="5228" max="5228" width="6.08984375" style="1275" hidden="1"/>
    <col min="5229" max="5229" width="3" style="1275" hidden="1"/>
    <col min="5230" max="5469" width="8.6328125" style="1275" hidden="1"/>
    <col min="5470" max="5475" width="14.90625" style="1275" hidden="1"/>
    <col min="5476" max="5477" width="15.90625" style="1275" hidden="1"/>
    <col min="5478" max="5483" width="16.08984375" style="1275" hidden="1"/>
    <col min="5484" max="5484" width="6.08984375" style="1275" hidden="1"/>
    <col min="5485" max="5485" width="3" style="1275" hidden="1"/>
    <col min="5486" max="5725" width="8.6328125" style="1275" hidden="1"/>
    <col min="5726" max="5731" width="14.90625" style="1275" hidden="1"/>
    <col min="5732" max="5733" width="15.90625" style="1275" hidden="1"/>
    <col min="5734" max="5739" width="16.08984375" style="1275" hidden="1"/>
    <col min="5740" max="5740" width="6.08984375" style="1275" hidden="1"/>
    <col min="5741" max="5741" width="3" style="1275" hidden="1"/>
    <col min="5742" max="5981" width="8.6328125" style="1275" hidden="1"/>
    <col min="5982" max="5987" width="14.90625" style="1275" hidden="1"/>
    <col min="5988" max="5989" width="15.90625" style="1275" hidden="1"/>
    <col min="5990" max="5995" width="16.08984375" style="1275" hidden="1"/>
    <col min="5996" max="5996" width="6.08984375" style="1275" hidden="1"/>
    <col min="5997" max="5997" width="3" style="1275" hidden="1"/>
    <col min="5998" max="6237" width="8.6328125" style="1275" hidden="1"/>
    <col min="6238" max="6243" width="14.90625" style="1275" hidden="1"/>
    <col min="6244" max="6245" width="15.90625" style="1275" hidden="1"/>
    <col min="6246" max="6251" width="16.08984375" style="1275" hidden="1"/>
    <col min="6252" max="6252" width="6.08984375" style="1275" hidden="1"/>
    <col min="6253" max="6253" width="3" style="1275" hidden="1"/>
    <col min="6254" max="6493" width="8.6328125" style="1275" hidden="1"/>
    <col min="6494" max="6499" width="14.90625" style="1275" hidden="1"/>
    <col min="6500" max="6501" width="15.90625" style="1275" hidden="1"/>
    <col min="6502" max="6507" width="16.08984375" style="1275" hidden="1"/>
    <col min="6508" max="6508" width="6.08984375" style="1275" hidden="1"/>
    <col min="6509" max="6509" width="3" style="1275" hidden="1"/>
    <col min="6510" max="6749" width="8.6328125" style="1275" hidden="1"/>
    <col min="6750" max="6755" width="14.90625" style="1275" hidden="1"/>
    <col min="6756" max="6757" width="15.90625" style="1275" hidden="1"/>
    <col min="6758" max="6763" width="16.08984375" style="1275" hidden="1"/>
    <col min="6764" max="6764" width="6.08984375" style="1275" hidden="1"/>
    <col min="6765" max="6765" width="3" style="1275" hidden="1"/>
    <col min="6766" max="7005" width="8.6328125" style="1275" hidden="1"/>
    <col min="7006" max="7011" width="14.90625" style="1275" hidden="1"/>
    <col min="7012" max="7013" width="15.90625" style="1275" hidden="1"/>
    <col min="7014" max="7019" width="16.08984375" style="1275" hidden="1"/>
    <col min="7020" max="7020" width="6.08984375" style="1275" hidden="1"/>
    <col min="7021" max="7021" width="3" style="1275" hidden="1"/>
    <col min="7022" max="7261" width="8.6328125" style="1275" hidden="1"/>
    <col min="7262" max="7267" width="14.90625" style="1275" hidden="1"/>
    <col min="7268" max="7269" width="15.90625" style="1275" hidden="1"/>
    <col min="7270" max="7275" width="16.08984375" style="1275" hidden="1"/>
    <col min="7276" max="7276" width="6.08984375" style="1275" hidden="1"/>
    <col min="7277" max="7277" width="3" style="1275" hidden="1"/>
    <col min="7278" max="7517" width="8.6328125" style="1275" hidden="1"/>
    <col min="7518" max="7523" width="14.90625" style="1275" hidden="1"/>
    <col min="7524" max="7525" width="15.90625" style="1275" hidden="1"/>
    <col min="7526" max="7531" width="16.08984375" style="1275" hidden="1"/>
    <col min="7532" max="7532" width="6.08984375" style="1275" hidden="1"/>
    <col min="7533" max="7533" width="3" style="1275" hidden="1"/>
    <col min="7534" max="7773" width="8.6328125" style="1275" hidden="1"/>
    <col min="7774" max="7779" width="14.90625" style="1275" hidden="1"/>
    <col min="7780" max="7781" width="15.90625" style="1275" hidden="1"/>
    <col min="7782" max="7787" width="16.08984375" style="1275" hidden="1"/>
    <col min="7788" max="7788" width="6.08984375" style="1275" hidden="1"/>
    <col min="7789" max="7789" width="3" style="1275" hidden="1"/>
    <col min="7790" max="8029" width="8.6328125" style="1275" hidden="1"/>
    <col min="8030" max="8035" width="14.90625" style="1275" hidden="1"/>
    <col min="8036" max="8037" width="15.90625" style="1275" hidden="1"/>
    <col min="8038" max="8043" width="16.08984375" style="1275" hidden="1"/>
    <col min="8044" max="8044" width="6.08984375" style="1275" hidden="1"/>
    <col min="8045" max="8045" width="3" style="1275" hidden="1"/>
    <col min="8046" max="8285" width="8.6328125" style="1275" hidden="1"/>
    <col min="8286" max="8291" width="14.90625" style="1275" hidden="1"/>
    <col min="8292" max="8293" width="15.90625" style="1275" hidden="1"/>
    <col min="8294" max="8299" width="16.08984375" style="1275" hidden="1"/>
    <col min="8300" max="8300" width="6.08984375" style="1275" hidden="1"/>
    <col min="8301" max="8301" width="3" style="1275" hidden="1"/>
    <col min="8302" max="8541" width="8.6328125" style="1275" hidden="1"/>
    <col min="8542" max="8547" width="14.90625" style="1275" hidden="1"/>
    <col min="8548" max="8549" width="15.90625" style="1275" hidden="1"/>
    <col min="8550" max="8555" width="16.08984375" style="1275" hidden="1"/>
    <col min="8556" max="8556" width="6.08984375" style="1275" hidden="1"/>
    <col min="8557" max="8557" width="3" style="1275" hidden="1"/>
    <col min="8558" max="8797" width="8.6328125" style="1275" hidden="1"/>
    <col min="8798" max="8803" width="14.90625" style="1275" hidden="1"/>
    <col min="8804" max="8805" width="15.90625" style="1275" hidden="1"/>
    <col min="8806" max="8811" width="16.08984375" style="1275" hidden="1"/>
    <col min="8812" max="8812" width="6.08984375" style="1275" hidden="1"/>
    <col min="8813" max="8813" width="3" style="1275" hidden="1"/>
    <col min="8814" max="9053" width="8.6328125" style="1275" hidden="1"/>
    <col min="9054" max="9059" width="14.90625" style="1275" hidden="1"/>
    <col min="9060" max="9061" width="15.90625" style="1275" hidden="1"/>
    <col min="9062" max="9067" width="16.08984375" style="1275" hidden="1"/>
    <col min="9068" max="9068" width="6.08984375" style="1275" hidden="1"/>
    <col min="9069" max="9069" width="3" style="1275" hidden="1"/>
    <col min="9070" max="9309" width="8.6328125" style="1275" hidden="1"/>
    <col min="9310" max="9315" width="14.90625" style="1275" hidden="1"/>
    <col min="9316" max="9317" width="15.90625" style="1275" hidden="1"/>
    <col min="9318" max="9323" width="16.08984375" style="1275" hidden="1"/>
    <col min="9324" max="9324" width="6.08984375" style="1275" hidden="1"/>
    <col min="9325" max="9325" width="3" style="1275" hidden="1"/>
    <col min="9326" max="9565" width="8.6328125" style="1275" hidden="1"/>
    <col min="9566" max="9571" width="14.90625" style="1275" hidden="1"/>
    <col min="9572" max="9573" width="15.90625" style="1275" hidden="1"/>
    <col min="9574" max="9579" width="16.08984375" style="1275" hidden="1"/>
    <col min="9580" max="9580" width="6.08984375" style="1275" hidden="1"/>
    <col min="9581" max="9581" width="3" style="1275" hidden="1"/>
    <col min="9582" max="9821" width="8.6328125" style="1275" hidden="1"/>
    <col min="9822" max="9827" width="14.90625" style="1275" hidden="1"/>
    <col min="9828" max="9829" width="15.90625" style="1275" hidden="1"/>
    <col min="9830" max="9835" width="16.08984375" style="1275" hidden="1"/>
    <col min="9836" max="9836" width="6.08984375" style="1275" hidden="1"/>
    <col min="9837" max="9837" width="3" style="1275" hidden="1"/>
    <col min="9838" max="10077" width="8.6328125" style="1275" hidden="1"/>
    <col min="10078" max="10083" width="14.90625" style="1275" hidden="1"/>
    <col min="10084" max="10085" width="15.90625" style="1275" hidden="1"/>
    <col min="10086" max="10091" width="16.08984375" style="1275" hidden="1"/>
    <col min="10092" max="10092" width="6.08984375" style="1275" hidden="1"/>
    <col min="10093" max="10093" width="3" style="1275" hidden="1"/>
    <col min="10094" max="10333" width="8.6328125" style="1275" hidden="1"/>
    <col min="10334" max="10339" width="14.90625" style="1275" hidden="1"/>
    <col min="10340" max="10341" width="15.90625" style="1275" hidden="1"/>
    <col min="10342" max="10347" width="16.08984375" style="1275" hidden="1"/>
    <col min="10348" max="10348" width="6.08984375" style="1275" hidden="1"/>
    <col min="10349" max="10349" width="3" style="1275" hidden="1"/>
    <col min="10350" max="10589" width="8.6328125" style="1275" hidden="1"/>
    <col min="10590" max="10595" width="14.90625" style="1275" hidden="1"/>
    <col min="10596" max="10597" width="15.90625" style="1275" hidden="1"/>
    <col min="10598" max="10603" width="16.08984375" style="1275" hidden="1"/>
    <col min="10604" max="10604" width="6.08984375" style="1275" hidden="1"/>
    <col min="10605" max="10605" width="3" style="1275" hidden="1"/>
    <col min="10606" max="10845" width="8.6328125" style="1275" hidden="1"/>
    <col min="10846" max="10851" width="14.90625" style="1275" hidden="1"/>
    <col min="10852" max="10853" width="15.90625" style="1275" hidden="1"/>
    <col min="10854" max="10859" width="16.08984375" style="1275" hidden="1"/>
    <col min="10860" max="10860" width="6.08984375" style="1275" hidden="1"/>
    <col min="10861" max="10861" width="3" style="1275" hidden="1"/>
    <col min="10862" max="11101" width="8.6328125" style="1275" hidden="1"/>
    <col min="11102" max="11107" width="14.90625" style="1275" hidden="1"/>
    <col min="11108" max="11109" width="15.90625" style="1275" hidden="1"/>
    <col min="11110" max="11115" width="16.08984375" style="1275" hidden="1"/>
    <col min="11116" max="11116" width="6.08984375" style="1275" hidden="1"/>
    <col min="11117" max="11117" width="3" style="1275" hidden="1"/>
    <col min="11118" max="11357" width="8.6328125" style="1275" hidden="1"/>
    <col min="11358" max="11363" width="14.90625" style="1275" hidden="1"/>
    <col min="11364" max="11365" width="15.90625" style="1275" hidden="1"/>
    <col min="11366" max="11371" width="16.08984375" style="1275" hidden="1"/>
    <col min="11372" max="11372" width="6.08984375" style="1275" hidden="1"/>
    <col min="11373" max="11373" width="3" style="1275" hidden="1"/>
    <col min="11374" max="11613" width="8.6328125" style="1275" hidden="1"/>
    <col min="11614" max="11619" width="14.90625" style="1275" hidden="1"/>
    <col min="11620" max="11621" width="15.90625" style="1275" hidden="1"/>
    <col min="11622" max="11627" width="16.08984375" style="1275" hidden="1"/>
    <col min="11628" max="11628" width="6.08984375" style="1275" hidden="1"/>
    <col min="11629" max="11629" width="3" style="1275" hidden="1"/>
    <col min="11630" max="11869" width="8.6328125" style="1275" hidden="1"/>
    <col min="11870" max="11875" width="14.90625" style="1275" hidden="1"/>
    <col min="11876" max="11877" width="15.90625" style="1275" hidden="1"/>
    <col min="11878" max="11883" width="16.08984375" style="1275" hidden="1"/>
    <col min="11884" max="11884" width="6.08984375" style="1275" hidden="1"/>
    <col min="11885" max="11885" width="3" style="1275" hidden="1"/>
    <col min="11886" max="12125" width="8.6328125" style="1275" hidden="1"/>
    <col min="12126" max="12131" width="14.90625" style="1275" hidden="1"/>
    <col min="12132" max="12133" width="15.90625" style="1275" hidden="1"/>
    <col min="12134" max="12139" width="16.08984375" style="1275" hidden="1"/>
    <col min="12140" max="12140" width="6.08984375" style="1275" hidden="1"/>
    <col min="12141" max="12141" width="3" style="1275" hidden="1"/>
    <col min="12142" max="12381" width="8.6328125" style="1275" hidden="1"/>
    <col min="12382" max="12387" width="14.90625" style="1275" hidden="1"/>
    <col min="12388" max="12389" width="15.90625" style="1275" hidden="1"/>
    <col min="12390" max="12395" width="16.08984375" style="1275" hidden="1"/>
    <col min="12396" max="12396" width="6.08984375" style="1275" hidden="1"/>
    <col min="12397" max="12397" width="3" style="1275" hidden="1"/>
    <col min="12398" max="12637" width="8.6328125" style="1275" hidden="1"/>
    <col min="12638" max="12643" width="14.90625" style="1275" hidden="1"/>
    <col min="12644" max="12645" width="15.90625" style="1275" hidden="1"/>
    <col min="12646" max="12651" width="16.08984375" style="1275" hidden="1"/>
    <col min="12652" max="12652" width="6.08984375" style="1275" hidden="1"/>
    <col min="12653" max="12653" width="3" style="1275" hidden="1"/>
    <col min="12654" max="12893" width="8.6328125" style="1275" hidden="1"/>
    <col min="12894" max="12899" width="14.90625" style="1275" hidden="1"/>
    <col min="12900" max="12901" width="15.90625" style="1275" hidden="1"/>
    <col min="12902" max="12907" width="16.08984375" style="1275" hidden="1"/>
    <col min="12908" max="12908" width="6.08984375" style="1275" hidden="1"/>
    <col min="12909" max="12909" width="3" style="1275" hidden="1"/>
    <col min="12910" max="13149" width="8.6328125" style="1275" hidden="1"/>
    <col min="13150" max="13155" width="14.90625" style="1275" hidden="1"/>
    <col min="13156" max="13157" width="15.90625" style="1275" hidden="1"/>
    <col min="13158" max="13163" width="16.08984375" style="1275" hidden="1"/>
    <col min="13164" max="13164" width="6.08984375" style="1275" hidden="1"/>
    <col min="13165" max="13165" width="3" style="1275" hidden="1"/>
    <col min="13166" max="13405" width="8.6328125" style="1275" hidden="1"/>
    <col min="13406" max="13411" width="14.90625" style="1275" hidden="1"/>
    <col min="13412" max="13413" width="15.90625" style="1275" hidden="1"/>
    <col min="13414" max="13419" width="16.08984375" style="1275" hidden="1"/>
    <col min="13420" max="13420" width="6.08984375" style="1275" hidden="1"/>
    <col min="13421" max="13421" width="3" style="1275" hidden="1"/>
    <col min="13422" max="13661" width="8.6328125" style="1275" hidden="1"/>
    <col min="13662" max="13667" width="14.90625" style="1275" hidden="1"/>
    <col min="13668" max="13669" width="15.90625" style="1275" hidden="1"/>
    <col min="13670" max="13675" width="16.08984375" style="1275" hidden="1"/>
    <col min="13676" max="13676" width="6.08984375" style="1275" hidden="1"/>
    <col min="13677" max="13677" width="3" style="1275" hidden="1"/>
    <col min="13678" max="13917" width="8.6328125" style="1275" hidden="1"/>
    <col min="13918" max="13923" width="14.90625" style="1275" hidden="1"/>
    <col min="13924" max="13925" width="15.90625" style="1275" hidden="1"/>
    <col min="13926" max="13931" width="16.08984375" style="1275" hidden="1"/>
    <col min="13932" max="13932" width="6.08984375" style="1275" hidden="1"/>
    <col min="13933" max="13933" width="3" style="1275" hidden="1"/>
    <col min="13934" max="14173" width="8.6328125" style="1275" hidden="1"/>
    <col min="14174" max="14179" width="14.90625" style="1275" hidden="1"/>
    <col min="14180" max="14181" width="15.90625" style="1275" hidden="1"/>
    <col min="14182" max="14187" width="16.08984375" style="1275" hidden="1"/>
    <col min="14188" max="14188" width="6.08984375" style="1275" hidden="1"/>
    <col min="14189" max="14189" width="3" style="1275" hidden="1"/>
    <col min="14190" max="14429" width="8.6328125" style="1275" hidden="1"/>
    <col min="14430" max="14435" width="14.90625" style="1275" hidden="1"/>
    <col min="14436" max="14437" width="15.90625" style="1275" hidden="1"/>
    <col min="14438" max="14443" width="16.08984375" style="1275" hidden="1"/>
    <col min="14444" max="14444" width="6.08984375" style="1275" hidden="1"/>
    <col min="14445" max="14445" width="3" style="1275" hidden="1"/>
    <col min="14446" max="14685" width="8.6328125" style="1275" hidden="1"/>
    <col min="14686" max="14691" width="14.90625" style="1275" hidden="1"/>
    <col min="14692" max="14693" width="15.90625" style="1275" hidden="1"/>
    <col min="14694" max="14699" width="16.08984375" style="1275" hidden="1"/>
    <col min="14700" max="14700" width="6.08984375" style="1275" hidden="1"/>
    <col min="14701" max="14701" width="3" style="1275" hidden="1"/>
    <col min="14702" max="14941" width="8.6328125" style="1275" hidden="1"/>
    <col min="14942" max="14947" width="14.90625" style="1275" hidden="1"/>
    <col min="14948" max="14949" width="15.90625" style="1275" hidden="1"/>
    <col min="14950" max="14955" width="16.08984375" style="1275" hidden="1"/>
    <col min="14956" max="14956" width="6.08984375" style="1275" hidden="1"/>
    <col min="14957" max="14957" width="3" style="1275" hidden="1"/>
    <col min="14958" max="15197" width="8.6328125" style="1275" hidden="1"/>
    <col min="15198" max="15203" width="14.90625" style="1275" hidden="1"/>
    <col min="15204" max="15205" width="15.90625" style="1275" hidden="1"/>
    <col min="15206" max="15211" width="16.08984375" style="1275" hidden="1"/>
    <col min="15212" max="15212" width="6.08984375" style="1275" hidden="1"/>
    <col min="15213" max="15213" width="3" style="1275" hidden="1"/>
    <col min="15214" max="15453" width="8.6328125" style="1275" hidden="1"/>
    <col min="15454" max="15459" width="14.90625" style="1275" hidden="1"/>
    <col min="15460" max="15461" width="15.90625" style="1275" hidden="1"/>
    <col min="15462" max="15467" width="16.08984375" style="1275" hidden="1"/>
    <col min="15468" max="15468" width="6.08984375" style="1275" hidden="1"/>
    <col min="15469" max="15469" width="3" style="1275" hidden="1"/>
    <col min="15470" max="15709" width="8.6328125" style="1275" hidden="1"/>
    <col min="15710" max="15715" width="14.90625" style="1275" hidden="1"/>
    <col min="15716" max="15717" width="15.90625" style="1275" hidden="1"/>
    <col min="15718" max="15723" width="16.08984375" style="1275" hidden="1"/>
    <col min="15724" max="15724" width="6.08984375" style="1275" hidden="1"/>
    <col min="15725" max="15725" width="3" style="1275" hidden="1"/>
    <col min="15726" max="15965" width="8.6328125" style="1275" hidden="1"/>
    <col min="15966" max="15971" width="14.90625" style="1275" hidden="1"/>
    <col min="15972" max="15973" width="15.90625" style="1275" hidden="1"/>
    <col min="15974" max="15979" width="16.08984375" style="1275" hidden="1"/>
    <col min="15980" max="15980" width="6.08984375" style="1275" hidden="1"/>
    <col min="15981" max="15981" width="3" style="1275" hidden="1"/>
    <col min="15982" max="16221" width="8.6328125" style="1275" hidden="1"/>
    <col min="16222" max="16227" width="14.90625" style="1275" hidden="1"/>
    <col min="16228" max="16229" width="15.90625" style="1275" hidden="1"/>
    <col min="16230" max="16235" width="16.08984375" style="1275" hidden="1"/>
    <col min="16236" max="16236" width="6.08984375" style="1275" hidden="1"/>
    <col min="16237" max="16237" width="3" style="1275" hidden="1"/>
    <col min="16238" max="16384" width="8.6328125" style="1275" hidden="1"/>
  </cols>
  <sheetData>
    <row r="1" spans="1:143" ht="42.75" customHeight="1" x14ac:dyDescent="0.2">
      <c r="A1" s="1273"/>
      <c r="B1" s="1274"/>
      <c r="DD1" s="1275"/>
      <c r="DE1" s="1275"/>
    </row>
    <row r="2" spans="1:143" ht="25.5" customHeight="1" x14ac:dyDescent="0.2">
      <c r="A2" s="1276"/>
      <c r="C2" s="1276"/>
      <c r="O2" s="1276"/>
      <c r="P2" s="1276"/>
      <c r="Q2" s="1276"/>
      <c r="R2" s="1276"/>
      <c r="S2" s="1276"/>
      <c r="T2" s="1276"/>
      <c r="U2" s="1276"/>
      <c r="V2" s="1276"/>
      <c r="W2" s="1276"/>
      <c r="X2" s="1276"/>
      <c r="Y2" s="1276"/>
      <c r="Z2" s="1276"/>
      <c r="AA2" s="1276"/>
      <c r="AB2" s="1276"/>
      <c r="AC2" s="1276"/>
      <c r="AD2" s="1276"/>
      <c r="AE2" s="1276"/>
      <c r="AF2" s="1276"/>
      <c r="AG2" s="1276"/>
      <c r="AH2" s="1276"/>
      <c r="AI2" s="1276"/>
      <c r="AU2" s="1276"/>
      <c r="BG2" s="1276"/>
      <c r="BS2" s="1276"/>
      <c r="CE2" s="1276"/>
      <c r="CQ2" s="1276"/>
      <c r="DD2" s="1275"/>
      <c r="DE2" s="1275"/>
    </row>
    <row r="3" spans="1:143" ht="25.5" customHeight="1" x14ac:dyDescent="0.2">
      <c r="A3" s="1276"/>
      <c r="C3" s="1276"/>
      <c r="O3" s="1276"/>
      <c r="P3" s="1276"/>
      <c r="Q3" s="1276"/>
      <c r="R3" s="1276"/>
      <c r="S3" s="1276"/>
      <c r="T3" s="1276"/>
      <c r="U3" s="1276"/>
      <c r="V3" s="1276"/>
      <c r="W3" s="1276"/>
      <c r="X3" s="1276"/>
      <c r="Y3" s="1276"/>
      <c r="Z3" s="1276"/>
      <c r="AA3" s="1276"/>
      <c r="AB3" s="1276"/>
      <c r="AC3" s="1276"/>
      <c r="AD3" s="1276"/>
      <c r="AE3" s="1276"/>
      <c r="AF3" s="1276"/>
      <c r="AG3" s="1276"/>
      <c r="AH3" s="1276"/>
      <c r="AI3" s="1276"/>
      <c r="AU3" s="1276"/>
      <c r="BG3" s="1276"/>
      <c r="BS3" s="1276"/>
      <c r="CE3" s="1276"/>
      <c r="CQ3" s="1276"/>
      <c r="DD3" s="1275"/>
      <c r="DE3" s="1275"/>
    </row>
    <row r="4" spans="1:143" s="292" customFormat="1" ht="13" x14ac:dyDescent="0.2">
      <c r="A4" s="1276"/>
      <c r="B4" s="1276"/>
      <c r="C4" s="1276"/>
      <c r="D4" s="1276"/>
      <c r="E4" s="1276"/>
      <c r="F4" s="1276"/>
      <c r="G4" s="1276"/>
      <c r="H4" s="1276"/>
      <c r="I4" s="1276"/>
      <c r="J4" s="1276"/>
      <c r="K4" s="1276"/>
      <c r="L4" s="1276"/>
      <c r="M4" s="1276"/>
      <c r="N4" s="1276"/>
      <c r="O4" s="1276"/>
      <c r="P4" s="1276"/>
      <c r="Q4" s="1276"/>
      <c r="R4" s="1276"/>
      <c r="S4" s="1276"/>
      <c r="T4" s="1276"/>
      <c r="U4" s="1276"/>
      <c r="V4" s="1276"/>
      <c r="W4" s="1276"/>
      <c r="X4" s="1276"/>
      <c r="Y4" s="1276"/>
      <c r="Z4" s="1276"/>
      <c r="AA4" s="1276"/>
      <c r="AB4" s="1276"/>
      <c r="AC4" s="1276"/>
      <c r="AD4" s="1276"/>
      <c r="AE4" s="1276"/>
      <c r="AF4" s="1276"/>
      <c r="AG4" s="1276"/>
      <c r="AH4" s="1276"/>
      <c r="AI4" s="1276"/>
      <c r="AJ4" s="1276"/>
      <c r="AK4" s="1276"/>
      <c r="AL4" s="1276"/>
      <c r="AM4" s="1276"/>
      <c r="AN4" s="1276"/>
      <c r="AO4" s="1276"/>
      <c r="AP4" s="1276"/>
      <c r="AQ4" s="1276"/>
      <c r="AR4" s="1276"/>
      <c r="AS4" s="1276"/>
      <c r="AT4" s="1276"/>
      <c r="AU4" s="1276"/>
      <c r="AV4" s="1276"/>
      <c r="AW4" s="1276"/>
      <c r="AX4" s="1276"/>
      <c r="AY4" s="1276"/>
      <c r="AZ4" s="1276"/>
      <c r="BA4" s="1276"/>
      <c r="BB4" s="1276"/>
      <c r="BC4" s="1276"/>
      <c r="BD4" s="1276"/>
      <c r="BE4" s="1276"/>
      <c r="BF4" s="1276"/>
      <c r="BG4" s="1276"/>
      <c r="BH4" s="1276"/>
      <c r="BI4" s="1276"/>
      <c r="BJ4" s="1276"/>
      <c r="BK4" s="1276"/>
      <c r="BL4" s="1276"/>
      <c r="BM4" s="1276"/>
      <c r="BN4" s="1276"/>
      <c r="BO4" s="1276"/>
      <c r="BP4" s="1276"/>
      <c r="BQ4" s="1276"/>
      <c r="BR4" s="1276"/>
      <c r="BS4" s="1276"/>
      <c r="BT4" s="1276"/>
      <c r="BU4" s="1276"/>
      <c r="BV4" s="1276"/>
      <c r="BW4" s="1276"/>
      <c r="BX4" s="1276"/>
      <c r="BY4" s="1276"/>
      <c r="BZ4" s="1276"/>
      <c r="CA4" s="1276"/>
      <c r="CB4" s="1276"/>
      <c r="CC4" s="1276"/>
      <c r="CD4" s="1276"/>
      <c r="CE4" s="1276"/>
      <c r="CF4" s="1276"/>
      <c r="CG4" s="1276"/>
      <c r="CH4" s="1276"/>
      <c r="CI4" s="1276"/>
      <c r="CJ4" s="1276"/>
      <c r="CK4" s="1276"/>
      <c r="CL4" s="1276"/>
      <c r="CM4" s="1276"/>
      <c r="CN4" s="1276"/>
      <c r="CO4" s="1276"/>
      <c r="CP4" s="1276"/>
      <c r="CQ4" s="1276"/>
      <c r="CR4" s="1276"/>
      <c r="CS4" s="1276"/>
      <c r="CT4" s="1276"/>
      <c r="CU4" s="1276"/>
      <c r="CV4" s="1276"/>
      <c r="CW4" s="1276"/>
      <c r="CX4" s="1276"/>
      <c r="CY4" s="1276"/>
      <c r="CZ4" s="1276"/>
      <c r="DA4" s="1276"/>
      <c r="DB4" s="1276"/>
      <c r="DC4" s="1276"/>
      <c r="DD4" s="1276"/>
      <c r="DE4" s="1276"/>
      <c r="DF4" s="293"/>
      <c r="DG4" s="293"/>
      <c r="DH4" s="293"/>
      <c r="DI4" s="293"/>
      <c r="DJ4" s="293"/>
      <c r="DK4" s="293"/>
      <c r="DL4" s="293"/>
      <c r="DM4" s="293"/>
      <c r="DN4" s="293"/>
      <c r="DO4" s="293"/>
      <c r="DP4" s="293"/>
      <c r="DQ4" s="293"/>
      <c r="DR4" s="293"/>
      <c r="DS4" s="293"/>
      <c r="DT4" s="293"/>
      <c r="DU4" s="293"/>
      <c r="DV4" s="293"/>
      <c r="DW4" s="293"/>
    </row>
    <row r="5" spans="1:143" s="292" customFormat="1" ht="13" x14ac:dyDescent="0.2">
      <c r="A5" s="1276"/>
      <c r="B5" s="1276"/>
      <c r="C5" s="1276"/>
      <c r="D5" s="1276"/>
      <c r="E5" s="1276"/>
      <c r="F5" s="1276"/>
      <c r="G5" s="1276"/>
      <c r="H5" s="1276"/>
      <c r="I5" s="1276"/>
      <c r="J5" s="1276"/>
      <c r="K5" s="1276"/>
      <c r="L5" s="1276"/>
      <c r="M5" s="1276"/>
      <c r="N5" s="1276"/>
      <c r="O5" s="1276"/>
      <c r="P5" s="1276"/>
      <c r="Q5" s="1276"/>
      <c r="R5" s="1276"/>
      <c r="S5" s="1276"/>
      <c r="T5" s="1276"/>
      <c r="U5" s="1276"/>
      <c r="V5" s="1276"/>
      <c r="W5" s="1276"/>
      <c r="X5" s="1276"/>
      <c r="Y5" s="1276"/>
      <c r="Z5" s="1276"/>
      <c r="AA5" s="1276"/>
      <c r="AB5" s="1276"/>
      <c r="AC5" s="1276"/>
      <c r="AD5" s="1276"/>
      <c r="AE5" s="1276"/>
      <c r="AF5" s="1276"/>
      <c r="AG5" s="1276"/>
      <c r="AH5" s="1276"/>
      <c r="AI5" s="1276"/>
      <c r="AJ5" s="1276"/>
      <c r="AK5" s="1276"/>
      <c r="AL5" s="1276"/>
      <c r="AM5" s="1276"/>
      <c r="AN5" s="1276"/>
      <c r="AO5" s="1276"/>
      <c r="AP5" s="1276"/>
      <c r="AQ5" s="1276"/>
      <c r="AR5" s="1276"/>
      <c r="AS5" s="1276"/>
      <c r="AT5" s="1276"/>
      <c r="AU5" s="1276"/>
      <c r="AV5" s="1276"/>
      <c r="AW5" s="1276"/>
      <c r="AX5" s="1276"/>
      <c r="AY5" s="1276"/>
      <c r="AZ5" s="1276"/>
      <c r="BA5" s="1276"/>
      <c r="BB5" s="1276"/>
      <c r="BC5" s="1276"/>
      <c r="BD5" s="1276"/>
      <c r="BE5" s="1276"/>
      <c r="BF5" s="1276"/>
      <c r="BG5" s="1276"/>
      <c r="BH5" s="1276"/>
      <c r="BI5" s="1276"/>
      <c r="BJ5" s="1276"/>
      <c r="BK5" s="1276"/>
      <c r="BL5" s="1276"/>
      <c r="BM5" s="1276"/>
      <c r="BN5" s="1276"/>
      <c r="BO5" s="1276"/>
      <c r="BP5" s="1276"/>
      <c r="BQ5" s="1276"/>
      <c r="BR5" s="1276"/>
      <c r="BS5" s="1276"/>
      <c r="BT5" s="1276"/>
      <c r="BU5" s="1276"/>
      <c r="BV5" s="1276"/>
      <c r="BW5" s="1276"/>
      <c r="BX5" s="1276"/>
      <c r="BY5" s="1276"/>
      <c r="BZ5" s="1276"/>
      <c r="CA5" s="1276"/>
      <c r="CB5" s="1276"/>
      <c r="CC5" s="1276"/>
      <c r="CD5" s="1276"/>
      <c r="CE5" s="1276"/>
      <c r="CF5" s="1276"/>
      <c r="CG5" s="1276"/>
      <c r="CH5" s="1276"/>
      <c r="CI5" s="1276"/>
      <c r="CJ5" s="1276"/>
      <c r="CK5" s="1276"/>
      <c r="CL5" s="1276"/>
      <c r="CM5" s="1276"/>
      <c r="CN5" s="1276"/>
      <c r="CO5" s="1276"/>
      <c r="CP5" s="1276"/>
      <c r="CQ5" s="1276"/>
      <c r="CR5" s="1276"/>
      <c r="CS5" s="1276"/>
      <c r="CT5" s="1276"/>
      <c r="CU5" s="1276"/>
      <c r="CV5" s="1276"/>
      <c r="CW5" s="1276"/>
      <c r="CX5" s="1276"/>
      <c r="CY5" s="1276"/>
      <c r="CZ5" s="1276"/>
      <c r="DA5" s="1276"/>
      <c r="DB5" s="1276"/>
      <c r="DC5" s="1276"/>
      <c r="DD5" s="1276"/>
      <c r="DE5" s="1276"/>
      <c r="DF5" s="293"/>
      <c r="DG5" s="293"/>
      <c r="DH5" s="293"/>
      <c r="DI5" s="293"/>
      <c r="DJ5" s="293"/>
      <c r="DK5" s="293"/>
      <c r="DL5" s="293"/>
      <c r="DM5" s="293"/>
      <c r="DN5" s="293"/>
      <c r="DO5" s="293"/>
      <c r="DP5" s="293"/>
      <c r="DQ5" s="293"/>
      <c r="DR5" s="293"/>
      <c r="DS5" s="293"/>
      <c r="DT5" s="293"/>
      <c r="DU5" s="293"/>
      <c r="DV5" s="293"/>
      <c r="DW5" s="293"/>
    </row>
    <row r="6" spans="1:143" s="292" customFormat="1" ht="13" x14ac:dyDescent="0.2">
      <c r="A6" s="1276"/>
      <c r="B6" s="1276"/>
      <c r="C6" s="1276"/>
      <c r="D6" s="1276"/>
      <c r="E6" s="1276"/>
      <c r="F6" s="1276"/>
      <c r="G6" s="1276"/>
      <c r="H6" s="1276"/>
      <c r="I6" s="1276"/>
      <c r="J6" s="1276"/>
      <c r="K6" s="1276"/>
      <c r="L6" s="1276"/>
      <c r="M6" s="1276"/>
      <c r="N6" s="1276"/>
      <c r="O6" s="1276"/>
      <c r="P6" s="1276"/>
      <c r="Q6" s="1276"/>
      <c r="R6" s="1276"/>
      <c r="S6" s="1276"/>
      <c r="T6" s="1276"/>
      <c r="U6" s="1276"/>
      <c r="V6" s="1276"/>
      <c r="W6" s="1276"/>
      <c r="X6" s="1276"/>
      <c r="Y6" s="1276"/>
      <c r="Z6" s="1276"/>
      <c r="AA6" s="1276"/>
      <c r="AB6" s="1276"/>
      <c r="AC6" s="1276"/>
      <c r="AD6" s="1276"/>
      <c r="AE6" s="1276"/>
      <c r="AF6" s="1276"/>
      <c r="AG6" s="1276"/>
      <c r="AH6" s="1276"/>
      <c r="AI6" s="1276"/>
      <c r="AJ6" s="1276"/>
      <c r="AK6" s="1276"/>
      <c r="AL6" s="1276"/>
      <c r="AM6" s="1276"/>
      <c r="AN6" s="1276"/>
      <c r="AO6" s="1276"/>
      <c r="AP6" s="1276"/>
      <c r="AQ6" s="1276"/>
      <c r="AR6" s="1276"/>
      <c r="AS6" s="1276"/>
      <c r="AT6" s="1276"/>
      <c r="AU6" s="1276"/>
      <c r="AV6" s="1276"/>
      <c r="AW6" s="1276"/>
      <c r="AX6" s="1276"/>
      <c r="AY6" s="1276"/>
      <c r="AZ6" s="1276"/>
      <c r="BA6" s="1276"/>
      <c r="BB6" s="1276"/>
      <c r="BC6" s="1276"/>
      <c r="BD6" s="1276"/>
      <c r="BE6" s="1276"/>
      <c r="BF6" s="1276"/>
      <c r="BG6" s="1276"/>
      <c r="BH6" s="1276"/>
      <c r="BI6" s="1276"/>
      <c r="BJ6" s="1276"/>
      <c r="BK6" s="1276"/>
      <c r="BL6" s="1276"/>
      <c r="BM6" s="1276"/>
      <c r="BN6" s="1276"/>
      <c r="BO6" s="1276"/>
      <c r="BP6" s="1276"/>
      <c r="BQ6" s="1276"/>
      <c r="BR6" s="1276"/>
      <c r="BS6" s="1276"/>
      <c r="BT6" s="1276"/>
      <c r="BU6" s="1276"/>
      <c r="BV6" s="1276"/>
      <c r="BW6" s="1276"/>
      <c r="BX6" s="1276"/>
      <c r="BY6" s="1276"/>
      <c r="BZ6" s="1276"/>
      <c r="CA6" s="1276"/>
      <c r="CB6" s="1276"/>
      <c r="CC6" s="1276"/>
      <c r="CD6" s="1276"/>
      <c r="CE6" s="1276"/>
      <c r="CF6" s="1276"/>
      <c r="CG6" s="1276"/>
      <c r="CH6" s="1276"/>
      <c r="CI6" s="1276"/>
      <c r="CJ6" s="1276"/>
      <c r="CK6" s="1276"/>
      <c r="CL6" s="1276"/>
      <c r="CM6" s="1276"/>
      <c r="CN6" s="1276"/>
      <c r="CO6" s="1276"/>
      <c r="CP6" s="1276"/>
      <c r="CQ6" s="1276"/>
      <c r="CR6" s="1276"/>
      <c r="CS6" s="1276"/>
      <c r="CT6" s="1276"/>
      <c r="CU6" s="1276"/>
      <c r="CV6" s="1276"/>
      <c r="CW6" s="1276"/>
      <c r="CX6" s="1276"/>
      <c r="CY6" s="1276"/>
      <c r="CZ6" s="1276"/>
      <c r="DA6" s="1276"/>
      <c r="DB6" s="1276"/>
      <c r="DC6" s="1276"/>
      <c r="DD6" s="1276"/>
      <c r="DE6" s="1276"/>
      <c r="DF6" s="293"/>
      <c r="DG6" s="293"/>
      <c r="DH6" s="293"/>
      <c r="DI6" s="293"/>
      <c r="DJ6" s="293"/>
      <c r="DK6" s="293"/>
      <c r="DL6" s="293"/>
      <c r="DM6" s="293"/>
      <c r="DN6" s="293"/>
      <c r="DO6" s="293"/>
      <c r="DP6" s="293"/>
      <c r="DQ6" s="293"/>
      <c r="DR6" s="293"/>
      <c r="DS6" s="293"/>
      <c r="DT6" s="293"/>
      <c r="DU6" s="293"/>
      <c r="DV6" s="293"/>
      <c r="DW6" s="293"/>
    </row>
    <row r="7" spans="1:143" s="292" customFormat="1" ht="13" x14ac:dyDescent="0.2">
      <c r="A7" s="1276"/>
      <c r="B7" s="1276"/>
      <c r="C7" s="1276"/>
      <c r="D7" s="1276"/>
      <c r="E7" s="1276"/>
      <c r="F7" s="1276"/>
      <c r="G7" s="1276"/>
      <c r="H7" s="1276"/>
      <c r="I7" s="1276"/>
      <c r="J7" s="1276"/>
      <c r="K7" s="1276"/>
      <c r="L7" s="1276"/>
      <c r="M7" s="1276"/>
      <c r="N7" s="1276"/>
      <c r="O7" s="1276"/>
      <c r="P7" s="1276"/>
      <c r="Q7" s="1276"/>
      <c r="R7" s="1276"/>
      <c r="S7" s="1276"/>
      <c r="T7" s="1276"/>
      <c r="U7" s="1276"/>
      <c r="V7" s="1276"/>
      <c r="W7" s="1276"/>
      <c r="X7" s="1276"/>
      <c r="Y7" s="1276"/>
      <c r="Z7" s="1276"/>
      <c r="AA7" s="1276"/>
      <c r="AB7" s="1276"/>
      <c r="AC7" s="1276"/>
      <c r="AD7" s="1276"/>
      <c r="AE7" s="1276"/>
      <c r="AF7" s="1276"/>
      <c r="AG7" s="1276"/>
      <c r="AH7" s="1276"/>
      <c r="AI7" s="1276"/>
      <c r="AJ7" s="1276"/>
      <c r="AK7" s="1276"/>
      <c r="AL7" s="1276"/>
      <c r="AM7" s="1276"/>
      <c r="AN7" s="1276"/>
      <c r="AO7" s="1276"/>
      <c r="AP7" s="1276"/>
      <c r="AQ7" s="1276"/>
      <c r="AR7" s="1276"/>
      <c r="AS7" s="1276"/>
      <c r="AT7" s="1276"/>
      <c r="AU7" s="1276"/>
      <c r="AV7" s="1276"/>
      <c r="AW7" s="1276"/>
      <c r="AX7" s="1276"/>
      <c r="AY7" s="1276"/>
      <c r="AZ7" s="1276"/>
      <c r="BA7" s="1276"/>
      <c r="BB7" s="1276"/>
      <c r="BC7" s="1276"/>
      <c r="BD7" s="1276"/>
      <c r="BE7" s="1276"/>
      <c r="BF7" s="1276"/>
      <c r="BG7" s="1276"/>
      <c r="BH7" s="1276"/>
      <c r="BI7" s="1276"/>
      <c r="BJ7" s="1276"/>
      <c r="BK7" s="1276"/>
      <c r="BL7" s="1276"/>
      <c r="BM7" s="1276"/>
      <c r="BN7" s="1276"/>
      <c r="BO7" s="1276"/>
      <c r="BP7" s="1276"/>
      <c r="BQ7" s="1276"/>
      <c r="BR7" s="1276"/>
      <c r="BS7" s="1276"/>
      <c r="BT7" s="1276"/>
      <c r="BU7" s="1276"/>
      <c r="BV7" s="1276"/>
      <c r="BW7" s="1276"/>
      <c r="BX7" s="1276"/>
      <c r="BY7" s="1276"/>
      <c r="BZ7" s="1276"/>
      <c r="CA7" s="1276"/>
      <c r="CB7" s="1276"/>
      <c r="CC7" s="1276"/>
      <c r="CD7" s="1276"/>
      <c r="CE7" s="1276"/>
      <c r="CF7" s="1276"/>
      <c r="CG7" s="1276"/>
      <c r="CH7" s="1276"/>
      <c r="CI7" s="1276"/>
      <c r="CJ7" s="1276"/>
      <c r="CK7" s="1276"/>
      <c r="CL7" s="1276"/>
      <c r="CM7" s="1276"/>
      <c r="CN7" s="1276"/>
      <c r="CO7" s="1276"/>
      <c r="CP7" s="1276"/>
      <c r="CQ7" s="1276"/>
      <c r="CR7" s="1276"/>
      <c r="CS7" s="1276"/>
      <c r="CT7" s="1276"/>
      <c r="CU7" s="1276"/>
      <c r="CV7" s="1276"/>
      <c r="CW7" s="1276"/>
      <c r="CX7" s="1276"/>
      <c r="CY7" s="1276"/>
      <c r="CZ7" s="1276"/>
      <c r="DA7" s="1276"/>
      <c r="DB7" s="1276"/>
      <c r="DC7" s="1276"/>
      <c r="DD7" s="1276"/>
      <c r="DE7" s="1276"/>
      <c r="DF7" s="293"/>
      <c r="DG7" s="293"/>
      <c r="DH7" s="293"/>
      <c r="DI7" s="293"/>
      <c r="DJ7" s="293"/>
      <c r="DK7" s="293"/>
      <c r="DL7" s="293"/>
      <c r="DM7" s="293"/>
      <c r="DN7" s="293"/>
      <c r="DO7" s="293"/>
      <c r="DP7" s="293"/>
      <c r="DQ7" s="293"/>
      <c r="DR7" s="293"/>
      <c r="DS7" s="293"/>
      <c r="DT7" s="293"/>
      <c r="DU7" s="293"/>
      <c r="DV7" s="293"/>
      <c r="DW7" s="293"/>
    </row>
    <row r="8" spans="1:143" s="292" customFormat="1" ht="13" x14ac:dyDescent="0.2">
      <c r="A8" s="1276"/>
      <c r="B8" s="1276"/>
      <c r="C8" s="1276"/>
      <c r="D8" s="1276"/>
      <c r="E8" s="1276"/>
      <c r="F8" s="1276"/>
      <c r="G8" s="1276"/>
      <c r="H8" s="1276"/>
      <c r="I8" s="1276"/>
      <c r="J8" s="1276"/>
      <c r="K8" s="1276"/>
      <c r="L8" s="1276"/>
      <c r="M8" s="1276"/>
      <c r="N8" s="1276"/>
      <c r="O8" s="1276"/>
      <c r="P8" s="1276"/>
      <c r="Q8" s="1276"/>
      <c r="R8" s="1276"/>
      <c r="S8" s="1276"/>
      <c r="T8" s="1276"/>
      <c r="U8" s="1276"/>
      <c r="V8" s="1276"/>
      <c r="W8" s="1276"/>
      <c r="X8" s="1276"/>
      <c r="Y8" s="1276"/>
      <c r="Z8" s="1276"/>
      <c r="AA8" s="1276"/>
      <c r="AB8" s="1276"/>
      <c r="AC8" s="1276"/>
      <c r="AD8" s="1276"/>
      <c r="AE8" s="1276"/>
      <c r="AF8" s="1276"/>
      <c r="AG8" s="1276"/>
      <c r="AH8" s="1276"/>
      <c r="AI8" s="1276"/>
      <c r="AJ8" s="1276"/>
      <c r="AK8" s="1276"/>
      <c r="AL8" s="1276"/>
      <c r="AM8" s="1276"/>
      <c r="AN8" s="1276"/>
      <c r="AO8" s="1276"/>
      <c r="AP8" s="1276"/>
      <c r="AQ8" s="1276"/>
      <c r="AR8" s="1276"/>
      <c r="AS8" s="1276"/>
      <c r="AT8" s="1276"/>
      <c r="AU8" s="1276"/>
      <c r="AV8" s="1276"/>
      <c r="AW8" s="1276"/>
      <c r="AX8" s="1276"/>
      <c r="AY8" s="1276"/>
      <c r="AZ8" s="1276"/>
      <c r="BA8" s="1276"/>
      <c r="BB8" s="1276"/>
      <c r="BC8" s="1276"/>
      <c r="BD8" s="1276"/>
      <c r="BE8" s="1276"/>
      <c r="BF8" s="1276"/>
      <c r="BG8" s="1276"/>
      <c r="BH8" s="1276"/>
      <c r="BI8" s="1276"/>
      <c r="BJ8" s="1276"/>
      <c r="BK8" s="1276"/>
      <c r="BL8" s="1276"/>
      <c r="BM8" s="1276"/>
      <c r="BN8" s="1276"/>
      <c r="BO8" s="1276"/>
      <c r="BP8" s="1276"/>
      <c r="BQ8" s="1276"/>
      <c r="BR8" s="1276"/>
      <c r="BS8" s="1276"/>
      <c r="BT8" s="1276"/>
      <c r="BU8" s="1276"/>
      <c r="BV8" s="1276"/>
      <c r="BW8" s="1276"/>
      <c r="BX8" s="1276"/>
      <c r="BY8" s="1276"/>
      <c r="BZ8" s="1276"/>
      <c r="CA8" s="1276"/>
      <c r="CB8" s="1276"/>
      <c r="CC8" s="1276"/>
      <c r="CD8" s="1276"/>
      <c r="CE8" s="1276"/>
      <c r="CF8" s="1276"/>
      <c r="CG8" s="1276"/>
      <c r="CH8" s="1276"/>
      <c r="CI8" s="1276"/>
      <c r="CJ8" s="1276"/>
      <c r="CK8" s="1276"/>
      <c r="CL8" s="1276"/>
      <c r="CM8" s="1276"/>
      <c r="CN8" s="1276"/>
      <c r="CO8" s="1276"/>
      <c r="CP8" s="1276"/>
      <c r="CQ8" s="1276"/>
      <c r="CR8" s="1276"/>
      <c r="CS8" s="1276"/>
      <c r="CT8" s="1276"/>
      <c r="CU8" s="1276"/>
      <c r="CV8" s="1276"/>
      <c r="CW8" s="1276"/>
      <c r="CX8" s="1276"/>
      <c r="CY8" s="1276"/>
      <c r="CZ8" s="1276"/>
      <c r="DA8" s="1276"/>
      <c r="DB8" s="1276"/>
      <c r="DC8" s="1276"/>
      <c r="DD8" s="1276"/>
      <c r="DE8" s="1276"/>
      <c r="DF8" s="293"/>
      <c r="DG8" s="293"/>
      <c r="DH8" s="293"/>
      <c r="DI8" s="293"/>
      <c r="DJ8" s="293"/>
      <c r="DK8" s="293"/>
      <c r="DL8" s="293"/>
      <c r="DM8" s="293"/>
      <c r="DN8" s="293"/>
      <c r="DO8" s="293"/>
      <c r="DP8" s="293"/>
      <c r="DQ8" s="293"/>
      <c r="DR8" s="293"/>
      <c r="DS8" s="293"/>
      <c r="DT8" s="293"/>
      <c r="DU8" s="293"/>
      <c r="DV8" s="293"/>
      <c r="DW8" s="293"/>
    </row>
    <row r="9" spans="1:143" s="292" customFormat="1" ht="13" x14ac:dyDescent="0.2">
      <c r="A9" s="1276"/>
      <c r="B9" s="1276"/>
      <c r="C9" s="1276"/>
      <c r="D9" s="1276"/>
      <c r="E9" s="1276"/>
      <c r="F9" s="1276"/>
      <c r="G9" s="1276"/>
      <c r="H9" s="1276"/>
      <c r="I9" s="1276"/>
      <c r="J9" s="1276"/>
      <c r="K9" s="1276"/>
      <c r="L9" s="1276"/>
      <c r="M9" s="1276"/>
      <c r="N9" s="1276"/>
      <c r="O9" s="1276"/>
      <c r="P9" s="1276"/>
      <c r="Q9" s="1276"/>
      <c r="R9" s="1276"/>
      <c r="S9" s="1276"/>
      <c r="T9" s="1276"/>
      <c r="U9" s="1276"/>
      <c r="V9" s="1276"/>
      <c r="W9" s="1276"/>
      <c r="X9" s="1276"/>
      <c r="Y9" s="1276"/>
      <c r="Z9" s="1276"/>
      <c r="AA9" s="1276"/>
      <c r="AB9" s="1276"/>
      <c r="AC9" s="1276"/>
      <c r="AD9" s="1276"/>
      <c r="AE9" s="1276"/>
      <c r="AF9" s="1276"/>
      <c r="AG9" s="1276"/>
      <c r="AH9" s="1276"/>
      <c r="AI9" s="1276"/>
      <c r="AJ9" s="1276"/>
      <c r="AK9" s="1276"/>
      <c r="AL9" s="1276"/>
      <c r="AM9" s="1276"/>
      <c r="AN9" s="1276"/>
      <c r="AO9" s="1276"/>
      <c r="AP9" s="1276"/>
      <c r="AQ9" s="1276"/>
      <c r="AR9" s="1276"/>
      <c r="AS9" s="1276"/>
      <c r="AT9" s="1276"/>
      <c r="AU9" s="1276"/>
      <c r="AV9" s="1276"/>
      <c r="AW9" s="1276"/>
      <c r="AX9" s="1276"/>
      <c r="AY9" s="1276"/>
      <c r="AZ9" s="1276"/>
      <c r="BA9" s="1276"/>
      <c r="BB9" s="1276"/>
      <c r="BC9" s="1276"/>
      <c r="BD9" s="1276"/>
      <c r="BE9" s="1276"/>
      <c r="BF9" s="1276"/>
      <c r="BG9" s="1276"/>
      <c r="BH9" s="1276"/>
      <c r="BI9" s="1276"/>
      <c r="BJ9" s="1276"/>
      <c r="BK9" s="1276"/>
      <c r="BL9" s="1276"/>
      <c r="BM9" s="1276"/>
      <c r="BN9" s="1276"/>
      <c r="BO9" s="1276"/>
      <c r="BP9" s="1276"/>
      <c r="BQ9" s="1276"/>
      <c r="BR9" s="1276"/>
      <c r="BS9" s="1276"/>
      <c r="BT9" s="1276"/>
      <c r="BU9" s="1276"/>
      <c r="BV9" s="1276"/>
      <c r="BW9" s="1276"/>
      <c r="BX9" s="1276"/>
      <c r="BY9" s="1276"/>
      <c r="BZ9" s="1276"/>
      <c r="CA9" s="1276"/>
      <c r="CB9" s="1276"/>
      <c r="CC9" s="1276"/>
      <c r="CD9" s="1276"/>
      <c r="CE9" s="1276"/>
      <c r="CF9" s="1276"/>
      <c r="CG9" s="1276"/>
      <c r="CH9" s="1276"/>
      <c r="CI9" s="1276"/>
      <c r="CJ9" s="1276"/>
      <c r="CK9" s="1276"/>
      <c r="CL9" s="1276"/>
      <c r="CM9" s="1276"/>
      <c r="CN9" s="1276"/>
      <c r="CO9" s="1276"/>
      <c r="CP9" s="1276"/>
      <c r="CQ9" s="1276"/>
      <c r="CR9" s="1276"/>
      <c r="CS9" s="1276"/>
      <c r="CT9" s="1276"/>
      <c r="CU9" s="1276"/>
      <c r="CV9" s="1276"/>
      <c r="CW9" s="1276"/>
      <c r="CX9" s="1276"/>
      <c r="CY9" s="1276"/>
      <c r="CZ9" s="1276"/>
      <c r="DA9" s="1276"/>
      <c r="DB9" s="1276"/>
      <c r="DC9" s="1276"/>
      <c r="DD9" s="1276"/>
      <c r="DE9" s="1276"/>
      <c r="DF9" s="293"/>
      <c r="DG9" s="293"/>
      <c r="DH9" s="293"/>
      <c r="DI9" s="293"/>
      <c r="DJ9" s="293"/>
      <c r="DK9" s="293"/>
      <c r="DL9" s="293"/>
      <c r="DM9" s="293"/>
      <c r="DN9" s="293"/>
      <c r="DO9" s="293"/>
      <c r="DP9" s="293"/>
      <c r="DQ9" s="293"/>
      <c r="DR9" s="293"/>
      <c r="DS9" s="293"/>
      <c r="DT9" s="293"/>
      <c r="DU9" s="293"/>
      <c r="DV9" s="293"/>
      <c r="DW9" s="293"/>
    </row>
    <row r="10" spans="1:143" s="292" customFormat="1" ht="13" x14ac:dyDescent="0.2">
      <c r="A10" s="1276"/>
      <c r="B10" s="1276"/>
      <c r="C10" s="1276"/>
      <c r="D10" s="1276"/>
      <c r="E10" s="1276"/>
      <c r="F10" s="1276"/>
      <c r="G10" s="1276"/>
      <c r="H10" s="1276"/>
      <c r="I10" s="1276"/>
      <c r="J10" s="1276"/>
      <c r="K10" s="1276"/>
      <c r="L10" s="1276"/>
      <c r="M10" s="1276"/>
      <c r="N10" s="1276"/>
      <c r="O10" s="1276"/>
      <c r="P10" s="1276"/>
      <c r="Q10" s="1276"/>
      <c r="R10" s="1276"/>
      <c r="S10" s="1276"/>
      <c r="T10" s="1276"/>
      <c r="U10" s="1276"/>
      <c r="V10" s="1276"/>
      <c r="W10" s="1276"/>
      <c r="X10" s="1276"/>
      <c r="Y10" s="1276"/>
      <c r="Z10" s="1276"/>
      <c r="AA10" s="1276"/>
      <c r="AB10" s="1276"/>
      <c r="AC10" s="1276"/>
      <c r="AD10" s="1276"/>
      <c r="AE10" s="1276"/>
      <c r="AF10" s="1276"/>
      <c r="AG10" s="1276"/>
      <c r="AH10" s="1276"/>
      <c r="AI10" s="1276"/>
      <c r="AJ10" s="1276"/>
      <c r="AK10" s="1276"/>
      <c r="AL10" s="1276"/>
      <c r="AM10" s="1276"/>
      <c r="AN10" s="1276"/>
      <c r="AO10" s="1276"/>
      <c r="AP10" s="1276"/>
      <c r="AQ10" s="1276"/>
      <c r="AR10" s="1276"/>
      <c r="AS10" s="1276"/>
      <c r="AT10" s="1276"/>
      <c r="AU10" s="1276"/>
      <c r="AV10" s="1276"/>
      <c r="AW10" s="1276"/>
      <c r="AX10" s="1276"/>
      <c r="AY10" s="1276"/>
      <c r="AZ10" s="1276"/>
      <c r="BA10" s="1276"/>
      <c r="BB10" s="1276"/>
      <c r="BC10" s="1276"/>
      <c r="BD10" s="1276"/>
      <c r="BE10" s="1276"/>
      <c r="BF10" s="1276"/>
      <c r="BG10" s="1276"/>
      <c r="BH10" s="1276"/>
      <c r="BI10" s="1276"/>
      <c r="BJ10" s="1276"/>
      <c r="BK10" s="1276"/>
      <c r="BL10" s="1276"/>
      <c r="BM10" s="1276"/>
      <c r="BN10" s="1276"/>
      <c r="BO10" s="1276"/>
      <c r="BP10" s="1276"/>
      <c r="BQ10" s="1276"/>
      <c r="BR10" s="1276"/>
      <c r="BS10" s="1276"/>
      <c r="BT10" s="1276"/>
      <c r="BU10" s="1276"/>
      <c r="BV10" s="1276"/>
      <c r="BW10" s="1276"/>
      <c r="BX10" s="1276"/>
      <c r="BY10" s="1276"/>
      <c r="BZ10" s="1276"/>
      <c r="CA10" s="1276"/>
      <c r="CB10" s="1276"/>
      <c r="CC10" s="1276"/>
      <c r="CD10" s="1276"/>
      <c r="CE10" s="1276"/>
      <c r="CF10" s="1276"/>
      <c r="CG10" s="1276"/>
      <c r="CH10" s="1276"/>
      <c r="CI10" s="1276"/>
      <c r="CJ10" s="1276"/>
      <c r="CK10" s="1276"/>
      <c r="CL10" s="1276"/>
      <c r="CM10" s="1276"/>
      <c r="CN10" s="1276"/>
      <c r="CO10" s="1276"/>
      <c r="CP10" s="1276"/>
      <c r="CQ10" s="1276"/>
      <c r="CR10" s="1276"/>
      <c r="CS10" s="1276"/>
      <c r="CT10" s="1276"/>
      <c r="CU10" s="1276"/>
      <c r="CV10" s="1276"/>
      <c r="CW10" s="1276"/>
      <c r="CX10" s="1276"/>
      <c r="CY10" s="1276"/>
      <c r="CZ10" s="1276"/>
      <c r="DA10" s="1276"/>
      <c r="DB10" s="1276"/>
      <c r="DC10" s="1276"/>
      <c r="DD10" s="1276"/>
      <c r="DE10" s="1276"/>
      <c r="DF10" s="293"/>
      <c r="DG10" s="293"/>
      <c r="DH10" s="293"/>
      <c r="DI10" s="293"/>
      <c r="DJ10" s="293"/>
      <c r="DK10" s="293"/>
      <c r="DL10" s="293"/>
      <c r="DM10" s="293"/>
      <c r="DN10" s="293"/>
      <c r="DO10" s="293"/>
      <c r="DP10" s="293"/>
      <c r="DQ10" s="293"/>
      <c r="DR10" s="293"/>
      <c r="DS10" s="293"/>
      <c r="DT10" s="293"/>
      <c r="DU10" s="293"/>
      <c r="DV10" s="293"/>
      <c r="DW10" s="293"/>
      <c r="EM10" s="292" t="s">
        <v>609</v>
      </c>
    </row>
    <row r="11" spans="1:143" s="292" customFormat="1" ht="13" x14ac:dyDescent="0.2">
      <c r="A11" s="1276"/>
      <c r="B11" s="1276"/>
      <c r="C11" s="1276"/>
      <c r="D11" s="1276"/>
      <c r="E11" s="1276"/>
      <c r="F11" s="1276"/>
      <c r="G11" s="1276"/>
      <c r="H11" s="1276"/>
      <c r="I11" s="1276"/>
      <c r="J11" s="1276"/>
      <c r="K11" s="1276"/>
      <c r="L11" s="1276"/>
      <c r="M11" s="1276"/>
      <c r="N11" s="1276"/>
      <c r="O11" s="1276"/>
      <c r="P11" s="1276"/>
      <c r="Q11" s="1276"/>
      <c r="R11" s="1276"/>
      <c r="S11" s="1276"/>
      <c r="T11" s="1276"/>
      <c r="U11" s="1276"/>
      <c r="V11" s="1276"/>
      <c r="W11" s="1276"/>
      <c r="X11" s="1276"/>
      <c r="Y11" s="1276"/>
      <c r="Z11" s="1276"/>
      <c r="AA11" s="1276"/>
      <c r="AB11" s="1276"/>
      <c r="AC11" s="1276"/>
      <c r="AD11" s="1276"/>
      <c r="AE11" s="1276"/>
      <c r="AF11" s="1276"/>
      <c r="AG11" s="1276"/>
      <c r="AH11" s="1276"/>
      <c r="AI11" s="1276"/>
      <c r="AJ11" s="1276"/>
      <c r="AK11" s="1276"/>
      <c r="AL11" s="1276"/>
      <c r="AM11" s="1276"/>
      <c r="AN11" s="1276"/>
      <c r="AO11" s="1276"/>
      <c r="AP11" s="1276"/>
      <c r="AQ11" s="1276"/>
      <c r="AR11" s="1276"/>
      <c r="AS11" s="1276"/>
      <c r="AT11" s="1276"/>
      <c r="AU11" s="1276"/>
      <c r="AV11" s="1276"/>
      <c r="AW11" s="1276"/>
      <c r="AX11" s="1276"/>
      <c r="AY11" s="1276"/>
      <c r="AZ11" s="1276"/>
      <c r="BA11" s="1276"/>
      <c r="BB11" s="1276"/>
      <c r="BC11" s="1276"/>
      <c r="BD11" s="1276"/>
      <c r="BE11" s="1276"/>
      <c r="BF11" s="1276"/>
      <c r="BG11" s="1276"/>
      <c r="BH11" s="1276"/>
      <c r="BI11" s="1276"/>
      <c r="BJ11" s="1276"/>
      <c r="BK11" s="1276"/>
      <c r="BL11" s="1276"/>
      <c r="BM11" s="1276"/>
      <c r="BN11" s="1276"/>
      <c r="BO11" s="1276"/>
      <c r="BP11" s="1276"/>
      <c r="BQ11" s="1276"/>
      <c r="BR11" s="1276"/>
      <c r="BS11" s="1276"/>
      <c r="BT11" s="1276"/>
      <c r="BU11" s="1276"/>
      <c r="BV11" s="1276"/>
      <c r="BW11" s="1276"/>
      <c r="BX11" s="1276"/>
      <c r="BY11" s="1276"/>
      <c r="BZ11" s="1276"/>
      <c r="CA11" s="1276"/>
      <c r="CB11" s="1276"/>
      <c r="CC11" s="1276"/>
      <c r="CD11" s="1276"/>
      <c r="CE11" s="1276"/>
      <c r="CF11" s="1276"/>
      <c r="CG11" s="1276"/>
      <c r="CH11" s="1276"/>
      <c r="CI11" s="1276"/>
      <c r="CJ11" s="1276"/>
      <c r="CK11" s="1276"/>
      <c r="CL11" s="1276"/>
      <c r="CM11" s="1276"/>
      <c r="CN11" s="1276"/>
      <c r="CO11" s="1276"/>
      <c r="CP11" s="1276"/>
      <c r="CQ11" s="1276"/>
      <c r="CR11" s="1276"/>
      <c r="CS11" s="1276"/>
      <c r="CT11" s="1276"/>
      <c r="CU11" s="1276"/>
      <c r="CV11" s="1276"/>
      <c r="CW11" s="1276"/>
      <c r="CX11" s="1276"/>
      <c r="CY11" s="1276"/>
      <c r="CZ11" s="1276"/>
      <c r="DA11" s="1276"/>
      <c r="DB11" s="1276"/>
      <c r="DC11" s="1276"/>
      <c r="DD11" s="1276"/>
      <c r="DE11" s="1276"/>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 x14ac:dyDescent="0.2">
      <c r="A12" s="1276"/>
      <c r="B12" s="1276"/>
      <c r="C12" s="1276"/>
      <c r="D12" s="1276"/>
      <c r="E12" s="1276"/>
      <c r="F12" s="1276"/>
      <c r="G12" s="1276"/>
      <c r="H12" s="1276"/>
      <c r="I12" s="1276"/>
      <c r="J12" s="1276"/>
      <c r="K12" s="1276"/>
      <c r="L12" s="1276"/>
      <c r="M12" s="1276"/>
      <c r="N12" s="1276"/>
      <c r="O12" s="1276"/>
      <c r="P12" s="1276"/>
      <c r="Q12" s="1276"/>
      <c r="R12" s="1276"/>
      <c r="S12" s="1276"/>
      <c r="T12" s="1276"/>
      <c r="U12" s="1276"/>
      <c r="V12" s="1276"/>
      <c r="W12" s="1276"/>
      <c r="X12" s="1276"/>
      <c r="Y12" s="1276"/>
      <c r="Z12" s="1276"/>
      <c r="AA12" s="1276"/>
      <c r="AB12" s="1276"/>
      <c r="AC12" s="1276"/>
      <c r="AD12" s="1276"/>
      <c r="AE12" s="1276"/>
      <c r="AF12" s="1276"/>
      <c r="AG12" s="1276"/>
      <c r="AH12" s="1276"/>
      <c r="AI12" s="1276"/>
      <c r="AJ12" s="1276"/>
      <c r="AK12" s="1276"/>
      <c r="AL12" s="1276"/>
      <c r="AM12" s="1276"/>
      <c r="AN12" s="1276"/>
      <c r="AO12" s="1276"/>
      <c r="AP12" s="1276"/>
      <c r="AQ12" s="1276"/>
      <c r="AR12" s="1276"/>
      <c r="AS12" s="1276"/>
      <c r="AT12" s="1276"/>
      <c r="AU12" s="1276"/>
      <c r="AV12" s="1276"/>
      <c r="AW12" s="1276"/>
      <c r="AX12" s="1276"/>
      <c r="AY12" s="1276"/>
      <c r="AZ12" s="1276"/>
      <c r="BA12" s="1276"/>
      <c r="BB12" s="1276"/>
      <c r="BC12" s="1276"/>
      <c r="BD12" s="1276"/>
      <c r="BE12" s="1276"/>
      <c r="BF12" s="1276"/>
      <c r="BG12" s="1276"/>
      <c r="BH12" s="1276"/>
      <c r="BI12" s="1276"/>
      <c r="BJ12" s="1276"/>
      <c r="BK12" s="1276"/>
      <c r="BL12" s="1276"/>
      <c r="BM12" s="1276"/>
      <c r="BN12" s="1276"/>
      <c r="BO12" s="1276"/>
      <c r="BP12" s="1276"/>
      <c r="BQ12" s="1276"/>
      <c r="BR12" s="1276"/>
      <c r="BS12" s="1276"/>
      <c r="BT12" s="1276"/>
      <c r="BU12" s="1276"/>
      <c r="BV12" s="1276"/>
      <c r="BW12" s="1276"/>
      <c r="BX12" s="1276"/>
      <c r="BY12" s="1276"/>
      <c r="BZ12" s="1276"/>
      <c r="CA12" s="1276"/>
      <c r="CB12" s="1276"/>
      <c r="CC12" s="1276"/>
      <c r="CD12" s="1276"/>
      <c r="CE12" s="1276"/>
      <c r="CF12" s="1276"/>
      <c r="CG12" s="1276"/>
      <c r="CH12" s="1276"/>
      <c r="CI12" s="1276"/>
      <c r="CJ12" s="1276"/>
      <c r="CK12" s="1276"/>
      <c r="CL12" s="1276"/>
      <c r="CM12" s="1276"/>
      <c r="CN12" s="1276"/>
      <c r="CO12" s="1276"/>
      <c r="CP12" s="1276"/>
      <c r="CQ12" s="1276"/>
      <c r="CR12" s="1276"/>
      <c r="CS12" s="1276"/>
      <c r="CT12" s="1276"/>
      <c r="CU12" s="1276"/>
      <c r="CV12" s="1276"/>
      <c r="CW12" s="1276"/>
      <c r="CX12" s="1276"/>
      <c r="CY12" s="1276"/>
      <c r="CZ12" s="1276"/>
      <c r="DA12" s="1276"/>
      <c r="DB12" s="1276"/>
      <c r="DC12" s="1276"/>
      <c r="DD12" s="1276"/>
      <c r="DE12" s="1276"/>
      <c r="DF12" s="293"/>
      <c r="DG12" s="293"/>
      <c r="DH12" s="293"/>
      <c r="DI12" s="293"/>
      <c r="DJ12" s="293"/>
      <c r="DK12" s="293"/>
      <c r="DL12" s="293"/>
      <c r="DM12" s="293"/>
      <c r="DN12" s="293"/>
      <c r="DO12" s="293"/>
      <c r="DP12" s="293"/>
      <c r="DQ12" s="293"/>
      <c r="DR12" s="293"/>
      <c r="DS12" s="293"/>
      <c r="DT12" s="293"/>
      <c r="DU12" s="293"/>
      <c r="DV12" s="293"/>
      <c r="DW12" s="293"/>
      <c r="EM12" s="292" t="s">
        <v>609</v>
      </c>
    </row>
    <row r="13" spans="1:143" s="292" customFormat="1" ht="13" x14ac:dyDescent="0.2">
      <c r="A13" s="1276"/>
      <c r="B13" s="1276"/>
      <c r="C13" s="1276"/>
      <c r="D13" s="1276"/>
      <c r="E13" s="1276"/>
      <c r="F13" s="1276"/>
      <c r="G13" s="1276"/>
      <c r="H13" s="1276"/>
      <c r="I13" s="1276"/>
      <c r="J13" s="1276"/>
      <c r="K13" s="1276"/>
      <c r="L13" s="1276"/>
      <c r="M13" s="1276"/>
      <c r="N13" s="1276"/>
      <c r="O13" s="1276"/>
      <c r="P13" s="1276"/>
      <c r="Q13" s="1276"/>
      <c r="R13" s="1276"/>
      <c r="S13" s="1276"/>
      <c r="T13" s="1276"/>
      <c r="U13" s="1276"/>
      <c r="V13" s="1276"/>
      <c r="W13" s="1276"/>
      <c r="X13" s="1276"/>
      <c r="Y13" s="1276"/>
      <c r="Z13" s="1276"/>
      <c r="AA13" s="1276"/>
      <c r="AB13" s="1276"/>
      <c r="AC13" s="1276"/>
      <c r="AD13" s="1276"/>
      <c r="AE13" s="1276"/>
      <c r="AF13" s="1276"/>
      <c r="AG13" s="1276"/>
      <c r="AH13" s="1276"/>
      <c r="AI13" s="1276"/>
      <c r="AJ13" s="1276"/>
      <c r="AK13" s="1276"/>
      <c r="AL13" s="1276"/>
      <c r="AM13" s="1276"/>
      <c r="AN13" s="1276"/>
      <c r="AO13" s="1276"/>
      <c r="AP13" s="1276"/>
      <c r="AQ13" s="1276"/>
      <c r="AR13" s="1276"/>
      <c r="AS13" s="1276"/>
      <c r="AT13" s="1276"/>
      <c r="AU13" s="1276"/>
      <c r="AV13" s="1276"/>
      <c r="AW13" s="1276"/>
      <c r="AX13" s="1276"/>
      <c r="AY13" s="1276"/>
      <c r="AZ13" s="1276"/>
      <c r="BA13" s="1276"/>
      <c r="BB13" s="1276"/>
      <c r="BC13" s="1276"/>
      <c r="BD13" s="1276"/>
      <c r="BE13" s="1276"/>
      <c r="BF13" s="1276"/>
      <c r="BG13" s="1276"/>
      <c r="BH13" s="1276"/>
      <c r="BI13" s="1276"/>
      <c r="BJ13" s="1276"/>
      <c r="BK13" s="1276"/>
      <c r="BL13" s="1276"/>
      <c r="BM13" s="1276"/>
      <c r="BN13" s="1276"/>
      <c r="BO13" s="1276"/>
      <c r="BP13" s="1276"/>
      <c r="BQ13" s="1276"/>
      <c r="BR13" s="1276"/>
      <c r="BS13" s="1276"/>
      <c r="BT13" s="1276"/>
      <c r="BU13" s="1276"/>
      <c r="BV13" s="1276"/>
      <c r="BW13" s="1276"/>
      <c r="BX13" s="1276"/>
      <c r="BY13" s="1276"/>
      <c r="BZ13" s="1276"/>
      <c r="CA13" s="1276"/>
      <c r="CB13" s="1276"/>
      <c r="CC13" s="1276"/>
      <c r="CD13" s="1276"/>
      <c r="CE13" s="1276"/>
      <c r="CF13" s="1276"/>
      <c r="CG13" s="1276"/>
      <c r="CH13" s="1276"/>
      <c r="CI13" s="1276"/>
      <c r="CJ13" s="1276"/>
      <c r="CK13" s="1276"/>
      <c r="CL13" s="1276"/>
      <c r="CM13" s="1276"/>
      <c r="CN13" s="1276"/>
      <c r="CO13" s="1276"/>
      <c r="CP13" s="1276"/>
      <c r="CQ13" s="1276"/>
      <c r="CR13" s="1276"/>
      <c r="CS13" s="1276"/>
      <c r="CT13" s="1276"/>
      <c r="CU13" s="1276"/>
      <c r="CV13" s="1276"/>
      <c r="CW13" s="1276"/>
      <c r="CX13" s="1276"/>
      <c r="CY13" s="1276"/>
      <c r="CZ13" s="1276"/>
      <c r="DA13" s="1276"/>
      <c r="DB13" s="1276"/>
      <c r="DC13" s="1276"/>
      <c r="DD13" s="1276"/>
      <c r="DE13" s="1276"/>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 x14ac:dyDescent="0.2">
      <c r="A14" s="1276"/>
      <c r="B14" s="1276"/>
      <c r="C14" s="1276"/>
      <c r="D14" s="1276"/>
      <c r="E14" s="1276"/>
      <c r="F14" s="1276"/>
      <c r="G14" s="1276"/>
      <c r="H14" s="1276"/>
      <c r="I14" s="1276"/>
      <c r="J14" s="1276"/>
      <c r="K14" s="1276"/>
      <c r="L14" s="1276"/>
      <c r="M14" s="1276"/>
      <c r="N14" s="1276"/>
      <c r="O14" s="1276"/>
      <c r="P14" s="1276"/>
      <c r="Q14" s="1276"/>
      <c r="R14" s="1276"/>
      <c r="S14" s="1276"/>
      <c r="T14" s="1276"/>
      <c r="U14" s="1276"/>
      <c r="V14" s="1276"/>
      <c r="W14" s="1276"/>
      <c r="X14" s="1276"/>
      <c r="Y14" s="1276"/>
      <c r="Z14" s="1276"/>
      <c r="AA14" s="1276"/>
      <c r="AB14" s="1276"/>
      <c r="AC14" s="1276"/>
      <c r="AD14" s="1276"/>
      <c r="AE14" s="1276"/>
      <c r="AF14" s="1276"/>
      <c r="AG14" s="1276"/>
      <c r="AH14" s="1276"/>
      <c r="AI14" s="1276"/>
      <c r="AJ14" s="1276"/>
      <c r="AK14" s="1276"/>
      <c r="AL14" s="1276"/>
      <c r="AM14" s="1276"/>
      <c r="AN14" s="1276"/>
      <c r="AO14" s="1276"/>
      <c r="AP14" s="1276"/>
      <c r="AQ14" s="1276"/>
      <c r="AR14" s="1276"/>
      <c r="AS14" s="1276"/>
      <c r="AT14" s="1276"/>
      <c r="AU14" s="1276"/>
      <c r="AV14" s="1276"/>
      <c r="AW14" s="1276"/>
      <c r="AX14" s="1276"/>
      <c r="AY14" s="1276"/>
      <c r="AZ14" s="1276"/>
      <c r="BA14" s="1276"/>
      <c r="BB14" s="1276"/>
      <c r="BC14" s="1276"/>
      <c r="BD14" s="1276"/>
      <c r="BE14" s="1276"/>
      <c r="BF14" s="1276"/>
      <c r="BG14" s="1276"/>
      <c r="BH14" s="1276"/>
      <c r="BI14" s="1276"/>
      <c r="BJ14" s="1276"/>
      <c r="BK14" s="1276"/>
      <c r="BL14" s="1276"/>
      <c r="BM14" s="1276"/>
      <c r="BN14" s="1276"/>
      <c r="BO14" s="1276"/>
      <c r="BP14" s="1276"/>
      <c r="BQ14" s="1276"/>
      <c r="BR14" s="1276"/>
      <c r="BS14" s="1276"/>
      <c r="BT14" s="1276"/>
      <c r="BU14" s="1276"/>
      <c r="BV14" s="1276"/>
      <c r="BW14" s="1276"/>
      <c r="BX14" s="1276"/>
      <c r="BY14" s="1276"/>
      <c r="BZ14" s="1276"/>
      <c r="CA14" s="1276"/>
      <c r="CB14" s="1276"/>
      <c r="CC14" s="1276"/>
      <c r="CD14" s="1276"/>
      <c r="CE14" s="1276"/>
      <c r="CF14" s="1276"/>
      <c r="CG14" s="1276"/>
      <c r="CH14" s="1276"/>
      <c r="CI14" s="1276"/>
      <c r="CJ14" s="1276"/>
      <c r="CK14" s="1276"/>
      <c r="CL14" s="1276"/>
      <c r="CM14" s="1276"/>
      <c r="CN14" s="1276"/>
      <c r="CO14" s="1276"/>
      <c r="CP14" s="1276"/>
      <c r="CQ14" s="1276"/>
      <c r="CR14" s="1276"/>
      <c r="CS14" s="1276"/>
      <c r="CT14" s="1276"/>
      <c r="CU14" s="1276"/>
      <c r="CV14" s="1276"/>
      <c r="CW14" s="1276"/>
      <c r="CX14" s="1276"/>
      <c r="CY14" s="1276"/>
      <c r="CZ14" s="1276"/>
      <c r="DA14" s="1276"/>
      <c r="DB14" s="1276"/>
      <c r="DC14" s="1276"/>
      <c r="DD14" s="1276"/>
      <c r="DE14" s="1276"/>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 x14ac:dyDescent="0.2">
      <c r="A15" s="1275"/>
      <c r="B15" s="1276"/>
      <c r="C15" s="1276"/>
      <c r="D15" s="1276"/>
      <c r="E15" s="1276"/>
      <c r="F15" s="1276"/>
      <c r="G15" s="1276"/>
      <c r="H15" s="1276"/>
      <c r="I15" s="1276"/>
      <c r="J15" s="1276"/>
      <c r="K15" s="1276"/>
      <c r="L15" s="1276"/>
      <c r="M15" s="1276"/>
      <c r="N15" s="1276"/>
      <c r="O15" s="1276"/>
      <c r="P15" s="1276"/>
      <c r="Q15" s="1276"/>
      <c r="R15" s="1276"/>
      <c r="S15" s="1276"/>
      <c r="T15" s="1276"/>
      <c r="U15" s="1276"/>
      <c r="V15" s="1276"/>
      <c r="W15" s="1276"/>
      <c r="X15" s="1276"/>
      <c r="Y15" s="1276"/>
      <c r="Z15" s="1276"/>
      <c r="AA15" s="1276"/>
      <c r="AB15" s="1276"/>
      <c r="AC15" s="1276"/>
      <c r="AD15" s="1276"/>
      <c r="AE15" s="1276"/>
      <c r="AF15" s="1276"/>
      <c r="AG15" s="1276"/>
      <c r="AH15" s="1276"/>
      <c r="AI15" s="1276"/>
      <c r="AJ15" s="1276"/>
      <c r="AK15" s="1276"/>
      <c r="AL15" s="1276"/>
      <c r="AM15" s="1276"/>
      <c r="AN15" s="1276"/>
      <c r="AO15" s="1276"/>
      <c r="AP15" s="1276"/>
      <c r="AQ15" s="1276"/>
      <c r="AR15" s="1276"/>
      <c r="AS15" s="1276"/>
      <c r="AT15" s="1276"/>
      <c r="AU15" s="1276"/>
      <c r="AV15" s="1276"/>
      <c r="AW15" s="1276"/>
      <c r="AX15" s="1276"/>
      <c r="AY15" s="1276"/>
      <c r="AZ15" s="1276"/>
      <c r="BA15" s="1276"/>
      <c r="BB15" s="1276"/>
      <c r="BC15" s="1276"/>
      <c r="BD15" s="1276"/>
      <c r="BE15" s="1276"/>
      <c r="BF15" s="1276"/>
      <c r="BG15" s="1276"/>
      <c r="BH15" s="1276"/>
      <c r="BI15" s="1276"/>
      <c r="BJ15" s="1276"/>
      <c r="BK15" s="1276"/>
      <c r="BL15" s="1276"/>
      <c r="BM15" s="1276"/>
      <c r="BN15" s="1276"/>
      <c r="BO15" s="1276"/>
      <c r="BP15" s="1276"/>
      <c r="BQ15" s="1276"/>
      <c r="BR15" s="1276"/>
      <c r="BS15" s="1276"/>
      <c r="BT15" s="1276"/>
      <c r="BU15" s="1276"/>
      <c r="BV15" s="1276"/>
      <c r="BW15" s="1276"/>
      <c r="BX15" s="1276"/>
      <c r="BY15" s="1276"/>
      <c r="BZ15" s="1276"/>
      <c r="CA15" s="1276"/>
      <c r="CB15" s="1276"/>
      <c r="CC15" s="1276"/>
      <c r="CD15" s="1276"/>
      <c r="CE15" s="1276"/>
      <c r="CF15" s="1276"/>
      <c r="CG15" s="1276"/>
      <c r="CH15" s="1276"/>
      <c r="CI15" s="1276"/>
      <c r="CJ15" s="1276"/>
      <c r="CK15" s="1276"/>
      <c r="CL15" s="1276"/>
      <c r="CM15" s="1276"/>
      <c r="CN15" s="1276"/>
      <c r="CO15" s="1276"/>
      <c r="CP15" s="1276"/>
      <c r="CQ15" s="1276"/>
      <c r="CR15" s="1276"/>
      <c r="CS15" s="1276"/>
      <c r="CT15" s="1276"/>
      <c r="CU15" s="1276"/>
      <c r="CV15" s="1276"/>
      <c r="CW15" s="1276"/>
      <c r="CX15" s="1276"/>
      <c r="CY15" s="1276"/>
      <c r="CZ15" s="1276"/>
      <c r="DA15" s="1276"/>
      <c r="DB15" s="1276"/>
      <c r="DC15" s="1276"/>
      <c r="DD15" s="1276"/>
      <c r="DE15" s="1276"/>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 x14ac:dyDescent="0.2">
      <c r="A16" s="1275"/>
      <c r="B16" s="1276"/>
      <c r="C16" s="1276"/>
      <c r="D16" s="1276"/>
      <c r="E16" s="1276"/>
      <c r="F16" s="1276"/>
      <c r="G16" s="1276"/>
      <c r="H16" s="1276"/>
      <c r="I16" s="1276"/>
      <c r="J16" s="1276"/>
      <c r="K16" s="1276"/>
      <c r="L16" s="1276"/>
      <c r="M16" s="1276"/>
      <c r="N16" s="1276"/>
      <c r="O16" s="1276"/>
      <c r="P16" s="1276"/>
      <c r="Q16" s="1276"/>
      <c r="R16" s="1276"/>
      <c r="S16" s="1276"/>
      <c r="T16" s="1276"/>
      <c r="U16" s="1276"/>
      <c r="V16" s="1276"/>
      <c r="W16" s="1276"/>
      <c r="X16" s="1276"/>
      <c r="Y16" s="1276"/>
      <c r="Z16" s="1276"/>
      <c r="AA16" s="1276"/>
      <c r="AB16" s="1276"/>
      <c r="AC16" s="1276"/>
      <c r="AD16" s="1276"/>
      <c r="AE16" s="1276"/>
      <c r="AF16" s="1276"/>
      <c r="AG16" s="1276"/>
      <c r="AH16" s="1276"/>
      <c r="AI16" s="1276"/>
      <c r="AJ16" s="1276"/>
      <c r="AK16" s="1276"/>
      <c r="AL16" s="1276"/>
      <c r="AM16" s="1276"/>
      <c r="AN16" s="1276"/>
      <c r="AO16" s="1276"/>
      <c r="AP16" s="1276"/>
      <c r="AQ16" s="1276"/>
      <c r="AR16" s="1276"/>
      <c r="AS16" s="1276"/>
      <c r="AT16" s="1276"/>
      <c r="AU16" s="1276"/>
      <c r="AV16" s="1276"/>
      <c r="AW16" s="1276"/>
      <c r="AX16" s="1276"/>
      <c r="AY16" s="1276"/>
      <c r="AZ16" s="1276"/>
      <c r="BA16" s="1276"/>
      <c r="BB16" s="1276"/>
      <c r="BC16" s="1276"/>
      <c r="BD16" s="1276"/>
      <c r="BE16" s="1276"/>
      <c r="BF16" s="1276"/>
      <c r="BG16" s="1276"/>
      <c r="BH16" s="1276"/>
      <c r="BI16" s="1276"/>
      <c r="BJ16" s="1276"/>
      <c r="BK16" s="1276"/>
      <c r="BL16" s="1276"/>
      <c r="BM16" s="1276"/>
      <c r="BN16" s="1276"/>
      <c r="BO16" s="1276"/>
      <c r="BP16" s="1276"/>
      <c r="BQ16" s="1276"/>
      <c r="BR16" s="1276"/>
      <c r="BS16" s="1276"/>
      <c r="BT16" s="1276"/>
      <c r="BU16" s="1276"/>
      <c r="BV16" s="1276"/>
      <c r="BW16" s="1276"/>
      <c r="BX16" s="1276"/>
      <c r="BY16" s="1276"/>
      <c r="BZ16" s="1276"/>
      <c r="CA16" s="1276"/>
      <c r="CB16" s="1276"/>
      <c r="CC16" s="1276"/>
      <c r="CD16" s="1276"/>
      <c r="CE16" s="1276"/>
      <c r="CF16" s="1276"/>
      <c r="CG16" s="1276"/>
      <c r="CH16" s="1276"/>
      <c r="CI16" s="1276"/>
      <c r="CJ16" s="1276"/>
      <c r="CK16" s="1276"/>
      <c r="CL16" s="1276"/>
      <c r="CM16" s="1276"/>
      <c r="CN16" s="1276"/>
      <c r="CO16" s="1276"/>
      <c r="CP16" s="1276"/>
      <c r="CQ16" s="1276"/>
      <c r="CR16" s="1276"/>
      <c r="CS16" s="1276"/>
      <c r="CT16" s="1276"/>
      <c r="CU16" s="1276"/>
      <c r="CV16" s="1276"/>
      <c r="CW16" s="1276"/>
      <c r="CX16" s="1276"/>
      <c r="CY16" s="1276"/>
      <c r="CZ16" s="1276"/>
      <c r="DA16" s="1276"/>
      <c r="DB16" s="1276"/>
      <c r="DC16" s="1276"/>
      <c r="DD16" s="1276"/>
      <c r="DE16" s="1276"/>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 x14ac:dyDescent="0.2">
      <c r="A17" s="1275"/>
      <c r="B17" s="1276"/>
      <c r="C17" s="1276"/>
      <c r="D17" s="1276"/>
      <c r="E17" s="1276"/>
      <c r="F17" s="1276"/>
      <c r="G17" s="1276"/>
      <c r="H17" s="1276"/>
      <c r="I17" s="1276"/>
      <c r="J17" s="1276"/>
      <c r="K17" s="1276"/>
      <c r="L17" s="1276"/>
      <c r="M17" s="1276"/>
      <c r="N17" s="1276"/>
      <c r="O17" s="1276"/>
      <c r="P17" s="1276"/>
      <c r="Q17" s="1276"/>
      <c r="R17" s="1276"/>
      <c r="S17" s="1276"/>
      <c r="T17" s="1276"/>
      <c r="U17" s="1276"/>
      <c r="V17" s="1276"/>
      <c r="W17" s="1276"/>
      <c r="X17" s="1276"/>
      <c r="Y17" s="1276"/>
      <c r="Z17" s="1276"/>
      <c r="AA17" s="1276"/>
      <c r="AB17" s="1276"/>
      <c r="AC17" s="1276"/>
      <c r="AD17" s="1276"/>
      <c r="AE17" s="1276"/>
      <c r="AF17" s="1276"/>
      <c r="AG17" s="1276"/>
      <c r="AH17" s="1276"/>
      <c r="AI17" s="1276"/>
      <c r="AJ17" s="1276"/>
      <c r="AK17" s="1276"/>
      <c r="AL17" s="1276"/>
      <c r="AM17" s="1276"/>
      <c r="AN17" s="1276"/>
      <c r="AO17" s="1276"/>
      <c r="AP17" s="1276"/>
      <c r="AQ17" s="1276"/>
      <c r="AR17" s="1276"/>
      <c r="AS17" s="1276"/>
      <c r="AT17" s="1276"/>
      <c r="AU17" s="1276"/>
      <c r="AV17" s="1276"/>
      <c r="AW17" s="1276"/>
      <c r="AX17" s="1276"/>
      <c r="AY17" s="1276"/>
      <c r="AZ17" s="1276"/>
      <c r="BA17" s="1276"/>
      <c r="BB17" s="1276"/>
      <c r="BC17" s="1276"/>
      <c r="BD17" s="1276"/>
      <c r="BE17" s="1276"/>
      <c r="BF17" s="1276"/>
      <c r="BG17" s="1276"/>
      <c r="BH17" s="1276"/>
      <c r="BI17" s="1276"/>
      <c r="BJ17" s="1276"/>
      <c r="BK17" s="1276"/>
      <c r="BL17" s="1276"/>
      <c r="BM17" s="1276"/>
      <c r="BN17" s="1276"/>
      <c r="BO17" s="1276"/>
      <c r="BP17" s="1276"/>
      <c r="BQ17" s="1276"/>
      <c r="BR17" s="1276"/>
      <c r="BS17" s="1276"/>
      <c r="BT17" s="1276"/>
      <c r="BU17" s="1276"/>
      <c r="BV17" s="1276"/>
      <c r="BW17" s="1276"/>
      <c r="BX17" s="1276"/>
      <c r="BY17" s="1276"/>
      <c r="BZ17" s="1276"/>
      <c r="CA17" s="1276"/>
      <c r="CB17" s="1276"/>
      <c r="CC17" s="1276"/>
      <c r="CD17" s="1276"/>
      <c r="CE17" s="1276"/>
      <c r="CF17" s="1276"/>
      <c r="CG17" s="1276"/>
      <c r="CH17" s="1276"/>
      <c r="CI17" s="1276"/>
      <c r="CJ17" s="1276"/>
      <c r="CK17" s="1276"/>
      <c r="CL17" s="1276"/>
      <c r="CM17" s="1276"/>
      <c r="CN17" s="1276"/>
      <c r="CO17" s="1276"/>
      <c r="CP17" s="1276"/>
      <c r="CQ17" s="1276"/>
      <c r="CR17" s="1276"/>
      <c r="CS17" s="1276"/>
      <c r="CT17" s="1276"/>
      <c r="CU17" s="1276"/>
      <c r="CV17" s="1276"/>
      <c r="CW17" s="1276"/>
      <c r="CX17" s="1276"/>
      <c r="CY17" s="1276"/>
      <c r="CZ17" s="1276"/>
      <c r="DA17" s="1276"/>
      <c r="DB17" s="1276"/>
      <c r="DC17" s="1276"/>
      <c r="DD17" s="1276"/>
      <c r="DE17" s="1276"/>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 x14ac:dyDescent="0.2">
      <c r="A18" s="1275"/>
      <c r="B18" s="1276"/>
      <c r="C18" s="1276"/>
      <c r="D18" s="1276"/>
      <c r="E18" s="1276"/>
      <c r="F18" s="1276"/>
      <c r="G18" s="1276"/>
      <c r="H18" s="1276"/>
      <c r="I18" s="1276"/>
      <c r="J18" s="1276"/>
      <c r="K18" s="1276"/>
      <c r="L18" s="1276"/>
      <c r="M18" s="1276"/>
      <c r="N18" s="1276"/>
      <c r="O18" s="1276"/>
      <c r="P18" s="1276"/>
      <c r="Q18" s="1276"/>
      <c r="R18" s="1276"/>
      <c r="S18" s="1276"/>
      <c r="T18" s="1276"/>
      <c r="U18" s="1276"/>
      <c r="V18" s="1276"/>
      <c r="W18" s="1276"/>
      <c r="X18" s="1276"/>
      <c r="Y18" s="1276"/>
      <c r="Z18" s="1276"/>
      <c r="AA18" s="1276"/>
      <c r="AB18" s="1276"/>
      <c r="AC18" s="1276"/>
      <c r="AD18" s="1276"/>
      <c r="AE18" s="1276"/>
      <c r="AF18" s="1276"/>
      <c r="AG18" s="1276"/>
      <c r="AH18" s="1276"/>
      <c r="AI18" s="1276"/>
      <c r="AJ18" s="1276"/>
      <c r="AK18" s="1276"/>
      <c r="AL18" s="1276"/>
      <c r="AM18" s="1276"/>
      <c r="AN18" s="1276"/>
      <c r="AO18" s="1276"/>
      <c r="AP18" s="1276"/>
      <c r="AQ18" s="1276"/>
      <c r="AR18" s="1276"/>
      <c r="AS18" s="1276"/>
      <c r="AT18" s="1276"/>
      <c r="AU18" s="1276"/>
      <c r="AV18" s="1276"/>
      <c r="AW18" s="1276"/>
      <c r="AX18" s="1276"/>
      <c r="AY18" s="1276"/>
      <c r="AZ18" s="1276"/>
      <c r="BA18" s="1276"/>
      <c r="BB18" s="1276"/>
      <c r="BC18" s="1276"/>
      <c r="BD18" s="1276"/>
      <c r="BE18" s="1276"/>
      <c r="BF18" s="1276"/>
      <c r="BG18" s="1276"/>
      <c r="BH18" s="1276"/>
      <c r="BI18" s="1276"/>
      <c r="BJ18" s="1276"/>
      <c r="BK18" s="1276"/>
      <c r="BL18" s="1276"/>
      <c r="BM18" s="1276"/>
      <c r="BN18" s="1276"/>
      <c r="BO18" s="1276"/>
      <c r="BP18" s="1276"/>
      <c r="BQ18" s="1276"/>
      <c r="BR18" s="1276"/>
      <c r="BS18" s="1276"/>
      <c r="BT18" s="1276"/>
      <c r="BU18" s="1276"/>
      <c r="BV18" s="1276"/>
      <c r="BW18" s="1276"/>
      <c r="BX18" s="1276"/>
      <c r="BY18" s="1276"/>
      <c r="BZ18" s="1276"/>
      <c r="CA18" s="1276"/>
      <c r="CB18" s="1276"/>
      <c r="CC18" s="1276"/>
      <c r="CD18" s="1276"/>
      <c r="CE18" s="1276"/>
      <c r="CF18" s="1276"/>
      <c r="CG18" s="1276"/>
      <c r="CH18" s="1276"/>
      <c r="CI18" s="1276"/>
      <c r="CJ18" s="1276"/>
      <c r="CK18" s="1276"/>
      <c r="CL18" s="1276"/>
      <c r="CM18" s="1276"/>
      <c r="CN18" s="1276"/>
      <c r="CO18" s="1276"/>
      <c r="CP18" s="1276"/>
      <c r="CQ18" s="1276"/>
      <c r="CR18" s="1276"/>
      <c r="CS18" s="1276"/>
      <c r="CT18" s="1276"/>
      <c r="CU18" s="1276"/>
      <c r="CV18" s="1276"/>
      <c r="CW18" s="1276"/>
      <c r="CX18" s="1276"/>
      <c r="CY18" s="1276"/>
      <c r="CZ18" s="1276"/>
      <c r="DA18" s="1276"/>
      <c r="DB18" s="1276"/>
      <c r="DC18" s="1276"/>
      <c r="DD18" s="1276"/>
      <c r="DE18" s="1276"/>
      <c r="DF18" s="293"/>
      <c r="DG18" s="293"/>
      <c r="DH18" s="293"/>
      <c r="DI18" s="293"/>
      <c r="DJ18" s="293"/>
      <c r="DK18" s="293"/>
      <c r="DL18" s="293"/>
      <c r="DM18" s="293"/>
      <c r="DN18" s="293"/>
      <c r="DO18" s="293"/>
      <c r="DP18" s="293"/>
      <c r="DQ18" s="293"/>
      <c r="DR18" s="293"/>
      <c r="DS18" s="293"/>
      <c r="DT18" s="293"/>
      <c r="DU18" s="293"/>
      <c r="DV18" s="293"/>
      <c r="DW18" s="293"/>
    </row>
    <row r="19" spans="1:351" ht="13" x14ac:dyDescent="0.2">
      <c r="DD19" s="1275"/>
      <c r="DE19" s="1275"/>
    </row>
    <row r="20" spans="1:351" ht="13" x14ac:dyDescent="0.2">
      <c r="DD20" s="1275"/>
      <c r="DE20" s="1275"/>
    </row>
    <row r="21" spans="1:351" ht="16.5" x14ac:dyDescent="0.2">
      <c r="B21" s="1277"/>
      <c r="C21" s="1278"/>
      <c r="D21" s="1278"/>
      <c r="E21" s="1278"/>
      <c r="F21" s="1278"/>
      <c r="G21" s="1278"/>
      <c r="H21" s="1278"/>
      <c r="I21" s="1278"/>
      <c r="J21" s="1278"/>
      <c r="K21" s="1278"/>
      <c r="L21" s="1278"/>
      <c r="M21" s="1278"/>
      <c r="N21" s="1279"/>
      <c r="O21" s="1278"/>
      <c r="P21" s="1278"/>
      <c r="Q21" s="1278"/>
      <c r="R21" s="1278"/>
      <c r="S21" s="1278"/>
      <c r="T21" s="1278"/>
      <c r="U21" s="1278"/>
      <c r="V21" s="1278"/>
      <c r="W21" s="1278"/>
      <c r="X21" s="1278"/>
      <c r="Y21" s="1278"/>
      <c r="Z21" s="1278"/>
      <c r="AA21" s="1278"/>
      <c r="AB21" s="1278"/>
      <c r="AC21" s="1278"/>
      <c r="AD21" s="1278"/>
      <c r="AE21" s="1278"/>
      <c r="AF21" s="1278"/>
      <c r="AG21" s="1278"/>
      <c r="AH21" s="1278"/>
      <c r="AI21" s="1278"/>
      <c r="AJ21" s="1278"/>
      <c r="AK21" s="1278"/>
      <c r="AL21" s="1278"/>
      <c r="AM21" s="1278"/>
      <c r="AN21" s="1278"/>
      <c r="AO21" s="1278"/>
      <c r="AP21" s="1278"/>
      <c r="AQ21" s="1278"/>
      <c r="AR21" s="1278"/>
      <c r="AS21" s="1278"/>
      <c r="AT21" s="1279"/>
      <c r="AU21" s="1278"/>
      <c r="AV21" s="1278"/>
      <c r="AW21" s="1278"/>
      <c r="AX21" s="1278"/>
      <c r="AY21" s="1278"/>
      <c r="AZ21" s="1278"/>
      <c r="BA21" s="1278"/>
      <c r="BB21" s="1278"/>
      <c r="BC21" s="1278"/>
      <c r="BD21" s="1278"/>
      <c r="BE21" s="1278"/>
      <c r="BF21" s="1279"/>
      <c r="BG21" s="1278"/>
      <c r="BH21" s="1278"/>
      <c r="BI21" s="1278"/>
      <c r="BJ21" s="1278"/>
      <c r="BK21" s="1278"/>
      <c r="BL21" s="1278"/>
      <c r="BM21" s="1278"/>
      <c r="BN21" s="1278"/>
      <c r="BO21" s="1278"/>
      <c r="BP21" s="1278"/>
      <c r="BQ21" s="1278"/>
      <c r="BR21" s="1279"/>
      <c r="BS21" s="1278"/>
      <c r="BT21" s="1278"/>
      <c r="BU21" s="1278"/>
      <c r="BV21" s="1278"/>
      <c r="BW21" s="1278"/>
      <c r="BX21" s="1278"/>
      <c r="BY21" s="1278"/>
      <c r="BZ21" s="1278"/>
      <c r="CA21" s="1278"/>
      <c r="CB21" s="1278"/>
      <c r="CC21" s="1278"/>
      <c r="CD21" s="1279"/>
      <c r="CE21" s="1278"/>
      <c r="CF21" s="1278"/>
      <c r="CG21" s="1278"/>
      <c r="CH21" s="1278"/>
      <c r="CI21" s="1278"/>
      <c r="CJ21" s="1278"/>
      <c r="CK21" s="1278"/>
      <c r="CL21" s="1278"/>
      <c r="CM21" s="1278"/>
      <c r="CN21" s="1278"/>
      <c r="CO21" s="1278"/>
      <c r="CP21" s="1279"/>
      <c r="CQ21" s="1278"/>
      <c r="CR21" s="1278"/>
      <c r="CS21" s="1278"/>
      <c r="CT21" s="1278"/>
      <c r="CU21" s="1278"/>
      <c r="CV21" s="1278"/>
      <c r="CW21" s="1278"/>
      <c r="CX21" s="1278"/>
      <c r="CY21" s="1278"/>
      <c r="CZ21" s="1278"/>
      <c r="DA21" s="1278"/>
      <c r="DB21" s="1279"/>
      <c r="DC21" s="1278"/>
      <c r="DD21" s="1280"/>
      <c r="DE21" s="1275"/>
      <c r="MM21" s="1281"/>
    </row>
    <row r="22" spans="1:351" ht="16.5" x14ac:dyDescent="0.2">
      <c r="B22" s="1282"/>
      <c r="MM22" s="1281"/>
    </row>
    <row r="23" spans="1:351" ht="13" x14ac:dyDescent="0.2">
      <c r="B23" s="1282"/>
    </row>
    <row r="24" spans="1:351" ht="13" x14ac:dyDescent="0.2">
      <c r="B24" s="1282"/>
    </row>
    <row r="25" spans="1:351" ht="13" x14ac:dyDescent="0.2">
      <c r="B25" s="1282"/>
    </row>
    <row r="26" spans="1:351" ht="13" x14ac:dyDescent="0.2">
      <c r="B26" s="1282"/>
    </row>
    <row r="27" spans="1:351" ht="13" x14ac:dyDescent="0.2">
      <c r="B27" s="1282"/>
    </row>
    <row r="28" spans="1:351" ht="13" x14ac:dyDescent="0.2">
      <c r="B28" s="1282"/>
    </row>
    <row r="29" spans="1:351" ht="13" x14ac:dyDescent="0.2">
      <c r="B29" s="1282"/>
    </row>
    <row r="30" spans="1:351" ht="13" x14ac:dyDescent="0.2">
      <c r="B30" s="1282"/>
    </row>
    <row r="31" spans="1:351" ht="13" x14ac:dyDescent="0.2">
      <c r="B31" s="1282"/>
    </row>
    <row r="32" spans="1:351" ht="13" x14ac:dyDescent="0.2">
      <c r="B32" s="1282"/>
    </row>
    <row r="33" spans="2:109" ht="13" x14ac:dyDescent="0.2">
      <c r="B33" s="1282"/>
    </row>
    <row r="34" spans="2:109" ht="13" x14ac:dyDescent="0.2">
      <c r="B34" s="1282"/>
    </row>
    <row r="35" spans="2:109" ht="13" x14ac:dyDescent="0.2">
      <c r="B35" s="1282"/>
    </row>
    <row r="36" spans="2:109" ht="13" x14ac:dyDescent="0.2">
      <c r="B36" s="1282"/>
    </row>
    <row r="37" spans="2:109" ht="13" x14ac:dyDescent="0.2">
      <c r="B37" s="1282"/>
    </row>
    <row r="38" spans="2:109" ht="13" x14ac:dyDescent="0.2">
      <c r="B38" s="1282"/>
    </row>
    <row r="39" spans="2:109" ht="13" x14ac:dyDescent="0.2">
      <c r="B39" s="1284"/>
      <c r="C39" s="1285"/>
      <c r="D39" s="1285"/>
      <c r="E39" s="1285"/>
      <c r="F39" s="1285"/>
      <c r="G39" s="1285"/>
      <c r="H39" s="1285"/>
      <c r="I39" s="1285"/>
      <c r="J39" s="1285"/>
      <c r="K39" s="1285"/>
      <c r="L39" s="1285"/>
      <c r="M39" s="1285"/>
      <c r="N39" s="1285"/>
      <c r="O39" s="1285"/>
      <c r="P39" s="1285"/>
      <c r="Q39" s="1285"/>
      <c r="R39" s="1285"/>
      <c r="S39" s="1285"/>
      <c r="T39" s="1285"/>
      <c r="U39" s="1285"/>
      <c r="V39" s="1285"/>
      <c r="W39" s="1285"/>
      <c r="X39" s="1285"/>
      <c r="Y39" s="1285"/>
      <c r="Z39" s="1285"/>
      <c r="AA39" s="1285"/>
      <c r="AB39" s="1285"/>
      <c r="AC39" s="1285"/>
      <c r="AD39" s="1285"/>
      <c r="AE39" s="1285"/>
      <c r="AF39" s="1285"/>
      <c r="AG39" s="1285"/>
      <c r="AH39" s="1285"/>
      <c r="AI39" s="1285"/>
      <c r="AJ39" s="1285"/>
      <c r="AK39" s="1285"/>
      <c r="AL39" s="1285"/>
      <c r="AM39" s="1285"/>
      <c r="AN39" s="1285"/>
      <c r="AO39" s="1285"/>
      <c r="AP39" s="1285"/>
      <c r="AQ39" s="1285"/>
      <c r="AR39" s="1285"/>
      <c r="AS39" s="1285"/>
      <c r="AT39" s="1285"/>
      <c r="AU39" s="1285"/>
      <c r="AV39" s="1285"/>
      <c r="AW39" s="1285"/>
      <c r="AX39" s="1285"/>
      <c r="AY39" s="1285"/>
      <c r="AZ39" s="1285"/>
      <c r="BA39" s="1285"/>
      <c r="BB39" s="1285"/>
      <c r="BC39" s="1285"/>
      <c r="BD39" s="1285"/>
      <c r="BE39" s="1285"/>
      <c r="BF39" s="1285"/>
      <c r="BG39" s="1285"/>
      <c r="BH39" s="1285"/>
      <c r="BI39" s="1285"/>
      <c r="BJ39" s="1285"/>
      <c r="BK39" s="1285"/>
      <c r="BL39" s="1285"/>
      <c r="BM39" s="1285"/>
      <c r="BN39" s="1285"/>
      <c r="BO39" s="1285"/>
      <c r="BP39" s="1285"/>
      <c r="BQ39" s="1285"/>
      <c r="BR39" s="1285"/>
      <c r="BS39" s="1285"/>
      <c r="BT39" s="1285"/>
      <c r="BU39" s="1285"/>
      <c r="BV39" s="1285"/>
      <c r="BW39" s="1285"/>
      <c r="BX39" s="1285"/>
      <c r="BY39" s="1285"/>
      <c r="BZ39" s="1285"/>
      <c r="CA39" s="1285"/>
      <c r="CB39" s="1285"/>
      <c r="CC39" s="1285"/>
      <c r="CD39" s="1285"/>
      <c r="CE39" s="1285"/>
      <c r="CF39" s="1285"/>
      <c r="CG39" s="1285"/>
      <c r="CH39" s="1285"/>
      <c r="CI39" s="1285"/>
      <c r="CJ39" s="1285"/>
      <c r="CK39" s="1285"/>
      <c r="CL39" s="1285"/>
      <c r="CM39" s="1285"/>
      <c r="CN39" s="1285"/>
      <c r="CO39" s="1285"/>
      <c r="CP39" s="1285"/>
      <c r="CQ39" s="1285"/>
      <c r="CR39" s="1285"/>
      <c r="CS39" s="1285"/>
      <c r="CT39" s="1285"/>
      <c r="CU39" s="1285"/>
      <c r="CV39" s="1285"/>
      <c r="CW39" s="1285"/>
      <c r="CX39" s="1285"/>
      <c r="CY39" s="1285"/>
      <c r="CZ39" s="1285"/>
      <c r="DA39" s="1285"/>
      <c r="DB39" s="1285"/>
      <c r="DC39" s="1285"/>
      <c r="DD39" s="1286"/>
    </row>
    <row r="40" spans="2:109" ht="13" x14ac:dyDescent="0.2">
      <c r="B40" s="1287"/>
      <c r="DD40" s="1287"/>
      <c r="DE40" s="1275"/>
    </row>
    <row r="41" spans="2:109" ht="16.5" x14ac:dyDescent="0.2">
      <c r="B41" s="1288" t="s">
        <v>610</v>
      </c>
      <c r="C41" s="1278"/>
      <c r="D41" s="1278"/>
      <c r="E41" s="1278"/>
      <c r="F41" s="1278"/>
      <c r="G41" s="1278"/>
      <c r="H41" s="1278"/>
      <c r="I41" s="1278"/>
      <c r="J41" s="1278"/>
      <c r="K41" s="1278"/>
      <c r="L41" s="1278"/>
      <c r="M41" s="1278"/>
      <c r="N41" s="1278"/>
      <c r="O41" s="1278"/>
      <c r="P41" s="1278"/>
      <c r="Q41" s="1278"/>
      <c r="R41" s="1278"/>
      <c r="S41" s="1278"/>
      <c r="T41" s="1278"/>
      <c r="U41" s="1278"/>
      <c r="V41" s="1278"/>
      <c r="W41" s="1278"/>
      <c r="X41" s="1278"/>
      <c r="Y41" s="1278"/>
      <c r="Z41" s="1278"/>
      <c r="AA41" s="1278"/>
      <c r="AB41" s="1278"/>
      <c r="AC41" s="1278"/>
      <c r="AD41" s="1278"/>
      <c r="AE41" s="1278"/>
      <c r="AF41" s="1278"/>
      <c r="AG41" s="1278"/>
      <c r="AH41" s="1278"/>
      <c r="AI41" s="1278"/>
      <c r="AJ41" s="1278"/>
      <c r="AK41" s="1278"/>
      <c r="AL41" s="1278"/>
      <c r="AM41" s="1278"/>
      <c r="AN41" s="1278"/>
      <c r="AO41" s="1278"/>
      <c r="AP41" s="1278"/>
      <c r="AQ41" s="1278"/>
      <c r="AR41" s="1278"/>
      <c r="AS41" s="1278"/>
      <c r="AT41" s="1278"/>
      <c r="AU41" s="1278"/>
      <c r="AV41" s="1278"/>
      <c r="AW41" s="1278"/>
      <c r="AX41" s="1278"/>
      <c r="AY41" s="1278"/>
      <c r="AZ41" s="1278"/>
      <c r="BA41" s="1278"/>
      <c r="BB41" s="1278"/>
      <c r="BC41" s="1278"/>
      <c r="BD41" s="1278"/>
      <c r="BE41" s="1278"/>
      <c r="BF41" s="1278"/>
      <c r="BG41" s="1278"/>
      <c r="BH41" s="1278"/>
      <c r="BI41" s="1278"/>
      <c r="BJ41" s="1278"/>
      <c r="BK41" s="1278"/>
      <c r="BL41" s="1278"/>
      <c r="BM41" s="1278"/>
      <c r="BN41" s="1278"/>
      <c r="BO41" s="1278"/>
      <c r="BP41" s="1278"/>
      <c r="BQ41" s="1278"/>
      <c r="BR41" s="1278"/>
      <c r="BS41" s="1278"/>
      <c r="BT41" s="1278"/>
      <c r="BU41" s="1278"/>
      <c r="BV41" s="1278"/>
      <c r="BW41" s="1278"/>
      <c r="BX41" s="1278"/>
      <c r="BY41" s="1278"/>
      <c r="BZ41" s="1278"/>
      <c r="CA41" s="1278"/>
      <c r="CB41" s="1278"/>
      <c r="CC41" s="1278"/>
      <c r="CD41" s="1278"/>
      <c r="CE41" s="1278"/>
      <c r="CF41" s="1278"/>
      <c r="CG41" s="1278"/>
      <c r="CH41" s="1278"/>
      <c r="CI41" s="1278"/>
      <c r="CJ41" s="1278"/>
      <c r="CK41" s="1278"/>
      <c r="CL41" s="1278"/>
      <c r="CM41" s="1278"/>
      <c r="CN41" s="1278"/>
      <c r="CO41" s="1278"/>
      <c r="CP41" s="1278"/>
      <c r="CQ41" s="1278"/>
      <c r="CR41" s="1278"/>
      <c r="CS41" s="1278"/>
      <c r="CT41" s="1278"/>
      <c r="CU41" s="1278"/>
      <c r="CV41" s="1278"/>
      <c r="CW41" s="1278"/>
      <c r="CX41" s="1278"/>
      <c r="CY41" s="1278"/>
      <c r="CZ41" s="1278"/>
      <c r="DA41" s="1278"/>
      <c r="DB41" s="1278"/>
      <c r="DC41" s="1278"/>
      <c r="DD41" s="1280"/>
    </row>
    <row r="42" spans="2:109" ht="13" x14ac:dyDescent="0.2">
      <c r="B42" s="1282"/>
      <c r="G42" s="1289"/>
      <c r="I42" s="1290"/>
      <c r="J42" s="1290"/>
      <c r="K42" s="1290"/>
      <c r="AM42" s="1289"/>
      <c r="AN42" s="1289" t="s">
        <v>611</v>
      </c>
      <c r="AP42" s="1290"/>
      <c r="AQ42" s="1290"/>
      <c r="AR42" s="1290"/>
      <c r="AY42" s="1289"/>
      <c r="BA42" s="1290"/>
      <c r="BB42" s="1290"/>
      <c r="BC42" s="1290"/>
      <c r="BK42" s="1289"/>
      <c r="BM42" s="1290"/>
      <c r="BN42" s="1290"/>
      <c r="BO42" s="1290"/>
      <c r="BW42" s="1289"/>
      <c r="BY42" s="1290"/>
      <c r="BZ42" s="1290"/>
      <c r="CA42" s="1290"/>
      <c r="CI42" s="1289"/>
      <c r="CK42" s="1290"/>
      <c r="CL42" s="1290"/>
      <c r="CM42" s="1290"/>
      <c r="CU42" s="1289"/>
      <c r="CW42" s="1290"/>
      <c r="CX42" s="1290"/>
      <c r="CY42" s="1290"/>
    </row>
    <row r="43" spans="2:109" ht="13.5" customHeight="1" x14ac:dyDescent="0.2">
      <c r="B43" s="1282"/>
      <c r="AN43" s="1291" t="s">
        <v>612</v>
      </c>
      <c r="AO43" s="1292"/>
      <c r="AP43" s="1292"/>
      <c r="AQ43" s="1292"/>
      <c r="AR43" s="1292"/>
      <c r="AS43" s="1292"/>
      <c r="AT43" s="1292"/>
      <c r="AU43" s="1292"/>
      <c r="AV43" s="1292"/>
      <c r="AW43" s="1292"/>
      <c r="AX43" s="1292"/>
      <c r="AY43" s="1292"/>
      <c r="AZ43" s="1292"/>
      <c r="BA43" s="1292"/>
      <c r="BB43" s="1292"/>
      <c r="BC43" s="1292"/>
      <c r="BD43" s="1292"/>
      <c r="BE43" s="1292"/>
      <c r="BF43" s="1292"/>
      <c r="BG43" s="1292"/>
      <c r="BH43" s="1292"/>
      <c r="BI43" s="1292"/>
      <c r="BJ43" s="1292"/>
      <c r="BK43" s="1292"/>
      <c r="BL43" s="1292"/>
      <c r="BM43" s="1292"/>
      <c r="BN43" s="1292"/>
      <c r="BO43" s="1292"/>
      <c r="BP43" s="1292"/>
      <c r="BQ43" s="1292"/>
      <c r="BR43" s="1292"/>
      <c r="BS43" s="1292"/>
      <c r="BT43" s="1292"/>
      <c r="BU43" s="1292"/>
      <c r="BV43" s="1292"/>
      <c r="BW43" s="1292"/>
      <c r="BX43" s="1292"/>
      <c r="BY43" s="1292"/>
      <c r="BZ43" s="1292"/>
      <c r="CA43" s="1292"/>
      <c r="CB43" s="1292"/>
      <c r="CC43" s="1292"/>
      <c r="CD43" s="1292"/>
      <c r="CE43" s="1292"/>
      <c r="CF43" s="1292"/>
      <c r="CG43" s="1292"/>
      <c r="CH43" s="1292"/>
      <c r="CI43" s="1292"/>
      <c r="CJ43" s="1292"/>
      <c r="CK43" s="1292"/>
      <c r="CL43" s="1292"/>
      <c r="CM43" s="1292"/>
      <c r="CN43" s="1292"/>
      <c r="CO43" s="1292"/>
      <c r="CP43" s="1292"/>
      <c r="CQ43" s="1292"/>
      <c r="CR43" s="1292"/>
      <c r="CS43" s="1292"/>
      <c r="CT43" s="1292"/>
      <c r="CU43" s="1292"/>
      <c r="CV43" s="1292"/>
      <c r="CW43" s="1292"/>
      <c r="CX43" s="1292"/>
      <c r="CY43" s="1292"/>
      <c r="CZ43" s="1292"/>
      <c r="DA43" s="1292"/>
      <c r="DB43" s="1292"/>
      <c r="DC43" s="1293"/>
    </row>
    <row r="44" spans="2:109" ht="13" x14ac:dyDescent="0.2">
      <c r="B44" s="1282"/>
      <c r="AN44" s="1294"/>
      <c r="AO44" s="1295"/>
      <c r="AP44" s="1295"/>
      <c r="AQ44" s="1295"/>
      <c r="AR44" s="1295"/>
      <c r="AS44" s="1295"/>
      <c r="AT44" s="1295"/>
      <c r="AU44" s="1295"/>
      <c r="AV44" s="1295"/>
      <c r="AW44" s="1295"/>
      <c r="AX44" s="1295"/>
      <c r="AY44" s="1295"/>
      <c r="AZ44" s="1295"/>
      <c r="BA44" s="1295"/>
      <c r="BB44" s="1295"/>
      <c r="BC44" s="1295"/>
      <c r="BD44" s="1295"/>
      <c r="BE44" s="1295"/>
      <c r="BF44" s="1295"/>
      <c r="BG44" s="1295"/>
      <c r="BH44" s="1295"/>
      <c r="BI44" s="1295"/>
      <c r="BJ44" s="1295"/>
      <c r="BK44" s="1295"/>
      <c r="BL44" s="1295"/>
      <c r="BM44" s="1295"/>
      <c r="BN44" s="1295"/>
      <c r="BO44" s="1295"/>
      <c r="BP44" s="1295"/>
      <c r="BQ44" s="1295"/>
      <c r="BR44" s="1295"/>
      <c r="BS44" s="1295"/>
      <c r="BT44" s="1295"/>
      <c r="BU44" s="1295"/>
      <c r="BV44" s="1295"/>
      <c r="BW44" s="1295"/>
      <c r="BX44" s="1295"/>
      <c r="BY44" s="1295"/>
      <c r="BZ44" s="1295"/>
      <c r="CA44" s="1295"/>
      <c r="CB44" s="1295"/>
      <c r="CC44" s="1295"/>
      <c r="CD44" s="1295"/>
      <c r="CE44" s="1295"/>
      <c r="CF44" s="1295"/>
      <c r="CG44" s="1295"/>
      <c r="CH44" s="1295"/>
      <c r="CI44" s="1295"/>
      <c r="CJ44" s="1295"/>
      <c r="CK44" s="1295"/>
      <c r="CL44" s="1295"/>
      <c r="CM44" s="1295"/>
      <c r="CN44" s="1295"/>
      <c r="CO44" s="1295"/>
      <c r="CP44" s="1295"/>
      <c r="CQ44" s="1295"/>
      <c r="CR44" s="1295"/>
      <c r="CS44" s="1295"/>
      <c r="CT44" s="1295"/>
      <c r="CU44" s="1295"/>
      <c r="CV44" s="1295"/>
      <c r="CW44" s="1295"/>
      <c r="CX44" s="1295"/>
      <c r="CY44" s="1295"/>
      <c r="CZ44" s="1295"/>
      <c r="DA44" s="1295"/>
      <c r="DB44" s="1295"/>
      <c r="DC44" s="1296"/>
    </row>
    <row r="45" spans="2:109" ht="13" x14ac:dyDescent="0.2">
      <c r="B45" s="1282"/>
      <c r="AN45" s="1294"/>
      <c r="AO45" s="1295"/>
      <c r="AP45" s="1295"/>
      <c r="AQ45" s="1295"/>
      <c r="AR45" s="1295"/>
      <c r="AS45" s="1295"/>
      <c r="AT45" s="1295"/>
      <c r="AU45" s="1295"/>
      <c r="AV45" s="1295"/>
      <c r="AW45" s="1295"/>
      <c r="AX45" s="1295"/>
      <c r="AY45" s="1295"/>
      <c r="AZ45" s="1295"/>
      <c r="BA45" s="1295"/>
      <c r="BB45" s="1295"/>
      <c r="BC45" s="1295"/>
      <c r="BD45" s="1295"/>
      <c r="BE45" s="1295"/>
      <c r="BF45" s="1295"/>
      <c r="BG45" s="1295"/>
      <c r="BH45" s="1295"/>
      <c r="BI45" s="1295"/>
      <c r="BJ45" s="1295"/>
      <c r="BK45" s="1295"/>
      <c r="BL45" s="1295"/>
      <c r="BM45" s="1295"/>
      <c r="BN45" s="1295"/>
      <c r="BO45" s="1295"/>
      <c r="BP45" s="1295"/>
      <c r="BQ45" s="1295"/>
      <c r="BR45" s="1295"/>
      <c r="BS45" s="1295"/>
      <c r="BT45" s="1295"/>
      <c r="BU45" s="1295"/>
      <c r="BV45" s="1295"/>
      <c r="BW45" s="1295"/>
      <c r="BX45" s="1295"/>
      <c r="BY45" s="1295"/>
      <c r="BZ45" s="1295"/>
      <c r="CA45" s="1295"/>
      <c r="CB45" s="1295"/>
      <c r="CC45" s="1295"/>
      <c r="CD45" s="1295"/>
      <c r="CE45" s="1295"/>
      <c r="CF45" s="1295"/>
      <c r="CG45" s="1295"/>
      <c r="CH45" s="1295"/>
      <c r="CI45" s="1295"/>
      <c r="CJ45" s="1295"/>
      <c r="CK45" s="1295"/>
      <c r="CL45" s="1295"/>
      <c r="CM45" s="1295"/>
      <c r="CN45" s="1295"/>
      <c r="CO45" s="1295"/>
      <c r="CP45" s="1295"/>
      <c r="CQ45" s="1295"/>
      <c r="CR45" s="1295"/>
      <c r="CS45" s="1295"/>
      <c r="CT45" s="1295"/>
      <c r="CU45" s="1295"/>
      <c r="CV45" s="1295"/>
      <c r="CW45" s="1295"/>
      <c r="CX45" s="1295"/>
      <c r="CY45" s="1295"/>
      <c r="CZ45" s="1295"/>
      <c r="DA45" s="1295"/>
      <c r="DB45" s="1295"/>
      <c r="DC45" s="1296"/>
    </row>
    <row r="46" spans="2:109" ht="13" x14ac:dyDescent="0.2">
      <c r="B46" s="1282"/>
      <c r="AN46" s="1294"/>
      <c r="AO46" s="1295"/>
      <c r="AP46" s="1295"/>
      <c r="AQ46" s="1295"/>
      <c r="AR46" s="1295"/>
      <c r="AS46" s="1295"/>
      <c r="AT46" s="1295"/>
      <c r="AU46" s="1295"/>
      <c r="AV46" s="1295"/>
      <c r="AW46" s="1295"/>
      <c r="AX46" s="1295"/>
      <c r="AY46" s="1295"/>
      <c r="AZ46" s="1295"/>
      <c r="BA46" s="1295"/>
      <c r="BB46" s="1295"/>
      <c r="BC46" s="1295"/>
      <c r="BD46" s="1295"/>
      <c r="BE46" s="1295"/>
      <c r="BF46" s="1295"/>
      <c r="BG46" s="1295"/>
      <c r="BH46" s="1295"/>
      <c r="BI46" s="1295"/>
      <c r="BJ46" s="1295"/>
      <c r="BK46" s="1295"/>
      <c r="BL46" s="1295"/>
      <c r="BM46" s="1295"/>
      <c r="BN46" s="1295"/>
      <c r="BO46" s="1295"/>
      <c r="BP46" s="1295"/>
      <c r="BQ46" s="1295"/>
      <c r="BR46" s="1295"/>
      <c r="BS46" s="1295"/>
      <c r="BT46" s="1295"/>
      <c r="BU46" s="1295"/>
      <c r="BV46" s="1295"/>
      <c r="BW46" s="1295"/>
      <c r="BX46" s="1295"/>
      <c r="BY46" s="1295"/>
      <c r="BZ46" s="1295"/>
      <c r="CA46" s="1295"/>
      <c r="CB46" s="1295"/>
      <c r="CC46" s="1295"/>
      <c r="CD46" s="1295"/>
      <c r="CE46" s="1295"/>
      <c r="CF46" s="1295"/>
      <c r="CG46" s="1295"/>
      <c r="CH46" s="1295"/>
      <c r="CI46" s="1295"/>
      <c r="CJ46" s="1295"/>
      <c r="CK46" s="1295"/>
      <c r="CL46" s="1295"/>
      <c r="CM46" s="1295"/>
      <c r="CN46" s="1295"/>
      <c r="CO46" s="1295"/>
      <c r="CP46" s="1295"/>
      <c r="CQ46" s="1295"/>
      <c r="CR46" s="1295"/>
      <c r="CS46" s="1295"/>
      <c r="CT46" s="1295"/>
      <c r="CU46" s="1295"/>
      <c r="CV46" s="1295"/>
      <c r="CW46" s="1295"/>
      <c r="CX46" s="1295"/>
      <c r="CY46" s="1295"/>
      <c r="CZ46" s="1295"/>
      <c r="DA46" s="1295"/>
      <c r="DB46" s="1295"/>
      <c r="DC46" s="1296"/>
    </row>
    <row r="47" spans="2:109" ht="13" x14ac:dyDescent="0.2">
      <c r="B47" s="1282"/>
      <c r="AN47" s="1297"/>
      <c r="AO47" s="1298"/>
      <c r="AP47" s="1298"/>
      <c r="AQ47" s="1298"/>
      <c r="AR47" s="1298"/>
      <c r="AS47" s="1298"/>
      <c r="AT47" s="1298"/>
      <c r="AU47" s="1298"/>
      <c r="AV47" s="1298"/>
      <c r="AW47" s="1298"/>
      <c r="AX47" s="1298"/>
      <c r="AY47" s="1298"/>
      <c r="AZ47" s="1298"/>
      <c r="BA47" s="1298"/>
      <c r="BB47" s="1298"/>
      <c r="BC47" s="1298"/>
      <c r="BD47" s="1298"/>
      <c r="BE47" s="1298"/>
      <c r="BF47" s="1298"/>
      <c r="BG47" s="1298"/>
      <c r="BH47" s="1298"/>
      <c r="BI47" s="1298"/>
      <c r="BJ47" s="1298"/>
      <c r="BK47" s="1298"/>
      <c r="BL47" s="1298"/>
      <c r="BM47" s="1298"/>
      <c r="BN47" s="1298"/>
      <c r="BO47" s="1298"/>
      <c r="BP47" s="1298"/>
      <c r="BQ47" s="1298"/>
      <c r="BR47" s="1298"/>
      <c r="BS47" s="1298"/>
      <c r="BT47" s="1298"/>
      <c r="BU47" s="1298"/>
      <c r="BV47" s="1298"/>
      <c r="BW47" s="1298"/>
      <c r="BX47" s="1298"/>
      <c r="BY47" s="1298"/>
      <c r="BZ47" s="1298"/>
      <c r="CA47" s="1298"/>
      <c r="CB47" s="1298"/>
      <c r="CC47" s="1298"/>
      <c r="CD47" s="1298"/>
      <c r="CE47" s="1298"/>
      <c r="CF47" s="1298"/>
      <c r="CG47" s="1298"/>
      <c r="CH47" s="1298"/>
      <c r="CI47" s="1298"/>
      <c r="CJ47" s="1298"/>
      <c r="CK47" s="1298"/>
      <c r="CL47" s="1298"/>
      <c r="CM47" s="1298"/>
      <c r="CN47" s="1298"/>
      <c r="CO47" s="1298"/>
      <c r="CP47" s="1298"/>
      <c r="CQ47" s="1298"/>
      <c r="CR47" s="1298"/>
      <c r="CS47" s="1298"/>
      <c r="CT47" s="1298"/>
      <c r="CU47" s="1298"/>
      <c r="CV47" s="1298"/>
      <c r="CW47" s="1298"/>
      <c r="CX47" s="1298"/>
      <c r="CY47" s="1298"/>
      <c r="CZ47" s="1298"/>
      <c r="DA47" s="1298"/>
      <c r="DB47" s="1298"/>
      <c r="DC47" s="1299"/>
    </row>
    <row r="48" spans="2:109" ht="13" x14ac:dyDescent="0.2">
      <c r="B48" s="1282"/>
      <c r="H48" s="1300"/>
      <c r="I48" s="1300"/>
      <c r="J48" s="1300"/>
      <c r="AN48" s="1300"/>
      <c r="AO48" s="1300"/>
      <c r="AP48" s="1300"/>
      <c r="AZ48" s="1300"/>
      <c r="BA48" s="1300"/>
      <c r="BB48" s="1300"/>
      <c r="BL48" s="1300"/>
      <c r="BM48" s="1300"/>
      <c r="BN48" s="1300"/>
      <c r="BX48" s="1300"/>
      <c r="BY48" s="1300"/>
      <c r="BZ48" s="1300"/>
      <c r="CJ48" s="1300"/>
      <c r="CK48" s="1300"/>
      <c r="CL48" s="1300"/>
      <c r="CV48" s="1300"/>
      <c r="CW48" s="1300"/>
      <c r="CX48" s="1300"/>
    </row>
    <row r="49" spans="1:109" ht="13" x14ac:dyDescent="0.2">
      <c r="B49" s="1282"/>
      <c r="AN49" s="1275" t="s">
        <v>613</v>
      </c>
    </row>
    <row r="50" spans="1:109" ht="13" x14ac:dyDescent="0.2">
      <c r="B50" s="1282"/>
      <c r="G50" s="1301"/>
      <c r="H50" s="1301"/>
      <c r="I50" s="1301"/>
      <c r="J50" s="1301"/>
      <c r="K50" s="1302"/>
      <c r="L50" s="1302"/>
      <c r="M50" s="1303"/>
      <c r="N50" s="1303"/>
      <c r="AN50" s="1304"/>
      <c r="AO50" s="1305"/>
      <c r="AP50" s="1305"/>
      <c r="AQ50" s="1305"/>
      <c r="AR50" s="1305"/>
      <c r="AS50" s="1305"/>
      <c r="AT50" s="1305"/>
      <c r="AU50" s="1305"/>
      <c r="AV50" s="1305"/>
      <c r="AW50" s="1305"/>
      <c r="AX50" s="1305"/>
      <c r="AY50" s="1305"/>
      <c r="AZ50" s="1305"/>
      <c r="BA50" s="1305"/>
      <c r="BB50" s="1305"/>
      <c r="BC50" s="1305"/>
      <c r="BD50" s="1305"/>
      <c r="BE50" s="1305"/>
      <c r="BF50" s="1305"/>
      <c r="BG50" s="1305"/>
      <c r="BH50" s="1305"/>
      <c r="BI50" s="1305"/>
      <c r="BJ50" s="1305"/>
      <c r="BK50" s="1305"/>
      <c r="BL50" s="1305"/>
      <c r="BM50" s="1305"/>
      <c r="BN50" s="1305"/>
      <c r="BO50" s="1306"/>
      <c r="BP50" s="1307" t="s">
        <v>559</v>
      </c>
      <c r="BQ50" s="1307"/>
      <c r="BR50" s="1307"/>
      <c r="BS50" s="1307"/>
      <c r="BT50" s="1307"/>
      <c r="BU50" s="1307"/>
      <c r="BV50" s="1307"/>
      <c r="BW50" s="1307"/>
      <c r="BX50" s="1307" t="s">
        <v>560</v>
      </c>
      <c r="BY50" s="1307"/>
      <c r="BZ50" s="1307"/>
      <c r="CA50" s="1307"/>
      <c r="CB50" s="1307"/>
      <c r="CC50" s="1307"/>
      <c r="CD50" s="1307"/>
      <c r="CE50" s="1307"/>
      <c r="CF50" s="1307" t="s">
        <v>561</v>
      </c>
      <c r="CG50" s="1307"/>
      <c r="CH50" s="1307"/>
      <c r="CI50" s="1307"/>
      <c r="CJ50" s="1307"/>
      <c r="CK50" s="1307"/>
      <c r="CL50" s="1307"/>
      <c r="CM50" s="1307"/>
      <c r="CN50" s="1307" t="s">
        <v>562</v>
      </c>
      <c r="CO50" s="1307"/>
      <c r="CP50" s="1307"/>
      <c r="CQ50" s="1307"/>
      <c r="CR50" s="1307"/>
      <c r="CS50" s="1307"/>
      <c r="CT50" s="1307"/>
      <c r="CU50" s="1307"/>
      <c r="CV50" s="1307" t="s">
        <v>563</v>
      </c>
      <c r="CW50" s="1307"/>
      <c r="CX50" s="1307"/>
      <c r="CY50" s="1307"/>
      <c r="CZ50" s="1307"/>
      <c r="DA50" s="1307"/>
      <c r="DB50" s="1307"/>
      <c r="DC50" s="1307"/>
    </row>
    <row r="51" spans="1:109" ht="13.5" customHeight="1" x14ac:dyDescent="0.2">
      <c r="B51" s="1282"/>
      <c r="G51" s="1308"/>
      <c r="H51" s="1308"/>
      <c r="I51" s="1309"/>
      <c r="J51" s="1309"/>
      <c r="K51" s="1310"/>
      <c r="L51" s="1310"/>
      <c r="M51" s="1310"/>
      <c r="N51" s="1310"/>
      <c r="AM51" s="1300"/>
      <c r="AN51" s="1311" t="s">
        <v>614</v>
      </c>
      <c r="AO51" s="1311"/>
      <c r="AP51" s="1311"/>
      <c r="AQ51" s="1311"/>
      <c r="AR51" s="1311"/>
      <c r="AS51" s="1311"/>
      <c r="AT51" s="1311"/>
      <c r="AU51" s="1311"/>
      <c r="AV51" s="1311"/>
      <c r="AW51" s="1311"/>
      <c r="AX51" s="1311"/>
      <c r="AY51" s="1311"/>
      <c r="AZ51" s="1311"/>
      <c r="BA51" s="1311"/>
      <c r="BB51" s="1311" t="s">
        <v>615</v>
      </c>
      <c r="BC51" s="1311"/>
      <c r="BD51" s="1311"/>
      <c r="BE51" s="1311"/>
      <c r="BF51" s="1311"/>
      <c r="BG51" s="1311"/>
      <c r="BH51" s="1311"/>
      <c r="BI51" s="1311"/>
      <c r="BJ51" s="1311"/>
      <c r="BK51" s="1311"/>
      <c r="BL51" s="1311"/>
      <c r="BM51" s="1311"/>
      <c r="BN51" s="1311"/>
      <c r="BO51" s="1311"/>
      <c r="BP51" s="1312">
        <v>137.4</v>
      </c>
      <c r="BQ51" s="1312"/>
      <c r="BR51" s="1312"/>
      <c r="BS51" s="1312"/>
      <c r="BT51" s="1312"/>
      <c r="BU51" s="1312"/>
      <c r="BV51" s="1312"/>
      <c r="BW51" s="1312"/>
      <c r="BX51" s="1312">
        <v>143.6</v>
      </c>
      <c r="BY51" s="1312"/>
      <c r="BZ51" s="1312"/>
      <c r="CA51" s="1312"/>
      <c r="CB51" s="1312"/>
      <c r="CC51" s="1312"/>
      <c r="CD51" s="1312"/>
      <c r="CE51" s="1312"/>
      <c r="CF51" s="1312">
        <v>126.7</v>
      </c>
      <c r="CG51" s="1312"/>
      <c r="CH51" s="1312"/>
      <c r="CI51" s="1312"/>
      <c r="CJ51" s="1312"/>
      <c r="CK51" s="1312"/>
      <c r="CL51" s="1312"/>
      <c r="CM51" s="1312"/>
      <c r="CN51" s="1312">
        <v>100.3</v>
      </c>
      <c r="CO51" s="1312"/>
      <c r="CP51" s="1312"/>
      <c r="CQ51" s="1312"/>
      <c r="CR51" s="1312"/>
      <c r="CS51" s="1312"/>
      <c r="CT51" s="1312"/>
      <c r="CU51" s="1312"/>
      <c r="CV51" s="1312">
        <v>89.9</v>
      </c>
      <c r="CW51" s="1312"/>
      <c r="CX51" s="1312"/>
      <c r="CY51" s="1312"/>
      <c r="CZ51" s="1312"/>
      <c r="DA51" s="1312"/>
      <c r="DB51" s="1312"/>
      <c r="DC51" s="1312"/>
    </row>
    <row r="52" spans="1:109" ht="13" x14ac:dyDescent="0.2">
      <c r="B52" s="1282"/>
      <c r="G52" s="1308"/>
      <c r="H52" s="1308"/>
      <c r="I52" s="1309"/>
      <c r="J52" s="1309"/>
      <c r="K52" s="1310"/>
      <c r="L52" s="1310"/>
      <c r="M52" s="1310"/>
      <c r="N52" s="1310"/>
      <c r="AM52" s="1300"/>
      <c r="AN52" s="1311"/>
      <c r="AO52" s="1311"/>
      <c r="AP52" s="1311"/>
      <c r="AQ52" s="1311"/>
      <c r="AR52" s="1311"/>
      <c r="AS52" s="1311"/>
      <c r="AT52" s="1311"/>
      <c r="AU52" s="1311"/>
      <c r="AV52" s="1311"/>
      <c r="AW52" s="1311"/>
      <c r="AX52" s="1311"/>
      <c r="AY52" s="1311"/>
      <c r="AZ52" s="1311"/>
      <c r="BA52" s="1311"/>
      <c r="BB52" s="1311"/>
      <c r="BC52" s="1311"/>
      <c r="BD52" s="1311"/>
      <c r="BE52" s="1311"/>
      <c r="BF52" s="1311"/>
      <c r="BG52" s="1311"/>
      <c r="BH52" s="1311"/>
      <c r="BI52" s="1311"/>
      <c r="BJ52" s="1311"/>
      <c r="BK52" s="1311"/>
      <c r="BL52" s="1311"/>
      <c r="BM52" s="1311"/>
      <c r="BN52" s="1311"/>
      <c r="BO52" s="1311"/>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ht="13" x14ac:dyDescent="0.2">
      <c r="A53" s="1290"/>
      <c r="B53" s="1282"/>
      <c r="G53" s="1308"/>
      <c r="H53" s="1308"/>
      <c r="I53" s="1301"/>
      <c r="J53" s="1301"/>
      <c r="K53" s="1310"/>
      <c r="L53" s="1310"/>
      <c r="M53" s="1310"/>
      <c r="N53" s="1310"/>
      <c r="AM53" s="1300"/>
      <c r="AN53" s="1311"/>
      <c r="AO53" s="1311"/>
      <c r="AP53" s="1311"/>
      <c r="AQ53" s="1311"/>
      <c r="AR53" s="1311"/>
      <c r="AS53" s="1311"/>
      <c r="AT53" s="1311"/>
      <c r="AU53" s="1311"/>
      <c r="AV53" s="1311"/>
      <c r="AW53" s="1311"/>
      <c r="AX53" s="1311"/>
      <c r="AY53" s="1311"/>
      <c r="AZ53" s="1311"/>
      <c r="BA53" s="1311"/>
      <c r="BB53" s="1311" t="s">
        <v>616</v>
      </c>
      <c r="BC53" s="1311"/>
      <c r="BD53" s="1311"/>
      <c r="BE53" s="1311"/>
      <c r="BF53" s="1311"/>
      <c r="BG53" s="1311"/>
      <c r="BH53" s="1311"/>
      <c r="BI53" s="1311"/>
      <c r="BJ53" s="1311"/>
      <c r="BK53" s="1311"/>
      <c r="BL53" s="1311"/>
      <c r="BM53" s="1311"/>
      <c r="BN53" s="1311"/>
      <c r="BO53" s="1311"/>
      <c r="BP53" s="1312">
        <v>53.7</v>
      </c>
      <c r="BQ53" s="1312"/>
      <c r="BR53" s="1312"/>
      <c r="BS53" s="1312"/>
      <c r="BT53" s="1312"/>
      <c r="BU53" s="1312"/>
      <c r="BV53" s="1312"/>
      <c r="BW53" s="1312"/>
      <c r="BX53" s="1312">
        <v>55.3</v>
      </c>
      <c r="BY53" s="1312"/>
      <c r="BZ53" s="1312"/>
      <c r="CA53" s="1312"/>
      <c r="CB53" s="1312"/>
      <c r="CC53" s="1312"/>
      <c r="CD53" s="1312"/>
      <c r="CE53" s="1312"/>
      <c r="CF53" s="1312">
        <v>57.1</v>
      </c>
      <c r="CG53" s="1312"/>
      <c r="CH53" s="1312"/>
      <c r="CI53" s="1312"/>
      <c r="CJ53" s="1312"/>
      <c r="CK53" s="1312"/>
      <c r="CL53" s="1312"/>
      <c r="CM53" s="1312"/>
      <c r="CN53" s="1312">
        <v>58.7</v>
      </c>
      <c r="CO53" s="1312"/>
      <c r="CP53" s="1312"/>
      <c r="CQ53" s="1312"/>
      <c r="CR53" s="1312"/>
      <c r="CS53" s="1312"/>
      <c r="CT53" s="1312"/>
      <c r="CU53" s="1312"/>
      <c r="CV53" s="1312">
        <v>60.3</v>
      </c>
      <c r="CW53" s="1312"/>
      <c r="CX53" s="1312"/>
      <c r="CY53" s="1312"/>
      <c r="CZ53" s="1312"/>
      <c r="DA53" s="1312"/>
      <c r="DB53" s="1312"/>
      <c r="DC53" s="1312"/>
    </row>
    <row r="54" spans="1:109" ht="13" x14ac:dyDescent="0.2">
      <c r="A54" s="1290"/>
      <c r="B54" s="1282"/>
      <c r="G54" s="1308"/>
      <c r="H54" s="1308"/>
      <c r="I54" s="1301"/>
      <c r="J54" s="1301"/>
      <c r="K54" s="1310"/>
      <c r="L54" s="1310"/>
      <c r="M54" s="1310"/>
      <c r="N54" s="1310"/>
      <c r="AM54" s="1300"/>
      <c r="AN54" s="1311"/>
      <c r="AO54" s="1311"/>
      <c r="AP54" s="1311"/>
      <c r="AQ54" s="1311"/>
      <c r="AR54" s="1311"/>
      <c r="AS54" s="1311"/>
      <c r="AT54" s="1311"/>
      <c r="AU54" s="1311"/>
      <c r="AV54" s="1311"/>
      <c r="AW54" s="1311"/>
      <c r="AX54" s="1311"/>
      <c r="AY54" s="1311"/>
      <c r="AZ54" s="1311"/>
      <c r="BA54" s="1311"/>
      <c r="BB54" s="1311"/>
      <c r="BC54" s="1311"/>
      <c r="BD54" s="1311"/>
      <c r="BE54" s="1311"/>
      <c r="BF54" s="1311"/>
      <c r="BG54" s="1311"/>
      <c r="BH54" s="1311"/>
      <c r="BI54" s="1311"/>
      <c r="BJ54" s="1311"/>
      <c r="BK54" s="1311"/>
      <c r="BL54" s="1311"/>
      <c r="BM54" s="1311"/>
      <c r="BN54" s="1311"/>
      <c r="BO54" s="1311"/>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ht="13" x14ac:dyDescent="0.2">
      <c r="A55" s="1290"/>
      <c r="B55" s="1282"/>
      <c r="G55" s="1301"/>
      <c r="H55" s="1301"/>
      <c r="I55" s="1301"/>
      <c r="J55" s="1301"/>
      <c r="K55" s="1310"/>
      <c r="L55" s="1310"/>
      <c r="M55" s="1310"/>
      <c r="N55" s="1310"/>
      <c r="AN55" s="1307" t="s">
        <v>617</v>
      </c>
      <c r="AO55" s="1307"/>
      <c r="AP55" s="1307"/>
      <c r="AQ55" s="1307"/>
      <c r="AR55" s="1307"/>
      <c r="AS55" s="1307"/>
      <c r="AT55" s="1307"/>
      <c r="AU55" s="1307"/>
      <c r="AV55" s="1307"/>
      <c r="AW55" s="1307"/>
      <c r="AX55" s="1307"/>
      <c r="AY55" s="1307"/>
      <c r="AZ55" s="1307"/>
      <c r="BA55" s="1307"/>
      <c r="BB55" s="1311" t="s">
        <v>615</v>
      </c>
      <c r="BC55" s="1311"/>
      <c r="BD55" s="1311"/>
      <c r="BE55" s="1311"/>
      <c r="BF55" s="1311"/>
      <c r="BG55" s="1311"/>
      <c r="BH55" s="1311"/>
      <c r="BI55" s="1311"/>
      <c r="BJ55" s="1311"/>
      <c r="BK55" s="1311"/>
      <c r="BL55" s="1311"/>
      <c r="BM55" s="1311"/>
      <c r="BN55" s="1311"/>
      <c r="BO55" s="1311"/>
      <c r="BP55" s="1312">
        <v>35.299999999999997</v>
      </c>
      <c r="BQ55" s="1312"/>
      <c r="BR55" s="1312"/>
      <c r="BS55" s="1312"/>
      <c r="BT55" s="1312"/>
      <c r="BU55" s="1312"/>
      <c r="BV55" s="1312"/>
      <c r="BW55" s="1312"/>
      <c r="BX55" s="1312">
        <v>31.9</v>
      </c>
      <c r="BY55" s="1312"/>
      <c r="BZ55" s="1312"/>
      <c r="CA55" s="1312"/>
      <c r="CB55" s="1312"/>
      <c r="CC55" s="1312"/>
      <c r="CD55" s="1312"/>
      <c r="CE55" s="1312"/>
      <c r="CF55" s="1312">
        <v>24.2</v>
      </c>
      <c r="CG55" s="1312"/>
      <c r="CH55" s="1312"/>
      <c r="CI55" s="1312"/>
      <c r="CJ55" s="1312"/>
      <c r="CK55" s="1312"/>
      <c r="CL55" s="1312"/>
      <c r="CM55" s="1312"/>
      <c r="CN55" s="1312">
        <v>22.1</v>
      </c>
      <c r="CO55" s="1312"/>
      <c r="CP55" s="1312"/>
      <c r="CQ55" s="1312"/>
      <c r="CR55" s="1312"/>
      <c r="CS55" s="1312"/>
      <c r="CT55" s="1312"/>
      <c r="CU55" s="1312"/>
      <c r="CV55" s="1312">
        <v>20.399999999999999</v>
      </c>
      <c r="CW55" s="1312"/>
      <c r="CX55" s="1312"/>
      <c r="CY55" s="1312"/>
      <c r="CZ55" s="1312"/>
      <c r="DA55" s="1312"/>
      <c r="DB55" s="1312"/>
      <c r="DC55" s="1312"/>
    </row>
    <row r="56" spans="1:109" ht="13" x14ac:dyDescent="0.2">
      <c r="A56" s="1290"/>
      <c r="B56" s="1282"/>
      <c r="G56" s="1301"/>
      <c r="H56" s="1301"/>
      <c r="I56" s="1301"/>
      <c r="J56" s="1301"/>
      <c r="K56" s="1310"/>
      <c r="L56" s="1310"/>
      <c r="M56" s="1310"/>
      <c r="N56" s="1310"/>
      <c r="AN56" s="1307"/>
      <c r="AO56" s="1307"/>
      <c r="AP56" s="1307"/>
      <c r="AQ56" s="1307"/>
      <c r="AR56" s="1307"/>
      <c r="AS56" s="1307"/>
      <c r="AT56" s="1307"/>
      <c r="AU56" s="1307"/>
      <c r="AV56" s="1307"/>
      <c r="AW56" s="1307"/>
      <c r="AX56" s="1307"/>
      <c r="AY56" s="1307"/>
      <c r="AZ56" s="1307"/>
      <c r="BA56" s="1307"/>
      <c r="BB56" s="1311"/>
      <c r="BC56" s="1311"/>
      <c r="BD56" s="1311"/>
      <c r="BE56" s="1311"/>
      <c r="BF56" s="1311"/>
      <c r="BG56" s="1311"/>
      <c r="BH56" s="1311"/>
      <c r="BI56" s="1311"/>
      <c r="BJ56" s="1311"/>
      <c r="BK56" s="1311"/>
      <c r="BL56" s="1311"/>
      <c r="BM56" s="1311"/>
      <c r="BN56" s="1311"/>
      <c r="BO56" s="1311"/>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1290" customFormat="1" ht="13" x14ac:dyDescent="0.2">
      <c r="B57" s="1313"/>
      <c r="G57" s="1301"/>
      <c r="H57" s="1301"/>
      <c r="I57" s="1314"/>
      <c r="J57" s="1314"/>
      <c r="K57" s="1310"/>
      <c r="L57" s="1310"/>
      <c r="M57" s="1310"/>
      <c r="N57" s="1310"/>
      <c r="AM57" s="1275"/>
      <c r="AN57" s="1307"/>
      <c r="AO57" s="1307"/>
      <c r="AP57" s="1307"/>
      <c r="AQ57" s="1307"/>
      <c r="AR57" s="1307"/>
      <c r="AS57" s="1307"/>
      <c r="AT57" s="1307"/>
      <c r="AU57" s="1307"/>
      <c r="AV57" s="1307"/>
      <c r="AW57" s="1307"/>
      <c r="AX57" s="1307"/>
      <c r="AY57" s="1307"/>
      <c r="AZ57" s="1307"/>
      <c r="BA57" s="1307"/>
      <c r="BB57" s="1311" t="s">
        <v>616</v>
      </c>
      <c r="BC57" s="1311"/>
      <c r="BD57" s="1311"/>
      <c r="BE57" s="1311"/>
      <c r="BF57" s="1311"/>
      <c r="BG57" s="1311"/>
      <c r="BH57" s="1311"/>
      <c r="BI57" s="1311"/>
      <c r="BJ57" s="1311"/>
      <c r="BK57" s="1311"/>
      <c r="BL57" s="1311"/>
      <c r="BM57" s="1311"/>
      <c r="BN57" s="1311"/>
      <c r="BO57" s="1311"/>
      <c r="BP57" s="1312">
        <v>60.4</v>
      </c>
      <c r="BQ57" s="1312"/>
      <c r="BR57" s="1312"/>
      <c r="BS57" s="1312"/>
      <c r="BT57" s="1312"/>
      <c r="BU57" s="1312"/>
      <c r="BV57" s="1312"/>
      <c r="BW57" s="1312"/>
      <c r="BX57" s="1312">
        <v>59.4</v>
      </c>
      <c r="BY57" s="1312"/>
      <c r="BZ57" s="1312"/>
      <c r="CA57" s="1312"/>
      <c r="CB57" s="1312"/>
      <c r="CC57" s="1312"/>
      <c r="CD57" s="1312"/>
      <c r="CE57" s="1312"/>
      <c r="CF57" s="1312">
        <v>60.2</v>
      </c>
      <c r="CG57" s="1312"/>
      <c r="CH57" s="1312"/>
      <c r="CI57" s="1312"/>
      <c r="CJ57" s="1312"/>
      <c r="CK57" s="1312"/>
      <c r="CL57" s="1312"/>
      <c r="CM57" s="1312"/>
      <c r="CN57" s="1312">
        <v>61.5</v>
      </c>
      <c r="CO57" s="1312"/>
      <c r="CP57" s="1312"/>
      <c r="CQ57" s="1312"/>
      <c r="CR57" s="1312"/>
      <c r="CS57" s="1312"/>
      <c r="CT57" s="1312"/>
      <c r="CU57" s="1312"/>
      <c r="CV57" s="1312">
        <v>62.8</v>
      </c>
      <c r="CW57" s="1312"/>
      <c r="CX57" s="1312"/>
      <c r="CY57" s="1312"/>
      <c r="CZ57" s="1312"/>
      <c r="DA57" s="1312"/>
      <c r="DB57" s="1312"/>
      <c r="DC57" s="1312"/>
      <c r="DD57" s="1315"/>
      <c r="DE57" s="1313"/>
    </row>
    <row r="58" spans="1:109" s="1290" customFormat="1" ht="13" x14ac:dyDescent="0.2">
      <c r="A58" s="1275"/>
      <c r="B58" s="1313"/>
      <c r="G58" s="1301"/>
      <c r="H58" s="1301"/>
      <c r="I58" s="1314"/>
      <c r="J58" s="1314"/>
      <c r="K58" s="1310"/>
      <c r="L58" s="1310"/>
      <c r="M58" s="1310"/>
      <c r="N58" s="1310"/>
      <c r="AM58" s="1275"/>
      <c r="AN58" s="1307"/>
      <c r="AO58" s="1307"/>
      <c r="AP58" s="1307"/>
      <c r="AQ58" s="1307"/>
      <c r="AR58" s="1307"/>
      <c r="AS58" s="1307"/>
      <c r="AT58" s="1307"/>
      <c r="AU58" s="1307"/>
      <c r="AV58" s="1307"/>
      <c r="AW58" s="1307"/>
      <c r="AX58" s="1307"/>
      <c r="AY58" s="1307"/>
      <c r="AZ58" s="1307"/>
      <c r="BA58" s="1307"/>
      <c r="BB58" s="1311"/>
      <c r="BC58" s="1311"/>
      <c r="BD58" s="1311"/>
      <c r="BE58" s="1311"/>
      <c r="BF58" s="1311"/>
      <c r="BG58" s="1311"/>
      <c r="BH58" s="1311"/>
      <c r="BI58" s="1311"/>
      <c r="BJ58" s="1311"/>
      <c r="BK58" s="1311"/>
      <c r="BL58" s="1311"/>
      <c r="BM58" s="1311"/>
      <c r="BN58" s="1311"/>
      <c r="BO58" s="1311"/>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1315"/>
      <c r="DE58" s="1313"/>
    </row>
    <row r="59" spans="1:109" s="1290" customFormat="1" ht="13" x14ac:dyDescent="0.2">
      <c r="A59" s="1275"/>
      <c r="B59" s="1313"/>
      <c r="K59" s="1316"/>
      <c r="L59" s="1316"/>
      <c r="M59" s="1316"/>
      <c r="N59" s="1316"/>
      <c r="AQ59" s="1316"/>
      <c r="AR59" s="1316"/>
      <c r="AS59" s="1316"/>
      <c r="AT59" s="1316"/>
      <c r="BC59" s="1316"/>
      <c r="BD59" s="1316"/>
      <c r="BE59" s="1316"/>
      <c r="BF59" s="1316"/>
      <c r="BO59" s="1316"/>
      <c r="BP59" s="1316"/>
      <c r="BQ59" s="1316"/>
      <c r="BR59" s="1316"/>
      <c r="CA59" s="1316"/>
      <c r="CB59" s="1316"/>
      <c r="CC59" s="1316"/>
      <c r="CD59" s="1316"/>
      <c r="CM59" s="1316"/>
      <c r="CN59" s="1316"/>
      <c r="CO59" s="1316"/>
      <c r="CP59" s="1316"/>
      <c r="CY59" s="1316"/>
      <c r="CZ59" s="1316"/>
      <c r="DA59" s="1316"/>
      <c r="DB59" s="1316"/>
      <c r="DC59" s="1316"/>
      <c r="DD59" s="1315"/>
      <c r="DE59" s="1313"/>
    </row>
    <row r="60" spans="1:109" s="1290" customFormat="1" ht="13" x14ac:dyDescent="0.2">
      <c r="A60" s="1275"/>
      <c r="B60" s="1313"/>
      <c r="K60" s="1316"/>
      <c r="L60" s="1316"/>
      <c r="M60" s="1316"/>
      <c r="N60" s="1316"/>
      <c r="AQ60" s="1316"/>
      <c r="AR60" s="1316"/>
      <c r="AS60" s="1316"/>
      <c r="AT60" s="1316"/>
      <c r="BC60" s="1316"/>
      <c r="BD60" s="1316"/>
      <c r="BE60" s="1316"/>
      <c r="BF60" s="1316"/>
      <c r="BO60" s="1316"/>
      <c r="BP60" s="1316"/>
      <c r="BQ60" s="1316"/>
      <c r="BR60" s="1316"/>
      <c r="CA60" s="1316"/>
      <c r="CB60" s="1316"/>
      <c r="CC60" s="1316"/>
      <c r="CD60" s="1316"/>
      <c r="CM60" s="1316"/>
      <c r="CN60" s="1316"/>
      <c r="CO60" s="1316"/>
      <c r="CP60" s="1316"/>
      <c r="CY60" s="1316"/>
      <c r="CZ60" s="1316"/>
      <c r="DA60" s="1316"/>
      <c r="DB60" s="1316"/>
      <c r="DC60" s="1316"/>
      <c r="DD60" s="1315"/>
      <c r="DE60" s="1313"/>
    </row>
    <row r="61" spans="1:109" s="1290" customFormat="1" ht="13" x14ac:dyDescent="0.2">
      <c r="A61" s="1275"/>
      <c r="B61" s="1317"/>
      <c r="C61" s="1318"/>
      <c r="D61" s="1318"/>
      <c r="E61" s="1318"/>
      <c r="F61" s="1318"/>
      <c r="G61" s="1318"/>
      <c r="H61" s="1318"/>
      <c r="I61" s="1318"/>
      <c r="J61" s="1318"/>
      <c r="K61" s="1318"/>
      <c r="L61" s="1318"/>
      <c r="M61" s="1319"/>
      <c r="N61" s="1319"/>
      <c r="O61" s="1318"/>
      <c r="P61" s="1318"/>
      <c r="Q61" s="1318"/>
      <c r="R61" s="1318"/>
      <c r="S61" s="1318"/>
      <c r="T61" s="1318"/>
      <c r="U61" s="1318"/>
      <c r="V61" s="1318"/>
      <c r="W61" s="1318"/>
      <c r="X61" s="1318"/>
      <c r="Y61" s="1318"/>
      <c r="Z61" s="1318"/>
      <c r="AA61" s="1318"/>
      <c r="AB61" s="1318"/>
      <c r="AC61" s="1318"/>
      <c r="AD61" s="1318"/>
      <c r="AE61" s="1318"/>
      <c r="AF61" s="1318"/>
      <c r="AG61" s="1318"/>
      <c r="AH61" s="1318"/>
      <c r="AI61" s="1318"/>
      <c r="AJ61" s="1318"/>
      <c r="AK61" s="1318"/>
      <c r="AL61" s="1318"/>
      <c r="AM61" s="1318"/>
      <c r="AN61" s="1318"/>
      <c r="AO61" s="1318"/>
      <c r="AP61" s="1318"/>
      <c r="AQ61" s="1318"/>
      <c r="AR61" s="1318"/>
      <c r="AS61" s="1319"/>
      <c r="AT61" s="1319"/>
      <c r="AU61" s="1318"/>
      <c r="AV61" s="1318"/>
      <c r="AW61" s="1318"/>
      <c r="AX61" s="1318"/>
      <c r="AY61" s="1318"/>
      <c r="AZ61" s="1318"/>
      <c r="BA61" s="1318"/>
      <c r="BB61" s="1318"/>
      <c r="BC61" s="1318"/>
      <c r="BD61" s="1318"/>
      <c r="BE61" s="1319"/>
      <c r="BF61" s="1319"/>
      <c r="BG61" s="1318"/>
      <c r="BH61" s="1318"/>
      <c r="BI61" s="1318"/>
      <c r="BJ61" s="1318"/>
      <c r="BK61" s="1318"/>
      <c r="BL61" s="1318"/>
      <c r="BM61" s="1318"/>
      <c r="BN61" s="1318"/>
      <c r="BO61" s="1318"/>
      <c r="BP61" s="1318"/>
      <c r="BQ61" s="1319"/>
      <c r="BR61" s="1319"/>
      <c r="BS61" s="1318"/>
      <c r="BT61" s="1318"/>
      <c r="BU61" s="1318"/>
      <c r="BV61" s="1318"/>
      <c r="BW61" s="1318"/>
      <c r="BX61" s="1318"/>
      <c r="BY61" s="1318"/>
      <c r="BZ61" s="1318"/>
      <c r="CA61" s="1318"/>
      <c r="CB61" s="1318"/>
      <c r="CC61" s="1319"/>
      <c r="CD61" s="1319"/>
      <c r="CE61" s="1318"/>
      <c r="CF61" s="1318"/>
      <c r="CG61" s="1318"/>
      <c r="CH61" s="1318"/>
      <c r="CI61" s="1318"/>
      <c r="CJ61" s="1318"/>
      <c r="CK61" s="1318"/>
      <c r="CL61" s="1318"/>
      <c r="CM61" s="1318"/>
      <c r="CN61" s="1318"/>
      <c r="CO61" s="1319"/>
      <c r="CP61" s="1319"/>
      <c r="CQ61" s="1318"/>
      <c r="CR61" s="1318"/>
      <c r="CS61" s="1318"/>
      <c r="CT61" s="1318"/>
      <c r="CU61" s="1318"/>
      <c r="CV61" s="1318"/>
      <c r="CW61" s="1318"/>
      <c r="CX61" s="1318"/>
      <c r="CY61" s="1318"/>
      <c r="CZ61" s="1318"/>
      <c r="DA61" s="1319"/>
      <c r="DB61" s="1319"/>
      <c r="DC61" s="1319"/>
      <c r="DD61" s="1320"/>
      <c r="DE61" s="1313"/>
    </row>
    <row r="62" spans="1:109" ht="13" x14ac:dyDescent="0.2">
      <c r="B62" s="1287"/>
      <c r="C62" s="1287"/>
      <c r="D62" s="1287"/>
      <c r="E62" s="1287"/>
      <c r="F62" s="1287"/>
      <c r="G62" s="1287"/>
      <c r="H62" s="1287"/>
      <c r="I62" s="1287"/>
      <c r="J62" s="1287"/>
      <c r="K62" s="1287"/>
      <c r="L62" s="1287"/>
      <c r="M62" s="1287"/>
      <c r="N62" s="1287"/>
      <c r="O62" s="1287"/>
      <c r="P62" s="1287"/>
      <c r="Q62" s="1287"/>
      <c r="R62" s="1287"/>
      <c r="S62" s="1287"/>
      <c r="T62" s="1287"/>
      <c r="U62" s="1287"/>
      <c r="V62" s="1287"/>
      <c r="W62" s="1287"/>
      <c r="X62" s="1287"/>
      <c r="Y62" s="1287"/>
      <c r="Z62" s="1287"/>
      <c r="AA62" s="1287"/>
      <c r="AB62" s="1287"/>
      <c r="AC62" s="1287"/>
      <c r="AD62" s="1287"/>
      <c r="AE62" s="1287"/>
      <c r="AF62" s="1287"/>
      <c r="AG62" s="1287"/>
      <c r="AH62" s="1287"/>
      <c r="AI62" s="1287"/>
      <c r="AJ62" s="1287"/>
      <c r="AK62" s="1287"/>
      <c r="AL62" s="1287"/>
      <c r="AM62" s="1287"/>
      <c r="AN62" s="1287"/>
      <c r="AO62" s="1287"/>
      <c r="AP62" s="1287"/>
      <c r="AQ62" s="1287"/>
      <c r="AR62" s="1287"/>
      <c r="AS62" s="1287"/>
      <c r="AT62" s="1287"/>
      <c r="AU62" s="1287"/>
      <c r="AV62" s="1287"/>
      <c r="AW62" s="1287"/>
      <c r="AX62" s="1287"/>
      <c r="AY62" s="1287"/>
      <c r="AZ62" s="1287"/>
      <c r="BA62" s="1287"/>
      <c r="BB62" s="1287"/>
      <c r="BC62" s="1287"/>
      <c r="BD62" s="1287"/>
      <c r="BE62" s="1287"/>
      <c r="BF62" s="1287"/>
      <c r="BG62" s="1287"/>
      <c r="BH62" s="1287"/>
      <c r="BI62" s="1287"/>
      <c r="BJ62" s="1287"/>
      <c r="BK62" s="1287"/>
      <c r="BL62" s="1287"/>
      <c r="BM62" s="1287"/>
      <c r="BN62" s="1287"/>
      <c r="BO62" s="1287"/>
      <c r="BP62" s="1287"/>
      <c r="BQ62" s="1287"/>
      <c r="BR62" s="1287"/>
      <c r="BS62" s="1287"/>
      <c r="BT62" s="1287"/>
      <c r="BU62" s="1287"/>
      <c r="BV62" s="1287"/>
      <c r="BW62" s="1287"/>
      <c r="BX62" s="1287"/>
      <c r="BY62" s="1287"/>
      <c r="BZ62" s="1287"/>
      <c r="CA62" s="1287"/>
      <c r="CB62" s="1287"/>
      <c r="CC62" s="1287"/>
      <c r="CD62" s="1287"/>
      <c r="CE62" s="1287"/>
      <c r="CF62" s="1287"/>
      <c r="CG62" s="1287"/>
      <c r="CH62" s="1287"/>
      <c r="CI62" s="1287"/>
      <c r="CJ62" s="1287"/>
      <c r="CK62" s="1287"/>
      <c r="CL62" s="1287"/>
      <c r="CM62" s="1287"/>
      <c r="CN62" s="1287"/>
      <c r="CO62" s="1287"/>
      <c r="CP62" s="1287"/>
      <c r="CQ62" s="1287"/>
      <c r="CR62" s="1287"/>
      <c r="CS62" s="1287"/>
      <c r="CT62" s="1287"/>
      <c r="CU62" s="1287"/>
      <c r="CV62" s="1287"/>
      <c r="CW62" s="1287"/>
      <c r="CX62" s="1287"/>
      <c r="CY62" s="1287"/>
      <c r="CZ62" s="1287"/>
      <c r="DA62" s="1287"/>
      <c r="DB62" s="1287"/>
      <c r="DC62" s="1287"/>
      <c r="DD62" s="1287"/>
      <c r="DE62" s="1275"/>
    </row>
    <row r="63" spans="1:109" ht="16.5" x14ac:dyDescent="0.2">
      <c r="B63" s="1321" t="s">
        <v>618</v>
      </c>
    </row>
    <row r="64" spans="1:109" ht="13" x14ac:dyDescent="0.2">
      <c r="B64" s="1282"/>
      <c r="G64" s="1289"/>
      <c r="I64" s="1322"/>
      <c r="J64" s="1322"/>
      <c r="K64" s="1322"/>
      <c r="L64" s="1322"/>
      <c r="M64" s="1322"/>
      <c r="N64" s="1323"/>
      <c r="AM64" s="1289"/>
      <c r="AN64" s="1289" t="s">
        <v>611</v>
      </c>
      <c r="AP64" s="1290"/>
      <c r="AQ64" s="1290"/>
      <c r="AR64" s="1290"/>
      <c r="AY64" s="1289"/>
      <c r="BA64" s="1290"/>
      <c r="BB64" s="1290"/>
      <c r="BC64" s="1290"/>
      <c r="BK64" s="1289"/>
      <c r="BM64" s="1290"/>
      <c r="BN64" s="1290"/>
      <c r="BO64" s="1290"/>
      <c r="BW64" s="1289"/>
      <c r="BY64" s="1290"/>
      <c r="BZ64" s="1290"/>
      <c r="CA64" s="1290"/>
      <c r="CI64" s="1289"/>
      <c r="CK64" s="1290"/>
      <c r="CL64" s="1290"/>
      <c r="CM64" s="1290"/>
      <c r="CU64" s="1289"/>
      <c r="CW64" s="1290"/>
      <c r="CX64" s="1290"/>
      <c r="CY64" s="1290"/>
    </row>
    <row r="65" spans="2:107" ht="13.5" customHeight="1" x14ac:dyDescent="0.2">
      <c r="B65" s="1282"/>
      <c r="AN65" s="1291" t="s">
        <v>619</v>
      </c>
      <c r="AO65" s="1292"/>
      <c r="AP65" s="1292"/>
      <c r="AQ65" s="1292"/>
      <c r="AR65" s="1292"/>
      <c r="AS65" s="1292"/>
      <c r="AT65" s="1292"/>
      <c r="AU65" s="1292"/>
      <c r="AV65" s="1292"/>
      <c r="AW65" s="1292"/>
      <c r="AX65" s="1292"/>
      <c r="AY65" s="1292"/>
      <c r="AZ65" s="1292"/>
      <c r="BA65" s="1292"/>
      <c r="BB65" s="1292"/>
      <c r="BC65" s="1292"/>
      <c r="BD65" s="1292"/>
      <c r="BE65" s="1292"/>
      <c r="BF65" s="1292"/>
      <c r="BG65" s="1292"/>
      <c r="BH65" s="1292"/>
      <c r="BI65" s="1292"/>
      <c r="BJ65" s="1292"/>
      <c r="BK65" s="1292"/>
      <c r="BL65" s="1292"/>
      <c r="BM65" s="1292"/>
      <c r="BN65" s="1292"/>
      <c r="BO65" s="1292"/>
      <c r="BP65" s="1292"/>
      <c r="BQ65" s="1292"/>
      <c r="BR65" s="1292"/>
      <c r="BS65" s="1292"/>
      <c r="BT65" s="1292"/>
      <c r="BU65" s="1292"/>
      <c r="BV65" s="1292"/>
      <c r="BW65" s="1292"/>
      <c r="BX65" s="1292"/>
      <c r="BY65" s="1292"/>
      <c r="BZ65" s="1292"/>
      <c r="CA65" s="1292"/>
      <c r="CB65" s="1292"/>
      <c r="CC65" s="1292"/>
      <c r="CD65" s="1292"/>
      <c r="CE65" s="1292"/>
      <c r="CF65" s="1292"/>
      <c r="CG65" s="1292"/>
      <c r="CH65" s="1292"/>
      <c r="CI65" s="1292"/>
      <c r="CJ65" s="1292"/>
      <c r="CK65" s="1292"/>
      <c r="CL65" s="1292"/>
      <c r="CM65" s="1292"/>
      <c r="CN65" s="1292"/>
      <c r="CO65" s="1292"/>
      <c r="CP65" s="1292"/>
      <c r="CQ65" s="1292"/>
      <c r="CR65" s="1292"/>
      <c r="CS65" s="1292"/>
      <c r="CT65" s="1292"/>
      <c r="CU65" s="1292"/>
      <c r="CV65" s="1292"/>
      <c r="CW65" s="1292"/>
      <c r="CX65" s="1292"/>
      <c r="CY65" s="1292"/>
      <c r="CZ65" s="1292"/>
      <c r="DA65" s="1292"/>
      <c r="DB65" s="1292"/>
      <c r="DC65" s="1293"/>
    </row>
    <row r="66" spans="2:107" ht="13" x14ac:dyDescent="0.2">
      <c r="B66" s="1282"/>
      <c r="AN66" s="1294"/>
      <c r="AO66" s="1295"/>
      <c r="AP66" s="1295"/>
      <c r="AQ66" s="1295"/>
      <c r="AR66" s="1295"/>
      <c r="AS66" s="1295"/>
      <c r="AT66" s="1295"/>
      <c r="AU66" s="1295"/>
      <c r="AV66" s="1295"/>
      <c r="AW66" s="1295"/>
      <c r="AX66" s="1295"/>
      <c r="AY66" s="1295"/>
      <c r="AZ66" s="1295"/>
      <c r="BA66" s="1295"/>
      <c r="BB66" s="1295"/>
      <c r="BC66" s="1295"/>
      <c r="BD66" s="1295"/>
      <c r="BE66" s="1295"/>
      <c r="BF66" s="1295"/>
      <c r="BG66" s="1295"/>
      <c r="BH66" s="1295"/>
      <c r="BI66" s="1295"/>
      <c r="BJ66" s="1295"/>
      <c r="BK66" s="1295"/>
      <c r="BL66" s="1295"/>
      <c r="BM66" s="1295"/>
      <c r="BN66" s="1295"/>
      <c r="BO66" s="1295"/>
      <c r="BP66" s="1295"/>
      <c r="BQ66" s="1295"/>
      <c r="BR66" s="1295"/>
      <c r="BS66" s="1295"/>
      <c r="BT66" s="1295"/>
      <c r="BU66" s="1295"/>
      <c r="BV66" s="1295"/>
      <c r="BW66" s="1295"/>
      <c r="BX66" s="1295"/>
      <c r="BY66" s="1295"/>
      <c r="BZ66" s="1295"/>
      <c r="CA66" s="1295"/>
      <c r="CB66" s="1295"/>
      <c r="CC66" s="1295"/>
      <c r="CD66" s="1295"/>
      <c r="CE66" s="1295"/>
      <c r="CF66" s="1295"/>
      <c r="CG66" s="1295"/>
      <c r="CH66" s="1295"/>
      <c r="CI66" s="1295"/>
      <c r="CJ66" s="1295"/>
      <c r="CK66" s="1295"/>
      <c r="CL66" s="1295"/>
      <c r="CM66" s="1295"/>
      <c r="CN66" s="1295"/>
      <c r="CO66" s="1295"/>
      <c r="CP66" s="1295"/>
      <c r="CQ66" s="1295"/>
      <c r="CR66" s="1295"/>
      <c r="CS66" s="1295"/>
      <c r="CT66" s="1295"/>
      <c r="CU66" s="1295"/>
      <c r="CV66" s="1295"/>
      <c r="CW66" s="1295"/>
      <c r="CX66" s="1295"/>
      <c r="CY66" s="1295"/>
      <c r="CZ66" s="1295"/>
      <c r="DA66" s="1295"/>
      <c r="DB66" s="1295"/>
      <c r="DC66" s="1296"/>
    </row>
    <row r="67" spans="2:107" ht="13" x14ac:dyDescent="0.2">
      <c r="B67" s="1282"/>
      <c r="AN67" s="1294"/>
      <c r="AO67" s="1295"/>
      <c r="AP67" s="1295"/>
      <c r="AQ67" s="1295"/>
      <c r="AR67" s="1295"/>
      <c r="AS67" s="1295"/>
      <c r="AT67" s="1295"/>
      <c r="AU67" s="1295"/>
      <c r="AV67" s="1295"/>
      <c r="AW67" s="1295"/>
      <c r="AX67" s="1295"/>
      <c r="AY67" s="1295"/>
      <c r="AZ67" s="1295"/>
      <c r="BA67" s="1295"/>
      <c r="BB67" s="1295"/>
      <c r="BC67" s="1295"/>
      <c r="BD67" s="1295"/>
      <c r="BE67" s="1295"/>
      <c r="BF67" s="1295"/>
      <c r="BG67" s="1295"/>
      <c r="BH67" s="1295"/>
      <c r="BI67" s="1295"/>
      <c r="BJ67" s="1295"/>
      <c r="BK67" s="1295"/>
      <c r="BL67" s="1295"/>
      <c r="BM67" s="1295"/>
      <c r="BN67" s="1295"/>
      <c r="BO67" s="1295"/>
      <c r="BP67" s="1295"/>
      <c r="BQ67" s="1295"/>
      <c r="BR67" s="1295"/>
      <c r="BS67" s="1295"/>
      <c r="BT67" s="1295"/>
      <c r="BU67" s="1295"/>
      <c r="BV67" s="1295"/>
      <c r="BW67" s="1295"/>
      <c r="BX67" s="1295"/>
      <c r="BY67" s="1295"/>
      <c r="BZ67" s="1295"/>
      <c r="CA67" s="1295"/>
      <c r="CB67" s="1295"/>
      <c r="CC67" s="1295"/>
      <c r="CD67" s="1295"/>
      <c r="CE67" s="1295"/>
      <c r="CF67" s="1295"/>
      <c r="CG67" s="1295"/>
      <c r="CH67" s="1295"/>
      <c r="CI67" s="1295"/>
      <c r="CJ67" s="1295"/>
      <c r="CK67" s="1295"/>
      <c r="CL67" s="1295"/>
      <c r="CM67" s="1295"/>
      <c r="CN67" s="1295"/>
      <c r="CO67" s="1295"/>
      <c r="CP67" s="1295"/>
      <c r="CQ67" s="1295"/>
      <c r="CR67" s="1295"/>
      <c r="CS67" s="1295"/>
      <c r="CT67" s="1295"/>
      <c r="CU67" s="1295"/>
      <c r="CV67" s="1295"/>
      <c r="CW67" s="1295"/>
      <c r="CX67" s="1295"/>
      <c r="CY67" s="1295"/>
      <c r="CZ67" s="1295"/>
      <c r="DA67" s="1295"/>
      <c r="DB67" s="1295"/>
      <c r="DC67" s="1296"/>
    </row>
    <row r="68" spans="2:107" ht="13" x14ac:dyDescent="0.2">
      <c r="B68" s="1282"/>
      <c r="AN68" s="1294"/>
      <c r="AO68" s="1295"/>
      <c r="AP68" s="1295"/>
      <c r="AQ68" s="1295"/>
      <c r="AR68" s="1295"/>
      <c r="AS68" s="1295"/>
      <c r="AT68" s="1295"/>
      <c r="AU68" s="1295"/>
      <c r="AV68" s="1295"/>
      <c r="AW68" s="1295"/>
      <c r="AX68" s="1295"/>
      <c r="AY68" s="1295"/>
      <c r="AZ68" s="1295"/>
      <c r="BA68" s="1295"/>
      <c r="BB68" s="1295"/>
      <c r="BC68" s="1295"/>
      <c r="BD68" s="1295"/>
      <c r="BE68" s="1295"/>
      <c r="BF68" s="1295"/>
      <c r="BG68" s="1295"/>
      <c r="BH68" s="1295"/>
      <c r="BI68" s="1295"/>
      <c r="BJ68" s="1295"/>
      <c r="BK68" s="1295"/>
      <c r="BL68" s="1295"/>
      <c r="BM68" s="1295"/>
      <c r="BN68" s="1295"/>
      <c r="BO68" s="1295"/>
      <c r="BP68" s="1295"/>
      <c r="BQ68" s="1295"/>
      <c r="BR68" s="1295"/>
      <c r="BS68" s="1295"/>
      <c r="BT68" s="1295"/>
      <c r="BU68" s="1295"/>
      <c r="BV68" s="1295"/>
      <c r="BW68" s="1295"/>
      <c r="BX68" s="1295"/>
      <c r="BY68" s="1295"/>
      <c r="BZ68" s="1295"/>
      <c r="CA68" s="1295"/>
      <c r="CB68" s="1295"/>
      <c r="CC68" s="1295"/>
      <c r="CD68" s="1295"/>
      <c r="CE68" s="1295"/>
      <c r="CF68" s="1295"/>
      <c r="CG68" s="1295"/>
      <c r="CH68" s="1295"/>
      <c r="CI68" s="1295"/>
      <c r="CJ68" s="1295"/>
      <c r="CK68" s="1295"/>
      <c r="CL68" s="1295"/>
      <c r="CM68" s="1295"/>
      <c r="CN68" s="1295"/>
      <c r="CO68" s="1295"/>
      <c r="CP68" s="1295"/>
      <c r="CQ68" s="1295"/>
      <c r="CR68" s="1295"/>
      <c r="CS68" s="1295"/>
      <c r="CT68" s="1295"/>
      <c r="CU68" s="1295"/>
      <c r="CV68" s="1295"/>
      <c r="CW68" s="1295"/>
      <c r="CX68" s="1295"/>
      <c r="CY68" s="1295"/>
      <c r="CZ68" s="1295"/>
      <c r="DA68" s="1295"/>
      <c r="DB68" s="1295"/>
      <c r="DC68" s="1296"/>
    </row>
    <row r="69" spans="2:107" ht="13" x14ac:dyDescent="0.2">
      <c r="B69" s="1282"/>
      <c r="AN69" s="1297"/>
      <c r="AO69" s="1298"/>
      <c r="AP69" s="1298"/>
      <c r="AQ69" s="1298"/>
      <c r="AR69" s="1298"/>
      <c r="AS69" s="1298"/>
      <c r="AT69" s="1298"/>
      <c r="AU69" s="1298"/>
      <c r="AV69" s="1298"/>
      <c r="AW69" s="1298"/>
      <c r="AX69" s="1298"/>
      <c r="AY69" s="1298"/>
      <c r="AZ69" s="1298"/>
      <c r="BA69" s="1298"/>
      <c r="BB69" s="1298"/>
      <c r="BC69" s="1298"/>
      <c r="BD69" s="1298"/>
      <c r="BE69" s="1298"/>
      <c r="BF69" s="1298"/>
      <c r="BG69" s="1298"/>
      <c r="BH69" s="1298"/>
      <c r="BI69" s="1298"/>
      <c r="BJ69" s="1298"/>
      <c r="BK69" s="1298"/>
      <c r="BL69" s="1298"/>
      <c r="BM69" s="1298"/>
      <c r="BN69" s="1298"/>
      <c r="BO69" s="1298"/>
      <c r="BP69" s="1298"/>
      <c r="BQ69" s="1298"/>
      <c r="BR69" s="1298"/>
      <c r="BS69" s="1298"/>
      <c r="BT69" s="1298"/>
      <c r="BU69" s="1298"/>
      <c r="BV69" s="1298"/>
      <c r="BW69" s="1298"/>
      <c r="BX69" s="1298"/>
      <c r="BY69" s="1298"/>
      <c r="BZ69" s="1298"/>
      <c r="CA69" s="1298"/>
      <c r="CB69" s="1298"/>
      <c r="CC69" s="1298"/>
      <c r="CD69" s="1298"/>
      <c r="CE69" s="1298"/>
      <c r="CF69" s="1298"/>
      <c r="CG69" s="1298"/>
      <c r="CH69" s="1298"/>
      <c r="CI69" s="1298"/>
      <c r="CJ69" s="1298"/>
      <c r="CK69" s="1298"/>
      <c r="CL69" s="1298"/>
      <c r="CM69" s="1298"/>
      <c r="CN69" s="1298"/>
      <c r="CO69" s="1298"/>
      <c r="CP69" s="1298"/>
      <c r="CQ69" s="1298"/>
      <c r="CR69" s="1298"/>
      <c r="CS69" s="1298"/>
      <c r="CT69" s="1298"/>
      <c r="CU69" s="1298"/>
      <c r="CV69" s="1298"/>
      <c r="CW69" s="1298"/>
      <c r="CX69" s="1298"/>
      <c r="CY69" s="1298"/>
      <c r="CZ69" s="1298"/>
      <c r="DA69" s="1298"/>
      <c r="DB69" s="1298"/>
      <c r="DC69" s="1299"/>
    </row>
    <row r="70" spans="2:107" ht="13" x14ac:dyDescent="0.2">
      <c r="B70" s="1282"/>
      <c r="H70" s="1324"/>
      <c r="I70" s="1324"/>
      <c r="J70" s="1325"/>
      <c r="K70" s="1325"/>
      <c r="L70" s="1326"/>
      <c r="M70" s="1325"/>
      <c r="N70" s="1326"/>
      <c r="AN70" s="1300"/>
      <c r="AO70" s="1300"/>
      <c r="AP70" s="1300"/>
      <c r="AZ70" s="1300"/>
      <c r="BA70" s="1300"/>
      <c r="BB70" s="1300"/>
      <c r="BL70" s="1300"/>
      <c r="BM70" s="1300"/>
      <c r="BN70" s="1300"/>
      <c r="BX70" s="1300"/>
      <c r="BY70" s="1300"/>
      <c r="BZ70" s="1300"/>
      <c r="CJ70" s="1300"/>
      <c r="CK70" s="1300"/>
      <c r="CL70" s="1300"/>
      <c r="CV70" s="1300"/>
      <c r="CW70" s="1300"/>
      <c r="CX70" s="1300"/>
    </row>
    <row r="71" spans="2:107" ht="13" x14ac:dyDescent="0.2">
      <c r="B71" s="1282"/>
      <c r="G71" s="1327"/>
      <c r="I71" s="1328"/>
      <c r="J71" s="1325"/>
      <c r="K71" s="1325"/>
      <c r="L71" s="1326"/>
      <c r="M71" s="1325"/>
      <c r="N71" s="1326"/>
      <c r="AM71" s="1327"/>
      <c r="AN71" s="1275" t="s">
        <v>613</v>
      </c>
    </row>
    <row r="72" spans="2:107" ht="13" x14ac:dyDescent="0.2">
      <c r="B72" s="1282"/>
      <c r="G72" s="1301"/>
      <c r="H72" s="1301"/>
      <c r="I72" s="1301"/>
      <c r="J72" s="1301"/>
      <c r="K72" s="1302"/>
      <c r="L72" s="1302"/>
      <c r="M72" s="1303"/>
      <c r="N72" s="1303"/>
      <c r="AN72" s="1304"/>
      <c r="AO72" s="1305"/>
      <c r="AP72" s="1305"/>
      <c r="AQ72" s="1305"/>
      <c r="AR72" s="1305"/>
      <c r="AS72" s="1305"/>
      <c r="AT72" s="1305"/>
      <c r="AU72" s="1305"/>
      <c r="AV72" s="1305"/>
      <c r="AW72" s="1305"/>
      <c r="AX72" s="1305"/>
      <c r="AY72" s="1305"/>
      <c r="AZ72" s="1305"/>
      <c r="BA72" s="1305"/>
      <c r="BB72" s="1305"/>
      <c r="BC72" s="1305"/>
      <c r="BD72" s="1305"/>
      <c r="BE72" s="1305"/>
      <c r="BF72" s="1305"/>
      <c r="BG72" s="1305"/>
      <c r="BH72" s="1305"/>
      <c r="BI72" s="1305"/>
      <c r="BJ72" s="1305"/>
      <c r="BK72" s="1305"/>
      <c r="BL72" s="1305"/>
      <c r="BM72" s="1305"/>
      <c r="BN72" s="1305"/>
      <c r="BO72" s="1306"/>
      <c r="BP72" s="1307" t="s">
        <v>559</v>
      </c>
      <c r="BQ72" s="1307"/>
      <c r="BR72" s="1307"/>
      <c r="BS72" s="1307"/>
      <c r="BT72" s="1307"/>
      <c r="BU72" s="1307"/>
      <c r="BV72" s="1307"/>
      <c r="BW72" s="1307"/>
      <c r="BX72" s="1307" t="s">
        <v>560</v>
      </c>
      <c r="BY72" s="1307"/>
      <c r="BZ72" s="1307"/>
      <c r="CA72" s="1307"/>
      <c r="CB72" s="1307"/>
      <c r="CC72" s="1307"/>
      <c r="CD72" s="1307"/>
      <c r="CE72" s="1307"/>
      <c r="CF72" s="1307" t="s">
        <v>561</v>
      </c>
      <c r="CG72" s="1307"/>
      <c r="CH72" s="1307"/>
      <c r="CI72" s="1307"/>
      <c r="CJ72" s="1307"/>
      <c r="CK72" s="1307"/>
      <c r="CL72" s="1307"/>
      <c r="CM72" s="1307"/>
      <c r="CN72" s="1307" t="s">
        <v>562</v>
      </c>
      <c r="CO72" s="1307"/>
      <c r="CP72" s="1307"/>
      <c r="CQ72" s="1307"/>
      <c r="CR72" s="1307"/>
      <c r="CS72" s="1307"/>
      <c r="CT72" s="1307"/>
      <c r="CU72" s="1307"/>
      <c r="CV72" s="1307" t="s">
        <v>563</v>
      </c>
      <c r="CW72" s="1307"/>
      <c r="CX72" s="1307"/>
      <c r="CY72" s="1307"/>
      <c r="CZ72" s="1307"/>
      <c r="DA72" s="1307"/>
      <c r="DB72" s="1307"/>
      <c r="DC72" s="1307"/>
    </row>
    <row r="73" spans="2:107" ht="13" x14ac:dyDescent="0.2">
      <c r="B73" s="1282"/>
      <c r="G73" s="1308"/>
      <c r="H73" s="1308"/>
      <c r="I73" s="1308"/>
      <c r="J73" s="1308"/>
      <c r="K73" s="1329"/>
      <c r="L73" s="1329"/>
      <c r="M73" s="1329"/>
      <c r="N73" s="1329"/>
      <c r="AM73" s="1300"/>
      <c r="AN73" s="1311" t="s">
        <v>614</v>
      </c>
      <c r="AO73" s="1311"/>
      <c r="AP73" s="1311"/>
      <c r="AQ73" s="1311"/>
      <c r="AR73" s="1311"/>
      <c r="AS73" s="1311"/>
      <c r="AT73" s="1311"/>
      <c r="AU73" s="1311"/>
      <c r="AV73" s="1311"/>
      <c r="AW73" s="1311"/>
      <c r="AX73" s="1311"/>
      <c r="AY73" s="1311"/>
      <c r="AZ73" s="1311"/>
      <c r="BA73" s="1311"/>
      <c r="BB73" s="1311" t="s">
        <v>615</v>
      </c>
      <c r="BC73" s="1311"/>
      <c r="BD73" s="1311"/>
      <c r="BE73" s="1311"/>
      <c r="BF73" s="1311"/>
      <c r="BG73" s="1311"/>
      <c r="BH73" s="1311"/>
      <c r="BI73" s="1311"/>
      <c r="BJ73" s="1311"/>
      <c r="BK73" s="1311"/>
      <c r="BL73" s="1311"/>
      <c r="BM73" s="1311"/>
      <c r="BN73" s="1311"/>
      <c r="BO73" s="1311"/>
      <c r="BP73" s="1312">
        <v>137.4</v>
      </c>
      <c r="BQ73" s="1312"/>
      <c r="BR73" s="1312"/>
      <c r="BS73" s="1312"/>
      <c r="BT73" s="1312"/>
      <c r="BU73" s="1312"/>
      <c r="BV73" s="1312"/>
      <c r="BW73" s="1312"/>
      <c r="BX73" s="1312">
        <v>143.6</v>
      </c>
      <c r="BY73" s="1312"/>
      <c r="BZ73" s="1312"/>
      <c r="CA73" s="1312"/>
      <c r="CB73" s="1312"/>
      <c r="CC73" s="1312"/>
      <c r="CD73" s="1312"/>
      <c r="CE73" s="1312"/>
      <c r="CF73" s="1312">
        <v>126.7</v>
      </c>
      <c r="CG73" s="1312"/>
      <c r="CH73" s="1312"/>
      <c r="CI73" s="1312"/>
      <c r="CJ73" s="1312"/>
      <c r="CK73" s="1312"/>
      <c r="CL73" s="1312"/>
      <c r="CM73" s="1312"/>
      <c r="CN73" s="1312">
        <v>100.3</v>
      </c>
      <c r="CO73" s="1312"/>
      <c r="CP73" s="1312"/>
      <c r="CQ73" s="1312"/>
      <c r="CR73" s="1312"/>
      <c r="CS73" s="1312"/>
      <c r="CT73" s="1312"/>
      <c r="CU73" s="1312"/>
      <c r="CV73" s="1312">
        <v>89.9</v>
      </c>
      <c r="CW73" s="1312"/>
      <c r="CX73" s="1312"/>
      <c r="CY73" s="1312"/>
      <c r="CZ73" s="1312"/>
      <c r="DA73" s="1312"/>
      <c r="DB73" s="1312"/>
      <c r="DC73" s="1312"/>
    </row>
    <row r="74" spans="2:107" ht="13" x14ac:dyDescent="0.2">
      <c r="B74" s="1282"/>
      <c r="G74" s="1308"/>
      <c r="H74" s="1308"/>
      <c r="I74" s="1308"/>
      <c r="J74" s="1308"/>
      <c r="K74" s="1329"/>
      <c r="L74" s="1329"/>
      <c r="M74" s="1329"/>
      <c r="N74" s="1329"/>
      <c r="AM74" s="1300"/>
      <c r="AN74" s="1311"/>
      <c r="AO74" s="1311"/>
      <c r="AP74" s="1311"/>
      <c r="AQ74" s="1311"/>
      <c r="AR74" s="1311"/>
      <c r="AS74" s="1311"/>
      <c r="AT74" s="1311"/>
      <c r="AU74" s="1311"/>
      <c r="AV74" s="1311"/>
      <c r="AW74" s="1311"/>
      <c r="AX74" s="1311"/>
      <c r="AY74" s="1311"/>
      <c r="AZ74" s="1311"/>
      <c r="BA74" s="1311"/>
      <c r="BB74" s="1311"/>
      <c r="BC74" s="1311"/>
      <c r="BD74" s="1311"/>
      <c r="BE74" s="1311"/>
      <c r="BF74" s="1311"/>
      <c r="BG74" s="1311"/>
      <c r="BH74" s="1311"/>
      <c r="BI74" s="1311"/>
      <c r="BJ74" s="1311"/>
      <c r="BK74" s="1311"/>
      <c r="BL74" s="1311"/>
      <c r="BM74" s="1311"/>
      <c r="BN74" s="1311"/>
      <c r="BO74" s="1311"/>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ht="13" x14ac:dyDescent="0.2">
      <c r="B75" s="1282"/>
      <c r="G75" s="1308"/>
      <c r="H75" s="1308"/>
      <c r="I75" s="1301"/>
      <c r="J75" s="1301"/>
      <c r="K75" s="1310"/>
      <c r="L75" s="1310"/>
      <c r="M75" s="1310"/>
      <c r="N75" s="1310"/>
      <c r="AM75" s="1300"/>
      <c r="AN75" s="1311"/>
      <c r="AO75" s="1311"/>
      <c r="AP75" s="1311"/>
      <c r="AQ75" s="1311"/>
      <c r="AR75" s="1311"/>
      <c r="AS75" s="1311"/>
      <c r="AT75" s="1311"/>
      <c r="AU75" s="1311"/>
      <c r="AV75" s="1311"/>
      <c r="AW75" s="1311"/>
      <c r="AX75" s="1311"/>
      <c r="AY75" s="1311"/>
      <c r="AZ75" s="1311"/>
      <c r="BA75" s="1311"/>
      <c r="BB75" s="1311" t="s">
        <v>620</v>
      </c>
      <c r="BC75" s="1311"/>
      <c r="BD75" s="1311"/>
      <c r="BE75" s="1311"/>
      <c r="BF75" s="1311"/>
      <c r="BG75" s="1311"/>
      <c r="BH75" s="1311"/>
      <c r="BI75" s="1311"/>
      <c r="BJ75" s="1311"/>
      <c r="BK75" s="1311"/>
      <c r="BL75" s="1311"/>
      <c r="BM75" s="1311"/>
      <c r="BN75" s="1311"/>
      <c r="BO75" s="1311"/>
      <c r="BP75" s="1312">
        <v>11.7</v>
      </c>
      <c r="BQ75" s="1312"/>
      <c r="BR75" s="1312"/>
      <c r="BS75" s="1312"/>
      <c r="BT75" s="1312"/>
      <c r="BU75" s="1312"/>
      <c r="BV75" s="1312"/>
      <c r="BW75" s="1312"/>
      <c r="BX75" s="1312">
        <v>12.8</v>
      </c>
      <c r="BY75" s="1312"/>
      <c r="BZ75" s="1312"/>
      <c r="CA75" s="1312"/>
      <c r="CB75" s="1312"/>
      <c r="CC75" s="1312"/>
      <c r="CD75" s="1312"/>
      <c r="CE75" s="1312"/>
      <c r="CF75" s="1312">
        <v>13.4</v>
      </c>
      <c r="CG75" s="1312"/>
      <c r="CH75" s="1312"/>
      <c r="CI75" s="1312"/>
      <c r="CJ75" s="1312"/>
      <c r="CK75" s="1312"/>
      <c r="CL75" s="1312"/>
      <c r="CM75" s="1312"/>
      <c r="CN75" s="1312">
        <v>13.8</v>
      </c>
      <c r="CO75" s="1312"/>
      <c r="CP75" s="1312"/>
      <c r="CQ75" s="1312"/>
      <c r="CR75" s="1312"/>
      <c r="CS75" s="1312"/>
      <c r="CT75" s="1312"/>
      <c r="CU75" s="1312"/>
      <c r="CV75" s="1312">
        <v>13.3</v>
      </c>
      <c r="CW75" s="1312"/>
      <c r="CX75" s="1312"/>
      <c r="CY75" s="1312"/>
      <c r="CZ75" s="1312"/>
      <c r="DA75" s="1312"/>
      <c r="DB75" s="1312"/>
      <c r="DC75" s="1312"/>
    </row>
    <row r="76" spans="2:107" ht="13" x14ac:dyDescent="0.2">
      <c r="B76" s="1282"/>
      <c r="G76" s="1308"/>
      <c r="H76" s="1308"/>
      <c r="I76" s="1301"/>
      <c r="J76" s="1301"/>
      <c r="K76" s="1310"/>
      <c r="L76" s="1310"/>
      <c r="M76" s="1310"/>
      <c r="N76" s="1310"/>
      <c r="AM76" s="1300"/>
      <c r="AN76" s="1311"/>
      <c r="AO76" s="1311"/>
      <c r="AP76" s="1311"/>
      <c r="AQ76" s="1311"/>
      <c r="AR76" s="1311"/>
      <c r="AS76" s="1311"/>
      <c r="AT76" s="1311"/>
      <c r="AU76" s="1311"/>
      <c r="AV76" s="1311"/>
      <c r="AW76" s="1311"/>
      <c r="AX76" s="1311"/>
      <c r="AY76" s="1311"/>
      <c r="AZ76" s="1311"/>
      <c r="BA76" s="1311"/>
      <c r="BB76" s="1311"/>
      <c r="BC76" s="1311"/>
      <c r="BD76" s="1311"/>
      <c r="BE76" s="1311"/>
      <c r="BF76" s="1311"/>
      <c r="BG76" s="1311"/>
      <c r="BH76" s="1311"/>
      <c r="BI76" s="1311"/>
      <c r="BJ76" s="1311"/>
      <c r="BK76" s="1311"/>
      <c r="BL76" s="1311"/>
      <c r="BM76" s="1311"/>
      <c r="BN76" s="1311"/>
      <c r="BO76" s="1311"/>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ht="13" x14ac:dyDescent="0.2">
      <c r="B77" s="1282"/>
      <c r="G77" s="1301"/>
      <c r="H77" s="1301"/>
      <c r="I77" s="1301"/>
      <c r="J77" s="1301"/>
      <c r="K77" s="1329"/>
      <c r="L77" s="1329"/>
      <c r="M77" s="1329"/>
      <c r="N77" s="1329"/>
      <c r="AN77" s="1307" t="s">
        <v>617</v>
      </c>
      <c r="AO77" s="1307"/>
      <c r="AP77" s="1307"/>
      <c r="AQ77" s="1307"/>
      <c r="AR77" s="1307"/>
      <c r="AS77" s="1307"/>
      <c r="AT77" s="1307"/>
      <c r="AU77" s="1307"/>
      <c r="AV77" s="1307"/>
      <c r="AW77" s="1307"/>
      <c r="AX77" s="1307"/>
      <c r="AY77" s="1307"/>
      <c r="AZ77" s="1307"/>
      <c r="BA77" s="1307"/>
      <c r="BB77" s="1311" t="s">
        <v>615</v>
      </c>
      <c r="BC77" s="1311"/>
      <c r="BD77" s="1311"/>
      <c r="BE77" s="1311"/>
      <c r="BF77" s="1311"/>
      <c r="BG77" s="1311"/>
      <c r="BH77" s="1311"/>
      <c r="BI77" s="1311"/>
      <c r="BJ77" s="1311"/>
      <c r="BK77" s="1311"/>
      <c r="BL77" s="1311"/>
      <c r="BM77" s="1311"/>
      <c r="BN77" s="1311"/>
      <c r="BO77" s="1311"/>
      <c r="BP77" s="1312">
        <v>35.299999999999997</v>
      </c>
      <c r="BQ77" s="1312"/>
      <c r="BR77" s="1312"/>
      <c r="BS77" s="1312"/>
      <c r="BT77" s="1312"/>
      <c r="BU77" s="1312"/>
      <c r="BV77" s="1312"/>
      <c r="BW77" s="1312"/>
      <c r="BX77" s="1312">
        <v>31.9</v>
      </c>
      <c r="BY77" s="1312"/>
      <c r="BZ77" s="1312"/>
      <c r="CA77" s="1312"/>
      <c r="CB77" s="1312"/>
      <c r="CC77" s="1312"/>
      <c r="CD77" s="1312"/>
      <c r="CE77" s="1312"/>
      <c r="CF77" s="1312">
        <v>24.2</v>
      </c>
      <c r="CG77" s="1312"/>
      <c r="CH77" s="1312"/>
      <c r="CI77" s="1312"/>
      <c r="CJ77" s="1312"/>
      <c r="CK77" s="1312"/>
      <c r="CL77" s="1312"/>
      <c r="CM77" s="1312"/>
      <c r="CN77" s="1312">
        <v>22.1</v>
      </c>
      <c r="CO77" s="1312"/>
      <c r="CP77" s="1312"/>
      <c r="CQ77" s="1312"/>
      <c r="CR77" s="1312"/>
      <c r="CS77" s="1312"/>
      <c r="CT77" s="1312"/>
      <c r="CU77" s="1312"/>
      <c r="CV77" s="1312">
        <v>20.399999999999999</v>
      </c>
      <c r="CW77" s="1312"/>
      <c r="CX77" s="1312"/>
      <c r="CY77" s="1312"/>
      <c r="CZ77" s="1312"/>
      <c r="DA77" s="1312"/>
      <c r="DB77" s="1312"/>
      <c r="DC77" s="1312"/>
    </row>
    <row r="78" spans="2:107" ht="13" x14ac:dyDescent="0.2">
      <c r="B78" s="1282"/>
      <c r="G78" s="1301"/>
      <c r="H78" s="1301"/>
      <c r="I78" s="1301"/>
      <c r="J78" s="1301"/>
      <c r="K78" s="1329"/>
      <c r="L78" s="1329"/>
      <c r="M78" s="1329"/>
      <c r="N78" s="1329"/>
      <c r="AN78" s="1307"/>
      <c r="AO78" s="1307"/>
      <c r="AP78" s="1307"/>
      <c r="AQ78" s="1307"/>
      <c r="AR78" s="1307"/>
      <c r="AS78" s="1307"/>
      <c r="AT78" s="1307"/>
      <c r="AU78" s="1307"/>
      <c r="AV78" s="1307"/>
      <c r="AW78" s="1307"/>
      <c r="AX78" s="1307"/>
      <c r="AY78" s="1307"/>
      <c r="AZ78" s="1307"/>
      <c r="BA78" s="1307"/>
      <c r="BB78" s="1311"/>
      <c r="BC78" s="1311"/>
      <c r="BD78" s="1311"/>
      <c r="BE78" s="1311"/>
      <c r="BF78" s="1311"/>
      <c r="BG78" s="1311"/>
      <c r="BH78" s="1311"/>
      <c r="BI78" s="1311"/>
      <c r="BJ78" s="1311"/>
      <c r="BK78" s="1311"/>
      <c r="BL78" s="1311"/>
      <c r="BM78" s="1311"/>
      <c r="BN78" s="1311"/>
      <c r="BO78" s="1311"/>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ht="13" x14ac:dyDescent="0.2">
      <c r="B79" s="1282"/>
      <c r="G79" s="1301"/>
      <c r="H79" s="1301"/>
      <c r="I79" s="1314"/>
      <c r="J79" s="1314"/>
      <c r="K79" s="1330"/>
      <c r="L79" s="1330"/>
      <c r="M79" s="1330"/>
      <c r="N79" s="1330"/>
      <c r="AN79" s="1307"/>
      <c r="AO79" s="1307"/>
      <c r="AP79" s="1307"/>
      <c r="AQ79" s="1307"/>
      <c r="AR79" s="1307"/>
      <c r="AS79" s="1307"/>
      <c r="AT79" s="1307"/>
      <c r="AU79" s="1307"/>
      <c r="AV79" s="1307"/>
      <c r="AW79" s="1307"/>
      <c r="AX79" s="1307"/>
      <c r="AY79" s="1307"/>
      <c r="AZ79" s="1307"/>
      <c r="BA79" s="1307"/>
      <c r="BB79" s="1311" t="s">
        <v>620</v>
      </c>
      <c r="BC79" s="1311"/>
      <c r="BD79" s="1311"/>
      <c r="BE79" s="1311"/>
      <c r="BF79" s="1311"/>
      <c r="BG79" s="1311"/>
      <c r="BH79" s="1311"/>
      <c r="BI79" s="1311"/>
      <c r="BJ79" s="1311"/>
      <c r="BK79" s="1311"/>
      <c r="BL79" s="1311"/>
      <c r="BM79" s="1311"/>
      <c r="BN79" s="1311"/>
      <c r="BO79" s="1311"/>
      <c r="BP79" s="1312">
        <v>6.9</v>
      </c>
      <c r="BQ79" s="1312"/>
      <c r="BR79" s="1312"/>
      <c r="BS79" s="1312"/>
      <c r="BT79" s="1312"/>
      <c r="BU79" s="1312"/>
      <c r="BV79" s="1312"/>
      <c r="BW79" s="1312"/>
      <c r="BX79" s="1312">
        <v>6.6</v>
      </c>
      <c r="BY79" s="1312"/>
      <c r="BZ79" s="1312"/>
      <c r="CA79" s="1312"/>
      <c r="CB79" s="1312"/>
      <c r="CC79" s="1312"/>
      <c r="CD79" s="1312"/>
      <c r="CE79" s="1312"/>
      <c r="CF79" s="1312">
        <v>6.4</v>
      </c>
      <c r="CG79" s="1312"/>
      <c r="CH79" s="1312"/>
      <c r="CI79" s="1312"/>
      <c r="CJ79" s="1312"/>
      <c r="CK79" s="1312"/>
      <c r="CL79" s="1312"/>
      <c r="CM79" s="1312"/>
      <c r="CN79" s="1312">
        <v>6.3</v>
      </c>
      <c r="CO79" s="1312"/>
      <c r="CP79" s="1312"/>
      <c r="CQ79" s="1312"/>
      <c r="CR79" s="1312"/>
      <c r="CS79" s="1312"/>
      <c r="CT79" s="1312"/>
      <c r="CU79" s="1312"/>
      <c r="CV79" s="1312">
        <v>6.2</v>
      </c>
      <c r="CW79" s="1312"/>
      <c r="CX79" s="1312"/>
      <c r="CY79" s="1312"/>
      <c r="CZ79" s="1312"/>
      <c r="DA79" s="1312"/>
      <c r="DB79" s="1312"/>
      <c r="DC79" s="1312"/>
    </row>
    <row r="80" spans="2:107" ht="13" x14ac:dyDescent="0.2">
      <c r="B80" s="1282"/>
      <c r="G80" s="1301"/>
      <c r="H80" s="1301"/>
      <c r="I80" s="1314"/>
      <c r="J80" s="1314"/>
      <c r="K80" s="1330"/>
      <c r="L80" s="1330"/>
      <c r="M80" s="1330"/>
      <c r="N80" s="1330"/>
      <c r="AN80" s="1307"/>
      <c r="AO80" s="1307"/>
      <c r="AP80" s="1307"/>
      <c r="AQ80" s="1307"/>
      <c r="AR80" s="1307"/>
      <c r="AS80" s="1307"/>
      <c r="AT80" s="1307"/>
      <c r="AU80" s="1307"/>
      <c r="AV80" s="1307"/>
      <c r="AW80" s="1307"/>
      <c r="AX80" s="1307"/>
      <c r="AY80" s="1307"/>
      <c r="AZ80" s="1307"/>
      <c r="BA80" s="1307"/>
      <c r="BB80" s="1311"/>
      <c r="BC80" s="1311"/>
      <c r="BD80" s="1311"/>
      <c r="BE80" s="1311"/>
      <c r="BF80" s="1311"/>
      <c r="BG80" s="1311"/>
      <c r="BH80" s="1311"/>
      <c r="BI80" s="1311"/>
      <c r="BJ80" s="1311"/>
      <c r="BK80" s="1311"/>
      <c r="BL80" s="1311"/>
      <c r="BM80" s="1311"/>
      <c r="BN80" s="1311"/>
      <c r="BO80" s="1311"/>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ht="13" x14ac:dyDescent="0.2">
      <c r="B81" s="1282"/>
    </row>
    <row r="82" spans="2:109" ht="16.5" x14ac:dyDescent="0.2">
      <c r="B82" s="1282"/>
      <c r="K82" s="1331"/>
      <c r="L82" s="1331"/>
      <c r="M82" s="1331"/>
      <c r="N82" s="1331"/>
      <c r="AQ82" s="1331"/>
      <c r="AR82" s="1331"/>
      <c r="AS82" s="1331"/>
      <c r="AT82" s="1331"/>
      <c r="BC82" s="1331"/>
      <c r="BD82" s="1331"/>
      <c r="BE82" s="1331"/>
      <c r="BF82" s="1331"/>
      <c r="BO82" s="1331"/>
      <c r="BP82" s="1331"/>
      <c r="BQ82" s="1331"/>
      <c r="BR82" s="1331"/>
      <c r="CA82" s="1331"/>
      <c r="CB82" s="1331"/>
      <c r="CC82" s="1331"/>
      <c r="CD82" s="1331"/>
      <c r="CM82" s="1331"/>
      <c r="CN82" s="1331"/>
      <c r="CO82" s="1331"/>
      <c r="CP82" s="1331"/>
      <c r="CY82" s="1331"/>
      <c r="CZ82" s="1331"/>
      <c r="DA82" s="1331"/>
      <c r="DB82" s="1331"/>
      <c r="DC82" s="1331"/>
    </row>
    <row r="83" spans="2:109" ht="13" x14ac:dyDescent="0.2">
      <c r="B83" s="1284"/>
      <c r="C83" s="1285"/>
      <c r="D83" s="1285"/>
      <c r="E83" s="1285"/>
      <c r="F83" s="1285"/>
      <c r="G83" s="1285"/>
      <c r="H83" s="1285"/>
      <c r="I83" s="1285"/>
      <c r="J83" s="1285"/>
      <c r="K83" s="1285"/>
      <c r="L83" s="1285"/>
      <c r="M83" s="1285"/>
      <c r="N83" s="1285"/>
      <c r="O83" s="1285"/>
      <c r="P83" s="1285"/>
      <c r="Q83" s="1285"/>
      <c r="R83" s="1285"/>
      <c r="S83" s="1285"/>
      <c r="T83" s="1285"/>
      <c r="U83" s="1285"/>
      <c r="V83" s="1285"/>
      <c r="W83" s="1285"/>
      <c r="X83" s="1285"/>
      <c r="Y83" s="1285"/>
      <c r="Z83" s="1285"/>
      <c r="AA83" s="1285"/>
      <c r="AB83" s="1285"/>
      <c r="AC83" s="1285"/>
      <c r="AD83" s="1285"/>
      <c r="AE83" s="1285"/>
      <c r="AF83" s="1285"/>
      <c r="AG83" s="1285"/>
      <c r="AH83" s="1285"/>
      <c r="AI83" s="1285"/>
      <c r="AJ83" s="1285"/>
      <c r="AK83" s="1285"/>
      <c r="AL83" s="1285"/>
      <c r="AM83" s="1285"/>
      <c r="AN83" s="1285"/>
      <c r="AO83" s="1285"/>
      <c r="AP83" s="1285"/>
      <c r="AQ83" s="1285"/>
      <c r="AR83" s="1285"/>
      <c r="AS83" s="1285"/>
      <c r="AT83" s="1285"/>
      <c r="AU83" s="1285"/>
      <c r="AV83" s="1285"/>
      <c r="AW83" s="1285"/>
      <c r="AX83" s="1285"/>
      <c r="AY83" s="1285"/>
      <c r="AZ83" s="1285"/>
      <c r="BA83" s="1285"/>
      <c r="BB83" s="1285"/>
      <c r="BC83" s="1285"/>
      <c r="BD83" s="1285"/>
      <c r="BE83" s="1285"/>
      <c r="BF83" s="1285"/>
      <c r="BG83" s="1285"/>
      <c r="BH83" s="1285"/>
      <c r="BI83" s="1285"/>
      <c r="BJ83" s="1285"/>
      <c r="BK83" s="1285"/>
      <c r="BL83" s="1285"/>
      <c r="BM83" s="1285"/>
      <c r="BN83" s="1285"/>
      <c r="BO83" s="1285"/>
      <c r="BP83" s="1285"/>
      <c r="BQ83" s="1285"/>
      <c r="BR83" s="1285"/>
      <c r="BS83" s="1285"/>
      <c r="BT83" s="1285"/>
      <c r="BU83" s="1285"/>
      <c r="BV83" s="1285"/>
      <c r="BW83" s="1285"/>
      <c r="BX83" s="1285"/>
      <c r="BY83" s="1285"/>
      <c r="BZ83" s="1285"/>
      <c r="CA83" s="1285"/>
      <c r="CB83" s="1285"/>
      <c r="CC83" s="1285"/>
      <c r="CD83" s="1285"/>
      <c r="CE83" s="1285"/>
      <c r="CF83" s="1285"/>
      <c r="CG83" s="1285"/>
      <c r="CH83" s="1285"/>
      <c r="CI83" s="1285"/>
      <c r="CJ83" s="1285"/>
      <c r="CK83" s="1285"/>
      <c r="CL83" s="1285"/>
      <c r="CM83" s="1285"/>
      <c r="CN83" s="1285"/>
      <c r="CO83" s="1285"/>
      <c r="CP83" s="1285"/>
      <c r="CQ83" s="1285"/>
      <c r="CR83" s="1285"/>
      <c r="CS83" s="1285"/>
      <c r="CT83" s="1285"/>
      <c r="CU83" s="1285"/>
      <c r="CV83" s="1285"/>
      <c r="CW83" s="1285"/>
      <c r="CX83" s="1285"/>
      <c r="CY83" s="1285"/>
      <c r="CZ83" s="1285"/>
      <c r="DA83" s="1285"/>
      <c r="DB83" s="1285"/>
      <c r="DC83" s="1285"/>
      <c r="DD83" s="1286"/>
    </row>
    <row r="84" spans="2:109" ht="13" x14ac:dyDescent="0.2">
      <c r="DD84" s="1275"/>
      <c r="DE84" s="1275"/>
    </row>
    <row r="85" spans="2:109" ht="13" x14ac:dyDescent="0.2">
      <c r="DD85" s="1275"/>
      <c r="DE85" s="1275"/>
    </row>
    <row r="86" spans="2:109" ht="13" hidden="1" x14ac:dyDescent="0.2">
      <c r="DD86" s="1275"/>
      <c r="DE86" s="1275"/>
    </row>
    <row r="87" spans="2:109" ht="13" hidden="1" x14ac:dyDescent="0.2">
      <c r="K87" s="1332"/>
      <c r="AQ87" s="1332"/>
      <c r="BC87" s="1332"/>
      <c r="BO87" s="1332"/>
      <c r="CA87" s="1332"/>
      <c r="CM87" s="1332"/>
      <c r="CY87" s="1332"/>
      <c r="DD87" s="1275"/>
      <c r="DE87" s="1275"/>
    </row>
    <row r="88" spans="2:109" ht="13" hidden="1" x14ac:dyDescent="0.2">
      <c r="DD88" s="1275"/>
      <c r="DE88" s="1275"/>
    </row>
    <row r="89" spans="2:109" ht="13" hidden="1" x14ac:dyDescent="0.2">
      <c r="DD89" s="1275"/>
      <c r="DE89" s="1275"/>
    </row>
    <row r="90" spans="2:109" ht="13" hidden="1" x14ac:dyDescent="0.2">
      <c r="DD90" s="1275"/>
      <c r="DE90" s="1275"/>
    </row>
    <row r="91" spans="2:109" ht="13" hidden="1" x14ac:dyDescent="0.2">
      <c r="DD91" s="1275"/>
      <c r="DE91" s="1275"/>
    </row>
    <row r="92" spans="2:109" ht="13.5" hidden="1" customHeight="1" x14ac:dyDescent="0.2">
      <c r="DD92" s="1275"/>
      <c r="DE92" s="1275"/>
    </row>
    <row r="93" spans="2:109" ht="13.5" hidden="1" customHeight="1" x14ac:dyDescent="0.2">
      <c r="DD93" s="1275"/>
      <c r="DE93" s="1275"/>
    </row>
    <row r="94" spans="2:109" ht="13.5" hidden="1" customHeight="1" x14ac:dyDescent="0.2">
      <c r="DD94" s="1275"/>
      <c r="DE94" s="1275"/>
    </row>
    <row r="95" spans="2:109" ht="13.5" hidden="1" customHeight="1" x14ac:dyDescent="0.2">
      <c r="DD95" s="1275"/>
      <c r="DE95" s="1275"/>
    </row>
    <row r="96" spans="2:109" ht="13.5" hidden="1" customHeight="1" x14ac:dyDescent="0.2">
      <c r="DD96" s="1275"/>
      <c r="DE96" s="1275"/>
    </row>
    <row r="97" s="1275" customFormat="1" ht="13.5" hidden="1" customHeight="1" x14ac:dyDescent="0.2"/>
    <row r="98" s="1275" customFormat="1" ht="13.5" hidden="1" customHeight="1" x14ac:dyDescent="0.2"/>
    <row r="99" s="1275" customFormat="1" ht="13.5" hidden="1" customHeight="1" x14ac:dyDescent="0.2"/>
    <row r="100" s="1275" customFormat="1" ht="13.5" hidden="1" customHeight="1" x14ac:dyDescent="0.2"/>
    <row r="101" s="1275" customFormat="1" ht="13.5" hidden="1" customHeight="1" x14ac:dyDescent="0.2"/>
    <row r="102" s="1275" customFormat="1" ht="13.5" hidden="1" customHeight="1" x14ac:dyDescent="0.2"/>
    <row r="103" s="1275" customFormat="1" ht="13.5" hidden="1" customHeight="1" x14ac:dyDescent="0.2"/>
    <row r="104" s="1275" customFormat="1" ht="13.5" hidden="1" customHeight="1" x14ac:dyDescent="0.2"/>
    <row r="105" s="1275" customFormat="1" ht="13.5" hidden="1" customHeight="1" x14ac:dyDescent="0.2"/>
    <row r="106" s="1275" customFormat="1" ht="13.5" hidden="1" customHeight="1" x14ac:dyDescent="0.2"/>
    <row r="107" s="1275" customFormat="1" ht="13.5" hidden="1" customHeight="1" x14ac:dyDescent="0.2"/>
    <row r="108" s="1275" customFormat="1" ht="13.5" hidden="1" customHeight="1" x14ac:dyDescent="0.2"/>
    <row r="109" s="1275" customFormat="1" ht="13.5" hidden="1" customHeight="1" x14ac:dyDescent="0.2"/>
    <row r="110" s="1275" customFormat="1" ht="13.5" hidden="1" customHeight="1" x14ac:dyDescent="0.2"/>
    <row r="111" s="1275" customFormat="1" ht="13.5" hidden="1" customHeight="1" x14ac:dyDescent="0.2"/>
    <row r="112" s="1275" customFormat="1" ht="13.5" hidden="1" customHeight="1" x14ac:dyDescent="0.2"/>
    <row r="113" s="1275" customFormat="1" ht="13.5" hidden="1" customHeight="1" x14ac:dyDescent="0.2"/>
    <row r="114" s="1275" customFormat="1" ht="13.5" hidden="1" customHeight="1" x14ac:dyDescent="0.2"/>
    <row r="115" s="1275" customFormat="1" ht="13.5" hidden="1" customHeight="1" x14ac:dyDescent="0.2"/>
    <row r="116" s="1275" customFormat="1" ht="13.5" hidden="1" customHeight="1" x14ac:dyDescent="0.2"/>
    <row r="117" s="1275" customFormat="1" ht="13.5" hidden="1" customHeight="1" x14ac:dyDescent="0.2"/>
    <row r="118" s="1275" customFormat="1" ht="13.5" hidden="1" customHeight="1" x14ac:dyDescent="0.2"/>
    <row r="119" s="1275" customFormat="1" ht="13.5" hidden="1" customHeight="1" x14ac:dyDescent="0.2"/>
    <row r="120" s="1275" customFormat="1" ht="13.5" hidden="1" customHeight="1" x14ac:dyDescent="0.2"/>
    <row r="121" s="1275" customFormat="1" ht="13.5" hidden="1" customHeight="1" x14ac:dyDescent="0.2"/>
    <row r="122" s="1275" customFormat="1" ht="13.5" hidden="1" customHeight="1" x14ac:dyDescent="0.2"/>
    <row r="123" s="1275" customFormat="1" ht="13.5" hidden="1" customHeight="1" x14ac:dyDescent="0.2"/>
    <row r="124" s="1275" customFormat="1" ht="13.5" hidden="1" customHeight="1" x14ac:dyDescent="0.2"/>
    <row r="125" s="1275" customFormat="1" ht="13.5" hidden="1" customHeight="1" x14ac:dyDescent="0.2"/>
    <row r="126" s="1275" customFormat="1" ht="13.5" hidden="1" customHeight="1" x14ac:dyDescent="0.2"/>
    <row r="127" s="1275" customFormat="1" ht="13.5" hidden="1" customHeight="1" x14ac:dyDescent="0.2"/>
    <row r="128" s="1275" customFormat="1" ht="13.5" hidden="1" customHeight="1" x14ac:dyDescent="0.2"/>
    <row r="129" s="1275" customFormat="1" ht="13.5" hidden="1" customHeight="1" x14ac:dyDescent="0.2"/>
    <row r="130" s="1275" customFormat="1" ht="13.5" hidden="1" customHeight="1" x14ac:dyDescent="0.2"/>
    <row r="131" s="1275" customFormat="1" ht="13.5" hidden="1" customHeight="1" x14ac:dyDescent="0.2"/>
    <row r="132" s="1275" customFormat="1" ht="13.5" hidden="1" customHeight="1" x14ac:dyDescent="0.2"/>
    <row r="133" s="1275" customFormat="1" ht="13.5" hidden="1" customHeight="1" x14ac:dyDescent="0.2"/>
    <row r="134" s="1275" customFormat="1" ht="13.5" hidden="1" customHeight="1" x14ac:dyDescent="0.2"/>
    <row r="135" s="1275" customFormat="1" ht="13.5" hidden="1" customHeight="1" x14ac:dyDescent="0.2"/>
    <row r="136" s="1275" customFormat="1" ht="13.5" hidden="1" customHeight="1" x14ac:dyDescent="0.2"/>
    <row r="137" s="1275" customFormat="1" ht="13.5" hidden="1" customHeight="1" x14ac:dyDescent="0.2"/>
    <row r="138" s="1275" customFormat="1" ht="13.5" hidden="1" customHeight="1" x14ac:dyDescent="0.2"/>
    <row r="139" s="1275" customFormat="1" ht="13.5" hidden="1" customHeight="1" x14ac:dyDescent="0.2"/>
    <row r="140" s="1275" customFormat="1" ht="13.5" hidden="1" customHeight="1" x14ac:dyDescent="0.2"/>
    <row r="141" s="1275" customFormat="1" ht="13.5" hidden="1" customHeight="1" x14ac:dyDescent="0.2"/>
    <row r="142" s="1275" customFormat="1" ht="13.5" hidden="1" customHeight="1" x14ac:dyDescent="0.2"/>
    <row r="143" s="1275" customFormat="1" ht="13.5" hidden="1" customHeight="1" x14ac:dyDescent="0.2"/>
    <row r="144" s="1275" customFormat="1" ht="13.5" hidden="1" customHeight="1" x14ac:dyDescent="0.2"/>
    <row r="145" s="1275" customFormat="1" ht="13.5" hidden="1" customHeight="1" x14ac:dyDescent="0.2"/>
    <row r="146" s="1275" customFormat="1" ht="13.5" hidden="1" customHeight="1" x14ac:dyDescent="0.2"/>
    <row r="147" s="1275" customFormat="1" ht="13.5" hidden="1" customHeight="1" x14ac:dyDescent="0.2"/>
    <row r="148" s="1275" customFormat="1" ht="13.5" hidden="1" customHeight="1" x14ac:dyDescent="0.2"/>
    <row r="149" s="1275" customFormat="1" ht="13.5" hidden="1" customHeight="1" x14ac:dyDescent="0.2"/>
    <row r="150" s="1275" customFormat="1" ht="13.5" hidden="1" customHeight="1" x14ac:dyDescent="0.2"/>
    <row r="151" s="1275" customFormat="1" ht="13.5" hidden="1" customHeight="1" x14ac:dyDescent="0.2"/>
    <row r="152" s="1275" customFormat="1" ht="13.5" hidden="1" customHeight="1" x14ac:dyDescent="0.2"/>
    <row r="153" s="1275" customFormat="1" ht="13.5" hidden="1" customHeight="1" x14ac:dyDescent="0.2"/>
    <row r="154" s="1275" customFormat="1" ht="13.5" hidden="1" customHeight="1" x14ac:dyDescent="0.2"/>
    <row r="155" s="1275" customFormat="1" ht="13.5" hidden="1" customHeight="1" x14ac:dyDescent="0.2"/>
    <row r="156" s="1275" customFormat="1" ht="13.5" hidden="1" customHeight="1" x14ac:dyDescent="0.2"/>
    <row r="157" s="1275" customFormat="1" ht="13.5" hidden="1" customHeight="1" x14ac:dyDescent="0.2"/>
    <row r="158" s="1275" customFormat="1" ht="13.5" hidden="1" customHeight="1" x14ac:dyDescent="0.2"/>
    <row r="159" s="1275" customFormat="1" ht="13.5" hidden="1" customHeight="1" x14ac:dyDescent="0.2"/>
    <row r="160" s="1275" customFormat="1" ht="13.5" hidden="1" customHeight="1" x14ac:dyDescent="0.2"/>
  </sheetData>
  <sheetProtection algorithmName="SHA-512" hashValue="Xe8A6UWi2MQltHnjA/YNZc+sXu1GP3/h96NSxh+obupxg8rQgB3NNgs45iSeVoJmrZ1Dpwg5HpxtrT8LRdXImQ==" saltValue="Z1hwa3Uoi1KpTy8rUjc66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8" scale="70" orientation="landscape" horizontalDpi="300" verticalDpi="30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4786E9-AB1A-4648-82BD-EA178464DD72}">
  <sheetPr>
    <pageSetUpPr fitToPage="1"/>
  </sheetPr>
  <dimension ref="A1:DR125"/>
  <sheetViews>
    <sheetView showGridLines="0" zoomScale="70" zoomScaleNormal="70" zoomScaleSheetLayoutView="70" workbookViewId="0"/>
  </sheetViews>
  <sheetFormatPr defaultColWidth="0" defaultRowHeight="13.5" customHeight="1" zeroHeight="1" x14ac:dyDescent="0.2"/>
  <cols>
    <col min="1" max="34" width="2.453125" style="293" customWidth="1"/>
    <col min="35" max="122" width="2.453125" style="292" customWidth="1"/>
    <col min="123" max="16384" width="2.453125" style="292" hidden="1"/>
  </cols>
  <sheetData>
    <row r="1" spans="1:34"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ht="13" x14ac:dyDescent="0.2">
      <c r="S2" s="292"/>
      <c r="AH2" s="292"/>
    </row>
    <row r="3" spans="1:34" ht="13"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ht="13" x14ac:dyDescent="0.2"/>
    <row r="5" spans="1:34" ht="13" x14ac:dyDescent="0.2"/>
    <row r="6" spans="1:34" ht="13" x14ac:dyDescent="0.2"/>
    <row r="7" spans="1:34" ht="13" x14ac:dyDescent="0.2"/>
    <row r="8" spans="1:34" ht="13" x14ac:dyDescent="0.2"/>
    <row r="9" spans="1:34" ht="13" x14ac:dyDescent="0.2">
      <c r="AH9" s="292"/>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92"/>
    </row>
    <row r="18" spans="12:34" ht="13" x14ac:dyDescent="0.2"/>
    <row r="19" spans="12:34" ht="13" x14ac:dyDescent="0.2"/>
    <row r="20" spans="12:34" ht="13" x14ac:dyDescent="0.2">
      <c r="AH20" s="292"/>
    </row>
    <row r="21" spans="12:34" ht="13" x14ac:dyDescent="0.2">
      <c r="AH21" s="292"/>
    </row>
    <row r="22" spans="12:34" ht="13" x14ac:dyDescent="0.2"/>
    <row r="23" spans="12:34" ht="13" x14ac:dyDescent="0.2"/>
    <row r="24" spans="12:34" ht="13" x14ac:dyDescent="0.2">
      <c r="Q24" s="292"/>
    </row>
    <row r="25" spans="12:34" ht="13" x14ac:dyDescent="0.2"/>
    <row r="26" spans="12:34" ht="13" x14ac:dyDescent="0.2"/>
    <row r="27" spans="12:34" ht="13" x14ac:dyDescent="0.2"/>
    <row r="28" spans="12:34" ht="13" x14ac:dyDescent="0.2">
      <c r="O28" s="292"/>
      <c r="T28" s="292"/>
      <c r="AH28" s="292"/>
    </row>
    <row r="29" spans="12:34" ht="13" x14ac:dyDescent="0.2"/>
    <row r="30" spans="12:34" ht="13" x14ac:dyDescent="0.2"/>
    <row r="31" spans="12:34" ht="13" x14ac:dyDescent="0.2">
      <c r="Q31" s="292"/>
    </row>
    <row r="32" spans="12:34" ht="13" x14ac:dyDescent="0.2">
      <c r="L32" s="292"/>
    </row>
    <row r="33" spans="2:34" ht="13" x14ac:dyDescent="0.2">
      <c r="C33" s="292"/>
      <c r="E33" s="292"/>
      <c r="G33" s="292"/>
      <c r="I33" s="292"/>
      <c r="X33" s="292"/>
    </row>
    <row r="34" spans="2:34" ht="13" x14ac:dyDescent="0.2">
      <c r="B34" s="292"/>
      <c r="P34" s="292"/>
      <c r="R34" s="292"/>
      <c r="T34" s="292"/>
    </row>
    <row r="35" spans="2:34" ht="13" x14ac:dyDescent="0.2">
      <c r="D35" s="292"/>
      <c r="W35" s="292"/>
      <c r="AC35" s="292"/>
      <c r="AD35" s="292"/>
      <c r="AE35" s="292"/>
      <c r="AF35" s="292"/>
      <c r="AG35" s="292"/>
      <c r="AH35" s="292"/>
    </row>
    <row r="36" spans="2:34" ht="13" x14ac:dyDescent="0.2">
      <c r="H36" s="292"/>
      <c r="J36" s="292"/>
      <c r="K36" s="292"/>
      <c r="M36" s="292"/>
      <c r="Y36" s="292"/>
      <c r="Z36" s="292"/>
      <c r="AA36" s="292"/>
      <c r="AB36" s="292"/>
      <c r="AC36" s="292"/>
      <c r="AD36" s="292"/>
      <c r="AE36" s="292"/>
      <c r="AF36" s="292"/>
      <c r="AG36" s="292"/>
      <c r="AH36" s="292"/>
    </row>
    <row r="37" spans="2:34" ht="13" x14ac:dyDescent="0.2">
      <c r="AH37" s="292"/>
    </row>
    <row r="38" spans="2:34" ht="13" x14ac:dyDescent="0.2">
      <c r="AG38" s="292"/>
      <c r="AH38" s="292"/>
    </row>
    <row r="39" spans="2:34" ht="13" x14ac:dyDescent="0.2"/>
    <row r="40" spans="2:34" ht="13" x14ac:dyDescent="0.2">
      <c r="X40" s="292"/>
    </row>
    <row r="41" spans="2:34" ht="13" x14ac:dyDescent="0.2">
      <c r="R41" s="292"/>
    </row>
    <row r="42" spans="2:34" ht="13" x14ac:dyDescent="0.2">
      <c r="W42" s="292"/>
    </row>
    <row r="43" spans="2:34" ht="13" x14ac:dyDescent="0.2">
      <c r="Y43" s="292"/>
      <c r="Z43" s="292"/>
      <c r="AA43" s="292"/>
      <c r="AB43" s="292"/>
      <c r="AC43" s="292"/>
      <c r="AD43" s="292"/>
      <c r="AE43" s="292"/>
      <c r="AF43" s="292"/>
      <c r="AG43" s="292"/>
      <c r="AH43" s="292"/>
    </row>
    <row r="44" spans="2:34" ht="13" x14ac:dyDescent="0.2">
      <c r="AH44" s="292"/>
    </row>
    <row r="45" spans="2:34" ht="13" x14ac:dyDescent="0.2">
      <c r="X45" s="292"/>
    </row>
    <row r="46" spans="2:34" ht="13" x14ac:dyDescent="0.2"/>
    <row r="47" spans="2:34" ht="13" x14ac:dyDescent="0.2"/>
    <row r="48" spans="2:34" ht="13" x14ac:dyDescent="0.2">
      <c r="W48" s="292"/>
      <c r="Y48" s="292"/>
      <c r="Z48" s="292"/>
      <c r="AA48" s="292"/>
      <c r="AB48" s="292"/>
      <c r="AC48" s="292"/>
      <c r="AD48" s="292"/>
      <c r="AE48" s="292"/>
      <c r="AF48" s="292"/>
      <c r="AG48" s="292"/>
      <c r="AH48" s="292"/>
    </row>
    <row r="49" spans="28:34" ht="13" x14ac:dyDescent="0.2"/>
    <row r="50" spans="28:34" ht="13" x14ac:dyDescent="0.2">
      <c r="AE50" s="292"/>
      <c r="AF50" s="292"/>
      <c r="AG50" s="292"/>
      <c r="AH50" s="292"/>
    </row>
    <row r="51" spans="28:34" ht="13" x14ac:dyDescent="0.2">
      <c r="AC51" s="292"/>
      <c r="AD51" s="292"/>
      <c r="AE51" s="292"/>
      <c r="AF51" s="292"/>
      <c r="AG51" s="292"/>
      <c r="AH51" s="292"/>
    </row>
    <row r="52" spans="28:34" ht="13" x14ac:dyDescent="0.2"/>
    <row r="53" spans="28:34" ht="13" x14ac:dyDescent="0.2">
      <c r="AF53" s="292"/>
      <c r="AG53" s="292"/>
      <c r="AH53" s="292"/>
    </row>
    <row r="54" spans="28:34" ht="13" x14ac:dyDescent="0.2">
      <c r="AH54" s="292"/>
    </row>
    <row r="55" spans="28:34" ht="13" x14ac:dyDescent="0.2"/>
    <row r="56" spans="28:34" ht="13" x14ac:dyDescent="0.2">
      <c r="AB56" s="292"/>
      <c r="AC56" s="292"/>
      <c r="AD56" s="292"/>
      <c r="AE56" s="292"/>
      <c r="AF56" s="292"/>
      <c r="AG56" s="292"/>
      <c r="AH56" s="292"/>
    </row>
    <row r="57" spans="28:34" ht="13" x14ac:dyDescent="0.2">
      <c r="AH57" s="292"/>
    </row>
    <row r="58" spans="28:34" ht="13" x14ac:dyDescent="0.2">
      <c r="AH58" s="292"/>
    </row>
    <row r="59" spans="28:34" ht="13" x14ac:dyDescent="0.2"/>
    <row r="60" spans="28:34" ht="13" x14ac:dyDescent="0.2"/>
    <row r="61" spans="28:34" ht="13" x14ac:dyDescent="0.2"/>
    <row r="62" spans="28:34" ht="13" x14ac:dyDescent="0.2"/>
    <row r="63" spans="28:34" ht="13" x14ac:dyDescent="0.2">
      <c r="AH63" s="292"/>
    </row>
    <row r="64" spans="28:34" ht="13" x14ac:dyDescent="0.2">
      <c r="AG64" s="292"/>
      <c r="AH64" s="292"/>
    </row>
    <row r="65" spans="28:34" ht="13" x14ac:dyDescent="0.2"/>
    <row r="66" spans="28:34" ht="13" x14ac:dyDescent="0.2"/>
    <row r="67" spans="28:34" ht="13" x14ac:dyDescent="0.2"/>
    <row r="68" spans="28:34" ht="13" x14ac:dyDescent="0.2">
      <c r="AB68" s="292"/>
      <c r="AC68" s="292"/>
      <c r="AD68" s="292"/>
      <c r="AE68" s="292"/>
      <c r="AF68" s="292"/>
      <c r="AG68" s="292"/>
      <c r="AH68" s="292"/>
    </row>
    <row r="69" spans="28:34" ht="13" x14ac:dyDescent="0.2">
      <c r="AF69" s="292"/>
      <c r="AG69" s="292"/>
      <c r="AH69" s="292"/>
    </row>
    <row r="70" spans="28:34" ht="13" x14ac:dyDescent="0.2"/>
    <row r="71" spans="28:34" ht="13" x14ac:dyDescent="0.2"/>
    <row r="72" spans="28:34" ht="13" x14ac:dyDescent="0.2"/>
    <row r="73" spans="28:34" ht="13" x14ac:dyDescent="0.2"/>
    <row r="74" spans="28:34" ht="13" x14ac:dyDescent="0.2"/>
    <row r="75" spans="28:34" ht="13" x14ac:dyDescent="0.2">
      <c r="AH75" s="292"/>
    </row>
    <row r="76" spans="28:34" ht="13" x14ac:dyDescent="0.2">
      <c r="AF76" s="292"/>
      <c r="AG76" s="292"/>
      <c r="AH76" s="292"/>
    </row>
    <row r="77" spans="28:34" ht="13" x14ac:dyDescent="0.2">
      <c r="AG77" s="292"/>
      <c r="AH77" s="292"/>
    </row>
    <row r="78" spans="28:34" ht="13" x14ac:dyDescent="0.2"/>
    <row r="79" spans="28:34" ht="13" x14ac:dyDescent="0.2"/>
    <row r="80" spans="28:34" ht="13" x14ac:dyDescent="0.2"/>
    <row r="81" spans="25:34" ht="13" x14ac:dyDescent="0.2"/>
    <row r="82" spans="25:34" ht="13" x14ac:dyDescent="0.2">
      <c r="Y82" s="292"/>
    </row>
    <row r="83" spans="25:34" ht="13" x14ac:dyDescent="0.2">
      <c r="Y83" s="292"/>
      <c r="Z83" s="292"/>
      <c r="AA83" s="292"/>
      <c r="AB83" s="292"/>
      <c r="AC83" s="292"/>
      <c r="AD83" s="292"/>
      <c r="AE83" s="292"/>
      <c r="AF83" s="292"/>
      <c r="AG83" s="292"/>
      <c r="AH83" s="292"/>
    </row>
    <row r="84" spans="25:34" ht="13" x14ac:dyDescent="0.2"/>
    <row r="85" spans="25:34" ht="13" x14ac:dyDescent="0.2"/>
    <row r="86" spans="25:34" ht="13" x14ac:dyDescent="0.2"/>
    <row r="87" spans="25:34" ht="13" x14ac:dyDescent="0.2"/>
    <row r="88" spans="25:34" ht="13" x14ac:dyDescent="0.2">
      <c r="AH88" s="292"/>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506</v>
      </c>
    </row>
  </sheetData>
  <sheetProtection algorithmName="SHA-512" hashValue="a6HYuiy/+dbyL/QKsifWr7iCIgh2i8rHHiOwiIq7eM7kzoEdY/lwgZVqGrWRVkDFiLlpDsATeWEUv0CtI9Q6gA==" saltValue="GrZOhmssEPDi4qKZxQ1sIg=="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235913-150C-49E2-A711-30FBFA0FF716}">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53125" style="293" customWidth="1"/>
    <col min="35" max="122" width="2.453125" style="292" customWidth="1"/>
    <col min="123" max="16384" width="2.453125" style="292" hidden="1"/>
  </cols>
  <sheetData>
    <row r="1" spans="2:34"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ht="13" x14ac:dyDescent="0.2">
      <c r="S2" s="292"/>
      <c r="AH2" s="292"/>
    </row>
    <row r="3" spans="2:34" ht="13"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ht="13" x14ac:dyDescent="0.2"/>
    <row r="5" spans="2:34" ht="13" x14ac:dyDescent="0.2"/>
    <row r="6" spans="2:34" ht="13" x14ac:dyDescent="0.2"/>
    <row r="7" spans="2:34" ht="13" x14ac:dyDescent="0.2"/>
    <row r="8" spans="2:34" ht="13" x14ac:dyDescent="0.2"/>
    <row r="9" spans="2:34" ht="13" x14ac:dyDescent="0.2">
      <c r="AH9" s="292"/>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2"/>
    </row>
    <row r="18" spans="12:34" ht="13" x14ac:dyDescent="0.2"/>
    <row r="19" spans="12:34" ht="13" x14ac:dyDescent="0.2"/>
    <row r="20" spans="12:34" ht="13" x14ac:dyDescent="0.2">
      <c r="AH20" s="292"/>
    </row>
    <row r="21" spans="12:34" ht="13" x14ac:dyDescent="0.2">
      <c r="AH21" s="292"/>
    </row>
    <row r="22" spans="12:34" ht="13" x14ac:dyDescent="0.2"/>
    <row r="23" spans="12:34" ht="13" x14ac:dyDescent="0.2"/>
    <row r="24" spans="12:34" ht="13" x14ac:dyDescent="0.2">
      <c r="Q24" s="292"/>
    </row>
    <row r="25" spans="12:34" ht="13" x14ac:dyDescent="0.2"/>
    <row r="26" spans="12:34" ht="13" x14ac:dyDescent="0.2"/>
    <row r="27" spans="12:34" ht="13" x14ac:dyDescent="0.2"/>
    <row r="28" spans="12:34" ht="13" x14ac:dyDescent="0.2">
      <c r="O28" s="292"/>
      <c r="T28" s="292"/>
      <c r="AH28" s="292"/>
    </row>
    <row r="29" spans="12:34" ht="13" x14ac:dyDescent="0.2"/>
    <row r="30" spans="12:34" ht="13" x14ac:dyDescent="0.2"/>
    <row r="31" spans="12:34" ht="13" x14ac:dyDescent="0.2">
      <c r="Q31" s="292"/>
    </row>
    <row r="32" spans="12:34" ht="13" x14ac:dyDescent="0.2">
      <c r="L32" s="292"/>
    </row>
    <row r="33" spans="2:34" ht="13" x14ac:dyDescent="0.2">
      <c r="C33" s="292"/>
      <c r="E33" s="292"/>
      <c r="G33" s="292"/>
      <c r="I33" s="292"/>
      <c r="X33" s="292"/>
    </row>
    <row r="34" spans="2:34" ht="13" x14ac:dyDescent="0.2">
      <c r="B34" s="292"/>
      <c r="P34" s="292"/>
      <c r="R34" s="292"/>
      <c r="T34" s="292"/>
    </row>
    <row r="35" spans="2:34" ht="13" x14ac:dyDescent="0.2">
      <c r="D35" s="292"/>
      <c r="W35" s="292"/>
      <c r="AC35" s="292"/>
      <c r="AD35" s="292"/>
      <c r="AE35" s="292"/>
      <c r="AF35" s="292"/>
      <c r="AG35" s="292"/>
      <c r="AH35" s="292"/>
    </row>
    <row r="36" spans="2:34" ht="13" x14ac:dyDescent="0.2">
      <c r="H36" s="292"/>
      <c r="J36" s="292"/>
      <c r="K36" s="292"/>
      <c r="M36" s="292"/>
      <c r="Y36" s="292"/>
      <c r="Z36" s="292"/>
      <c r="AA36" s="292"/>
      <c r="AB36" s="292"/>
      <c r="AC36" s="292"/>
      <c r="AD36" s="292"/>
      <c r="AE36" s="292"/>
      <c r="AF36" s="292"/>
      <c r="AG36" s="292"/>
      <c r="AH36" s="292"/>
    </row>
    <row r="37" spans="2:34" ht="13" x14ac:dyDescent="0.2">
      <c r="AH37" s="292"/>
    </row>
    <row r="38" spans="2:34" ht="13" x14ac:dyDescent="0.2">
      <c r="AG38" s="292"/>
      <c r="AH38" s="292"/>
    </row>
    <row r="39" spans="2:34" ht="13" x14ac:dyDescent="0.2"/>
    <row r="40" spans="2:34" ht="13" x14ac:dyDescent="0.2">
      <c r="X40" s="292"/>
    </row>
    <row r="41" spans="2:34" ht="13" x14ac:dyDescent="0.2">
      <c r="R41" s="292"/>
    </row>
    <row r="42" spans="2:34" ht="13" x14ac:dyDescent="0.2">
      <c r="W42" s="292"/>
    </row>
    <row r="43" spans="2:34" ht="13" x14ac:dyDescent="0.2">
      <c r="Y43" s="292"/>
      <c r="Z43" s="292"/>
      <c r="AA43" s="292"/>
      <c r="AB43" s="292"/>
      <c r="AC43" s="292"/>
      <c r="AD43" s="292"/>
      <c r="AE43" s="292"/>
      <c r="AF43" s="292"/>
      <c r="AG43" s="292"/>
      <c r="AH43" s="292"/>
    </row>
    <row r="44" spans="2:34" ht="13" x14ac:dyDescent="0.2">
      <c r="AH44" s="292"/>
    </row>
    <row r="45" spans="2:34" ht="13" x14ac:dyDescent="0.2">
      <c r="X45" s="292"/>
    </row>
    <row r="46" spans="2:34" ht="13" x14ac:dyDescent="0.2"/>
    <row r="47" spans="2:34" ht="13" x14ac:dyDescent="0.2"/>
    <row r="48" spans="2:34" ht="13" x14ac:dyDescent="0.2">
      <c r="W48" s="292"/>
      <c r="Y48" s="292"/>
      <c r="Z48" s="292"/>
      <c r="AA48" s="292"/>
      <c r="AB48" s="292"/>
      <c r="AC48" s="292"/>
      <c r="AD48" s="292"/>
      <c r="AE48" s="292"/>
      <c r="AF48" s="292"/>
      <c r="AG48" s="292"/>
      <c r="AH48" s="292"/>
    </row>
    <row r="49" spans="28:34" ht="13" x14ac:dyDescent="0.2"/>
    <row r="50" spans="28:34" ht="13" x14ac:dyDescent="0.2">
      <c r="AE50" s="292"/>
      <c r="AF50" s="292"/>
      <c r="AG50" s="292"/>
      <c r="AH50" s="292"/>
    </row>
    <row r="51" spans="28:34" ht="13" x14ac:dyDescent="0.2">
      <c r="AC51" s="292"/>
      <c r="AD51" s="292"/>
      <c r="AE51" s="292"/>
      <c r="AF51" s="292"/>
      <c r="AG51" s="292"/>
      <c r="AH51" s="292"/>
    </row>
    <row r="52" spans="28:34" ht="13" x14ac:dyDescent="0.2"/>
    <row r="53" spans="28:34" ht="13" x14ac:dyDescent="0.2">
      <c r="AF53" s="292"/>
      <c r="AG53" s="292"/>
      <c r="AH53" s="292"/>
    </row>
    <row r="54" spans="28:34" ht="13" x14ac:dyDescent="0.2">
      <c r="AH54" s="292"/>
    </row>
    <row r="55" spans="28:34" ht="13" x14ac:dyDescent="0.2"/>
    <row r="56" spans="28:34" ht="13" x14ac:dyDescent="0.2">
      <c r="AB56" s="292"/>
      <c r="AC56" s="292"/>
      <c r="AD56" s="292"/>
      <c r="AE56" s="292"/>
      <c r="AF56" s="292"/>
      <c r="AG56" s="292"/>
      <c r="AH56" s="292"/>
    </row>
    <row r="57" spans="28:34" ht="13" x14ac:dyDescent="0.2">
      <c r="AH57" s="292"/>
    </row>
    <row r="58" spans="28:34" ht="13" x14ac:dyDescent="0.2">
      <c r="AH58" s="292"/>
    </row>
    <row r="59" spans="28:34" ht="13" x14ac:dyDescent="0.2">
      <c r="AG59" s="292"/>
      <c r="AH59" s="292"/>
    </row>
    <row r="60" spans="28:34" ht="13" x14ac:dyDescent="0.2"/>
    <row r="61" spans="28:34" ht="13" x14ac:dyDescent="0.2"/>
    <row r="62" spans="28:34" ht="13" x14ac:dyDescent="0.2"/>
    <row r="63" spans="28:34" ht="13" x14ac:dyDescent="0.2">
      <c r="AH63" s="292"/>
    </row>
    <row r="64" spans="28:34" ht="13" x14ac:dyDescent="0.2">
      <c r="AG64" s="292"/>
      <c r="AH64" s="292"/>
    </row>
    <row r="65" spans="28:34" ht="13" x14ac:dyDescent="0.2"/>
    <row r="66" spans="28:34" ht="13" x14ac:dyDescent="0.2"/>
    <row r="67" spans="28:34" ht="13" x14ac:dyDescent="0.2"/>
    <row r="68" spans="28:34" ht="13" x14ac:dyDescent="0.2">
      <c r="AB68" s="292"/>
      <c r="AC68" s="292"/>
      <c r="AD68" s="292"/>
      <c r="AE68" s="292"/>
      <c r="AF68" s="292"/>
      <c r="AG68" s="292"/>
      <c r="AH68" s="292"/>
    </row>
    <row r="69" spans="28:34" ht="13" x14ac:dyDescent="0.2">
      <c r="AF69" s="292"/>
      <c r="AG69" s="292"/>
      <c r="AH69" s="292"/>
    </row>
    <row r="70" spans="28:34" ht="13" x14ac:dyDescent="0.2"/>
    <row r="71" spans="28:34" ht="13" x14ac:dyDescent="0.2"/>
    <row r="72" spans="28:34" ht="13" x14ac:dyDescent="0.2"/>
    <row r="73" spans="28:34" ht="13" x14ac:dyDescent="0.2"/>
    <row r="74" spans="28:34" ht="13" x14ac:dyDescent="0.2"/>
    <row r="75" spans="28:34" ht="13" x14ac:dyDescent="0.2">
      <c r="AH75" s="292"/>
    </row>
    <row r="76" spans="28:34" ht="13" x14ac:dyDescent="0.2">
      <c r="AF76" s="292"/>
      <c r="AG76" s="292"/>
      <c r="AH76" s="292"/>
    </row>
    <row r="77" spans="28:34" ht="13" x14ac:dyDescent="0.2">
      <c r="AG77" s="292"/>
      <c r="AH77" s="292"/>
    </row>
    <row r="78" spans="28:34" ht="13" x14ac:dyDescent="0.2"/>
    <row r="79" spans="28:34" ht="13" x14ac:dyDescent="0.2"/>
    <row r="80" spans="28:34" ht="13" x14ac:dyDescent="0.2"/>
    <row r="81" spans="25:34" ht="13" x14ac:dyDescent="0.2"/>
    <row r="82" spans="25:34" ht="13" x14ac:dyDescent="0.2">
      <c r="Y82" s="292"/>
    </row>
    <row r="83" spans="25:34" ht="13" x14ac:dyDescent="0.2">
      <c r="Y83" s="292"/>
      <c r="Z83" s="292"/>
      <c r="AA83" s="292"/>
      <c r="AB83" s="292"/>
      <c r="AC83" s="292"/>
      <c r="AD83" s="292"/>
      <c r="AE83" s="292"/>
      <c r="AF83" s="292"/>
      <c r="AG83" s="292"/>
      <c r="AH83" s="292"/>
    </row>
    <row r="84" spans="25:34" ht="13" x14ac:dyDescent="0.2"/>
    <row r="85" spans="25:34" ht="13" x14ac:dyDescent="0.2"/>
    <row r="86" spans="25:34" ht="13" x14ac:dyDescent="0.2"/>
    <row r="87" spans="25:34" ht="13" x14ac:dyDescent="0.2"/>
    <row r="88" spans="25:34" ht="13" x14ac:dyDescent="0.2">
      <c r="AH88" s="292"/>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506</v>
      </c>
    </row>
  </sheetData>
  <sheetProtection algorithmName="SHA-512" hashValue="MHikUunRwM1VWdkppqKYRQjyH+mCDBt8LuPDZlRBWUFWkKBeoCkwvTpltMdLEKLot3H6vZupM6KwwFUVc8+i5w==" saltValue="bIE4TtmfLxBrDw48wsRqcw=="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headerFooter alignWithMargins="0">
    <oddFooter>&amp;C&amp;P/&amp;N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50" customWidth="1"/>
    <col min="2" max="8" width="13.36328125" style="150" customWidth="1"/>
    <col min="9" max="16384" width="11.08984375" style="150"/>
  </cols>
  <sheetData>
    <row r="1" spans="1:8" x14ac:dyDescent="0.2">
      <c r="A1" s="144"/>
      <c r="B1" s="145"/>
      <c r="C1" s="146"/>
      <c r="D1" s="147"/>
      <c r="E1" s="148"/>
      <c r="F1" s="148"/>
      <c r="G1" s="148"/>
      <c r="H1" s="149"/>
    </row>
    <row r="2" spans="1:8" x14ac:dyDescent="0.2">
      <c r="A2" s="151"/>
      <c r="B2" s="152"/>
      <c r="C2" s="153"/>
      <c r="D2" s="154" t="s">
        <v>51</v>
      </c>
      <c r="E2" s="155"/>
      <c r="F2" s="156" t="s">
        <v>556</v>
      </c>
      <c r="G2" s="157"/>
      <c r="H2" s="158"/>
    </row>
    <row r="3" spans="1:8" x14ac:dyDescent="0.2">
      <c r="A3" s="154" t="s">
        <v>549</v>
      </c>
      <c r="B3" s="159"/>
      <c r="C3" s="160"/>
      <c r="D3" s="161">
        <v>29683</v>
      </c>
      <c r="E3" s="162"/>
      <c r="F3" s="163">
        <v>44504</v>
      </c>
      <c r="G3" s="164"/>
      <c r="H3" s="165"/>
    </row>
    <row r="4" spans="1:8" x14ac:dyDescent="0.2">
      <c r="A4" s="166"/>
      <c r="B4" s="167"/>
      <c r="C4" s="168"/>
      <c r="D4" s="169">
        <v>14027</v>
      </c>
      <c r="E4" s="170"/>
      <c r="F4" s="171">
        <v>25876</v>
      </c>
      <c r="G4" s="172"/>
      <c r="H4" s="173"/>
    </row>
    <row r="5" spans="1:8" x14ac:dyDescent="0.2">
      <c r="A5" s="154" t="s">
        <v>551</v>
      </c>
      <c r="B5" s="159"/>
      <c r="C5" s="160"/>
      <c r="D5" s="161">
        <v>63141</v>
      </c>
      <c r="E5" s="162"/>
      <c r="F5" s="163">
        <v>47820</v>
      </c>
      <c r="G5" s="164"/>
      <c r="H5" s="165"/>
    </row>
    <row r="6" spans="1:8" x14ac:dyDescent="0.2">
      <c r="A6" s="166"/>
      <c r="B6" s="167"/>
      <c r="C6" s="168"/>
      <c r="D6" s="169">
        <v>33524</v>
      </c>
      <c r="E6" s="170"/>
      <c r="F6" s="171">
        <v>25855</v>
      </c>
      <c r="G6" s="172"/>
      <c r="H6" s="173"/>
    </row>
    <row r="7" spans="1:8" x14ac:dyDescent="0.2">
      <c r="A7" s="154" t="s">
        <v>552</v>
      </c>
      <c r="B7" s="159"/>
      <c r="C7" s="160"/>
      <c r="D7" s="161">
        <v>32642</v>
      </c>
      <c r="E7" s="162"/>
      <c r="F7" s="163">
        <v>41934</v>
      </c>
      <c r="G7" s="164"/>
      <c r="H7" s="165"/>
    </row>
    <row r="8" spans="1:8" x14ac:dyDescent="0.2">
      <c r="A8" s="166"/>
      <c r="B8" s="167"/>
      <c r="C8" s="168"/>
      <c r="D8" s="169">
        <v>14198</v>
      </c>
      <c r="E8" s="170"/>
      <c r="F8" s="171">
        <v>23352</v>
      </c>
      <c r="G8" s="172"/>
      <c r="H8" s="173"/>
    </row>
    <row r="9" spans="1:8" x14ac:dyDescent="0.2">
      <c r="A9" s="154" t="s">
        <v>553</v>
      </c>
      <c r="B9" s="159"/>
      <c r="C9" s="160"/>
      <c r="D9" s="161">
        <v>50757</v>
      </c>
      <c r="E9" s="162"/>
      <c r="F9" s="163">
        <v>45588</v>
      </c>
      <c r="G9" s="164"/>
      <c r="H9" s="165"/>
    </row>
    <row r="10" spans="1:8" x14ac:dyDescent="0.2">
      <c r="A10" s="166"/>
      <c r="B10" s="167"/>
      <c r="C10" s="168"/>
      <c r="D10" s="169">
        <v>31000</v>
      </c>
      <c r="E10" s="170"/>
      <c r="F10" s="171">
        <v>24150</v>
      </c>
      <c r="G10" s="172"/>
      <c r="H10" s="173"/>
    </row>
    <row r="11" spans="1:8" x14ac:dyDescent="0.2">
      <c r="A11" s="154" t="s">
        <v>554</v>
      </c>
      <c r="B11" s="159"/>
      <c r="C11" s="160"/>
      <c r="D11" s="161">
        <v>30379</v>
      </c>
      <c r="E11" s="162"/>
      <c r="F11" s="163">
        <v>45483</v>
      </c>
      <c r="G11" s="164"/>
      <c r="H11" s="165"/>
    </row>
    <row r="12" spans="1:8" x14ac:dyDescent="0.2">
      <c r="A12" s="166"/>
      <c r="B12" s="167"/>
      <c r="C12" s="174"/>
      <c r="D12" s="169">
        <v>15056</v>
      </c>
      <c r="E12" s="170"/>
      <c r="F12" s="171">
        <v>24241</v>
      </c>
      <c r="G12" s="172"/>
      <c r="H12" s="173"/>
    </row>
    <row r="13" spans="1:8" x14ac:dyDescent="0.2">
      <c r="A13" s="154"/>
      <c r="B13" s="159"/>
      <c r="C13" s="175"/>
      <c r="D13" s="176">
        <v>41320</v>
      </c>
      <c r="E13" s="177"/>
      <c r="F13" s="178">
        <v>45066</v>
      </c>
      <c r="G13" s="179"/>
      <c r="H13" s="165"/>
    </row>
    <row r="14" spans="1:8" x14ac:dyDescent="0.2">
      <c r="A14" s="166"/>
      <c r="B14" s="167"/>
      <c r="C14" s="168"/>
      <c r="D14" s="169">
        <v>21561</v>
      </c>
      <c r="E14" s="170"/>
      <c r="F14" s="171">
        <v>24695</v>
      </c>
      <c r="G14" s="172"/>
      <c r="H14" s="173"/>
    </row>
    <row r="17" spans="1:11" x14ac:dyDescent="0.2">
      <c r="A17" s="150" t="s">
        <v>52</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53</v>
      </c>
      <c r="B19" s="180">
        <f>ROUND(VALUE(SUBSTITUTE(実質収支比率等に係る経年分析!F$48,"▲","-")),2)</f>
        <v>2.31</v>
      </c>
      <c r="C19" s="180">
        <f>ROUND(VALUE(SUBSTITUTE(実質収支比率等に係る経年分析!G$48,"▲","-")),2)</f>
        <v>2.06</v>
      </c>
      <c r="D19" s="180">
        <f>ROUND(VALUE(SUBSTITUTE(実質収支比率等に係る経年分析!H$48,"▲","-")),2)</f>
        <v>2.98</v>
      </c>
      <c r="E19" s="180">
        <f>ROUND(VALUE(SUBSTITUTE(実質収支比率等に係る経年分析!I$48,"▲","-")),2)</f>
        <v>3.56</v>
      </c>
      <c r="F19" s="180">
        <f>ROUND(VALUE(SUBSTITUTE(実質収支比率等に係る経年分析!J$48,"▲","-")),2)</f>
        <v>3.87</v>
      </c>
    </row>
    <row r="20" spans="1:11" x14ac:dyDescent="0.2">
      <c r="A20" s="180" t="s">
        <v>54</v>
      </c>
      <c r="B20" s="180">
        <f>ROUND(VALUE(SUBSTITUTE(実質収支比率等に係る経年分析!F$47,"▲","-")),2)</f>
        <v>9.26</v>
      </c>
      <c r="C20" s="180">
        <f>ROUND(VALUE(SUBSTITUTE(実質収支比率等に係る経年分析!G$47,"▲","-")),2)</f>
        <v>7.63</v>
      </c>
      <c r="D20" s="180">
        <f>ROUND(VALUE(SUBSTITUTE(実質収支比率等に係る経年分析!H$47,"▲","-")),2)</f>
        <v>6.33</v>
      </c>
      <c r="E20" s="180">
        <f>ROUND(VALUE(SUBSTITUTE(実質収支比率等に係る経年分析!I$47,"▲","-")),2)</f>
        <v>7.06</v>
      </c>
      <c r="F20" s="180">
        <f>ROUND(VALUE(SUBSTITUTE(実質収支比率等に係る経年分析!J$47,"▲","-")),2)</f>
        <v>6.84</v>
      </c>
    </row>
    <row r="21" spans="1:11" x14ac:dyDescent="0.2">
      <c r="A21" s="180" t="s">
        <v>55</v>
      </c>
      <c r="B21" s="180">
        <f>IF(ISNUMBER(VALUE(SUBSTITUTE(実質収支比率等に係る経年分析!F$49,"▲","-"))),ROUND(VALUE(SUBSTITUTE(実質収支比率等に係る経年分析!F$49,"▲","-")),2),NA())</f>
        <v>-0.69</v>
      </c>
      <c r="C21" s="180">
        <f>IF(ISNUMBER(VALUE(SUBSTITUTE(実質収支比率等に係る経年分析!G$49,"▲","-"))),ROUND(VALUE(SUBSTITUTE(実質収支比率等に係る経年分析!G$49,"▲","-")),2),NA())</f>
        <v>-1.9</v>
      </c>
      <c r="D21" s="180">
        <f>IF(ISNUMBER(VALUE(SUBSTITUTE(実質収支比率等に係る経年分析!H$49,"▲","-"))),ROUND(VALUE(SUBSTITUTE(実質収支比率等に係る経年分析!H$49,"▲","-")),2),NA())</f>
        <v>-0.41</v>
      </c>
      <c r="E21" s="180">
        <f>IF(ISNUMBER(VALUE(SUBSTITUTE(実質収支比率等に係る経年分析!I$49,"▲","-"))),ROUND(VALUE(SUBSTITUTE(実質収支比率等に係る経年分析!I$49,"▲","-")),2),NA())</f>
        <v>1.27</v>
      </c>
      <c r="F21" s="180">
        <f>IF(ISNUMBER(VALUE(SUBSTITUTE(実質収支比率等に係る経年分析!J$49,"▲","-"))),ROUND(VALUE(SUBSTITUTE(実質収支比率等に係る経年分析!J$49,"▲","-")),2),NA())</f>
        <v>0.42</v>
      </c>
    </row>
    <row r="24" spans="1:11" x14ac:dyDescent="0.2">
      <c r="A24" s="150" t="s">
        <v>56</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57</v>
      </c>
      <c r="C26" s="181" t="s">
        <v>58</v>
      </c>
      <c r="D26" s="181" t="s">
        <v>57</v>
      </c>
      <c r="E26" s="181" t="s">
        <v>58</v>
      </c>
      <c r="F26" s="181" t="s">
        <v>57</v>
      </c>
      <c r="G26" s="181" t="s">
        <v>58</v>
      </c>
      <c r="H26" s="181" t="s">
        <v>57</v>
      </c>
      <c r="I26" s="181" t="s">
        <v>58</v>
      </c>
      <c r="J26" s="181" t="s">
        <v>57</v>
      </c>
      <c r="K26" s="181" t="s">
        <v>58</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0.04</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0.06</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0.12</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休日診療事業特別会計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0.02</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0.02</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0.03</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0.04</v>
      </c>
    </row>
    <row r="30" spans="1:11" x14ac:dyDescent="0.2">
      <c r="A30" s="181" t="str">
        <f>IF(連結実質赤字比率に係る赤字・黒字の構成分析!C$40="",NA(),連結実質赤字比率に係る赤字・黒字の構成分析!C$40)</f>
        <v>後期高齢者医療事業特別会計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0.14000000000000001</v>
      </c>
    </row>
    <row r="31" spans="1:11" x14ac:dyDescent="0.2">
      <c r="A31" s="181" t="str">
        <f>IF(連結実質赤字比率に係る赤字・黒字の構成分析!C$39="",NA(),連結実質赤字比率に係る赤字・黒字の構成分析!C$39)</f>
        <v>介護保険事業特別会計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1.2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1.03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0.4</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0.28999999999999998</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0.5</v>
      </c>
    </row>
    <row r="32" spans="1:11" x14ac:dyDescent="0.2">
      <c r="A32" s="181" t="str">
        <f>IF(連結実質赤字比率に係る赤字・黒字の構成分析!C$38="",NA(),連結実質赤字比率に係る赤字・黒字の構成分析!C$38)</f>
        <v>病院事業会計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0.53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0.24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0.92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0.91</v>
      </c>
    </row>
    <row r="33" spans="1:16" x14ac:dyDescent="0.2">
      <c r="A33" s="181" t="str">
        <f>IF(連結実質赤字比率に係る赤字・黒字の構成分析!C$37="",NA(),連結実質赤字比率に係る赤字・黒字の構成分析!C$37)</f>
        <v>国民健康保険事業特別会計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2.11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1.22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0.95</v>
      </c>
    </row>
    <row r="34" spans="1:16" x14ac:dyDescent="0.2">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1.19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2.08</v>
      </c>
    </row>
    <row r="35" spans="1:16" x14ac:dyDescent="0.2">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2.2799999999999998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2.02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2.95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3.52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3.82</v>
      </c>
    </row>
    <row r="36" spans="1:16" x14ac:dyDescent="0.2">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15.15</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15.32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16.46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16.43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15.1</v>
      </c>
    </row>
    <row r="39" spans="1:16" x14ac:dyDescent="0.2">
      <c r="A39" s="150" t="s">
        <v>59</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2">
      <c r="A42" s="182" t="s">
        <v>62</v>
      </c>
      <c r="B42" s="182"/>
      <c r="C42" s="182"/>
      <c r="D42" s="182">
        <f>'実質公債費比率（分子）の構造'!K$52</f>
        <v>3679</v>
      </c>
      <c r="E42" s="182"/>
      <c r="F42" s="182"/>
      <c r="G42" s="182">
        <f>'実質公債費比率（分子）の構造'!L$52</f>
        <v>3588</v>
      </c>
      <c r="H42" s="182"/>
      <c r="I42" s="182"/>
      <c r="J42" s="182">
        <f>'実質公債費比率（分子）の構造'!M$52</f>
        <v>3446</v>
      </c>
      <c r="K42" s="182"/>
      <c r="L42" s="182"/>
      <c r="M42" s="182">
        <f>'実質公債費比率（分子）の構造'!N$52</f>
        <v>3388</v>
      </c>
      <c r="N42" s="182"/>
      <c r="O42" s="182"/>
      <c r="P42" s="182">
        <f>'実質公債費比率（分子）の構造'!O$52</f>
        <v>3372</v>
      </c>
    </row>
    <row r="43" spans="1:16" x14ac:dyDescent="0.2">
      <c r="A43" s="182" t="s">
        <v>63</v>
      </c>
      <c r="B43" s="182">
        <f>'実質公債費比率（分子）の構造'!K$51</f>
        <v>0</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64</v>
      </c>
      <c r="B44" s="182">
        <f>'実質公債費比率（分子）の構造'!K$50</f>
        <v>66</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2">
      <c r="A45" s="182" t="s">
        <v>65</v>
      </c>
      <c r="B45" s="182">
        <f>'実質公債費比率（分子）の構造'!K$49</f>
        <v>91</v>
      </c>
      <c r="C45" s="182"/>
      <c r="D45" s="182"/>
      <c r="E45" s="182">
        <f>'実質公債費比率（分子）の構造'!L$49</f>
        <v>95</v>
      </c>
      <c r="F45" s="182"/>
      <c r="G45" s="182"/>
      <c r="H45" s="182">
        <f>'実質公債費比率（分子）の構造'!M$49</f>
        <v>88</v>
      </c>
      <c r="I45" s="182"/>
      <c r="J45" s="182"/>
      <c r="K45" s="182">
        <f>'実質公債費比率（分子）の構造'!N$49</f>
        <v>93</v>
      </c>
      <c r="L45" s="182"/>
      <c r="M45" s="182"/>
      <c r="N45" s="182">
        <f>'実質公債費比率（分子）の構造'!O$49</f>
        <v>77</v>
      </c>
      <c r="O45" s="182"/>
      <c r="P45" s="182"/>
    </row>
    <row r="46" spans="1:16" x14ac:dyDescent="0.2">
      <c r="A46" s="182" t="s">
        <v>66</v>
      </c>
      <c r="B46" s="182">
        <f>'実質公債費比率（分子）の構造'!K$48</f>
        <v>1285</v>
      </c>
      <c r="C46" s="182"/>
      <c r="D46" s="182"/>
      <c r="E46" s="182">
        <f>'実質公債費比率（分子）の構造'!L$48</f>
        <v>1400</v>
      </c>
      <c r="F46" s="182"/>
      <c r="G46" s="182"/>
      <c r="H46" s="182">
        <f>'実質公債費比率（分子）の構造'!M$48</f>
        <v>1231</v>
      </c>
      <c r="I46" s="182"/>
      <c r="J46" s="182"/>
      <c r="K46" s="182">
        <f>'実質公債費比率（分子）の構造'!N$48</f>
        <v>1148</v>
      </c>
      <c r="L46" s="182"/>
      <c r="M46" s="182"/>
      <c r="N46" s="182">
        <f>'実質公債費比率（分子）の構造'!O$48</f>
        <v>1200</v>
      </c>
      <c r="O46" s="182"/>
      <c r="P46" s="182"/>
    </row>
    <row r="47" spans="1:16" x14ac:dyDescent="0.2">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69</v>
      </c>
      <c r="B49" s="182">
        <f>'実質公債費比率（分子）の構造'!K$45</f>
        <v>4133</v>
      </c>
      <c r="C49" s="182"/>
      <c r="D49" s="182"/>
      <c r="E49" s="182">
        <f>'実質公債費比率（分子）の構造'!L$45</f>
        <v>4258</v>
      </c>
      <c r="F49" s="182"/>
      <c r="G49" s="182"/>
      <c r="H49" s="182">
        <f>'実質公債費比率（分子）の構造'!M$45</f>
        <v>4350</v>
      </c>
      <c r="I49" s="182"/>
      <c r="J49" s="182"/>
      <c r="K49" s="182">
        <f>'実質公債費比率（分子）の構造'!N$45</f>
        <v>4236</v>
      </c>
      <c r="L49" s="182"/>
      <c r="M49" s="182"/>
      <c r="N49" s="182">
        <f>'実質公債費比率（分子）の構造'!O$45</f>
        <v>4110</v>
      </c>
      <c r="O49" s="182"/>
      <c r="P49" s="182"/>
    </row>
    <row r="50" spans="1:16" x14ac:dyDescent="0.2">
      <c r="A50" s="182" t="s">
        <v>70</v>
      </c>
      <c r="B50" s="182" t="e">
        <f>NA()</f>
        <v>#N/A</v>
      </c>
      <c r="C50" s="182">
        <f>IF(ISNUMBER('実質公債費比率（分子）の構造'!K$53),'実質公債費比率（分子）の構造'!K$53,NA())</f>
        <v>1896</v>
      </c>
      <c r="D50" s="182" t="e">
        <f>NA()</f>
        <v>#N/A</v>
      </c>
      <c r="E50" s="182" t="e">
        <f>NA()</f>
        <v>#N/A</v>
      </c>
      <c r="F50" s="182">
        <f>IF(ISNUMBER('実質公債費比率（分子）の構造'!L$53),'実質公債費比率（分子）の構造'!L$53,NA())</f>
        <v>2165</v>
      </c>
      <c r="G50" s="182" t="e">
        <f>NA()</f>
        <v>#N/A</v>
      </c>
      <c r="H50" s="182" t="e">
        <f>NA()</f>
        <v>#N/A</v>
      </c>
      <c r="I50" s="182">
        <f>IF(ISNUMBER('実質公債費比率（分子）の構造'!M$53),'実質公債費比率（分子）の構造'!M$53,NA())</f>
        <v>2223</v>
      </c>
      <c r="J50" s="182" t="e">
        <f>NA()</f>
        <v>#N/A</v>
      </c>
      <c r="K50" s="182" t="e">
        <f>NA()</f>
        <v>#N/A</v>
      </c>
      <c r="L50" s="182">
        <f>IF(ISNUMBER('実質公債費比率（分子）の構造'!N$53),'実質公債費比率（分子）の構造'!N$53,NA())</f>
        <v>2089</v>
      </c>
      <c r="M50" s="182" t="e">
        <f>NA()</f>
        <v>#N/A</v>
      </c>
      <c r="N50" s="182" t="e">
        <f>NA()</f>
        <v>#N/A</v>
      </c>
      <c r="O50" s="182">
        <f>IF(ISNUMBER('実質公債費比率（分子）の構造'!O$53),'実質公債費比率（分子）の構造'!O$53,NA())</f>
        <v>2015</v>
      </c>
      <c r="P50" s="182" t="e">
        <f>NA()</f>
        <v>#N/A</v>
      </c>
    </row>
    <row r="53" spans="1:16" x14ac:dyDescent="0.2">
      <c r="A53" s="150" t="s">
        <v>71</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2">
      <c r="A56" s="181" t="s">
        <v>42</v>
      </c>
      <c r="B56" s="181"/>
      <c r="C56" s="181"/>
      <c r="D56" s="181">
        <f>'将来負担比率（分子）の構造'!I$52</f>
        <v>36593</v>
      </c>
      <c r="E56" s="181"/>
      <c r="F56" s="181"/>
      <c r="G56" s="181">
        <f>'将来負担比率（分子）の構造'!J$52</f>
        <v>35610</v>
      </c>
      <c r="H56" s="181"/>
      <c r="I56" s="181"/>
      <c r="J56" s="181">
        <f>'将来負担比率（分子）の構造'!K$52</f>
        <v>34465</v>
      </c>
      <c r="K56" s="181"/>
      <c r="L56" s="181"/>
      <c r="M56" s="181">
        <f>'将来負担比率（分子）の構造'!L$52</f>
        <v>33983</v>
      </c>
      <c r="N56" s="181"/>
      <c r="O56" s="181"/>
      <c r="P56" s="181">
        <f>'将来負担比率（分子）の構造'!M$52</f>
        <v>33203</v>
      </c>
    </row>
    <row r="57" spans="1:16" x14ac:dyDescent="0.2">
      <c r="A57" s="181" t="s">
        <v>41</v>
      </c>
      <c r="B57" s="181"/>
      <c r="C57" s="181"/>
      <c r="D57" s="181">
        <f>'将来負担比率（分子）の構造'!I$51</f>
        <v>2232</v>
      </c>
      <c r="E57" s="181"/>
      <c r="F57" s="181"/>
      <c r="G57" s="181">
        <f>'将来負担比率（分子）の構造'!J$51</f>
        <v>2234</v>
      </c>
      <c r="H57" s="181"/>
      <c r="I57" s="181"/>
      <c r="J57" s="181">
        <f>'将来負担比率（分子）の構造'!K$51</f>
        <v>2161</v>
      </c>
      <c r="K57" s="181"/>
      <c r="L57" s="181"/>
      <c r="M57" s="181">
        <f>'将来負担比率（分子）の構造'!L$51</f>
        <v>3017</v>
      </c>
      <c r="N57" s="181"/>
      <c r="O57" s="181"/>
      <c r="P57" s="181">
        <f>'将来負担比率（分子）の構造'!M$51</f>
        <v>2479</v>
      </c>
    </row>
    <row r="58" spans="1:16" x14ac:dyDescent="0.2">
      <c r="A58" s="181" t="s">
        <v>40</v>
      </c>
      <c r="B58" s="181"/>
      <c r="C58" s="181"/>
      <c r="D58" s="181">
        <f>'将来負担比率（分子）の構造'!I$50</f>
        <v>3339</v>
      </c>
      <c r="E58" s="181"/>
      <c r="F58" s="181"/>
      <c r="G58" s="181">
        <f>'将来負担比率（分子）の構造'!J$50</f>
        <v>3389</v>
      </c>
      <c r="H58" s="181"/>
      <c r="I58" s="181"/>
      <c r="J58" s="181">
        <f>'将来負担比率（分子）の構造'!K$50</f>
        <v>3284</v>
      </c>
      <c r="K58" s="181"/>
      <c r="L58" s="181"/>
      <c r="M58" s="181">
        <f>'将来負担比率（分子）の構造'!L$50</f>
        <v>3845</v>
      </c>
      <c r="N58" s="181"/>
      <c r="O58" s="181"/>
      <c r="P58" s="181">
        <f>'将来負担比率（分子）の構造'!M$50</f>
        <v>4829</v>
      </c>
    </row>
    <row r="59" spans="1:16" x14ac:dyDescent="0.2">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34</v>
      </c>
      <c r="B62" s="181">
        <f>'将来負担比率（分子）の構造'!I$45</f>
        <v>3877</v>
      </c>
      <c r="C62" s="181"/>
      <c r="D62" s="181"/>
      <c r="E62" s="181">
        <f>'将来負担比率（分子）の構造'!J$45</f>
        <v>3748</v>
      </c>
      <c r="F62" s="181"/>
      <c r="G62" s="181"/>
      <c r="H62" s="181">
        <f>'将来負担比率（分子）の構造'!K$45</f>
        <v>3499</v>
      </c>
      <c r="I62" s="181"/>
      <c r="J62" s="181"/>
      <c r="K62" s="181">
        <f>'将来負担比率（分子）の構造'!L$45</f>
        <v>3635</v>
      </c>
      <c r="L62" s="181"/>
      <c r="M62" s="181"/>
      <c r="N62" s="181">
        <f>'将来負担比率（分子）の構造'!M$45</f>
        <v>3541</v>
      </c>
      <c r="O62" s="181"/>
      <c r="P62" s="181"/>
    </row>
    <row r="63" spans="1:16" x14ac:dyDescent="0.2">
      <c r="A63" s="181" t="s">
        <v>33</v>
      </c>
      <c r="B63" s="181">
        <f>'将来負担比率（分子）の構造'!I$44</f>
        <v>1449</v>
      </c>
      <c r="C63" s="181"/>
      <c r="D63" s="181"/>
      <c r="E63" s="181">
        <f>'将来負担比率（分子）の構造'!J$44</f>
        <v>1171</v>
      </c>
      <c r="F63" s="181"/>
      <c r="G63" s="181"/>
      <c r="H63" s="181">
        <f>'将来負担比率（分子）の構造'!K$44</f>
        <v>974</v>
      </c>
      <c r="I63" s="181"/>
      <c r="J63" s="181"/>
      <c r="K63" s="181">
        <f>'将来負担比率（分子）の構造'!L$44</f>
        <v>198</v>
      </c>
      <c r="L63" s="181"/>
      <c r="M63" s="181"/>
      <c r="N63" s="181">
        <f>'将来負担比率（分子）の構造'!M$44</f>
        <v>168</v>
      </c>
      <c r="O63" s="181"/>
      <c r="P63" s="181"/>
    </row>
    <row r="64" spans="1:16" x14ac:dyDescent="0.2">
      <c r="A64" s="181" t="s">
        <v>32</v>
      </c>
      <c r="B64" s="181">
        <f>'将来負担比率（分子）の構造'!I$43</f>
        <v>16077</v>
      </c>
      <c r="C64" s="181"/>
      <c r="D64" s="181"/>
      <c r="E64" s="181">
        <f>'将来負担比率（分子）の構造'!J$43</f>
        <v>15713</v>
      </c>
      <c r="F64" s="181"/>
      <c r="G64" s="181"/>
      <c r="H64" s="181">
        <f>'将来負担比率（分子）の構造'!K$43</f>
        <v>13390</v>
      </c>
      <c r="I64" s="181"/>
      <c r="J64" s="181"/>
      <c r="K64" s="181">
        <f>'将来負担比率（分子）の構造'!L$43</f>
        <v>10376</v>
      </c>
      <c r="L64" s="181"/>
      <c r="M64" s="181"/>
      <c r="N64" s="181">
        <f>'将来負担比率（分子）の構造'!M$43</f>
        <v>10497</v>
      </c>
      <c r="O64" s="181"/>
      <c r="P64" s="181"/>
    </row>
    <row r="65" spans="1:16" x14ac:dyDescent="0.2">
      <c r="A65" s="181" t="s">
        <v>31</v>
      </c>
      <c r="B65" s="181">
        <f>'将来負担比率（分子）の構造'!I$42</f>
        <v>138</v>
      </c>
      <c r="C65" s="181"/>
      <c r="D65" s="181"/>
      <c r="E65" s="181">
        <f>'将来負担比率（分子）の構造'!J$42</f>
        <v>138</v>
      </c>
      <c r="F65" s="181"/>
      <c r="G65" s="181"/>
      <c r="H65" s="181">
        <f>'将来負担比率（分子）の構造'!K$42</f>
        <v>137</v>
      </c>
      <c r="I65" s="181"/>
      <c r="J65" s="181"/>
      <c r="K65" s="181">
        <f>'将来負担比率（分子）の構造'!L$42</f>
        <v>135</v>
      </c>
      <c r="L65" s="181"/>
      <c r="M65" s="181"/>
      <c r="N65" s="181">
        <f>'将来負担比率（分子）の構造'!M$42</f>
        <v>135</v>
      </c>
      <c r="O65" s="181"/>
      <c r="P65" s="181"/>
    </row>
    <row r="66" spans="1:16" x14ac:dyDescent="0.2">
      <c r="A66" s="181" t="s">
        <v>30</v>
      </c>
      <c r="B66" s="181">
        <f>'将来負担比率（分子）の構造'!I$41</f>
        <v>41896</v>
      </c>
      <c r="C66" s="181"/>
      <c r="D66" s="181"/>
      <c r="E66" s="181">
        <f>'将来負担比率（分子）の構造'!J$41</f>
        <v>42763</v>
      </c>
      <c r="F66" s="181"/>
      <c r="G66" s="181"/>
      <c r="H66" s="181">
        <f>'将来負担比率（分子）の構造'!K$41</f>
        <v>41660</v>
      </c>
      <c r="I66" s="181"/>
      <c r="J66" s="181"/>
      <c r="K66" s="181">
        <f>'将来負担比率（分子）の構造'!L$41</f>
        <v>42121</v>
      </c>
      <c r="L66" s="181"/>
      <c r="M66" s="181"/>
      <c r="N66" s="181">
        <f>'将来負担比率（分子）の構造'!M$41</f>
        <v>40739</v>
      </c>
      <c r="O66" s="181"/>
      <c r="P66" s="181"/>
    </row>
    <row r="67" spans="1:16" x14ac:dyDescent="0.2">
      <c r="A67" s="181" t="s">
        <v>74</v>
      </c>
      <c r="B67" s="181" t="e">
        <f>NA()</f>
        <v>#N/A</v>
      </c>
      <c r="C67" s="181">
        <f>IF(ISNUMBER('将来負担比率（分子）の構造'!I$53), IF('将来負担比率（分子）の構造'!I$53 &lt; 0, 0, '将来負担比率（分子）の構造'!I$53), NA())</f>
        <v>21274</v>
      </c>
      <c r="D67" s="181" t="e">
        <f>NA()</f>
        <v>#N/A</v>
      </c>
      <c r="E67" s="181" t="e">
        <f>NA()</f>
        <v>#N/A</v>
      </c>
      <c r="F67" s="181">
        <f>IF(ISNUMBER('将来負担比率（分子）の構造'!J$53), IF('将来負担比率（分子）の構造'!J$53 &lt; 0, 0, '将来負担比率（分子）の構造'!J$53), NA())</f>
        <v>22301</v>
      </c>
      <c r="G67" s="181" t="e">
        <f>NA()</f>
        <v>#N/A</v>
      </c>
      <c r="H67" s="181" t="e">
        <f>NA()</f>
        <v>#N/A</v>
      </c>
      <c r="I67" s="181">
        <f>IF(ISNUMBER('将来負担比率（分子）の構造'!K$53), IF('将来負担比率（分子）の構造'!K$53 &lt; 0, 0, '将来負担比率（分子）の構造'!K$53), NA())</f>
        <v>19752</v>
      </c>
      <c r="J67" s="181" t="e">
        <f>NA()</f>
        <v>#N/A</v>
      </c>
      <c r="K67" s="181" t="e">
        <f>NA()</f>
        <v>#N/A</v>
      </c>
      <c r="L67" s="181">
        <f>IF(ISNUMBER('将来負担比率（分子）の構造'!L$53), IF('将来負担比率（分子）の構造'!L$53 &lt; 0, 0, '将来負担比率（分子）の構造'!L$53), NA())</f>
        <v>15620</v>
      </c>
      <c r="M67" s="181" t="e">
        <f>NA()</f>
        <v>#N/A</v>
      </c>
      <c r="N67" s="181" t="e">
        <f>NA()</f>
        <v>#N/A</v>
      </c>
      <c r="O67" s="181">
        <f>IF(ISNUMBER('将来負担比率（分子）の構造'!M$53), IF('将来負担比率（分子）の構造'!M$53 &lt; 0, 0, '将来負担比率（分子）の構造'!M$53), NA())</f>
        <v>14568</v>
      </c>
      <c r="P67" s="181" t="e">
        <f>NA()</f>
        <v>#N/A</v>
      </c>
    </row>
    <row r="70" spans="1:16" x14ac:dyDescent="0.2">
      <c r="A70" s="183" t="s">
        <v>75</v>
      </c>
      <c r="B70" s="183"/>
      <c r="C70" s="183"/>
      <c r="D70" s="183"/>
      <c r="E70" s="183"/>
      <c r="F70" s="183"/>
    </row>
    <row r="71" spans="1:16" x14ac:dyDescent="0.2">
      <c r="A71" s="184"/>
      <c r="B71" s="184" t="str">
        <f>基金残高に係る経年分析!F54</f>
        <v>H30</v>
      </c>
      <c r="C71" s="184" t="str">
        <f>基金残高に係る経年分析!G54</f>
        <v>R01</v>
      </c>
      <c r="D71" s="184" t="str">
        <f>基金残高に係る経年分析!H54</f>
        <v>R02</v>
      </c>
    </row>
    <row r="72" spans="1:16" x14ac:dyDescent="0.2">
      <c r="A72" s="184" t="s">
        <v>76</v>
      </c>
      <c r="B72" s="185">
        <f>基金残高に係る経年分析!F55</f>
        <v>1188</v>
      </c>
      <c r="C72" s="185">
        <f>基金残高に係る経年分析!G55</f>
        <v>1319</v>
      </c>
      <c r="D72" s="185">
        <f>基金残高に係る経年分析!H55</f>
        <v>1319</v>
      </c>
    </row>
    <row r="73" spans="1:16" x14ac:dyDescent="0.2">
      <c r="A73" s="184" t="s">
        <v>77</v>
      </c>
      <c r="B73" s="185">
        <f>基金残高に係る経年分析!F56</f>
        <v>1</v>
      </c>
      <c r="C73" s="185">
        <f>基金残高に係る経年分析!G56</f>
        <v>1</v>
      </c>
      <c r="D73" s="185">
        <f>基金残高に係る経年分析!H56</f>
        <v>1</v>
      </c>
    </row>
    <row r="74" spans="1:16" x14ac:dyDescent="0.2">
      <c r="A74" s="184" t="s">
        <v>78</v>
      </c>
      <c r="B74" s="185">
        <f>基金残高に係る経年分析!F57</f>
        <v>719</v>
      </c>
      <c r="C74" s="185">
        <f>基金残高に係る経年分析!G57</f>
        <v>1099</v>
      </c>
      <c r="D74" s="185">
        <f>基金残高に係る経年分析!H57</f>
        <v>2053</v>
      </c>
    </row>
  </sheetData>
  <sheetProtection algorithmName="SHA-512" hashValue="yYHxojVofj0WtKrdFYbGBsk0MQto25LpjiLg4nkiyUT0jbVdCYhB7eJCvA77IqFsKbUJLVDTFLOtf+4vcjPGvg==" saltValue="f9z36n28WWONMoJdgBrj7g=="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95" width="1.6328125" style="226" customWidth="1"/>
    <col min="96" max="133" width="1.6328125" style="243" customWidth="1"/>
    <col min="134" max="143" width="1.63281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209</v>
      </c>
      <c r="DI1" s="624"/>
      <c r="DJ1" s="624"/>
      <c r="DK1" s="624"/>
      <c r="DL1" s="624"/>
      <c r="DM1" s="624"/>
      <c r="DN1" s="625"/>
      <c r="DO1" s="226"/>
      <c r="DP1" s="623" t="s">
        <v>210</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2">
      <c r="B2" s="227" t="s">
        <v>211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626" t="s">
        <v>212</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213</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214</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2">
      <c r="B4" s="626" t="s">
        <v>1</v>
      </c>
      <c r="C4" s="627"/>
      <c r="D4" s="627"/>
      <c r="E4" s="627"/>
      <c r="F4" s="627"/>
      <c r="G4" s="627"/>
      <c r="H4" s="627"/>
      <c r="I4" s="627"/>
      <c r="J4" s="627"/>
      <c r="K4" s="627"/>
      <c r="L4" s="627"/>
      <c r="M4" s="627"/>
      <c r="N4" s="627"/>
      <c r="O4" s="627"/>
      <c r="P4" s="627"/>
      <c r="Q4" s="628"/>
      <c r="R4" s="626" t="s">
        <v>215</v>
      </c>
      <c r="S4" s="627"/>
      <c r="T4" s="627"/>
      <c r="U4" s="627"/>
      <c r="V4" s="627"/>
      <c r="W4" s="627"/>
      <c r="X4" s="627"/>
      <c r="Y4" s="628"/>
      <c r="Z4" s="626" t="s">
        <v>216</v>
      </c>
      <c r="AA4" s="627"/>
      <c r="AB4" s="627"/>
      <c r="AC4" s="628"/>
      <c r="AD4" s="626" t="s">
        <v>217</v>
      </c>
      <c r="AE4" s="627"/>
      <c r="AF4" s="627"/>
      <c r="AG4" s="627"/>
      <c r="AH4" s="627"/>
      <c r="AI4" s="627"/>
      <c r="AJ4" s="627"/>
      <c r="AK4" s="628"/>
      <c r="AL4" s="626" t="s">
        <v>216</v>
      </c>
      <c r="AM4" s="627"/>
      <c r="AN4" s="627"/>
      <c r="AO4" s="628"/>
      <c r="AP4" s="632" t="s">
        <v>218</v>
      </c>
      <c r="AQ4" s="632"/>
      <c r="AR4" s="632"/>
      <c r="AS4" s="632"/>
      <c r="AT4" s="632"/>
      <c r="AU4" s="632"/>
      <c r="AV4" s="632"/>
      <c r="AW4" s="632"/>
      <c r="AX4" s="632"/>
      <c r="AY4" s="632"/>
      <c r="AZ4" s="632"/>
      <c r="BA4" s="632"/>
      <c r="BB4" s="632"/>
      <c r="BC4" s="632"/>
      <c r="BD4" s="632"/>
      <c r="BE4" s="632"/>
      <c r="BF4" s="632"/>
      <c r="BG4" s="632" t="s">
        <v>219</v>
      </c>
      <c r="BH4" s="632"/>
      <c r="BI4" s="632"/>
      <c r="BJ4" s="632"/>
      <c r="BK4" s="632"/>
      <c r="BL4" s="632"/>
      <c r="BM4" s="632"/>
      <c r="BN4" s="632"/>
      <c r="BO4" s="632" t="s">
        <v>216</v>
      </c>
      <c r="BP4" s="632"/>
      <c r="BQ4" s="632"/>
      <c r="BR4" s="632"/>
      <c r="BS4" s="632" t="s">
        <v>220</v>
      </c>
      <c r="BT4" s="632"/>
      <c r="BU4" s="632"/>
      <c r="BV4" s="632"/>
      <c r="BW4" s="632"/>
      <c r="BX4" s="632"/>
      <c r="BY4" s="632"/>
      <c r="BZ4" s="632"/>
      <c r="CA4" s="632"/>
      <c r="CB4" s="632"/>
      <c r="CD4" s="629" t="s">
        <v>221</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2">
      <c r="B5" s="633" t="s">
        <v>222</v>
      </c>
      <c r="C5" s="634"/>
      <c r="D5" s="634"/>
      <c r="E5" s="634"/>
      <c r="F5" s="634"/>
      <c r="G5" s="634"/>
      <c r="H5" s="634"/>
      <c r="I5" s="634"/>
      <c r="J5" s="634"/>
      <c r="K5" s="634"/>
      <c r="L5" s="634"/>
      <c r="M5" s="634"/>
      <c r="N5" s="634"/>
      <c r="O5" s="634"/>
      <c r="P5" s="634"/>
      <c r="Q5" s="635"/>
      <c r="R5" s="636">
        <v>10039756</v>
      </c>
      <c r="S5" s="637"/>
      <c r="T5" s="637"/>
      <c r="U5" s="637"/>
      <c r="V5" s="637"/>
      <c r="W5" s="637"/>
      <c r="X5" s="637"/>
      <c r="Y5" s="638"/>
      <c r="Z5" s="639">
        <v>21.2</v>
      </c>
      <c r="AA5" s="639"/>
      <c r="AB5" s="639"/>
      <c r="AC5" s="639"/>
      <c r="AD5" s="640">
        <v>9823969</v>
      </c>
      <c r="AE5" s="640"/>
      <c r="AF5" s="640"/>
      <c r="AG5" s="640"/>
      <c r="AH5" s="640"/>
      <c r="AI5" s="640"/>
      <c r="AJ5" s="640"/>
      <c r="AK5" s="640"/>
      <c r="AL5" s="641">
        <v>52.8</v>
      </c>
      <c r="AM5" s="642"/>
      <c r="AN5" s="642"/>
      <c r="AO5" s="643"/>
      <c r="AP5" s="633" t="s">
        <v>223</v>
      </c>
      <c r="AQ5" s="634"/>
      <c r="AR5" s="634"/>
      <c r="AS5" s="634"/>
      <c r="AT5" s="634"/>
      <c r="AU5" s="634"/>
      <c r="AV5" s="634"/>
      <c r="AW5" s="634"/>
      <c r="AX5" s="634"/>
      <c r="AY5" s="634"/>
      <c r="AZ5" s="634"/>
      <c r="BA5" s="634"/>
      <c r="BB5" s="634"/>
      <c r="BC5" s="634"/>
      <c r="BD5" s="634"/>
      <c r="BE5" s="634"/>
      <c r="BF5" s="635"/>
      <c r="BG5" s="647">
        <v>9815251</v>
      </c>
      <c r="BH5" s="648"/>
      <c r="BI5" s="648"/>
      <c r="BJ5" s="648"/>
      <c r="BK5" s="648"/>
      <c r="BL5" s="648"/>
      <c r="BM5" s="648"/>
      <c r="BN5" s="649"/>
      <c r="BO5" s="650">
        <v>97.8</v>
      </c>
      <c r="BP5" s="650"/>
      <c r="BQ5" s="650"/>
      <c r="BR5" s="650"/>
      <c r="BS5" s="651">
        <v>394311</v>
      </c>
      <c r="BT5" s="651"/>
      <c r="BU5" s="651"/>
      <c r="BV5" s="651"/>
      <c r="BW5" s="651"/>
      <c r="BX5" s="651"/>
      <c r="BY5" s="651"/>
      <c r="BZ5" s="651"/>
      <c r="CA5" s="651"/>
      <c r="CB5" s="655"/>
      <c r="CD5" s="629" t="s">
        <v>218</v>
      </c>
      <c r="CE5" s="630"/>
      <c r="CF5" s="630"/>
      <c r="CG5" s="630"/>
      <c r="CH5" s="630"/>
      <c r="CI5" s="630"/>
      <c r="CJ5" s="630"/>
      <c r="CK5" s="630"/>
      <c r="CL5" s="630"/>
      <c r="CM5" s="630"/>
      <c r="CN5" s="630"/>
      <c r="CO5" s="630"/>
      <c r="CP5" s="630"/>
      <c r="CQ5" s="631"/>
      <c r="CR5" s="629" t="s">
        <v>224</v>
      </c>
      <c r="CS5" s="630"/>
      <c r="CT5" s="630"/>
      <c r="CU5" s="630"/>
      <c r="CV5" s="630"/>
      <c r="CW5" s="630"/>
      <c r="CX5" s="630"/>
      <c r="CY5" s="631"/>
      <c r="CZ5" s="629" t="s">
        <v>216</v>
      </c>
      <c r="DA5" s="630"/>
      <c r="DB5" s="630"/>
      <c r="DC5" s="631"/>
      <c r="DD5" s="629" t="s">
        <v>225</v>
      </c>
      <c r="DE5" s="630"/>
      <c r="DF5" s="630"/>
      <c r="DG5" s="630"/>
      <c r="DH5" s="630"/>
      <c r="DI5" s="630"/>
      <c r="DJ5" s="630"/>
      <c r="DK5" s="630"/>
      <c r="DL5" s="630"/>
      <c r="DM5" s="630"/>
      <c r="DN5" s="630"/>
      <c r="DO5" s="630"/>
      <c r="DP5" s="631"/>
      <c r="DQ5" s="629" t="s">
        <v>226</v>
      </c>
      <c r="DR5" s="630"/>
      <c r="DS5" s="630"/>
      <c r="DT5" s="630"/>
      <c r="DU5" s="630"/>
      <c r="DV5" s="630"/>
      <c r="DW5" s="630"/>
      <c r="DX5" s="630"/>
      <c r="DY5" s="630"/>
      <c r="DZ5" s="630"/>
      <c r="EA5" s="630"/>
      <c r="EB5" s="630"/>
      <c r="EC5" s="631"/>
    </row>
    <row r="6" spans="2:143" ht="11.25" customHeight="1" x14ac:dyDescent="0.2">
      <c r="B6" s="644" t="s">
        <v>227</v>
      </c>
      <c r="C6" s="645"/>
      <c r="D6" s="645"/>
      <c r="E6" s="645"/>
      <c r="F6" s="645"/>
      <c r="G6" s="645"/>
      <c r="H6" s="645"/>
      <c r="I6" s="645"/>
      <c r="J6" s="645"/>
      <c r="K6" s="645"/>
      <c r="L6" s="645"/>
      <c r="M6" s="645"/>
      <c r="N6" s="645"/>
      <c r="O6" s="645"/>
      <c r="P6" s="645"/>
      <c r="Q6" s="646"/>
      <c r="R6" s="647">
        <v>238519</v>
      </c>
      <c r="S6" s="648"/>
      <c r="T6" s="648"/>
      <c r="U6" s="648"/>
      <c r="V6" s="648"/>
      <c r="W6" s="648"/>
      <c r="X6" s="648"/>
      <c r="Y6" s="649"/>
      <c r="Z6" s="650">
        <v>0.5</v>
      </c>
      <c r="AA6" s="650"/>
      <c r="AB6" s="650"/>
      <c r="AC6" s="650"/>
      <c r="AD6" s="651">
        <v>238519</v>
      </c>
      <c r="AE6" s="651"/>
      <c r="AF6" s="651"/>
      <c r="AG6" s="651"/>
      <c r="AH6" s="651"/>
      <c r="AI6" s="651"/>
      <c r="AJ6" s="651"/>
      <c r="AK6" s="651"/>
      <c r="AL6" s="652">
        <v>1.3</v>
      </c>
      <c r="AM6" s="653"/>
      <c r="AN6" s="653"/>
      <c r="AO6" s="654"/>
      <c r="AP6" s="644" t="s">
        <v>228</v>
      </c>
      <c r="AQ6" s="645"/>
      <c r="AR6" s="645"/>
      <c r="AS6" s="645"/>
      <c r="AT6" s="645"/>
      <c r="AU6" s="645"/>
      <c r="AV6" s="645"/>
      <c r="AW6" s="645"/>
      <c r="AX6" s="645"/>
      <c r="AY6" s="645"/>
      <c r="AZ6" s="645"/>
      <c r="BA6" s="645"/>
      <c r="BB6" s="645"/>
      <c r="BC6" s="645"/>
      <c r="BD6" s="645"/>
      <c r="BE6" s="645"/>
      <c r="BF6" s="646"/>
      <c r="BG6" s="647">
        <v>9815251</v>
      </c>
      <c r="BH6" s="648"/>
      <c r="BI6" s="648"/>
      <c r="BJ6" s="648"/>
      <c r="BK6" s="648"/>
      <c r="BL6" s="648"/>
      <c r="BM6" s="648"/>
      <c r="BN6" s="649"/>
      <c r="BO6" s="650">
        <v>97.8</v>
      </c>
      <c r="BP6" s="650"/>
      <c r="BQ6" s="650"/>
      <c r="BR6" s="650"/>
      <c r="BS6" s="651">
        <v>394311</v>
      </c>
      <c r="BT6" s="651"/>
      <c r="BU6" s="651"/>
      <c r="BV6" s="651"/>
      <c r="BW6" s="651"/>
      <c r="BX6" s="651"/>
      <c r="BY6" s="651"/>
      <c r="BZ6" s="651"/>
      <c r="CA6" s="651"/>
      <c r="CB6" s="655"/>
      <c r="CD6" s="658" t="s">
        <v>229</v>
      </c>
      <c r="CE6" s="659"/>
      <c r="CF6" s="659"/>
      <c r="CG6" s="659"/>
      <c r="CH6" s="659"/>
      <c r="CI6" s="659"/>
      <c r="CJ6" s="659"/>
      <c r="CK6" s="659"/>
      <c r="CL6" s="659"/>
      <c r="CM6" s="659"/>
      <c r="CN6" s="659"/>
      <c r="CO6" s="659"/>
      <c r="CP6" s="659"/>
      <c r="CQ6" s="660"/>
      <c r="CR6" s="647">
        <v>282407</v>
      </c>
      <c r="CS6" s="648"/>
      <c r="CT6" s="648"/>
      <c r="CU6" s="648"/>
      <c r="CV6" s="648"/>
      <c r="CW6" s="648"/>
      <c r="CX6" s="648"/>
      <c r="CY6" s="649"/>
      <c r="CZ6" s="641">
        <v>0.6</v>
      </c>
      <c r="DA6" s="642"/>
      <c r="DB6" s="642"/>
      <c r="DC6" s="661"/>
      <c r="DD6" s="656" t="s">
        <v>126</v>
      </c>
      <c r="DE6" s="648"/>
      <c r="DF6" s="648"/>
      <c r="DG6" s="648"/>
      <c r="DH6" s="648"/>
      <c r="DI6" s="648"/>
      <c r="DJ6" s="648"/>
      <c r="DK6" s="648"/>
      <c r="DL6" s="648"/>
      <c r="DM6" s="648"/>
      <c r="DN6" s="648"/>
      <c r="DO6" s="648"/>
      <c r="DP6" s="649"/>
      <c r="DQ6" s="656">
        <v>282407</v>
      </c>
      <c r="DR6" s="648"/>
      <c r="DS6" s="648"/>
      <c r="DT6" s="648"/>
      <c r="DU6" s="648"/>
      <c r="DV6" s="648"/>
      <c r="DW6" s="648"/>
      <c r="DX6" s="648"/>
      <c r="DY6" s="648"/>
      <c r="DZ6" s="648"/>
      <c r="EA6" s="648"/>
      <c r="EB6" s="648"/>
      <c r="EC6" s="657"/>
    </row>
    <row r="7" spans="2:143" ht="11.25" customHeight="1" x14ac:dyDescent="0.2">
      <c r="B7" s="644" t="s">
        <v>230</v>
      </c>
      <c r="C7" s="645"/>
      <c r="D7" s="645"/>
      <c r="E7" s="645"/>
      <c r="F7" s="645"/>
      <c r="G7" s="645"/>
      <c r="H7" s="645"/>
      <c r="I7" s="645"/>
      <c r="J7" s="645"/>
      <c r="K7" s="645"/>
      <c r="L7" s="645"/>
      <c r="M7" s="645"/>
      <c r="N7" s="645"/>
      <c r="O7" s="645"/>
      <c r="P7" s="645"/>
      <c r="Q7" s="646"/>
      <c r="R7" s="647">
        <v>9558</v>
      </c>
      <c r="S7" s="648"/>
      <c r="T7" s="648"/>
      <c r="U7" s="648"/>
      <c r="V7" s="648"/>
      <c r="W7" s="648"/>
      <c r="X7" s="648"/>
      <c r="Y7" s="649"/>
      <c r="Z7" s="650">
        <v>0</v>
      </c>
      <c r="AA7" s="650"/>
      <c r="AB7" s="650"/>
      <c r="AC7" s="650"/>
      <c r="AD7" s="651">
        <v>9558</v>
      </c>
      <c r="AE7" s="651"/>
      <c r="AF7" s="651"/>
      <c r="AG7" s="651"/>
      <c r="AH7" s="651"/>
      <c r="AI7" s="651"/>
      <c r="AJ7" s="651"/>
      <c r="AK7" s="651"/>
      <c r="AL7" s="652">
        <v>0.1</v>
      </c>
      <c r="AM7" s="653"/>
      <c r="AN7" s="653"/>
      <c r="AO7" s="654"/>
      <c r="AP7" s="644" t="s">
        <v>231</v>
      </c>
      <c r="AQ7" s="645"/>
      <c r="AR7" s="645"/>
      <c r="AS7" s="645"/>
      <c r="AT7" s="645"/>
      <c r="AU7" s="645"/>
      <c r="AV7" s="645"/>
      <c r="AW7" s="645"/>
      <c r="AX7" s="645"/>
      <c r="AY7" s="645"/>
      <c r="AZ7" s="645"/>
      <c r="BA7" s="645"/>
      <c r="BB7" s="645"/>
      <c r="BC7" s="645"/>
      <c r="BD7" s="645"/>
      <c r="BE7" s="645"/>
      <c r="BF7" s="646"/>
      <c r="BG7" s="647">
        <v>4590921</v>
      </c>
      <c r="BH7" s="648"/>
      <c r="BI7" s="648"/>
      <c r="BJ7" s="648"/>
      <c r="BK7" s="648"/>
      <c r="BL7" s="648"/>
      <c r="BM7" s="648"/>
      <c r="BN7" s="649"/>
      <c r="BO7" s="650">
        <v>45.7</v>
      </c>
      <c r="BP7" s="650"/>
      <c r="BQ7" s="650"/>
      <c r="BR7" s="650"/>
      <c r="BS7" s="651">
        <v>99463</v>
      </c>
      <c r="BT7" s="651"/>
      <c r="BU7" s="651"/>
      <c r="BV7" s="651"/>
      <c r="BW7" s="651"/>
      <c r="BX7" s="651"/>
      <c r="BY7" s="651"/>
      <c r="BZ7" s="651"/>
      <c r="CA7" s="651"/>
      <c r="CB7" s="655"/>
      <c r="CD7" s="662" t="s">
        <v>232</v>
      </c>
      <c r="CE7" s="663"/>
      <c r="CF7" s="663"/>
      <c r="CG7" s="663"/>
      <c r="CH7" s="663"/>
      <c r="CI7" s="663"/>
      <c r="CJ7" s="663"/>
      <c r="CK7" s="663"/>
      <c r="CL7" s="663"/>
      <c r="CM7" s="663"/>
      <c r="CN7" s="663"/>
      <c r="CO7" s="663"/>
      <c r="CP7" s="663"/>
      <c r="CQ7" s="664"/>
      <c r="CR7" s="647">
        <v>15856164</v>
      </c>
      <c r="CS7" s="648"/>
      <c r="CT7" s="648"/>
      <c r="CU7" s="648"/>
      <c r="CV7" s="648"/>
      <c r="CW7" s="648"/>
      <c r="CX7" s="648"/>
      <c r="CY7" s="649"/>
      <c r="CZ7" s="650">
        <v>34.1</v>
      </c>
      <c r="DA7" s="650"/>
      <c r="DB7" s="650"/>
      <c r="DC7" s="650"/>
      <c r="DD7" s="656">
        <v>118226</v>
      </c>
      <c r="DE7" s="648"/>
      <c r="DF7" s="648"/>
      <c r="DG7" s="648"/>
      <c r="DH7" s="648"/>
      <c r="DI7" s="648"/>
      <c r="DJ7" s="648"/>
      <c r="DK7" s="648"/>
      <c r="DL7" s="648"/>
      <c r="DM7" s="648"/>
      <c r="DN7" s="648"/>
      <c r="DO7" s="648"/>
      <c r="DP7" s="649"/>
      <c r="DQ7" s="656">
        <v>3396276</v>
      </c>
      <c r="DR7" s="648"/>
      <c r="DS7" s="648"/>
      <c r="DT7" s="648"/>
      <c r="DU7" s="648"/>
      <c r="DV7" s="648"/>
      <c r="DW7" s="648"/>
      <c r="DX7" s="648"/>
      <c r="DY7" s="648"/>
      <c r="DZ7" s="648"/>
      <c r="EA7" s="648"/>
      <c r="EB7" s="648"/>
      <c r="EC7" s="657"/>
    </row>
    <row r="8" spans="2:143" ht="11.25" customHeight="1" x14ac:dyDescent="0.2">
      <c r="B8" s="644" t="s">
        <v>233</v>
      </c>
      <c r="C8" s="645"/>
      <c r="D8" s="645"/>
      <c r="E8" s="645"/>
      <c r="F8" s="645"/>
      <c r="G8" s="645"/>
      <c r="H8" s="645"/>
      <c r="I8" s="645"/>
      <c r="J8" s="645"/>
      <c r="K8" s="645"/>
      <c r="L8" s="645"/>
      <c r="M8" s="645"/>
      <c r="N8" s="645"/>
      <c r="O8" s="645"/>
      <c r="P8" s="645"/>
      <c r="Q8" s="646"/>
      <c r="R8" s="647">
        <v>65699</v>
      </c>
      <c r="S8" s="648"/>
      <c r="T8" s="648"/>
      <c r="U8" s="648"/>
      <c r="V8" s="648"/>
      <c r="W8" s="648"/>
      <c r="X8" s="648"/>
      <c r="Y8" s="649"/>
      <c r="Z8" s="650">
        <v>0.1</v>
      </c>
      <c r="AA8" s="650"/>
      <c r="AB8" s="650"/>
      <c r="AC8" s="650"/>
      <c r="AD8" s="651">
        <v>65699</v>
      </c>
      <c r="AE8" s="651"/>
      <c r="AF8" s="651"/>
      <c r="AG8" s="651"/>
      <c r="AH8" s="651"/>
      <c r="AI8" s="651"/>
      <c r="AJ8" s="651"/>
      <c r="AK8" s="651"/>
      <c r="AL8" s="652">
        <v>0.4</v>
      </c>
      <c r="AM8" s="653"/>
      <c r="AN8" s="653"/>
      <c r="AO8" s="654"/>
      <c r="AP8" s="644" t="s">
        <v>234</v>
      </c>
      <c r="AQ8" s="645"/>
      <c r="AR8" s="645"/>
      <c r="AS8" s="645"/>
      <c r="AT8" s="645"/>
      <c r="AU8" s="645"/>
      <c r="AV8" s="645"/>
      <c r="AW8" s="645"/>
      <c r="AX8" s="645"/>
      <c r="AY8" s="645"/>
      <c r="AZ8" s="645"/>
      <c r="BA8" s="645"/>
      <c r="BB8" s="645"/>
      <c r="BC8" s="645"/>
      <c r="BD8" s="645"/>
      <c r="BE8" s="645"/>
      <c r="BF8" s="646"/>
      <c r="BG8" s="647">
        <v>152204</v>
      </c>
      <c r="BH8" s="648"/>
      <c r="BI8" s="648"/>
      <c r="BJ8" s="648"/>
      <c r="BK8" s="648"/>
      <c r="BL8" s="648"/>
      <c r="BM8" s="648"/>
      <c r="BN8" s="649"/>
      <c r="BO8" s="650">
        <v>1.5</v>
      </c>
      <c r="BP8" s="650"/>
      <c r="BQ8" s="650"/>
      <c r="BR8" s="650"/>
      <c r="BS8" s="656" t="s">
        <v>235</v>
      </c>
      <c r="BT8" s="648"/>
      <c r="BU8" s="648"/>
      <c r="BV8" s="648"/>
      <c r="BW8" s="648"/>
      <c r="BX8" s="648"/>
      <c r="BY8" s="648"/>
      <c r="BZ8" s="648"/>
      <c r="CA8" s="648"/>
      <c r="CB8" s="657"/>
      <c r="CD8" s="662" t="s">
        <v>236</v>
      </c>
      <c r="CE8" s="663"/>
      <c r="CF8" s="663"/>
      <c r="CG8" s="663"/>
      <c r="CH8" s="663"/>
      <c r="CI8" s="663"/>
      <c r="CJ8" s="663"/>
      <c r="CK8" s="663"/>
      <c r="CL8" s="663"/>
      <c r="CM8" s="663"/>
      <c r="CN8" s="663"/>
      <c r="CO8" s="663"/>
      <c r="CP8" s="663"/>
      <c r="CQ8" s="664"/>
      <c r="CR8" s="647">
        <v>13603730</v>
      </c>
      <c r="CS8" s="648"/>
      <c r="CT8" s="648"/>
      <c r="CU8" s="648"/>
      <c r="CV8" s="648"/>
      <c r="CW8" s="648"/>
      <c r="CX8" s="648"/>
      <c r="CY8" s="649"/>
      <c r="CZ8" s="650">
        <v>29.2</v>
      </c>
      <c r="DA8" s="650"/>
      <c r="DB8" s="650"/>
      <c r="DC8" s="650"/>
      <c r="DD8" s="656">
        <v>88322</v>
      </c>
      <c r="DE8" s="648"/>
      <c r="DF8" s="648"/>
      <c r="DG8" s="648"/>
      <c r="DH8" s="648"/>
      <c r="DI8" s="648"/>
      <c r="DJ8" s="648"/>
      <c r="DK8" s="648"/>
      <c r="DL8" s="648"/>
      <c r="DM8" s="648"/>
      <c r="DN8" s="648"/>
      <c r="DO8" s="648"/>
      <c r="DP8" s="649"/>
      <c r="DQ8" s="656">
        <v>6272636</v>
      </c>
      <c r="DR8" s="648"/>
      <c r="DS8" s="648"/>
      <c r="DT8" s="648"/>
      <c r="DU8" s="648"/>
      <c r="DV8" s="648"/>
      <c r="DW8" s="648"/>
      <c r="DX8" s="648"/>
      <c r="DY8" s="648"/>
      <c r="DZ8" s="648"/>
      <c r="EA8" s="648"/>
      <c r="EB8" s="648"/>
      <c r="EC8" s="657"/>
    </row>
    <row r="9" spans="2:143" ht="11.25" customHeight="1" x14ac:dyDescent="0.2">
      <c r="B9" s="644" t="s">
        <v>237</v>
      </c>
      <c r="C9" s="645"/>
      <c r="D9" s="645"/>
      <c r="E9" s="645"/>
      <c r="F9" s="645"/>
      <c r="G9" s="645"/>
      <c r="H9" s="645"/>
      <c r="I9" s="645"/>
      <c r="J9" s="645"/>
      <c r="K9" s="645"/>
      <c r="L9" s="645"/>
      <c r="M9" s="645"/>
      <c r="N9" s="645"/>
      <c r="O9" s="645"/>
      <c r="P9" s="645"/>
      <c r="Q9" s="646"/>
      <c r="R9" s="647">
        <v>73149</v>
      </c>
      <c r="S9" s="648"/>
      <c r="T9" s="648"/>
      <c r="U9" s="648"/>
      <c r="V9" s="648"/>
      <c r="W9" s="648"/>
      <c r="X9" s="648"/>
      <c r="Y9" s="649"/>
      <c r="Z9" s="650">
        <v>0.2</v>
      </c>
      <c r="AA9" s="650"/>
      <c r="AB9" s="650"/>
      <c r="AC9" s="650"/>
      <c r="AD9" s="651">
        <v>73149</v>
      </c>
      <c r="AE9" s="651"/>
      <c r="AF9" s="651"/>
      <c r="AG9" s="651"/>
      <c r="AH9" s="651"/>
      <c r="AI9" s="651"/>
      <c r="AJ9" s="651"/>
      <c r="AK9" s="651"/>
      <c r="AL9" s="652">
        <v>0.4</v>
      </c>
      <c r="AM9" s="653"/>
      <c r="AN9" s="653"/>
      <c r="AO9" s="654"/>
      <c r="AP9" s="644" t="s">
        <v>238</v>
      </c>
      <c r="AQ9" s="645"/>
      <c r="AR9" s="645"/>
      <c r="AS9" s="645"/>
      <c r="AT9" s="645"/>
      <c r="AU9" s="645"/>
      <c r="AV9" s="645"/>
      <c r="AW9" s="645"/>
      <c r="AX9" s="645"/>
      <c r="AY9" s="645"/>
      <c r="AZ9" s="645"/>
      <c r="BA9" s="645"/>
      <c r="BB9" s="645"/>
      <c r="BC9" s="645"/>
      <c r="BD9" s="645"/>
      <c r="BE9" s="645"/>
      <c r="BF9" s="646"/>
      <c r="BG9" s="647">
        <v>3952460</v>
      </c>
      <c r="BH9" s="648"/>
      <c r="BI9" s="648"/>
      <c r="BJ9" s="648"/>
      <c r="BK9" s="648"/>
      <c r="BL9" s="648"/>
      <c r="BM9" s="648"/>
      <c r="BN9" s="649"/>
      <c r="BO9" s="650">
        <v>39.4</v>
      </c>
      <c r="BP9" s="650"/>
      <c r="BQ9" s="650"/>
      <c r="BR9" s="650"/>
      <c r="BS9" s="656" t="s">
        <v>169</v>
      </c>
      <c r="BT9" s="648"/>
      <c r="BU9" s="648"/>
      <c r="BV9" s="648"/>
      <c r="BW9" s="648"/>
      <c r="BX9" s="648"/>
      <c r="BY9" s="648"/>
      <c r="BZ9" s="648"/>
      <c r="CA9" s="648"/>
      <c r="CB9" s="657"/>
      <c r="CD9" s="662" t="s">
        <v>239</v>
      </c>
      <c r="CE9" s="663"/>
      <c r="CF9" s="663"/>
      <c r="CG9" s="663"/>
      <c r="CH9" s="663"/>
      <c r="CI9" s="663"/>
      <c r="CJ9" s="663"/>
      <c r="CK9" s="663"/>
      <c r="CL9" s="663"/>
      <c r="CM9" s="663"/>
      <c r="CN9" s="663"/>
      <c r="CO9" s="663"/>
      <c r="CP9" s="663"/>
      <c r="CQ9" s="664"/>
      <c r="CR9" s="647">
        <v>2857015</v>
      </c>
      <c r="CS9" s="648"/>
      <c r="CT9" s="648"/>
      <c r="CU9" s="648"/>
      <c r="CV9" s="648"/>
      <c r="CW9" s="648"/>
      <c r="CX9" s="648"/>
      <c r="CY9" s="649"/>
      <c r="CZ9" s="650">
        <v>6.1</v>
      </c>
      <c r="DA9" s="650"/>
      <c r="DB9" s="650"/>
      <c r="DC9" s="650"/>
      <c r="DD9" s="656">
        <v>160130</v>
      </c>
      <c r="DE9" s="648"/>
      <c r="DF9" s="648"/>
      <c r="DG9" s="648"/>
      <c r="DH9" s="648"/>
      <c r="DI9" s="648"/>
      <c r="DJ9" s="648"/>
      <c r="DK9" s="648"/>
      <c r="DL9" s="648"/>
      <c r="DM9" s="648"/>
      <c r="DN9" s="648"/>
      <c r="DO9" s="648"/>
      <c r="DP9" s="649"/>
      <c r="DQ9" s="656">
        <v>2058054</v>
      </c>
      <c r="DR9" s="648"/>
      <c r="DS9" s="648"/>
      <c r="DT9" s="648"/>
      <c r="DU9" s="648"/>
      <c r="DV9" s="648"/>
      <c r="DW9" s="648"/>
      <c r="DX9" s="648"/>
      <c r="DY9" s="648"/>
      <c r="DZ9" s="648"/>
      <c r="EA9" s="648"/>
      <c r="EB9" s="648"/>
      <c r="EC9" s="657"/>
    </row>
    <row r="10" spans="2:143" ht="11.25" customHeight="1" x14ac:dyDescent="0.2">
      <c r="B10" s="644" t="s">
        <v>240</v>
      </c>
      <c r="C10" s="645"/>
      <c r="D10" s="645"/>
      <c r="E10" s="645"/>
      <c r="F10" s="645"/>
      <c r="G10" s="645"/>
      <c r="H10" s="645"/>
      <c r="I10" s="645"/>
      <c r="J10" s="645"/>
      <c r="K10" s="645"/>
      <c r="L10" s="645"/>
      <c r="M10" s="645"/>
      <c r="N10" s="645"/>
      <c r="O10" s="645"/>
      <c r="P10" s="645"/>
      <c r="Q10" s="646"/>
      <c r="R10" s="647" t="s">
        <v>126</v>
      </c>
      <c r="S10" s="648"/>
      <c r="T10" s="648"/>
      <c r="U10" s="648"/>
      <c r="V10" s="648"/>
      <c r="W10" s="648"/>
      <c r="X10" s="648"/>
      <c r="Y10" s="649"/>
      <c r="Z10" s="650" t="s">
        <v>235</v>
      </c>
      <c r="AA10" s="650"/>
      <c r="AB10" s="650"/>
      <c r="AC10" s="650"/>
      <c r="AD10" s="651" t="s">
        <v>126</v>
      </c>
      <c r="AE10" s="651"/>
      <c r="AF10" s="651"/>
      <c r="AG10" s="651"/>
      <c r="AH10" s="651"/>
      <c r="AI10" s="651"/>
      <c r="AJ10" s="651"/>
      <c r="AK10" s="651"/>
      <c r="AL10" s="652" t="s">
        <v>126</v>
      </c>
      <c r="AM10" s="653"/>
      <c r="AN10" s="653"/>
      <c r="AO10" s="654"/>
      <c r="AP10" s="644" t="s">
        <v>241</v>
      </c>
      <c r="AQ10" s="645"/>
      <c r="AR10" s="645"/>
      <c r="AS10" s="645"/>
      <c r="AT10" s="645"/>
      <c r="AU10" s="645"/>
      <c r="AV10" s="645"/>
      <c r="AW10" s="645"/>
      <c r="AX10" s="645"/>
      <c r="AY10" s="645"/>
      <c r="AZ10" s="645"/>
      <c r="BA10" s="645"/>
      <c r="BB10" s="645"/>
      <c r="BC10" s="645"/>
      <c r="BD10" s="645"/>
      <c r="BE10" s="645"/>
      <c r="BF10" s="646"/>
      <c r="BG10" s="647">
        <v>219792</v>
      </c>
      <c r="BH10" s="648"/>
      <c r="BI10" s="648"/>
      <c r="BJ10" s="648"/>
      <c r="BK10" s="648"/>
      <c r="BL10" s="648"/>
      <c r="BM10" s="648"/>
      <c r="BN10" s="649"/>
      <c r="BO10" s="650">
        <v>2.2000000000000002</v>
      </c>
      <c r="BP10" s="650"/>
      <c r="BQ10" s="650"/>
      <c r="BR10" s="650"/>
      <c r="BS10" s="656">
        <v>36613</v>
      </c>
      <c r="BT10" s="648"/>
      <c r="BU10" s="648"/>
      <c r="BV10" s="648"/>
      <c r="BW10" s="648"/>
      <c r="BX10" s="648"/>
      <c r="BY10" s="648"/>
      <c r="BZ10" s="648"/>
      <c r="CA10" s="648"/>
      <c r="CB10" s="657"/>
      <c r="CD10" s="662" t="s">
        <v>242</v>
      </c>
      <c r="CE10" s="663"/>
      <c r="CF10" s="663"/>
      <c r="CG10" s="663"/>
      <c r="CH10" s="663"/>
      <c r="CI10" s="663"/>
      <c r="CJ10" s="663"/>
      <c r="CK10" s="663"/>
      <c r="CL10" s="663"/>
      <c r="CM10" s="663"/>
      <c r="CN10" s="663"/>
      <c r="CO10" s="663"/>
      <c r="CP10" s="663"/>
      <c r="CQ10" s="664"/>
      <c r="CR10" s="647">
        <v>5525</v>
      </c>
      <c r="CS10" s="648"/>
      <c r="CT10" s="648"/>
      <c r="CU10" s="648"/>
      <c r="CV10" s="648"/>
      <c r="CW10" s="648"/>
      <c r="CX10" s="648"/>
      <c r="CY10" s="649"/>
      <c r="CZ10" s="650">
        <v>0</v>
      </c>
      <c r="DA10" s="650"/>
      <c r="DB10" s="650"/>
      <c r="DC10" s="650"/>
      <c r="DD10" s="656" t="s">
        <v>126</v>
      </c>
      <c r="DE10" s="648"/>
      <c r="DF10" s="648"/>
      <c r="DG10" s="648"/>
      <c r="DH10" s="648"/>
      <c r="DI10" s="648"/>
      <c r="DJ10" s="648"/>
      <c r="DK10" s="648"/>
      <c r="DL10" s="648"/>
      <c r="DM10" s="648"/>
      <c r="DN10" s="648"/>
      <c r="DO10" s="648"/>
      <c r="DP10" s="649"/>
      <c r="DQ10" s="656">
        <v>3484</v>
      </c>
      <c r="DR10" s="648"/>
      <c r="DS10" s="648"/>
      <c r="DT10" s="648"/>
      <c r="DU10" s="648"/>
      <c r="DV10" s="648"/>
      <c r="DW10" s="648"/>
      <c r="DX10" s="648"/>
      <c r="DY10" s="648"/>
      <c r="DZ10" s="648"/>
      <c r="EA10" s="648"/>
      <c r="EB10" s="648"/>
      <c r="EC10" s="657"/>
    </row>
    <row r="11" spans="2:143" ht="11.25" customHeight="1" x14ac:dyDescent="0.2">
      <c r="B11" s="644" t="s">
        <v>243</v>
      </c>
      <c r="C11" s="645"/>
      <c r="D11" s="645"/>
      <c r="E11" s="645"/>
      <c r="F11" s="645"/>
      <c r="G11" s="645"/>
      <c r="H11" s="645"/>
      <c r="I11" s="645"/>
      <c r="J11" s="645"/>
      <c r="K11" s="645"/>
      <c r="L11" s="645"/>
      <c r="M11" s="645"/>
      <c r="N11" s="645"/>
      <c r="O11" s="645"/>
      <c r="P11" s="645"/>
      <c r="Q11" s="646"/>
      <c r="R11" s="647">
        <v>1751174</v>
      </c>
      <c r="S11" s="648"/>
      <c r="T11" s="648"/>
      <c r="U11" s="648"/>
      <c r="V11" s="648"/>
      <c r="W11" s="648"/>
      <c r="X11" s="648"/>
      <c r="Y11" s="649"/>
      <c r="Z11" s="652">
        <v>3.7</v>
      </c>
      <c r="AA11" s="653"/>
      <c r="AB11" s="653"/>
      <c r="AC11" s="665"/>
      <c r="AD11" s="656">
        <v>1751174</v>
      </c>
      <c r="AE11" s="648"/>
      <c r="AF11" s="648"/>
      <c r="AG11" s="648"/>
      <c r="AH11" s="648"/>
      <c r="AI11" s="648"/>
      <c r="AJ11" s="648"/>
      <c r="AK11" s="649"/>
      <c r="AL11" s="652">
        <v>9.4</v>
      </c>
      <c r="AM11" s="653"/>
      <c r="AN11" s="653"/>
      <c r="AO11" s="654"/>
      <c r="AP11" s="644" t="s">
        <v>244</v>
      </c>
      <c r="AQ11" s="645"/>
      <c r="AR11" s="645"/>
      <c r="AS11" s="645"/>
      <c r="AT11" s="645"/>
      <c r="AU11" s="645"/>
      <c r="AV11" s="645"/>
      <c r="AW11" s="645"/>
      <c r="AX11" s="645"/>
      <c r="AY11" s="645"/>
      <c r="AZ11" s="645"/>
      <c r="BA11" s="645"/>
      <c r="BB11" s="645"/>
      <c r="BC11" s="645"/>
      <c r="BD11" s="645"/>
      <c r="BE11" s="645"/>
      <c r="BF11" s="646"/>
      <c r="BG11" s="647">
        <v>266465</v>
      </c>
      <c r="BH11" s="648"/>
      <c r="BI11" s="648"/>
      <c r="BJ11" s="648"/>
      <c r="BK11" s="648"/>
      <c r="BL11" s="648"/>
      <c r="BM11" s="648"/>
      <c r="BN11" s="649"/>
      <c r="BO11" s="650">
        <v>2.7</v>
      </c>
      <c r="BP11" s="650"/>
      <c r="BQ11" s="650"/>
      <c r="BR11" s="650"/>
      <c r="BS11" s="656">
        <v>62850</v>
      </c>
      <c r="BT11" s="648"/>
      <c r="BU11" s="648"/>
      <c r="BV11" s="648"/>
      <c r="BW11" s="648"/>
      <c r="BX11" s="648"/>
      <c r="BY11" s="648"/>
      <c r="BZ11" s="648"/>
      <c r="CA11" s="648"/>
      <c r="CB11" s="657"/>
      <c r="CD11" s="662" t="s">
        <v>245</v>
      </c>
      <c r="CE11" s="663"/>
      <c r="CF11" s="663"/>
      <c r="CG11" s="663"/>
      <c r="CH11" s="663"/>
      <c r="CI11" s="663"/>
      <c r="CJ11" s="663"/>
      <c r="CK11" s="663"/>
      <c r="CL11" s="663"/>
      <c r="CM11" s="663"/>
      <c r="CN11" s="663"/>
      <c r="CO11" s="663"/>
      <c r="CP11" s="663"/>
      <c r="CQ11" s="664"/>
      <c r="CR11" s="647">
        <v>1061744</v>
      </c>
      <c r="CS11" s="648"/>
      <c r="CT11" s="648"/>
      <c r="CU11" s="648"/>
      <c r="CV11" s="648"/>
      <c r="CW11" s="648"/>
      <c r="CX11" s="648"/>
      <c r="CY11" s="649"/>
      <c r="CZ11" s="650">
        <v>2.2999999999999998</v>
      </c>
      <c r="DA11" s="650"/>
      <c r="DB11" s="650"/>
      <c r="DC11" s="650"/>
      <c r="DD11" s="656">
        <v>127634</v>
      </c>
      <c r="DE11" s="648"/>
      <c r="DF11" s="648"/>
      <c r="DG11" s="648"/>
      <c r="DH11" s="648"/>
      <c r="DI11" s="648"/>
      <c r="DJ11" s="648"/>
      <c r="DK11" s="648"/>
      <c r="DL11" s="648"/>
      <c r="DM11" s="648"/>
      <c r="DN11" s="648"/>
      <c r="DO11" s="648"/>
      <c r="DP11" s="649"/>
      <c r="DQ11" s="656">
        <v>372140</v>
      </c>
      <c r="DR11" s="648"/>
      <c r="DS11" s="648"/>
      <c r="DT11" s="648"/>
      <c r="DU11" s="648"/>
      <c r="DV11" s="648"/>
      <c r="DW11" s="648"/>
      <c r="DX11" s="648"/>
      <c r="DY11" s="648"/>
      <c r="DZ11" s="648"/>
      <c r="EA11" s="648"/>
      <c r="EB11" s="648"/>
      <c r="EC11" s="657"/>
    </row>
    <row r="12" spans="2:143" ht="11.25" customHeight="1" x14ac:dyDescent="0.2">
      <c r="B12" s="644" t="s">
        <v>246</v>
      </c>
      <c r="C12" s="645"/>
      <c r="D12" s="645"/>
      <c r="E12" s="645"/>
      <c r="F12" s="645"/>
      <c r="G12" s="645"/>
      <c r="H12" s="645"/>
      <c r="I12" s="645"/>
      <c r="J12" s="645"/>
      <c r="K12" s="645"/>
      <c r="L12" s="645"/>
      <c r="M12" s="645"/>
      <c r="N12" s="645"/>
      <c r="O12" s="645"/>
      <c r="P12" s="645"/>
      <c r="Q12" s="646"/>
      <c r="R12" s="647">
        <v>73752</v>
      </c>
      <c r="S12" s="648"/>
      <c r="T12" s="648"/>
      <c r="U12" s="648"/>
      <c r="V12" s="648"/>
      <c r="W12" s="648"/>
      <c r="X12" s="648"/>
      <c r="Y12" s="649"/>
      <c r="Z12" s="650">
        <v>0.2</v>
      </c>
      <c r="AA12" s="650"/>
      <c r="AB12" s="650"/>
      <c r="AC12" s="650"/>
      <c r="AD12" s="651">
        <v>73752</v>
      </c>
      <c r="AE12" s="651"/>
      <c r="AF12" s="651"/>
      <c r="AG12" s="651"/>
      <c r="AH12" s="651"/>
      <c r="AI12" s="651"/>
      <c r="AJ12" s="651"/>
      <c r="AK12" s="651"/>
      <c r="AL12" s="652">
        <v>0.4</v>
      </c>
      <c r="AM12" s="653"/>
      <c r="AN12" s="653"/>
      <c r="AO12" s="654"/>
      <c r="AP12" s="644" t="s">
        <v>247</v>
      </c>
      <c r="AQ12" s="645"/>
      <c r="AR12" s="645"/>
      <c r="AS12" s="645"/>
      <c r="AT12" s="645"/>
      <c r="AU12" s="645"/>
      <c r="AV12" s="645"/>
      <c r="AW12" s="645"/>
      <c r="AX12" s="645"/>
      <c r="AY12" s="645"/>
      <c r="AZ12" s="645"/>
      <c r="BA12" s="645"/>
      <c r="BB12" s="645"/>
      <c r="BC12" s="645"/>
      <c r="BD12" s="645"/>
      <c r="BE12" s="645"/>
      <c r="BF12" s="646"/>
      <c r="BG12" s="647">
        <v>4432354</v>
      </c>
      <c r="BH12" s="648"/>
      <c r="BI12" s="648"/>
      <c r="BJ12" s="648"/>
      <c r="BK12" s="648"/>
      <c r="BL12" s="648"/>
      <c r="BM12" s="648"/>
      <c r="BN12" s="649"/>
      <c r="BO12" s="650">
        <v>44.1</v>
      </c>
      <c r="BP12" s="650"/>
      <c r="BQ12" s="650"/>
      <c r="BR12" s="650"/>
      <c r="BS12" s="656">
        <v>294848</v>
      </c>
      <c r="BT12" s="648"/>
      <c r="BU12" s="648"/>
      <c r="BV12" s="648"/>
      <c r="BW12" s="648"/>
      <c r="BX12" s="648"/>
      <c r="BY12" s="648"/>
      <c r="BZ12" s="648"/>
      <c r="CA12" s="648"/>
      <c r="CB12" s="657"/>
      <c r="CD12" s="662" t="s">
        <v>248</v>
      </c>
      <c r="CE12" s="663"/>
      <c r="CF12" s="663"/>
      <c r="CG12" s="663"/>
      <c r="CH12" s="663"/>
      <c r="CI12" s="663"/>
      <c r="CJ12" s="663"/>
      <c r="CK12" s="663"/>
      <c r="CL12" s="663"/>
      <c r="CM12" s="663"/>
      <c r="CN12" s="663"/>
      <c r="CO12" s="663"/>
      <c r="CP12" s="663"/>
      <c r="CQ12" s="664"/>
      <c r="CR12" s="647">
        <v>915756</v>
      </c>
      <c r="CS12" s="648"/>
      <c r="CT12" s="648"/>
      <c r="CU12" s="648"/>
      <c r="CV12" s="648"/>
      <c r="CW12" s="648"/>
      <c r="CX12" s="648"/>
      <c r="CY12" s="649"/>
      <c r="CZ12" s="650">
        <v>2</v>
      </c>
      <c r="DA12" s="650"/>
      <c r="DB12" s="650"/>
      <c r="DC12" s="650"/>
      <c r="DD12" s="656">
        <v>16871</v>
      </c>
      <c r="DE12" s="648"/>
      <c r="DF12" s="648"/>
      <c r="DG12" s="648"/>
      <c r="DH12" s="648"/>
      <c r="DI12" s="648"/>
      <c r="DJ12" s="648"/>
      <c r="DK12" s="648"/>
      <c r="DL12" s="648"/>
      <c r="DM12" s="648"/>
      <c r="DN12" s="648"/>
      <c r="DO12" s="648"/>
      <c r="DP12" s="649"/>
      <c r="DQ12" s="656">
        <v>263796</v>
      </c>
      <c r="DR12" s="648"/>
      <c r="DS12" s="648"/>
      <c r="DT12" s="648"/>
      <c r="DU12" s="648"/>
      <c r="DV12" s="648"/>
      <c r="DW12" s="648"/>
      <c r="DX12" s="648"/>
      <c r="DY12" s="648"/>
      <c r="DZ12" s="648"/>
      <c r="EA12" s="648"/>
      <c r="EB12" s="648"/>
      <c r="EC12" s="657"/>
    </row>
    <row r="13" spans="2:143" ht="11.25" customHeight="1" x14ac:dyDescent="0.2">
      <c r="B13" s="644" t="s">
        <v>249</v>
      </c>
      <c r="C13" s="645"/>
      <c r="D13" s="645"/>
      <c r="E13" s="645"/>
      <c r="F13" s="645"/>
      <c r="G13" s="645"/>
      <c r="H13" s="645"/>
      <c r="I13" s="645"/>
      <c r="J13" s="645"/>
      <c r="K13" s="645"/>
      <c r="L13" s="645"/>
      <c r="M13" s="645"/>
      <c r="N13" s="645"/>
      <c r="O13" s="645"/>
      <c r="P13" s="645"/>
      <c r="Q13" s="646"/>
      <c r="R13" s="647" t="s">
        <v>126</v>
      </c>
      <c r="S13" s="648"/>
      <c r="T13" s="648"/>
      <c r="U13" s="648"/>
      <c r="V13" s="648"/>
      <c r="W13" s="648"/>
      <c r="X13" s="648"/>
      <c r="Y13" s="649"/>
      <c r="Z13" s="650" t="s">
        <v>126</v>
      </c>
      <c r="AA13" s="650"/>
      <c r="AB13" s="650"/>
      <c r="AC13" s="650"/>
      <c r="AD13" s="651" t="s">
        <v>126</v>
      </c>
      <c r="AE13" s="651"/>
      <c r="AF13" s="651"/>
      <c r="AG13" s="651"/>
      <c r="AH13" s="651"/>
      <c r="AI13" s="651"/>
      <c r="AJ13" s="651"/>
      <c r="AK13" s="651"/>
      <c r="AL13" s="652" t="s">
        <v>126</v>
      </c>
      <c r="AM13" s="653"/>
      <c r="AN13" s="653"/>
      <c r="AO13" s="654"/>
      <c r="AP13" s="644" t="s">
        <v>250</v>
      </c>
      <c r="AQ13" s="645"/>
      <c r="AR13" s="645"/>
      <c r="AS13" s="645"/>
      <c r="AT13" s="645"/>
      <c r="AU13" s="645"/>
      <c r="AV13" s="645"/>
      <c r="AW13" s="645"/>
      <c r="AX13" s="645"/>
      <c r="AY13" s="645"/>
      <c r="AZ13" s="645"/>
      <c r="BA13" s="645"/>
      <c r="BB13" s="645"/>
      <c r="BC13" s="645"/>
      <c r="BD13" s="645"/>
      <c r="BE13" s="645"/>
      <c r="BF13" s="646"/>
      <c r="BG13" s="647">
        <v>4420529</v>
      </c>
      <c r="BH13" s="648"/>
      <c r="BI13" s="648"/>
      <c r="BJ13" s="648"/>
      <c r="BK13" s="648"/>
      <c r="BL13" s="648"/>
      <c r="BM13" s="648"/>
      <c r="BN13" s="649"/>
      <c r="BO13" s="650">
        <v>44</v>
      </c>
      <c r="BP13" s="650"/>
      <c r="BQ13" s="650"/>
      <c r="BR13" s="650"/>
      <c r="BS13" s="656">
        <v>294848</v>
      </c>
      <c r="BT13" s="648"/>
      <c r="BU13" s="648"/>
      <c r="BV13" s="648"/>
      <c r="BW13" s="648"/>
      <c r="BX13" s="648"/>
      <c r="BY13" s="648"/>
      <c r="BZ13" s="648"/>
      <c r="CA13" s="648"/>
      <c r="CB13" s="657"/>
      <c r="CD13" s="662" t="s">
        <v>251</v>
      </c>
      <c r="CE13" s="663"/>
      <c r="CF13" s="663"/>
      <c r="CG13" s="663"/>
      <c r="CH13" s="663"/>
      <c r="CI13" s="663"/>
      <c r="CJ13" s="663"/>
      <c r="CK13" s="663"/>
      <c r="CL13" s="663"/>
      <c r="CM13" s="663"/>
      <c r="CN13" s="663"/>
      <c r="CO13" s="663"/>
      <c r="CP13" s="663"/>
      <c r="CQ13" s="664"/>
      <c r="CR13" s="647">
        <v>3240479</v>
      </c>
      <c r="CS13" s="648"/>
      <c r="CT13" s="648"/>
      <c r="CU13" s="648"/>
      <c r="CV13" s="648"/>
      <c r="CW13" s="648"/>
      <c r="CX13" s="648"/>
      <c r="CY13" s="649"/>
      <c r="CZ13" s="650">
        <v>7</v>
      </c>
      <c r="DA13" s="650"/>
      <c r="DB13" s="650"/>
      <c r="DC13" s="650"/>
      <c r="DD13" s="656">
        <v>1606773</v>
      </c>
      <c r="DE13" s="648"/>
      <c r="DF13" s="648"/>
      <c r="DG13" s="648"/>
      <c r="DH13" s="648"/>
      <c r="DI13" s="648"/>
      <c r="DJ13" s="648"/>
      <c r="DK13" s="648"/>
      <c r="DL13" s="648"/>
      <c r="DM13" s="648"/>
      <c r="DN13" s="648"/>
      <c r="DO13" s="648"/>
      <c r="DP13" s="649"/>
      <c r="DQ13" s="656">
        <v>1809086</v>
      </c>
      <c r="DR13" s="648"/>
      <c r="DS13" s="648"/>
      <c r="DT13" s="648"/>
      <c r="DU13" s="648"/>
      <c r="DV13" s="648"/>
      <c r="DW13" s="648"/>
      <c r="DX13" s="648"/>
      <c r="DY13" s="648"/>
      <c r="DZ13" s="648"/>
      <c r="EA13" s="648"/>
      <c r="EB13" s="648"/>
      <c r="EC13" s="657"/>
    </row>
    <row r="14" spans="2:143" ht="11.25" customHeight="1" x14ac:dyDescent="0.2">
      <c r="B14" s="644" t="s">
        <v>252</v>
      </c>
      <c r="C14" s="645"/>
      <c r="D14" s="645"/>
      <c r="E14" s="645"/>
      <c r="F14" s="645"/>
      <c r="G14" s="645"/>
      <c r="H14" s="645"/>
      <c r="I14" s="645"/>
      <c r="J14" s="645"/>
      <c r="K14" s="645"/>
      <c r="L14" s="645"/>
      <c r="M14" s="645"/>
      <c r="N14" s="645"/>
      <c r="O14" s="645"/>
      <c r="P14" s="645"/>
      <c r="Q14" s="646"/>
      <c r="R14" s="647">
        <v>271</v>
      </c>
      <c r="S14" s="648"/>
      <c r="T14" s="648"/>
      <c r="U14" s="648"/>
      <c r="V14" s="648"/>
      <c r="W14" s="648"/>
      <c r="X14" s="648"/>
      <c r="Y14" s="649"/>
      <c r="Z14" s="650">
        <v>0</v>
      </c>
      <c r="AA14" s="650"/>
      <c r="AB14" s="650"/>
      <c r="AC14" s="650"/>
      <c r="AD14" s="651">
        <v>271</v>
      </c>
      <c r="AE14" s="651"/>
      <c r="AF14" s="651"/>
      <c r="AG14" s="651"/>
      <c r="AH14" s="651"/>
      <c r="AI14" s="651"/>
      <c r="AJ14" s="651"/>
      <c r="AK14" s="651"/>
      <c r="AL14" s="652">
        <v>0</v>
      </c>
      <c r="AM14" s="653"/>
      <c r="AN14" s="653"/>
      <c r="AO14" s="654"/>
      <c r="AP14" s="644" t="s">
        <v>253</v>
      </c>
      <c r="AQ14" s="645"/>
      <c r="AR14" s="645"/>
      <c r="AS14" s="645"/>
      <c r="AT14" s="645"/>
      <c r="AU14" s="645"/>
      <c r="AV14" s="645"/>
      <c r="AW14" s="645"/>
      <c r="AX14" s="645"/>
      <c r="AY14" s="645"/>
      <c r="AZ14" s="645"/>
      <c r="BA14" s="645"/>
      <c r="BB14" s="645"/>
      <c r="BC14" s="645"/>
      <c r="BD14" s="645"/>
      <c r="BE14" s="645"/>
      <c r="BF14" s="646"/>
      <c r="BG14" s="647">
        <v>266652</v>
      </c>
      <c r="BH14" s="648"/>
      <c r="BI14" s="648"/>
      <c r="BJ14" s="648"/>
      <c r="BK14" s="648"/>
      <c r="BL14" s="648"/>
      <c r="BM14" s="648"/>
      <c r="BN14" s="649"/>
      <c r="BO14" s="650">
        <v>2.7</v>
      </c>
      <c r="BP14" s="650"/>
      <c r="BQ14" s="650"/>
      <c r="BR14" s="650"/>
      <c r="BS14" s="656" t="s">
        <v>235</v>
      </c>
      <c r="BT14" s="648"/>
      <c r="BU14" s="648"/>
      <c r="BV14" s="648"/>
      <c r="BW14" s="648"/>
      <c r="BX14" s="648"/>
      <c r="BY14" s="648"/>
      <c r="BZ14" s="648"/>
      <c r="CA14" s="648"/>
      <c r="CB14" s="657"/>
      <c r="CD14" s="662" t="s">
        <v>254</v>
      </c>
      <c r="CE14" s="663"/>
      <c r="CF14" s="663"/>
      <c r="CG14" s="663"/>
      <c r="CH14" s="663"/>
      <c r="CI14" s="663"/>
      <c r="CJ14" s="663"/>
      <c r="CK14" s="663"/>
      <c r="CL14" s="663"/>
      <c r="CM14" s="663"/>
      <c r="CN14" s="663"/>
      <c r="CO14" s="663"/>
      <c r="CP14" s="663"/>
      <c r="CQ14" s="664"/>
      <c r="CR14" s="647">
        <v>1230014</v>
      </c>
      <c r="CS14" s="648"/>
      <c r="CT14" s="648"/>
      <c r="CU14" s="648"/>
      <c r="CV14" s="648"/>
      <c r="CW14" s="648"/>
      <c r="CX14" s="648"/>
      <c r="CY14" s="649"/>
      <c r="CZ14" s="650">
        <v>2.6</v>
      </c>
      <c r="DA14" s="650"/>
      <c r="DB14" s="650"/>
      <c r="DC14" s="650"/>
      <c r="DD14" s="656">
        <v>57032</v>
      </c>
      <c r="DE14" s="648"/>
      <c r="DF14" s="648"/>
      <c r="DG14" s="648"/>
      <c r="DH14" s="648"/>
      <c r="DI14" s="648"/>
      <c r="DJ14" s="648"/>
      <c r="DK14" s="648"/>
      <c r="DL14" s="648"/>
      <c r="DM14" s="648"/>
      <c r="DN14" s="648"/>
      <c r="DO14" s="648"/>
      <c r="DP14" s="649"/>
      <c r="DQ14" s="656">
        <v>1114349</v>
      </c>
      <c r="DR14" s="648"/>
      <c r="DS14" s="648"/>
      <c r="DT14" s="648"/>
      <c r="DU14" s="648"/>
      <c r="DV14" s="648"/>
      <c r="DW14" s="648"/>
      <c r="DX14" s="648"/>
      <c r="DY14" s="648"/>
      <c r="DZ14" s="648"/>
      <c r="EA14" s="648"/>
      <c r="EB14" s="648"/>
      <c r="EC14" s="657"/>
    </row>
    <row r="15" spans="2:143" ht="11.25" customHeight="1" x14ac:dyDescent="0.2">
      <c r="B15" s="644" t="s">
        <v>255</v>
      </c>
      <c r="C15" s="645"/>
      <c r="D15" s="645"/>
      <c r="E15" s="645"/>
      <c r="F15" s="645"/>
      <c r="G15" s="645"/>
      <c r="H15" s="645"/>
      <c r="I15" s="645"/>
      <c r="J15" s="645"/>
      <c r="K15" s="645"/>
      <c r="L15" s="645"/>
      <c r="M15" s="645"/>
      <c r="N15" s="645"/>
      <c r="O15" s="645"/>
      <c r="P15" s="645"/>
      <c r="Q15" s="646"/>
      <c r="R15" s="647" t="s">
        <v>235</v>
      </c>
      <c r="S15" s="648"/>
      <c r="T15" s="648"/>
      <c r="U15" s="648"/>
      <c r="V15" s="648"/>
      <c r="W15" s="648"/>
      <c r="X15" s="648"/>
      <c r="Y15" s="649"/>
      <c r="Z15" s="650" t="s">
        <v>235</v>
      </c>
      <c r="AA15" s="650"/>
      <c r="AB15" s="650"/>
      <c r="AC15" s="650"/>
      <c r="AD15" s="651" t="s">
        <v>126</v>
      </c>
      <c r="AE15" s="651"/>
      <c r="AF15" s="651"/>
      <c r="AG15" s="651"/>
      <c r="AH15" s="651"/>
      <c r="AI15" s="651"/>
      <c r="AJ15" s="651"/>
      <c r="AK15" s="651"/>
      <c r="AL15" s="652" t="s">
        <v>235</v>
      </c>
      <c r="AM15" s="653"/>
      <c r="AN15" s="653"/>
      <c r="AO15" s="654"/>
      <c r="AP15" s="644" t="s">
        <v>256</v>
      </c>
      <c r="AQ15" s="645"/>
      <c r="AR15" s="645"/>
      <c r="AS15" s="645"/>
      <c r="AT15" s="645"/>
      <c r="AU15" s="645"/>
      <c r="AV15" s="645"/>
      <c r="AW15" s="645"/>
      <c r="AX15" s="645"/>
      <c r="AY15" s="645"/>
      <c r="AZ15" s="645"/>
      <c r="BA15" s="645"/>
      <c r="BB15" s="645"/>
      <c r="BC15" s="645"/>
      <c r="BD15" s="645"/>
      <c r="BE15" s="645"/>
      <c r="BF15" s="646"/>
      <c r="BG15" s="647">
        <v>525324</v>
      </c>
      <c r="BH15" s="648"/>
      <c r="BI15" s="648"/>
      <c r="BJ15" s="648"/>
      <c r="BK15" s="648"/>
      <c r="BL15" s="648"/>
      <c r="BM15" s="648"/>
      <c r="BN15" s="649"/>
      <c r="BO15" s="650">
        <v>5.2</v>
      </c>
      <c r="BP15" s="650"/>
      <c r="BQ15" s="650"/>
      <c r="BR15" s="650"/>
      <c r="BS15" s="656" t="s">
        <v>126</v>
      </c>
      <c r="BT15" s="648"/>
      <c r="BU15" s="648"/>
      <c r="BV15" s="648"/>
      <c r="BW15" s="648"/>
      <c r="BX15" s="648"/>
      <c r="BY15" s="648"/>
      <c r="BZ15" s="648"/>
      <c r="CA15" s="648"/>
      <c r="CB15" s="657"/>
      <c r="CD15" s="662" t="s">
        <v>257</v>
      </c>
      <c r="CE15" s="663"/>
      <c r="CF15" s="663"/>
      <c r="CG15" s="663"/>
      <c r="CH15" s="663"/>
      <c r="CI15" s="663"/>
      <c r="CJ15" s="663"/>
      <c r="CK15" s="663"/>
      <c r="CL15" s="663"/>
      <c r="CM15" s="663"/>
      <c r="CN15" s="663"/>
      <c r="CO15" s="663"/>
      <c r="CP15" s="663"/>
      <c r="CQ15" s="664"/>
      <c r="CR15" s="647">
        <v>3306788</v>
      </c>
      <c r="CS15" s="648"/>
      <c r="CT15" s="648"/>
      <c r="CU15" s="648"/>
      <c r="CV15" s="648"/>
      <c r="CW15" s="648"/>
      <c r="CX15" s="648"/>
      <c r="CY15" s="649"/>
      <c r="CZ15" s="650">
        <v>7.1</v>
      </c>
      <c r="DA15" s="650"/>
      <c r="DB15" s="650"/>
      <c r="DC15" s="650"/>
      <c r="DD15" s="656">
        <v>493746</v>
      </c>
      <c r="DE15" s="648"/>
      <c r="DF15" s="648"/>
      <c r="DG15" s="648"/>
      <c r="DH15" s="648"/>
      <c r="DI15" s="648"/>
      <c r="DJ15" s="648"/>
      <c r="DK15" s="648"/>
      <c r="DL15" s="648"/>
      <c r="DM15" s="648"/>
      <c r="DN15" s="648"/>
      <c r="DO15" s="648"/>
      <c r="DP15" s="649"/>
      <c r="DQ15" s="656">
        <v>2125241</v>
      </c>
      <c r="DR15" s="648"/>
      <c r="DS15" s="648"/>
      <c r="DT15" s="648"/>
      <c r="DU15" s="648"/>
      <c r="DV15" s="648"/>
      <c r="DW15" s="648"/>
      <c r="DX15" s="648"/>
      <c r="DY15" s="648"/>
      <c r="DZ15" s="648"/>
      <c r="EA15" s="648"/>
      <c r="EB15" s="648"/>
      <c r="EC15" s="657"/>
    </row>
    <row r="16" spans="2:143" ht="11.25" customHeight="1" x14ac:dyDescent="0.2">
      <c r="B16" s="644" t="s">
        <v>258</v>
      </c>
      <c r="C16" s="645"/>
      <c r="D16" s="645"/>
      <c r="E16" s="645"/>
      <c r="F16" s="645"/>
      <c r="G16" s="645"/>
      <c r="H16" s="645"/>
      <c r="I16" s="645"/>
      <c r="J16" s="645"/>
      <c r="K16" s="645"/>
      <c r="L16" s="645"/>
      <c r="M16" s="645"/>
      <c r="N16" s="645"/>
      <c r="O16" s="645"/>
      <c r="P16" s="645"/>
      <c r="Q16" s="646"/>
      <c r="R16" s="647">
        <v>34951</v>
      </c>
      <c r="S16" s="648"/>
      <c r="T16" s="648"/>
      <c r="U16" s="648"/>
      <c r="V16" s="648"/>
      <c r="W16" s="648"/>
      <c r="X16" s="648"/>
      <c r="Y16" s="649"/>
      <c r="Z16" s="650">
        <v>0.1</v>
      </c>
      <c r="AA16" s="650"/>
      <c r="AB16" s="650"/>
      <c r="AC16" s="650"/>
      <c r="AD16" s="651">
        <v>34951</v>
      </c>
      <c r="AE16" s="651"/>
      <c r="AF16" s="651"/>
      <c r="AG16" s="651"/>
      <c r="AH16" s="651"/>
      <c r="AI16" s="651"/>
      <c r="AJ16" s="651"/>
      <c r="AK16" s="651"/>
      <c r="AL16" s="652">
        <v>0.2</v>
      </c>
      <c r="AM16" s="653"/>
      <c r="AN16" s="653"/>
      <c r="AO16" s="654"/>
      <c r="AP16" s="644" t="s">
        <v>259</v>
      </c>
      <c r="AQ16" s="645"/>
      <c r="AR16" s="645"/>
      <c r="AS16" s="645"/>
      <c r="AT16" s="645"/>
      <c r="AU16" s="645"/>
      <c r="AV16" s="645"/>
      <c r="AW16" s="645"/>
      <c r="AX16" s="645"/>
      <c r="AY16" s="645"/>
      <c r="AZ16" s="645"/>
      <c r="BA16" s="645"/>
      <c r="BB16" s="645"/>
      <c r="BC16" s="645"/>
      <c r="BD16" s="645"/>
      <c r="BE16" s="645"/>
      <c r="BF16" s="646"/>
      <c r="BG16" s="647" t="s">
        <v>235</v>
      </c>
      <c r="BH16" s="648"/>
      <c r="BI16" s="648"/>
      <c r="BJ16" s="648"/>
      <c r="BK16" s="648"/>
      <c r="BL16" s="648"/>
      <c r="BM16" s="648"/>
      <c r="BN16" s="649"/>
      <c r="BO16" s="650" t="s">
        <v>126</v>
      </c>
      <c r="BP16" s="650"/>
      <c r="BQ16" s="650"/>
      <c r="BR16" s="650"/>
      <c r="BS16" s="656" t="s">
        <v>235</v>
      </c>
      <c r="BT16" s="648"/>
      <c r="BU16" s="648"/>
      <c r="BV16" s="648"/>
      <c r="BW16" s="648"/>
      <c r="BX16" s="648"/>
      <c r="BY16" s="648"/>
      <c r="BZ16" s="648"/>
      <c r="CA16" s="648"/>
      <c r="CB16" s="657"/>
      <c r="CD16" s="662" t="s">
        <v>260</v>
      </c>
      <c r="CE16" s="663"/>
      <c r="CF16" s="663"/>
      <c r="CG16" s="663"/>
      <c r="CH16" s="663"/>
      <c r="CI16" s="663"/>
      <c r="CJ16" s="663"/>
      <c r="CK16" s="663"/>
      <c r="CL16" s="663"/>
      <c r="CM16" s="663"/>
      <c r="CN16" s="663"/>
      <c r="CO16" s="663"/>
      <c r="CP16" s="663"/>
      <c r="CQ16" s="664"/>
      <c r="CR16" s="647">
        <v>58625</v>
      </c>
      <c r="CS16" s="648"/>
      <c r="CT16" s="648"/>
      <c r="CU16" s="648"/>
      <c r="CV16" s="648"/>
      <c r="CW16" s="648"/>
      <c r="CX16" s="648"/>
      <c r="CY16" s="649"/>
      <c r="CZ16" s="650">
        <v>0.1</v>
      </c>
      <c r="DA16" s="650"/>
      <c r="DB16" s="650"/>
      <c r="DC16" s="650"/>
      <c r="DD16" s="656" t="s">
        <v>235</v>
      </c>
      <c r="DE16" s="648"/>
      <c r="DF16" s="648"/>
      <c r="DG16" s="648"/>
      <c r="DH16" s="648"/>
      <c r="DI16" s="648"/>
      <c r="DJ16" s="648"/>
      <c r="DK16" s="648"/>
      <c r="DL16" s="648"/>
      <c r="DM16" s="648"/>
      <c r="DN16" s="648"/>
      <c r="DO16" s="648"/>
      <c r="DP16" s="649"/>
      <c r="DQ16" s="656">
        <v>954</v>
      </c>
      <c r="DR16" s="648"/>
      <c r="DS16" s="648"/>
      <c r="DT16" s="648"/>
      <c r="DU16" s="648"/>
      <c r="DV16" s="648"/>
      <c r="DW16" s="648"/>
      <c r="DX16" s="648"/>
      <c r="DY16" s="648"/>
      <c r="DZ16" s="648"/>
      <c r="EA16" s="648"/>
      <c r="EB16" s="648"/>
      <c r="EC16" s="657"/>
    </row>
    <row r="17" spans="2:133" ht="11.25" customHeight="1" x14ac:dyDescent="0.2">
      <c r="B17" s="644" t="s">
        <v>261</v>
      </c>
      <c r="C17" s="645"/>
      <c r="D17" s="645"/>
      <c r="E17" s="645"/>
      <c r="F17" s="645"/>
      <c r="G17" s="645"/>
      <c r="H17" s="645"/>
      <c r="I17" s="645"/>
      <c r="J17" s="645"/>
      <c r="K17" s="645"/>
      <c r="L17" s="645"/>
      <c r="M17" s="645"/>
      <c r="N17" s="645"/>
      <c r="O17" s="645"/>
      <c r="P17" s="645"/>
      <c r="Q17" s="646"/>
      <c r="R17" s="647">
        <v>40670</v>
      </c>
      <c r="S17" s="648"/>
      <c r="T17" s="648"/>
      <c r="U17" s="648"/>
      <c r="V17" s="648"/>
      <c r="W17" s="648"/>
      <c r="X17" s="648"/>
      <c r="Y17" s="649"/>
      <c r="Z17" s="650">
        <v>0.1</v>
      </c>
      <c r="AA17" s="650"/>
      <c r="AB17" s="650"/>
      <c r="AC17" s="650"/>
      <c r="AD17" s="651">
        <v>40670</v>
      </c>
      <c r="AE17" s="651"/>
      <c r="AF17" s="651"/>
      <c r="AG17" s="651"/>
      <c r="AH17" s="651"/>
      <c r="AI17" s="651"/>
      <c r="AJ17" s="651"/>
      <c r="AK17" s="651"/>
      <c r="AL17" s="652">
        <v>0.2</v>
      </c>
      <c r="AM17" s="653"/>
      <c r="AN17" s="653"/>
      <c r="AO17" s="654"/>
      <c r="AP17" s="644" t="s">
        <v>262</v>
      </c>
      <c r="AQ17" s="645"/>
      <c r="AR17" s="645"/>
      <c r="AS17" s="645"/>
      <c r="AT17" s="645"/>
      <c r="AU17" s="645"/>
      <c r="AV17" s="645"/>
      <c r="AW17" s="645"/>
      <c r="AX17" s="645"/>
      <c r="AY17" s="645"/>
      <c r="AZ17" s="645"/>
      <c r="BA17" s="645"/>
      <c r="BB17" s="645"/>
      <c r="BC17" s="645"/>
      <c r="BD17" s="645"/>
      <c r="BE17" s="645"/>
      <c r="BF17" s="646"/>
      <c r="BG17" s="647" t="s">
        <v>169</v>
      </c>
      <c r="BH17" s="648"/>
      <c r="BI17" s="648"/>
      <c r="BJ17" s="648"/>
      <c r="BK17" s="648"/>
      <c r="BL17" s="648"/>
      <c r="BM17" s="648"/>
      <c r="BN17" s="649"/>
      <c r="BO17" s="650" t="s">
        <v>169</v>
      </c>
      <c r="BP17" s="650"/>
      <c r="BQ17" s="650"/>
      <c r="BR17" s="650"/>
      <c r="BS17" s="656" t="s">
        <v>126</v>
      </c>
      <c r="BT17" s="648"/>
      <c r="BU17" s="648"/>
      <c r="BV17" s="648"/>
      <c r="BW17" s="648"/>
      <c r="BX17" s="648"/>
      <c r="BY17" s="648"/>
      <c r="BZ17" s="648"/>
      <c r="CA17" s="648"/>
      <c r="CB17" s="657"/>
      <c r="CD17" s="662" t="s">
        <v>263</v>
      </c>
      <c r="CE17" s="663"/>
      <c r="CF17" s="663"/>
      <c r="CG17" s="663"/>
      <c r="CH17" s="663"/>
      <c r="CI17" s="663"/>
      <c r="CJ17" s="663"/>
      <c r="CK17" s="663"/>
      <c r="CL17" s="663"/>
      <c r="CM17" s="663"/>
      <c r="CN17" s="663"/>
      <c r="CO17" s="663"/>
      <c r="CP17" s="663"/>
      <c r="CQ17" s="664"/>
      <c r="CR17" s="647">
        <v>4110489</v>
      </c>
      <c r="CS17" s="648"/>
      <c r="CT17" s="648"/>
      <c r="CU17" s="648"/>
      <c r="CV17" s="648"/>
      <c r="CW17" s="648"/>
      <c r="CX17" s="648"/>
      <c r="CY17" s="649"/>
      <c r="CZ17" s="650">
        <v>8.8000000000000007</v>
      </c>
      <c r="DA17" s="650"/>
      <c r="DB17" s="650"/>
      <c r="DC17" s="650"/>
      <c r="DD17" s="656" t="s">
        <v>235</v>
      </c>
      <c r="DE17" s="648"/>
      <c r="DF17" s="648"/>
      <c r="DG17" s="648"/>
      <c r="DH17" s="648"/>
      <c r="DI17" s="648"/>
      <c r="DJ17" s="648"/>
      <c r="DK17" s="648"/>
      <c r="DL17" s="648"/>
      <c r="DM17" s="648"/>
      <c r="DN17" s="648"/>
      <c r="DO17" s="648"/>
      <c r="DP17" s="649"/>
      <c r="DQ17" s="656">
        <v>4017921</v>
      </c>
      <c r="DR17" s="648"/>
      <c r="DS17" s="648"/>
      <c r="DT17" s="648"/>
      <c r="DU17" s="648"/>
      <c r="DV17" s="648"/>
      <c r="DW17" s="648"/>
      <c r="DX17" s="648"/>
      <c r="DY17" s="648"/>
      <c r="DZ17" s="648"/>
      <c r="EA17" s="648"/>
      <c r="EB17" s="648"/>
      <c r="EC17" s="657"/>
    </row>
    <row r="18" spans="2:133" ht="11.25" customHeight="1" x14ac:dyDescent="0.2">
      <c r="B18" s="644" t="s">
        <v>264</v>
      </c>
      <c r="C18" s="645"/>
      <c r="D18" s="645"/>
      <c r="E18" s="645"/>
      <c r="F18" s="645"/>
      <c r="G18" s="645"/>
      <c r="H18" s="645"/>
      <c r="I18" s="645"/>
      <c r="J18" s="645"/>
      <c r="K18" s="645"/>
      <c r="L18" s="645"/>
      <c r="M18" s="645"/>
      <c r="N18" s="645"/>
      <c r="O18" s="645"/>
      <c r="P18" s="645"/>
      <c r="Q18" s="646"/>
      <c r="R18" s="647">
        <v>107160</v>
      </c>
      <c r="S18" s="648"/>
      <c r="T18" s="648"/>
      <c r="U18" s="648"/>
      <c r="V18" s="648"/>
      <c r="W18" s="648"/>
      <c r="X18" s="648"/>
      <c r="Y18" s="649"/>
      <c r="Z18" s="650">
        <v>0.2</v>
      </c>
      <c r="AA18" s="650"/>
      <c r="AB18" s="650"/>
      <c r="AC18" s="650"/>
      <c r="AD18" s="651">
        <v>107160</v>
      </c>
      <c r="AE18" s="651"/>
      <c r="AF18" s="651"/>
      <c r="AG18" s="651"/>
      <c r="AH18" s="651"/>
      <c r="AI18" s="651"/>
      <c r="AJ18" s="651"/>
      <c r="AK18" s="651"/>
      <c r="AL18" s="652">
        <v>0.6</v>
      </c>
      <c r="AM18" s="653"/>
      <c r="AN18" s="653"/>
      <c r="AO18" s="654"/>
      <c r="AP18" s="644" t="s">
        <v>265</v>
      </c>
      <c r="AQ18" s="645"/>
      <c r="AR18" s="645"/>
      <c r="AS18" s="645"/>
      <c r="AT18" s="645"/>
      <c r="AU18" s="645"/>
      <c r="AV18" s="645"/>
      <c r="AW18" s="645"/>
      <c r="AX18" s="645"/>
      <c r="AY18" s="645"/>
      <c r="AZ18" s="645"/>
      <c r="BA18" s="645"/>
      <c r="BB18" s="645"/>
      <c r="BC18" s="645"/>
      <c r="BD18" s="645"/>
      <c r="BE18" s="645"/>
      <c r="BF18" s="646"/>
      <c r="BG18" s="647" t="s">
        <v>235</v>
      </c>
      <c r="BH18" s="648"/>
      <c r="BI18" s="648"/>
      <c r="BJ18" s="648"/>
      <c r="BK18" s="648"/>
      <c r="BL18" s="648"/>
      <c r="BM18" s="648"/>
      <c r="BN18" s="649"/>
      <c r="BO18" s="650" t="s">
        <v>235</v>
      </c>
      <c r="BP18" s="650"/>
      <c r="BQ18" s="650"/>
      <c r="BR18" s="650"/>
      <c r="BS18" s="656" t="s">
        <v>126</v>
      </c>
      <c r="BT18" s="648"/>
      <c r="BU18" s="648"/>
      <c r="BV18" s="648"/>
      <c r="BW18" s="648"/>
      <c r="BX18" s="648"/>
      <c r="BY18" s="648"/>
      <c r="BZ18" s="648"/>
      <c r="CA18" s="648"/>
      <c r="CB18" s="657"/>
      <c r="CD18" s="662" t="s">
        <v>266</v>
      </c>
      <c r="CE18" s="663"/>
      <c r="CF18" s="663"/>
      <c r="CG18" s="663"/>
      <c r="CH18" s="663"/>
      <c r="CI18" s="663"/>
      <c r="CJ18" s="663"/>
      <c r="CK18" s="663"/>
      <c r="CL18" s="663"/>
      <c r="CM18" s="663"/>
      <c r="CN18" s="663"/>
      <c r="CO18" s="663"/>
      <c r="CP18" s="663"/>
      <c r="CQ18" s="664"/>
      <c r="CR18" s="647" t="s">
        <v>126</v>
      </c>
      <c r="CS18" s="648"/>
      <c r="CT18" s="648"/>
      <c r="CU18" s="648"/>
      <c r="CV18" s="648"/>
      <c r="CW18" s="648"/>
      <c r="CX18" s="648"/>
      <c r="CY18" s="649"/>
      <c r="CZ18" s="650" t="s">
        <v>169</v>
      </c>
      <c r="DA18" s="650"/>
      <c r="DB18" s="650"/>
      <c r="DC18" s="650"/>
      <c r="DD18" s="656" t="s">
        <v>235</v>
      </c>
      <c r="DE18" s="648"/>
      <c r="DF18" s="648"/>
      <c r="DG18" s="648"/>
      <c r="DH18" s="648"/>
      <c r="DI18" s="648"/>
      <c r="DJ18" s="648"/>
      <c r="DK18" s="648"/>
      <c r="DL18" s="648"/>
      <c r="DM18" s="648"/>
      <c r="DN18" s="648"/>
      <c r="DO18" s="648"/>
      <c r="DP18" s="649"/>
      <c r="DQ18" s="656" t="s">
        <v>126</v>
      </c>
      <c r="DR18" s="648"/>
      <c r="DS18" s="648"/>
      <c r="DT18" s="648"/>
      <c r="DU18" s="648"/>
      <c r="DV18" s="648"/>
      <c r="DW18" s="648"/>
      <c r="DX18" s="648"/>
      <c r="DY18" s="648"/>
      <c r="DZ18" s="648"/>
      <c r="EA18" s="648"/>
      <c r="EB18" s="648"/>
      <c r="EC18" s="657"/>
    </row>
    <row r="19" spans="2:133" ht="11.25" customHeight="1" x14ac:dyDescent="0.2">
      <c r="B19" s="644" t="s">
        <v>267</v>
      </c>
      <c r="C19" s="645"/>
      <c r="D19" s="645"/>
      <c r="E19" s="645"/>
      <c r="F19" s="645"/>
      <c r="G19" s="645"/>
      <c r="H19" s="645"/>
      <c r="I19" s="645"/>
      <c r="J19" s="645"/>
      <c r="K19" s="645"/>
      <c r="L19" s="645"/>
      <c r="M19" s="645"/>
      <c r="N19" s="645"/>
      <c r="O19" s="645"/>
      <c r="P19" s="645"/>
      <c r="Q19" s="646"/>
      <c r="R19" s="647">
        <v>82859</v>
      </c>
      <c r="S19" s="648"/>
      <c r="T19" s="648"/>
      <c r="U19" s="648"/>
      <c r="V19" s="648"/>
      <c r="W19" s="648"/>
      <c r="X19" s="648"/>
      <c r="Y19" s="649"/>
      <c r="Z19" s="650">
        <v>0.2</v>
      </c>
      <c r="AA19" s="650"/>
      <c r="AB19" s="650"/>
      <c r="AC19" s="650"/>
      <c r="AD19" s="651">
        <v>82859</v>
      </c>
      <c r="AE19" s="651"/>
      <c r="AF19" s="651"/>
      <c r="AG19" s="651"/>
      <c r="AH19" s="651"/>
      <c r="AI19" s="651"/>
      <c r="AJ19" s="651"/>
      <c r="AK19" s="651"/>
      <c r="AL19" s="652">
        <v>0.4</v>
      </c>
      <c r="AM19" s="653"/>
      <c r="AN19" s="653"/>
      <c r="AO19" s="654"/>
      <c r="AP19" s="644" t="s">
        <v>268</v>
      </c>
      <c r="AQ19" s="645"/>
      <c r="AR19" s="645"/>
      <c r="AS19" s="645"/>
      <c r="AT19" s="645"/>
      <c r="AU19" s="645"/>
      <c r="AV19" s="645"/>
      <c r="AW19" s="645"/>
      <c r="AX19" s="645"/>
      <c r="AY19" s="645"/>
      <c r="AZ19" s="645"/>
      <c r="BA19" s="645"/>
      <c r="BB19" s="645"/>
      <c r="BC19" s="645"/>
      <c r="BD19" s="645"/>
      <c r="BE19" s="645"/>
      <c r="BF19" s="646"/>
      <c r="BG19" s="647">
        <v>224505</v>
      </c>
      <c r="BH19" s="648"/>
      <c r="BI19" s="648"/>
      <c r="BJ19" s="648"/>
      <c r="BK19" s="648"/>
      <c r="BL19" s="648"/>
      <c r="BM19" s="648"/>
      <c r="BN19" s="649"/>
      <c r="BO19" s="650">
        <v>2.2000000000000002</v>
      </c>
      <c r="BP19" s="650"/>
      <c r="BQ19" s="650"/>
      <c r="BR19" s="650"/>
      <c r="BS19" s="656" t="s">
        <v>235</v>
      </c>
      <c r="BT19" s="648"/>
      <c r="BU19" s="648"/>
      <c r="BV19" s="648"/>
      <c r="BW19" s="648"/>
      <c r="BX19" s="648"/>
      <c r="BY19" s="648"/>
      <c r="BZ19" s="648"/>
      <c r="CA19" s="648"/>
      <c r="CB19" s="657"/>
      <c r="CD19" s="662" t="s">
        <v>269</v>
      </c>
      <c r="CE19" s="663"/>
      <c r="CF19" s="663"/>
      <c r="CG19" s="663"/>
      <c r="CH19" s="663"/>
      <c r="CI19" s="663"/>
      <c r="CJ19" s="663"/>
      <c r="CK19" s="663"/>
      <c r="CL19" s="663"/>
      <c r="CM19" s="663"/>
      <c r="CN19" s="663"/>
      <c r="CO19" s="663"/>
      <c r="CP19" s="663"/>
      <c r="CQ19" s="664"/>
      <c r="CR19" s="647" t="s">
        <v>126</v>
      </c>
      <c r="CS19" s="648"/>
      <c r="CT19" s="648"/>
      <c r="CU19" s="648"/>
      <c r="CV19" s="648"/>
      <c r="CW19" s="648"/>
      <c r="CX19" s="648"/>
      <c r="CY19" s="649"/>
      <c r="CZ19" s="650" t="s">
        <v>126</v>
      </c>
      <c r="DA19" s="650"/>
      <c r="DB19" s="650"/>
      <c r="DC19" s="650"/>
      <c r="DD19" s="656" t="s">
        <v>235</v>
      </c>
      <c r="DE19" s="648"/>
      <c r="DF19" s="648"/>
      <c r="DG19" s="648"/>
      <c r="DH19" s="648"/>
      <c r="DI19" s="648"/>
      <c r="DJ19" s="648"/>
      <c r="DK19" s="648"/>
      <c r="DL19" s="648"/>
      <c r="DM19" s="648"/>
      <c r="DN19" s="648"/>
      <c r="DO19" s="648"/>
      <c r="DP19" s="649"/>
      <c r="DQ19" s="656" t="s">
        <v>235</v>
      </c>
      <c r="DR19" s="648"/>
      <c r="DS19" s="648"/>
      <c r="DT19" s="648"/>
      <c r="DU19" s="648"/>
      <c r="DV19" s="648"/>
      <c r="DW19" s="648"/>
      <c r="DX19" s="648"/>
      <c r="DY19" s="648"/>
      <c r="DZ19" s="648"/>
      <c r="EA19" s="648"/>
      <c r="EB19" s="648"/>
      <c r="EC19" s="657"/>
    </row>
    <row r="20" spans="2:133" ht="11.25" customHeight="1" x14ac:dyDescent="0.2">
      <c r="B20" s="644" t="s">
        <v>270</v>
      </c>
      <c r="C20" s="645"/>
      <c r="D20" s="645"/>
      <c r="E20" s="645"/>
      <c r="F20" s="645"/>
      <c r="G20" s="645"/>
      <c r="H20" s="645"/>
      <c r="I20" s="645"/>
      <c r="J20" s="645"/>
      <c r="K20" s="645"/>
      <c r="L20" s="645"/>
      <c r="M20" s="645"/>
      <c r="N20" s="645"/>
      <c r="O20" s="645"/>
      <c r="P20" s="645"/>
      <c r="Q20" s="646"/>
      <c r="R20" s="647">
        <v>15234</v>
      </c>
      <c r="S20" s="648"/>
      <c r="T20" s="648"/>
      <c r="U20" s="648"/>
      <c r="V20" s="648"/>
      <c r="W20" s="648"/>
      <c r="X20" s="648"/>
      <c r="Y20" s="649"/>
      <c r="Z20" s="650">
        <v>0</v>
      </c>
      <c r="AA20" s="650"/>
      <c r="AB20" s="650"/>
      <c r="AC20" s="650"/>
      <c r="AD20" s="651">
        <v>15234</v>
      </c>
      <c r="AE20" s="651"/>
      <c r="AF20" s="651"/>
      <c r="AG20" s="651"/>
      <c r="AH20" s="651"/>
      <c r="AI20" s="651"/>
      <c r="AJ20" s="651"/>
      <c r="AK20" s="651"/>
      <c r="AL20" s="652">
        <v>0.1</v>
      </c>
      <c r="AM20" s="653"/>
      <c r="AN20" s="653"/>
      <c r="AO20" s="654"/>
      <c r="AP20" s="644" t="s">
        <v>271</v>
      </c>
      <c r="AQ20" s="645"/>
      <c r="AR20" s="645"/>
      <c r="AS20" s="645"/>
      <c r="AT20" s="645"/>
      <c r="AU20" s="645"/>
      <c r="AV20" s="645"/>
      <c r="AW20" s="645"/>
      <c r="AX20" s="645"/>
      <c r="AY20" s="645"/>
      <c r="AZ20" s="645"/>
      <c r="BA20" s="645"/>
      <c r="BB20" s="645"/>
      <c r="BC20" s="645"/>
      <c r="BD20" s="645"/>
      <c r="BE20" s="645"/>
      <c r="BF20" s="646"/>
      <c r="BG20" s="647">
        <v>224505</v>
      </c>
      <c r="BH20" s="648"/>
      <c r="BI20" s="648"/>
      <c r="BJ20" s="648"/>
      <c r="BK20" s="648"/>
      <c r="BL20" s="648"/>
      <c r="BM20" s="648"/>
      <c r="BN20" s="649"/>
      <c r="BO20" s="650">
        <v>2.2000000000000002</v>
      </c>
      <c r="BP20" s="650"/>
      <c r="BQ20" s="650"/>
      <c r="BR20" s="650"/>
      <c r="BS20" s="656" t="s">
        <v>126</v>
      </c>
      <c r="BT20" s="648"/>
      <c r="BU20" s="648"/>
      <c r="BV20" s="648"/>
      <c r="BW20" s="648"/>
      <c r="BX20" s="648"/>
      <c r="BY20" s="648"/>
      <c r="BZ20" s="648"/>
      <c r="CA20" s="648"/>
      <c r="CB20" s="657"/>
      <c r="CD20" s="662" t="s">
        <v>272</v>
      </c>
      <c r="CE20" s="663"/>
      <c r="CF20" s="663"/>
      <c r="CG20" s="663"/>
      <c r="CH20" s="663"/>
      <c r="CI20" s="663"/>
      <c r="CJ20" s="663"/>
      <c r="CK20" s="663"/>
      <c r="CL20" s="663"/>
      <c r="CM20" s="663"/>
      <c r="CN20" s="663"/>
      <c r="CO20" s="663"/>
      <c r="CP20" s="663"/>
      <c r="CQ20" s="664"/>
      <c r="CR20" s="647">
        <v>46528736</v>
      </c>
      <c r="CS20" s="648"/>
      <c r="CT20" s="648"/>
      <c r="CU20" s="648"/>
      <c r="CV20" s="648"/>
      <c r="CW20" s="648"/>
      <c r="CX20" s="648"/>
      <c r="CY20" s="649"/>
      <c r="CZ20" s="650">
        <v>100</v>
      </c>
      <c r="DA20" s="650"/>
      <c r="DB20" s="650"/>
      <c r="DC20" s="650"/>
      <c r="DD20" s="656">
        <v>2668734</v>
      </c>
      <c r="DE20" s="648"/>
      <c r="DF20" s="648"/>
      <c r="DG20" s="648"/>
      <c r="DH20" s="648"/>
      <c r="DI20" s="648"/>
      <c r="DJ20" s="648"/>
      <c r="DK20" s="648"/>
      <c r="DL20" s="648"/>
      <c r="DM20" s="648"/>
      <c r="DN20" s="648"/>
      <c r="DO20" s="648"/>
      <c r="DP20" s="649"/>
      <c r="DQ20" s="656">
        <v>21716344</v>
      </c>
      <c r="DR20" s="648"/>
      <c r="DS20" s="648"/>
      <c r="DT20" s="648"/>
      <c r="DU20" s="648"/>
      <c r="DV20" s="648"/>
      <c r="DW20" s="648"/>
      <c r="DX20" s="648"/>
      <c r="DY20" s="648"/>
      <c r="DZ20" s="648"/>
      <c r="EA20" s="648"/>
      <c r="EB20" s="648"/>
      <c r="EC20" s="657"/>
    </row>
    <row r="21" spans="2:133" ht="11.25" customHeight="1" x14ac:dyDescent="0.2">
      <c r="B21" s="644" t="s">
        <v>273</v>
      </c>
      <c r="C21" s="645"/>
      <c r="D21" s="645"/>
      <c r="E21" s="645"/>
      <c r="F21" s="645"/>
      <c r="G21" s="645"/>
      <c r="H21" s="645"/>
      <c r="I21" s="645"/>
      <c r="J21" s="645"/>
      <c r="K21" s="645"/>
      <c r="L21" s="645"/>
      <c r="M21" s="645"/>
      <c r="N21" s="645"/>
      <c r="O21" s="645"/>
      <c r="P21" s="645"/>
      <c r="Q21" s="646"/>
      <c r="R21" s="647">
        <v>9067</v>
      </c>
      <c r="S21" s="648"/>
      <c r="T21" s="648"/>
      <c r="U21" s="648"/>
      <c r="V21" s="648"/>
      <c r="W21" s="648"/>
      <c r="X21" s="648"/>
      <c r="Y21" s="649"/>
      <c r="Z21" s="650">
        <v>0</v>
      </c>
      <c r="AA21" s="650"/>
      <c r="AB21" s="650"/>
      <c r="AC21" s="650"/>
      <c r="AD21" s="651">
        <v>9067</v>
      </c>
      <c r="AE21" s="651"/>
      <c r="AF21" s="651"/>
      <c r="AG21" s="651"/>
      <c r="AH21" s="651"/>
      <c r="AI21" s="651"/>
      <c r="AJ21" s="651"/>
      <c r="AK21" s="651"/>
      <c r="AL21" s="652">
        <v>0</v>
      </c>
      <c r="AM21" s="653"/>
      <c r="AN21" s="653"/>
      <c r="AO21" s="654"/>
      <c r="AP21" s="666" t="s">
        <v>274</v>
      </c>
      <c r="AQ21" s="667"/>
      <c r="AR21" s="667"/>
      <c r="AS21" s="667"/>
      <c r="AT21" s="667"/>
      <c r="AU21" s="667"/>
      <c r="AV21" s="667"/>
      <c r="AW21" s="667"/>
      <c r="AX21" s="667"/>
      <c r="AY21" s="667"/>
      <c r="AZ21" s="667"/>
      <c r="BA21" s="667"/>
      <c r="BB21" s="667"/>
      <c r="BC21" s="667"/>
      <c r="BD21" s="667"/>
      <c r="BE21" s="667"/>
      <c r="BF21" s="668"/>
      <c r="BG21" s="647">
        <v>8718</v>
      </c>
      <c r="BH21" s="648"/>
      <c r="BI21" s="648"/>
      <c r="BJ21" s="648"/>
      <c r="BK21" s="648"/>
      <c r="BL21" s="648"/>
      <c r="BM21" s="648"/>
      <c r="BN21" s="649"/>
      <c r="BO21" s="650">
        <v>0.1</v>
      </c>
      <c r="BP21" s="650"/>
      <c r="BQ21" s="650"/>
      <c r="BR21" s="650"/>
      <c r="BS21" s="656" t="s">
        <v>235</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x14ac:dyDescent="0.2">
      <c r="B22" s="644" t="s">
        <v>275</v>
      </c>
      <c r="C22" s="645"/>
      <c r="D22" s="645"/>
      <c r="E22" s="645"/>
      <c r="F22" s="645"/>
      <c r="G22" s="645"/>
      <c r="H22" s="645"/>
      <c r="I22" s="645"/>
      <c r="J22" s="645"/>
      <c r="K22" s="645"/>
      <c r="L22" s="645"/>
      <c r="M22" s="645"/>
      <c r="N22" s="645"/>
      <c r="O22" s="645"/>
      <c r="P22" s="645"/>
      <c r="Q22" s="646"/>
      <c r="R22" s="647">
        <v>7120535</v>
      </c>
      <c r="S22" s="648"/>
      <c r="T22" s="648"/>
      <c r="U22" s="648"/>
      <c r="V22" s="648"/>
      <c r="W22" s="648"/>
      <c r="X22" s="648"/>
      <c r="Y22" s="649"/>
      <c r="Z22" s="650">
        <v>15</v>
      </c>
      <c r="AA22" s="650"/>
      <c r="AB22" s="650"/>
      <c r="AC22" s="650"/>
      <c r="AD22" s="651">
        <v>6286945</v>
      </c>
      <c r="AE22" s="651"/>
      <c r="AF22" s="651"/>
      <c r="AG22" s="651"/>
      <c r="AH22" s="651"/>
      <c r="AI22" s="651"/>
      <c r="AJ22" s="651"/>
      <c r="AK22" s="651"/>
      <c r="AL22" s="652">
        <v>33.799999999999997</v>
      </c>
      <c r="AM22" s="653"/>
      <c r="AN22" s="653"/>
      <c r="AO22" s="654"/>
      <c r="AP22" s="666" t="s">
        <v>276</v>
      </c>
      <c r="AQ22" s="667"/>
      <c r="AR22" s="667"/>
      <c r="AS22" s="667"/>
      <c r="AT22" s="667"/>
      <c r="AU22" s="667"/>
      <c r="AV22" s="667"/>
      <c r="AW22" s="667"/>
      <c r="AX22" s="667"/>
      <c r="AY22" s="667"/>
      <c r="AZ22" s="667"/>
      <c r="BA22" s="667"/>
      <c r="BB22" s="667"/>
      <c r="BC22" s="667"/>
      <c r="BD22" s="667"/>
      <c r="BE22" s="667"/>
      <c r="BF22" s="668"/>
      <c r="BG22" s="647" t="s">
        <v>235</v>
      </c>
      <c r="BH22" s="648"/>
      <c r="BI22" s="648"/>
      <c r="BJ22" s="648"/>
      <c r="BK22" s="648"/>
      <c r="BL22" s="648"/>
      <c r="BM22" s="648"/>
      <c r="BN22" s="649"/>
      <c r="BO22" s="650" t="s">
        <v>126</v>
      </c>
      <c r="BP22" s="650"/>
      <c r="BQ22" s="650"/>
      <c r="BR22" s="650"/>
      <c r="BS22" s="656" t="s">
        <v>235</v>
      </c>
      <c r="BT22" s="648"/>
      <c r="BU22" s="648"/>
      <c r="BV22" s="648"/>
      <c r="BW22" s="648"/>
      <c r="BX22" s="648"/>
      <c r="BY22" s="648"/>
      <c r="BZ22" s="648"/>
      <c r="CA22" s="648"/>
      <c r="CB22" s="657"/>
      <c r="CD22" s="629" t="s">
        <v>277</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2">
      <c r="B23" s="644" t="s">
        <v>278</v>
      </c>
      <c r="C23" s="645"/>
      <c r="D23" s="645"/>
      <c r="E23" s="645"/>
      <c r="F23" s="645"/>
      <c r="G23" s="645"/>
      <c r="H23" s="645"/>
      <c r="I23" s="645"/>
      <c r="J23" s="645"/>
      <c r="K23" s="645"/>
      <c r="L23" s="645"/>
      <c r="M23" s="645"/>
      <c r="N23" s="645"/>
      <c r="O23" s="645"/>
      <c r="P23" s="645"/>
      <c r="Q23" s="646"/>
      <c r="R23" s="647">
        <v>6286945</v>
      </c>
      <c r="S23" s="648"/>
      <c r="T23" s="648"/>
      <c r="U23" s="648"/>
      <c r="V23" s="648"/>
      <c r="W23" s="648"/>
      <c r="X23" s="648"/>
      <c r="Y23" s="649"/>
      <c r="Z23" s="650">
        <v>13.3</v>
      </c>
      <c r="AA23" s="650"/>
      <c r="AB23" s="650"/>
      <c r="AC23" s="650"/>
      <c r="AD23" s="651">
        <v>6286945</v>
      </c>
      <c r="AE23" s="651"/>
      <c r="AF23" s="651"/>
      <c r="AG23" s="651"/>
      <c r="AH23" s="651"/>
      <c r="AI23" s="651"/>
      <c r="AJ23" s="651"/>
      <c r="AK23" s="651"/>
      <c r="AL23" s="652">
        <v>33.799999999999997</v>
      </c>
      <c r="AM23" s="653"/>
      <c r="AN23" s="653"/>
      <c r="AO23" s="654"/>
      <c r="AP23" s="666" t="s">
        <v>279</v>
      </c>
      <c r="AQ23" s="667"/>
      <c r="AR23" s="667"/>
      <c r="AS23" s="667"/>
      <c r="AT23" s="667"/>
      <c r="AU23" s="667"/>
      <c r="AV23" s="667"/>
      <c r="AW23" s="667"/>
      <c r="AX23" s="667"/>
      <c r="AY23" s="667"/>
      <c r="AZ23" s="667"/>
      <c r="BA23" s="667"/>
      <c r="BB23" s="667"/>
      <c r="BC23" s="667"/>
      <c r="BD23" s="667"/>
      <c r="BE23" s="667"/>
      <c r="BF23" s="668"/>
      <c r="BG23" s="647">
        <v>215787</v>
      </c>
      <c r="BH23" s="648"/>
      <c r="BI23" s="648"/>
      <c r="BJ23" s="648"/>
      <c r="BK23" s="648"/>
      <c r="BL23" s="648"/>
      <c r="BM23" s="648"/>
      <c r="BN23" s="649"/>
      <c r="BO23" s="650">
        <v>2.1</v>
      </c>
      <c r="BP23" s="650"/>
      <c r="BQ23" s="650"/>
      <c r="BR23" s="650"/>
      <c r="BS23" s="656" t="s">
        <v>126</v>
      </c>
      <c r="BT23" s="648"/>
      <c r="BU23" s="648"/>
      <c r="BV23" s="648"/>
      <c r="BW23" s="648"/>
      <c r="BX23" s="648"/>
      <c r="BY23" s="648"/>
      <c r="BZ23" s="648"/>
      <c r="CA23" s="648"/>
      <c r="CB23" s="657"/>
      <c r="CD23" s="629" t="s">
        <v>218</v>
      </c>
      <c r="CE23" s="630"/>
      <c r="CF23" s="630"/>
      <c r="CG23" s="630"/>
      <c r="CH23" s="630"/>
      <c r="CI23" s="630"/>
      <c r="CJ23" s="630"/>
      <c r="CK23" s="630"/>
      <c r="CL23" s="630"/>
      <c r="CM23" s="630"/>
      <c r="CN23" s="630"/>
      <c r="CO23" s="630"/>
      <c r="CP23" s="630"/>
      <c r="CQ23" s="631"/>
      <c r="CR23" s="629" t="s">
        <v>280</v>
      </c>
      <c r="CS23" s="630"/>
      <c r="CT23" s="630"/>
      <c r="CU23" s="630"/>
      <c r="CV23" s="630"/>
      <c r="CW23" s="630"/>
      <c r="CX23" s="630"/>
      <c r="CY23" s="631"/>
      <c r="CZ23" s="629" t="s">
        <v>281</v>
      </c>
      <c r="DA23" s="630"/>
      <c r="DB23" s="630"/>
      <c r="DC23" s="631"/>
      <c r="DD23" s="629" t="s">
        <v>282</v>
      </c>
      <c r="DE23" s="630"/>
      <c r="DF23" s="630"/>
      <c r="DG23" s="630"/>
      <c r="DH23" s="630"/>
      <c r="DI23" s="630"/>
      <c r="DJ23" s="630"/>
      <c r="DK23" s="631"/>
      <c r="DL23" s="678" t="s">
        <v>283</v>
      </c>
      <c r="DM23" s="679"/>
      <c r="DN23" s="679"/>
      <c r="DO23" s="679"/>
      <c r="DP23" s="679"/>
      <c r="DQ23" s="679"/>
      <c r="DR23" s="679"/>
      <c r="DS23" s="679"/>
      <c r="DT23" s="679"/>
      <c r="DU23" s="679"/>
      <c r="DV23" s="680"/>
      <c r="DW23" s="629" t="s">
        <v>284</v>
      </c>
      <c r="DX23" s="630"/>
      <c r="DY23" s="630"/>
      <c r="DZ23" s="630"/>
      <c r="EA23" s="630"/>
      <c r="EB23" s="630"/>
      <c r="EC23" s="631"/>
    </row>
    <row r="24" spans="2:133" ht="11.25" customHeight="1" x14ac:dyDescent="0.2">
      <c r="B24" s="644" t="s">
        <v>285</v>
      </c>
      <c r="C24" s="645"/>
      <c r="D24" s="645"/>
      <c r="E24" s="645"/>
      <c r="F24" s="645"/>
      <c r="G24" s="645"/>
      <c r="H24" s="645"/>
      <c r="I24" s="645"/>
      <c r="J24" s="645"/>
      <c r="K24" s="645"/>
      <c r="L24" s="645"/>
      <c r="M24" s="645"/>
      <c r="N24" s="645"/>
      <c r="O24" s="645"/>
      <c r="P24" s="645"/>
      <c r="Q24" s="646"/>
      <c r="R24" s="647">
        <v>833590</v>
      </c>
      <c r="S24" s="648"/>
      <c r="T24" s="648"/>
      <c r="U24" s="648"/>
      <c r="V24" s="648"/>
      <c r="W24" s="648"/>
      <c r="X24" s="648"/>
      <c r="Y24" s="649"/>
      <c r="Z24" s="650">
        <v>1.8</v>
      </c>
      <c r="AA24" s="650"/>
      <c r="AB24" s="650"/>
      <c r="AC24" s="650"/>
      <c r="AD24" s="651" t="s">
        <v>126</v>
      </c>
      <c r="AE24" s="651"/>
      <c r="AF24" s="651"/>
      <c r="AG24" s="651"/>
      <c r="AH24" s="651"/>
      <c r="AI24" s="651"/>
      <c r="AJ24" s="651"/>
      <c r="AK24" s="651"/>
      <c r="AL24" s="652" t="s">
        <v>126</v>
      </c>
      <c r="AM24" s="653"/>
      <c r="AN24" s="653"/>
      <c r="AO24" s="654"/>
      <c r="AP24" s="666" t="s">
        <v>286</v>
      </c>
      <c r="AQ24" s="667"/>
      <c r="AR24" s="667"/>
      <c r="AS24" s="667"/>
      <c r="AT24" s="667"/>
      <c r="AU24" s="667"/>
      <c r="AV24" s="667"/>
      <c r="AW24" s="667"/>
      <c r="AX24" s="667"/>
      <c r="AY24" s="667"/>
      <c r="AZ24" s="667"/>
      <c r="BA24" s="667"/>
      <c r="BB24" s="667"/>
      <c r="BC24" s="667"/>
      <c r="BD24" s="667"/>
      <c r="BE24" s="667"/>
      <c r="BF24" s="668"/>
      <c r="BG24" s="647" t="s">
        <v>126</v>
      </c>
      <c r="BH24" s="648"/>
      <c r="BI24" s="648"/>
      <c r="BJ24" s="648"/>
      <c r="BK24" s="648"/>
      <c r="BL24" s="648"/>
      <c r="BM24" s="648"/>
      <c r="BN24" s="649"/>
      <c r="BO24" s="650" t="s">
        <v>126</v>
      </c>
      <c r="BP24" s="650"/>
      <c r="BQ24" s="650"/>
      <c r="BR24" s="650"/>
      <c r="BS24" s="656" t="s">
        <v>169</v>
      </c>
      <c r="BT24" s="648"/>
      <c r="BU24" s="648"/>
      <c r="BV24" s="648"/>
      <c r="BW24" s="648"/>
      <c r="BX24" s="648"/>
      <c r="BY24" s="648"/>
      <c r="BZ24" s="648"/>
      <c r="CA24" s="648"/>
      <c r="CB24" s="657"/>
      <c r="CD24" s="658" t="s">
        <v>287</v>
      </c>
      <c r="CE24" s="659"/>
      <c r="CF24" s="659"/>
      <c r="CG24" s="659"/>
      <c r="CH24" s="659"/>
      <c r="CI24" s="659"/>
      <c r="CJ24" s="659"/>
      <c r="CK24" s="659"/>
      <c r="CL24" s="659"/>
      <c r="CM24" s="659"/>
      <c r="CN24" s="659"/>
      <c r="CO24" s="659"/>
      <c r="CP24" s="659"/>
      <c r="CQ24" s="660"/>
      <c r="CR24" s="636">
        <v>17545208</v>
      </c>
      <c r="CS24" s="637"/>
      <c r="CT24" s="637"/>
      <c r="CU24" s="637"/>
      <c r="CV24" s="637"/>
      <c r="CW24" s="637"/>
      <c r="CX24" s="637"/>
      <c r="CY24" s="638"/>
      <c r="CZ24" s="641">
        <v>37.700000000000003</v>
      </c>
      <c r="DA24" s="642"/>
      <c r="DB24" s="642"/>
      <c r="DC24" s="661"/>
      <c r="DD24" s="686">
        <v>11153836</v>
      </c>
      <c r="DE24" s="637"/>
      <c r="DF24" s="637"/>
      <c r="DG24" s="637"/>
      <c r="DH24" s="637"/>
      <c r="DI24" s="637"/>
      <c r="DJ24" s="637"/>
      <c r="DK24" s="638"/>
      <c r="DL24" s="686">
        <v>10939993</v>
      </c>
      <c r="DM24" s="637"/>
      <c r="DN24" s="637"/>
      <c r="DO24" s="637"/>
      <c r="DP24" s="637"/>
      <c r="DQ24" s="637"/>
      <c r="DR24" s="637"/>
      <c r="DS24" s="637"/>
      <c r="DT24" s="637"/>
      <c r="DU24" s="637"/>
      <c r="DV24" s="638"/>
      <c r="DW24" s="641">
        <v>55.5</v>
      </c>
      <c r="DX24" s="642"/>
      <c r="DY24" s="642"/>
      <c r="DZ24" s="642"/>
      <c r="EA24" s="642"/>
      <c r="EB24" s="642"/>
      <c r="EC24" s="643"/>
    </row>
    <row r="25" spans="2:133" ht="11.25" customHeight="1" x14ac:dyDescent="0.2">
      <c r="B25" s="644" t="s">
        <v>288</v>
      </c>
      <c r="C25" s="645"/>
      <c r="D25" s="645"/>
      <c r="E25" s="645"/>
      <c r="F25" s="645"/>
      <c r="G25" s="645"/>
      <c r="H25" s="645"/>
      <c r="I25" s="645"/>
      <c r="J25" s="645"/>
      <c r="K25" s="645"/>
      <c r="L25" s="645"/>
      <c r="M25" s="645"/>
      <c r="N25" s="645"/>
      <c r="O25" s="645"/>
      <c r="P25" s="645"/>
      <c r="Q25" s="646"/>
      <c r="R25" s="647" t="s">
        <v>235</v>
      </c>
      <c r="S25" s="648"/>
      <c r="T25" s="648"/>
      <c r="U25" s="648"/>
      <c r="V25" s="648"/>
      <c r="W25" s="648"/>
      <c r="X25" s="648"/>
      <c r="Y25" s="649"/>
      <c r="Z25" s="650" t="s">
        <v>126</v>
      </c>
      <c r="AA25" s="650"/>
      <c r="AB25" s="650"/>
      <c r="AC25" s="650"/>
      <c r="AD25" s="651" t="s">
        <v>235</v>
      </c>
      <c r="AE25" s="651"/>
      <c r="AF25" s="651"/>
      <c r="AG25" s="651"/>
      <c r="AH25" s="651"/>
      <c r="AI25" s="651"/>
      <c r="AJ25" s="651"/>
      <c r="AK25" s="651"/>
      <c r="AL25" s="652" t="s">
        <v>126</v>
      </c>
      <c r="AM25" s="653"/>
      <c r="AN25" s="653"/>
      <c r="AO25" s="654"/>
      <c r="AP25" s="666" t="s">
        <v>289</v>
      </c>
      <c r="AQ25" s="667"/>
      <c r="AR25" s="667"/>
      <c r="AS25" s="667"/>
      <c r="AT25" s="667"/>
      <c r="AU25" s="667"/>
      <c r="AV25" s="667"/>
      <c r="AW25" s="667"/>
      <c r="AX25" s="667"/>
      <c r="AY25" s="667"/>
      <c r="AZ25" s="667"/>
      <c r="BA25" s="667"/>
      <c r="BB25" s="667"/>
      <c r="BC25" s="667"/>
      <c r="BD25" s="667"/>
      <c r="BE25" s="667"/>
      <c r="BF25" s="668"/>
      <c r="BG25" s="647" t="s">
        <v>126</v>
      </c>
      <c r="BH25" s="648"/>
      <c r="BI25" s="648"/>
      <c r="BJ25" s="648"/>
      <c r="BK25" s="648"/>
      <c r="BL25" s="648"/>
      <c r="BM25" s="648"/>
      <c r="BN25" s="649"/>
      <c r="BO25" s="650" t="s">
        <v>126</v>
      </c>
      <c r="BP25" s="650"/>
      <c r="BQ25" s="650"/>
      <c r="BR25" s="650"/>
      <c r="BS25" s="656" t="s">
        <v>126</v>
      </c>
      <c r="BT25" s="648"/>
      <c r="BU25" s="648"/>
      <c r="BV25" s="648"/>
      <c r="BW25" s="648"/>
      <c r="BX25" s="648"/>
      <c r="BY25" s="648"/>
      <c r="BZ25" s="648"/>
      <c r="CA25" s="648"/>
      <c r="CB25" s="657"/>
      <c r="CD25" s="662" t="s">
        <v>290</v>
      </c>
      <c r="CE25" s="663"/>
      <c r="CF25" s="663"/>
      <c r="CG25" s="663"/>
      <c r="CH25" s="663"/>
      <c r="CI25" s="663"/>
      <c r="CJ25" s="663"/>
      <c r="CK25" s="663"/>
      <c r="CL25" s="663"/>
      <c r="CM25" s="663"/>
      <c r="CN25" s="663"/>
      <c r="CO25" s="663"/>
      <c r="CP25" s="663"/>
      <c r="CQ25" s="664"/>
      <c r="CR25" s="647">
        <v>5677411</v>
      </c>
      <c r="CS25" s="683"/>
      <c r="CT25" s="683"/>
      <c r="CU25" s="683"/>
      <c r="CV25" s="683"/>
      <c r="CW25" s="683"/>
      <c r="CX25" s="683"/>
      <c r="CY25" s="684"/>
      <c r="CZ25" s="652">
        <v>12.2</v>
      </c>
      <c r="DA25" s="681"/>
      <c r="DB25" s="681"/>
      <c r="DC25" s="685"/>
      <c r="DD25" s="656">
        <v>5030723</v>
      </c>
      <c r="DE25" s="683"/>
      <c r="DF25" s="683"/>
      <c r="DG25" s="683"/>
      <c r="DH25" s="683"/>
      <c r="DI25" s="683"/>
      <c r="DJ25" s="683"/>
      <c r="DK25" s="684"/>
      <c r="DL25" s="656">
        <v>4830133</v>
      </c>
      <c r="DM25" s="683"/>
      <c r="DN25" s="683"/>
      <c r="DO25" s="683"/>
      <c r="DP25" s="683"/>
      <c r="DQ25" s="683"/>
      <c r="DR25" s="683"/>
      <c r="DS25" s="683"/>
      <c r="DT25" s="683"/>
      <c r="DU25" s="683"/>
      <c r="DV25" s="684"/>
      <c r="DW25" s="652">
        <v>24.5</v>
      </c>
      <c r="DX25" s="681"/>
      <c r="DY25" s="681"/>
      <c r="DZ25" s="681"/>
      <c r="EA25" s="681"/>
      <c r="EB25" s="681"/>
      <c r="EC25" s="682"/>
    </row>
    <row r="26" spans="2:133" ht="11.25" customHeight="1" x14ac:dyDescent="0.2">
      <c r="B26" s="644" t="s">
        <v>291</v>
      </c>
      <c r="C26" s="645"/>
      <c r="D26" s="645"/>
      <c r="E26" s="645"/>
      <c r="F26" s="645"/>
      <c r="G26" s="645"/>
      <c r="H26" s="645"/>
      <c r="I26" s="645"/>
      <c r="J26" s="645"/>
      <c r="K26" s="645"/>
      <c r="L26" s="645"/>
      <c r="M26" s="645"/>
      <c r="N26" s="645"/>
      <c r="O26" s="645"/>
      <c r="P26" s="645"/>
      <c r="Q26" s="646"/>
      <c r="R26" s="647">
        <v>19555194</v>
      </c>
      <c r="S26" s="648"/>
      <c r="T26" s="648"/>
      <c r="U26" s="648"/>
      <c r="V26" s="648"/>
      <c r="W26" s="648"/>
      <c r="X26" s="648"/>
      <c r="Y26" s="649"/>
      <c r="Z26" s="650">
        <v>41.3</v>
      </c>
      <c r="AA26" s="650"/>
      <c r="AB26" s="650"/>
      <c r="AC26" s="650"/>
      <c r="AD26" s="651">
        <v>18505817</v>
      </c>
      <c r="AE26" s="651"/>
      <c r="AF26" s="651"/>
      <c r="AG26" s="651"/>
      <c r="AH26" s="651"/>
      <c r="AI26" s="651"/>
      <c r="AJ26" s="651"/>
      <c r="AK26" s="651"/>
      <c r="AL26" s="652">
        <v>99.4</v>
      </c>
      <c r="AM26" s="653"/>
      <c r="AN26" s="653"/>
      <c r="AO26" s="654"/>
      <c r="AP26" s="666" t="s">
        <v>292</v>
      </c>
      <c r="AQ26" s="696"/>
      <c r="AR26" s="696"/>
      <c r="AS26" s="696"/>
      <c r="AT26" s="696"/>
      <c r="AU26" s="696"/>
      <c r="AV26" s="696"/>
      <c r="AW26" s="696"/>
      <c r="AX26" s="696"/>
      <c r="AY26" s="696"/>
      <c r="AZ26" s="696"/>
      <c r="BA26" s="696"/>
      <c r="BB26" s="696"/>
      <c r="BC26" s="696"/>
      <c r="BD26" s="696"/>
      <c r="BE26" s="696"/>
      <c r="BF26" s="668"/>
      <c r="BG26" s="647" t="s">
        <v>235</v>
      </c>
      <c r="BH26" s="648"/>
      <c r="BI26" s="648"/>
      <c r="BJ26" s="648"/>
      <c r="BK26" s="648"/>
      <c r="BL26" s="648"/>
      <c r="BM26" s="648"/>
      <c r="BN26" s="649"/>
      <c r="BO26" s="650" t="s">
        <v>235</v>
      </c>
      <c r="BP26" s="650"/>
      <c r="BQ26" s="650"/>
      <c r="BR26" s="650"/>
      <c r="BS26" s="656" t="s">
        <v>126</v>
      </c>
      <c r="BT26" s="648"/>
      <c r="BU26" s="648"/>
      <c r="BV26" s="648"/>
      <c r="BW26" s="648"/>
      <c r="BX26" s="648"/>
      <c r="BY26" s="648"/>
      <c r="BZ26" s="648"/>
      <c r="CA26" s="648"/>
      <c r="CB26" s="657"/>
      <c r="CD26" s="662" t="s">
        <v>293</v>
      </c>
      <c r="CE26" s="663"/>
      <c r="CF26" s="663"/>
      <c r="CG26" s="663"/>
      <c r="CH26" s="663"/>
      <c r="CI26" s="663"/>
      <c r="CJ26" s="663"/>
      <c r="CK26" s="663"/>
      <c r="CL26" s="663"/>
      <c r="CM26" s="663"/>
      <c r="CN26" s="663"/>
      <c r="CO26" s="663"/>
      <c r="CP26" s="663"/>
      <c r="CQ26" s="664"/>
      <c r="CR26" s="647">
        <v>3118090</v>
      </c>
      <c r="CS26" s="648"/>
      <c r="CT26" s="648"/>
      <c r="CU26" s="648"/>
      <c r="CV26" s="648"/>
      <c r="CW26" s="648"/>
      <c r="CX26" s="648"/>
      <c r="CY26" s="649"/>
      <c r="CZ26" s="652">
        <v>6.7</v>
      </c>
      <c r="DA26" s="681"/>
      <c r="DB26" s="681"/>
      <c r="DC26" s="685"/>
      <c r="DD26" s="656">
        <v>2795464</v>
      </c>
      <c r="DE26" s="648"/>
      <c r="DF26" s="648"/>
      <c r="DG26" s="648"/>
      <c r="DH26" s="648"/>
      <c r="DI26" s="648"/>
      <c r="DJ26" s="648"/>
      <c r="DK26" s="649"/>
      <c r="DL26" s="656" t="s">
        <v>126</v>
      </c>
      <c r="DM26" s="648"/>
      <c r="DN26" s="648"/>
      <c r="DO26" s="648"/>
      <c r="DP26" s="648"/>
      <c r="DQ26" s="648"/>
      <c r="DR26" s="648"/>
      <c r="DS26" s="648"/>
      <c r="DT26" s="648"/>
      <c r="DU26" s="648"/>
      <c r="DV26" s="649"/>
      <c r="DW26" s="652" t="s">
        <v>126</v>
      </c>
      <c r="DX26" s="681"/>
      <c r="DY26" s="681"/>
      <c r="DZ26" s="681"/>
      <c r="EA26" s="681"/>
      <c r="EB26" s="681"/>
      <c r="EC26" s="682"/>
    </row>
    <row r="27" spans="2:133" ht="11.25" customHeight="1" x14ac:dyDescent="0.2">
      <c r="B27" s="644" t="s">
        <v>294</v>
      </c>
      <c r="C27" s="645"/>
      <c r="D27" s="645"/>
      <c r="E27" s="645"/>
      <c r="F27" s="645"/>
      <c r="G27" s="645"/>
      <c r="H27" s="645"/>
      <c r="I27" s="645"/>
      <c r="J27" s="645"/>
      <c r="K27" s="645"/>
      <c r="L27" s="645"/>
      <c r="M27" s="645"/>
      <c r="N27" s="645"/>
      <c r="O27" s="645"/>
      <c r="P27" s="645"/>
      <c r="Q27" s="646"/>
      <c r="R27" s="647">
        <v>10786</v>
      </c>
      <c r="S27" s="648"/>
      <c r="T27" s="648"/>
      <c r="U27" s="648"/>
      <c r="V27" s="648"/>
      <c r="W27" s="648"/>
      <c r="X27" s="648"/>
      <c r="Y27" s="649"/>
      <c r="Z27" s="650">
        <v>0</v>
      </c>
      <c r="AA27" s="650"/>
      <c r="AB27" s="650"/>
      <c r="AC27" s="650"/>
      <c r="AD27" s="651">
        <v>10786</v>
      </c>
      <c r="AE27" s="651"/>
      <c r="AF27" s="651"/>
      <c r="AG27" s="651"/>
      <c r="AH27" s="651"/>
      <c r="AI27" s="651"/>
      <c r="AJ27" s="651"/>
      <c r="AK27" s="651"/>
      <c r="AL27" s="652">
        <v>0.1</v>
      </c>
      <c r="AM27" s="653"/>
      <c r="AN27" s="653"/>
      <c r="AO27" s="654"/>
      <c r="AP27" s="644" t="s">
        <v>295</v>
      </c>
      <c r="AQ27" s="645"/>
      <c r="AR27" s="645"/>
      <c r="AS27" s="645"/>
      <c r="AT27" s="645"/>
      <c r="AU27" s="645"/>
      <c r="AV27" s="645"/>
      <c r="AW27" s="645"/>
      <c r="AX27" s="645"/>
      <c r="AY27" s="645"/>
      <c r="AZ27" s="645"/>
      <c r="BA27" s="645"/>
      <c r="BB27" s="645"/>
      <c r="BC27" s="645"/>
      <c r="BD27" s="645"/>
      <c r="BE27" s="645"/>
      <c r="BF27" s="646"/>
      <c r="BG27" s="647">
        <v>10039756</v>
      </c>
      <c r="BH27" s="648"/>
      <c r="BI27" s="648"/>
      <c r="BJ27" s="648"/>
      <c r="BK27" s="648"/>
      <c r="BL27" s="648"/>
      <c r="BM27" s="648"/>
      <c r="BN27" s="649"/>
      <c r="BO27" s="650">
        <v>100</v>
      </c>
      <c r="BP27" s="650"/>
      <c r="BQ27" s="650"/>
      <c r="BR27" s="650"/>
      <c r="BS27" s="656">
        <v>394311</v>
      </c>
      <c r="BT27" s="648"/>
      <c r="BU27" s="648"/>
      <c r="BV27" s="648"/>
      <c r="BW27" s="648"/>
      <c r="BX27" s="648"/>
      <c r="BY27" s="648"/>
      <c r="BZ27" s="648"/>
      <c r="CA27" s="648"/>
      <c r="CB27" s="657"/>
      <c r="CD27" s="662" t="s">
        <v>296</v>
      </c>
      <c r="CE27" s="663"/>
      <c r="CF27" s="663"/>
      <c r="CG27" s="663"/>
      <c r="CH27" s="663"/>
      <c r="CI27" s="663"/>
      <c r="CJ27" s="663"/>
      <c r="CK27" s="663"/>
      <c r="CL27" s="663"/>
      <c r="CM27" s="663"/>
      <c r="CN27" s="663"/>
      <c r="CO27" s="663"/>
      <c r="CP27" s="663"/>
      <c r="CQ27" s="664"/>
      <c r="CR27" s="647">
        <v>7757308</v>
      </c>
      <c r="CS27" s="683"/>
      <c r="CT27" s="683"/>
      <c r="CU27" s="683"/>
      <c r="CV27" s="683"/>
      <c r="CW27" s="683"/>
      <c r="CX27" s="683"/>
      <c r="CY27" s="684"/>
      <c r="CZ27" s="652">
        <v>16.7</v>
      </c>
      <c r="DA27" s="681"/>
      <c r="DB27" s="681"/>
      <c r="DC27" s="685"/>
      <c r="DD27" s="656">
        <v>2105192</v>
      </c>
      <c r="DE27" s="683"/>
      <c r="DF27" s="683"/>
      <c r="DG27" s="683"/>
      <c r="DH27" s="683"/>
      <c r="DI27" s="683"/>
      <c r="DJ27" s="683"/>
      <c r="DK27" s="684"/>
      <c r="DL27" s="656">
        <v>2091939</v>
      </c>
      <c r="DM27" s="683"/>
      <c r="DN27" s="683"/>
      <c r="DO27" s="683"/>
      <c r="DP27" s="683"/>
      <c r="DQ27" s="683"/>
      <c r="DR27" s="683"/>
      <c r="DS27" s="683"/>
      <c r="DT27" s="683"/>
      <c r="DU27" s="683"/>
      <c r="DV27" s="684"/>
      <c r="DW27" s="652">
        <v>10.6</v>
      </c>
      <c r="DX27" s="681"/>
      <c r="DY27" s="681"/>
      <c r="DZ27" s="681"/>
      <c r="EA27" s="681"/>
      <c r="EB27" s="681"/>
      <c r="EC27" s="682"/>
    </row>
    <row r="28" spans="2:133" ht="11.25" customHeight="1" x14ac:dyDescent="0.2">
      <c r="B28" s="644" t="s">
        <v>297</v>
      </c>
      <c r="C28" s="645"/>
      <c r="D28" s="645"/>
      <c r="E28" s="645"/>
      <c r="F28" s="645"/>
      <c r="G28" s="645"/>
      <c r="H28" s="645"/>
      <c r="I28" s="645"/>
      <c r="J28" s="645"/>
      <c r="K28" s="645"/>
      <c r="L28" s="645"/>
      <c r="M28" s="645"/>
      <c r="N28" s="645"/>
      <c r="O28" s="645"/>
      <c r="P28" s="645"/>
      <c r="Q28" s="646"/>
      <c r="R28" s="647">
        <v>242598</v>
      </c>
      <c r="S28" s="648"/>
      <c r="T28" s="648"/>
      <c r="U28" s="648"/>
      <c r="V28" s="648"/>
      <c r="W28" s="648"/>
      <c r="X28" s="648"/>
      <c r="Y28" s="649"/>
      <c r="Z28" s="650">
        <v>0.5</v>
      </c>
      <c r="AA28" s="650"/>
      <c r="AB28" s="650"/>
      <c r="AC28" s="650"/>
      <c r="AD28" s="651" t="s">
        <v>235</v>
      </c>
      <c r="AE28" s="651"/>
      <c r="AF28" s="651"/>
      <c r="AG28" s="651"/>
      <c r="AH28" s="651"/>
      <c r="AI28" s="651"/>
      <c r="AJ28" s="651"/>
      <c r="AK28" s="651"/>
      <c r="AL28" s="652" t="s">
        <v>126</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298</v>
      </c>
      <c r="CE28" s="663"/>
      <c r="CF28" s="663"/>
      <c r="CG28" s="663"/>
      <c r="CH28" s="663"/>
      <c r="CI28" s="663"/>
      <c r="CJ28" s="663"/>
      <c r="CK28" s="663"/>
      <c r="CL28" s="663"/>
      <c r="CM28" s="663"/>
      <c r="CN28" s="663"/>
      <c r="CO28" s="663"/>
      <c r="CP28" s="663"/>
      <c r="CQ28" s="664"/>
      <c r="CR28" s="647">
        <v>4110489</v>
      </c>
      <c r="CS28" s="648"/>
      <c r="CT28" s="648"/>
      <c r="CU28" s="648"/>
      <c r="CV28" s="648"/>
      <c r="CW28" s="648"/>
      <c r="CX28" s="648"/>
      <c r="CY28" s="649"/>
      <c r="CZ28" s="652">
        <v>8.8000000000000007</v>
      </c>
      <c r="DA28" s="681"/>
      <c r="DB28" s="681"/>
      <c r="DC28" s="685"/>
      <c r="DD28" s="656">
        <v>4017921</v>
      </c>
      <c r="DE28" s="648"/>
      <c r="DF28" s="648"/>
      <c r="DG28" s="648"/>
      <c r="DH28" s="648"/>
      <c r="DI28" s="648"/>
      <c r="DJ28" s="648"/>
      <c r="DK28" s="649"/>
      <c r="DL28" s="656">
        <v>4017921</v>
      </c>
      <c r="DM28" s="648"/>
      <c r="DN28" s="648"/>
      <c r="DO28" s="648"/>
      <c r="DP28" s="648"/>
      <c r="DQ28" s="648"/>
      <c r="DR28" s="648"/>
      <c r="DS28" s="648"/>
      <c r="DT28" s="648"/>
      <c r="DU28" s="648"/>
      <c r="DV28" s="649"/>
      <c r="DW28" s="652">
        <v>20.399999999999999</v>
      </c>
      <c r="DX28" s="681"/>
      <c r="DY28" s="681"/>
      <c r="DZ28" s="681"/>
      <c r="EA28" s="681"/>
      <c r="EB28" s="681"/>
      <c r="EC28" s="682"/>
    </row>
    <row r="29" spans="2:133" ht="11.25" customHeight="1" x14ac:dyDescent="0.2">
      <c r="B29" s="644" t="s">
        <v>299</v>
      </c>
      <c r="C29" s="645"/>
      <c r="D29" s="645"/>
      <c r="E29" s="645"/>
      <c r="F29" s="645"/>
      <c r="G29" s="645"/>
      <c r="H29" s="645"/>
      <c r="I29" s="645"/>
      <c r="J29" s="645"/>
      <c r="K29" s="645"/>
      <c r="L29" s="645"/>
      <c r="M29" s="645"/>
      <c r="N29" s="645"/>
      <c r="O29" s="645"/>
      <c r="P29" s="645"/>
      <c r="Q29" s="646"/>
      <c r="R29" s="647">
        <v>316705</v>
      </c>
      <c r="S29" s="648"/>
      <c r="T29" s="648"/>
      <c r="U29" s="648"/>
      <c r="V29" s="648"/>
      <c r="W29" s="648"/>
      <c r="X29" s="648"/>
      <c r="Y29" s="649"/>
      <c r="Z29" s="650">
        <v>0.7</v>
      </c>
      <c r="AA29" s="650"/>
      <c r="AB29" s="650"/>
      <c r="AC29" s="650"/>
      <c r="AD29" s="651">
        <v>88956</v>
      </c>
      <c r="AE29" s="651"/>
      <c r="AF29" s="651"/>
      <c r="AG29" s="651"/>
      <c r="AH29" s="651"/>
      <c r="AI29" s="651"/>
      <c r="AJ29" s="651"/>
      <c r="AK29" s="651"/>
      <c r="AL29" s="652">
        <v>0.5</v>
      </c>
      <c r="AM29" s="653"/>
      <c r="AN29" s="653"/>
      <c r="AO29" s="654"/>
      <c r="AP29" s="697"/>
      <c r="AQ29" s="698"/>
      <c r="AR29" s="698"/>
      <c r="AS29" s="698"/>
      <c r="AT29" s="698"/>
      <c r="AU29" s="698"/>
      <c r="AV29" s="698"/>
      <c r="AW29" s="698"/>
      <c r="AX29" s="698"/>
      <c r="AY29" s="698"/>
      <c r="AZ29" s="698"/>
      <c r="BA29" s="698"/>
      <c r="BB29" s="698"/>
      <c r="BC29" s="698"/>
      <c r="BD29" s="698"/>
      <c r="BE29" s="698"/>
      <c r="BF29" s="699"/>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87" t="s">
        <v>300</v>
      </c>
      <c r="CE29" s="688"/>
      <c r="CF29" s="662" t="s">
        <v>301</v>
      </c>
      <c r="CG29" s="663"/>
      <c r="CH29" s="663"/>
      <c r="CI29" s="663"/>
      <c r="CJ29" s="663"/>
      <c r="CK29" s="663"/>
      <c r="CL29" s="663"/>
      <c r="CM29" s="663"/>
      <c r="CN29" s="663"/>
      <c r="CO29" s="663"/>
      <c r="CP29" s="663"/>
      <c r="CQ29" s="664"/>
      <c r="CR29" s="647">
        <v>4110394</v>
      </c>
      <c r="CS29" s="683"/>
      <c r="CT29" s="683"/>
      <c r="CU29" s="683"/>
      <c r="CV29" s="683"/>
      <c r="CW29" s="683"/>
      <c r="CX29" s="683"/>
      <c r="CY29" s="684"/>
      <c r="CZ29" s="652">
        <v>8.8000000000000007</v>
      </c>
      <c r="DA29" s="681"/>
      <c r="DB29" s="681"/>
      <c r="DC29" s="685"/>
      <c r="DD29" s="656">
        <v>4017826</v>
      </c>
      <c r="DE29" s="683"/>
      <c r="DF29" s="683"/>
      <c r="DG29" s="683"/>
      <c r="DH29" s="683"/>
      <c r="DI29" s="683"/>
      <c r="DJ29" s="683"/>
      <c r="DK29" s="684"/>
      <c r="DL29" s="656">
        <v>4017826</v>
      </c>
      <c r="DM29" s="683"/>
      <c r="DN29" s="683"/>
      <c r="DO29" s="683"/>
      <c r="DP29" s="683"/>
      <c r="DQ29" s="683"/>
      <c r="DR29" s="683"/>
      <c r="DS29" s="683"/>
      <c r="DT29" s="683"/>
      <c r="DU29" s="683"/>
      <c r="DV29" s="684"/>
      <c r="DW29" s="652">
        <v>20.399999999999999</v>
      </c>
      <c r="DX29" s="681"/>
      <c r="DY29" s="681"/>
      <c r="DZ29" s="681"/>
      <c r="EA29" s="681"/>
      <c r="EB29" s="681"/>
      <c r="EC29" s="682"/>
    </row>
    <row r="30" spans="2:133" ht="11.25" customHeight="1" x14ac:dyDescent="0.2">
      <c r="B30" s="644" t="s">
        <v>302</v>
      </c>
      <c r="C30" s="645"/>
      <c r="D30" s="645"/>
      <c r="E30" s="645"/>
      <c r="F30" s="645"/>
      <c r="G30" s="645"/>
      <c r="H30" s="645"/>
      <c r="I30" s="645"/>
      <c r="J30" s="645"/>
      <c r="K30" s="645"/>
      <c r="L30" s="645"/>
      <c r="M30" s="645"/>
      <c r="N30" s="645"/>
      <c r="O30" s="645"/>
      <c r="P30" s="645"/>
      <c r="Q30" s="646"/>
      <c r="R30" s="647">
        <v>418636</v>
      </c>
      <c r="S30" s="648"/>
      <c r="T30" s="648"/>
      <c r="U30" s="648"/>
      <c r="V30" s="648"/>
      <c r="W30" s="648"/>
      <c r="X30" s="648"/>
      <c r="Y30" s="649"/>
      <c r="Z30" s="650">
        <v>0.9</v>
      </c>
      <c r="AA30" s="650"/>
      <c r="AB30" s="650"/>
      <c r="AC30" s="650"/>
      <c r="AD30" s="651">
        <v>56</v>
      </c>
      <c r="AE30" s="651"/>
      <c r="AF30" s="651"/>
      <c r="AG30" s="651"/>
      <c r="AH30" s="651"/>
      <c r="AI30" s="651"/>
      <c r="AJ30" s="651"/>
      <c r="AK30" s="651"/>
      <c r="AL30" s="652">
        <v>0</v>
      </c>
      <c r="AM30" s="653"/>
      <c r="AN30" s="653"/>
      <c r="AO30" s="654"/>
      <c r="AP30" s="626" t="s">
        <v>218</v>
      </c>
      <c r="AQ30" s="627"/>
      <c r="AR30" s="627"/>
      <c r="AS30" s="627"/>
      <c r="AT30" s="627"/>
      <c r="AU30" s="627"/>
      <c r="AV30" s="627"/>
      <c r="AW30" s="627"/>
      <c r="AX30" s="627"/>
      <c r="AY30" s="627"/>
      <c r="AZ30" s="627"/>
      <c r="BA30" s="627"/>
      <c r="BB30" s="627"/>
      <c r="BC30" s="627"/>
      <c r="BD30" s="627"/>
      <c r="BE30" s="627"/>
      <c r="BF30" s="628"/>
      <c r="BG30" s="626" t="s">
        <v>303</v>
      </c>
      <c r="BH30" s="700"/>
      <c r="BI30" s="700"/>
      <c r="BJ30" s="700"/>
      <c r="BK30" s="700"/>
      <c r="BL30" s="700"/>
      <c r="BM30" s="700"/>
      <c r="BN30" s="700"/>
      <c r="BO30" s="700"/>
      <c r="BP30" s="700"/>
      <c r="BQ30" s="701"/>
      <c r="BR30" s="626" t="s">
        <v>304</v>
      </c>
      <c r="BS30" s="700"/>
      <c r="BT30" s="700"/>
      <c r="BU30" s="700"/>
      <c r="BV30" s="700"/>
      <c r="BW30" s="700"/>
      <c r="BX30" s="700"/>
      <c r="BY30" s="700"/>
      <c r="BZ30" s="700"/>
      <c r="CA30" s="700"/>
      <c r="CB30" s="701"/>
      <c r="CD30" s="689"/>
      <c r="CE30" s="690"/>
      <c r="CF30" s="662" t="s">
        <v>305</v>
      </c>
      <c r="CG30" s="663"/>
      <c r="CH30" s="663"/>
      <c r="CI30" s="663"/>
      <c r="CJ30" s="663"/>
      <c r="CK30" s="663"/>
      <c r="CL30" s="663"/>
      <c r="CM30" s="663"/>
      <c r="CN30" s="663"/>
      <c r="CO30" s="663"/>
      <c r="CP30" s="663"/>
      <c r="CQ30" s="664"/>
      <c r="CR30" s="647">
        <v>3885235</v>
      </c>
      <c r="CS30" s="648"/>
      <c r="CT30" s="648"/>
      <c r="CU30" s="648"/>
      <c r="CV30" s="648"/>
      <c r="CW30" s="648"/>
      <c r="CX30" s="648"/>
      <c r="CY30" s="649"/>
      <c r="CZ30" s="652">
        <v>8.4</v>
      </c>
      <c r="DA30" s="681"/>
      <c r="DB30" s="681"/>
      <c r="DC30" s="685"/>
      <c r="DD30" s="656">
        <v>3792667</v>
      </c>
      <c r="DE30" s="648"/>
      <c r="DF30" s="648"/>
      <c r="DG30" s="648"/>
      <c r="DH30" s="648"/>
      <c r="DI30" s="648"/>
      <c r="DJ30" s="648"/>
      <c r="DK30" s="649"/>
      <c r="DL30" s="656">
        <v>3792667</v>
      </c>
      <c r="DM30" s="648"/>
      <c r="DN30" s="648"/>
      <c r="DO30" s="648"/>
      <c r="DP30" s="648"/>
      <c r="DQ30" s="648"/>
      <c r="DR30" s="648"/>
      <c r="DS30" s="648"/>
      <c r="DT30" s="648"/>
      <c r="DU30" s="648"/>
      <c r="DV30" s="649"/>
      <c r="DW30" s="652">
        <v>19.2</v>
      </c>
      <c r="DX30" s="681"/>
      <c r="DY30" s="681"/>
      <c r="DZ30" s="681"/>
      <c r="EA30" s="681"/>
      <c r="EB30" s="681"/>
      <c r="EC30" s="682"/>
    </row>
    <row r="31" spans="2:133" ht="11.25" customHeight="1" x14ac:dyDescent="0.2">
      <c r="B31" s="644" t="s">
        <v>306</v>
      </c>
      <c r="C31" s="645"/>
      <c r="D31" s="645"/>
      <c r="E31" s="645"/>
      <c r="F31" s="645"/>
      <c r="G31" s="645"/>
      <c r="H31" s="645"/>
      <c r="I31" s="645"/>
      <c r="J31" s="645"/>
      <c r="K31" s="645"/>
      <c r="L31" s="645"/>
      <c r="M31" s="645"/>
      <c r="N31" s="645"/>
      <c r="O31" s="645"/>
      <c r="P31" s="645"/>
      <c r="Q31" s="646"/>
      <c r="R31" s="647">
        <v>15656658</v>
      </c>
      <c r="S31" s="648"/>
      <c r="T31" s="648"/>
      <c r="U31" s="648"/>
      <c r="V31" s="648"/>
      <c r="W31" s="648"/>
      <c r="X31" s="648"/>
      <c r="Y31" s="649"/>
      <c r="Z31" s="650">
        <v>33.1</v>
      </c>
      <c r="AA31" s="650"/>
      <c r="AB31" s="650"/>
      <c r="AC31" s="650"/>
      <c r="AD31" s="651" t="s">
        <v>126</v>
      </c>
      <c r="AE31" s="651"/>
      <c r="AF31" s="651"/>
      <c r="AG31" s="651"/>
      <c r="AH31" s="651"/>
      <c r="AI31" s="651"/>
      <c r="AJ31" s="651"/>
      <c r="AK31" s="651"/>
      <c r="AL31" s="652" t="s">
        <v>126</v>
      </c>
      <c r="AM31" s="653"/>
      <c r="AN31" s="653"/>
      <c r="AO31" s="654"/>
      <c r="AP31" s="704" t="s">
        <v>307</v>
      </c>
      <c r="AQ31" s="705"/>
      <c r="AR31" s="705"/>
      <c r="AS31" s="705"/>
      <c r="AT31" s="710" t="s">
        <v>308</v>
      </c>
      <c r="AU31" s="231"/>
      <c r="AV31" s="231"/>
      <c r="AW31" s="231"/>
      <c r="AX31" s="633" t="s">
        <v>183</v>
      </c>
      <c r="AY31" s="634"/>
      <c r="AZ31" s="634"/>
      <c r="BA31" s="634"/>
      <c r="BB31" s="634"/>
      <c r="BC31" s="634"/>
      <c r="BD31" s="634"/>
      <c r="BE31" s="634"/>
      <c r="BF31" s="635"/>
      <c r="BG31" s="715">
        <v>98.1</v>
      </c>
      <c r="BH31" s="702"/>
      <c r="BI31" s="702"/>
      <c r="BJ31" s="702"/>
      <c r="BK31" s="702"/>
      <c r="BL31" s="702"/>
      <c r="BM31" s="642">
        <v>97.1</v>
      </c>
      <c r="BN31" s="702"/>
      <c r="BO31" s="702"/>
      <c r="BP31" s="702"/>
      <c r="BQ31" s="703"/>
      <c r="BR31" s="715">
        <v>99.3</v>
      </c>
      <c r="BS31" s="702"/>
      <c r="BT31" s="702"/>
      <c r="BU31" s="702"/>
      <c r="BV31" s="702"/>
      <c r="BW31" s="702"/>
      <c r="BX31" s="642">
        <v>98.3</v>
      </c>
      <c r="BY31" s="702"/>
      <c r="BZ31" s="702"/>
      <c r="CA31" s="702"/>
      <c r="CB31" s="703"/>
      <c r="CD31" s="689"/>
      <c r="CE31" s="690"/>
      <c r="CF31" s="662" t="s">
        <v>309</v>
      </c>
      <c r="CG31" s="663"/>
      <c r="CH31" s="663"/>
      <c r="CI31" s="663"/>
      <c r="CJ31" s="663"/>
      <c r="CK31" s="663"/>
      <c r="CL31" s="663"/>
      <c r="CM31" s="663"/>
      <c r="CN31" s="663"/>
      <c r="CO31" s="663"/>
      <c r="CP31" s="663"/>
      <c r="CQ31" s="664"/>
      <c r="CR31" s="647">
        <v>225159</v>
      </c>
      <c r="CS31" s="683"/>
      <c r="CT31" s="683"/>
      <c r="CU31" s="683"/>
      <c r="CV31" s="683"/>
      <c r="CW31" s="683"/>
      <c r="CX31" s="683"/>
      <c r="CY31" s="684"/>
      <c r="CZ31" s="652">
        <v>0.5</v>
      </c>
      <c r="DA31" s="681"/>
      <c r="DB31" s="681"/>
      <c r="DC31" s="685"/>
      <c r="DD31" s="656">
        <v>225159</v>
      </c>
      <c r="DE31" s="683"/>
      <c r="DF31" s="683"/>
      <c r="DG31" s="683"/>
      <c r="DH31" s="683"/>
      <c r="DI31" s="683"/>
      <c r="DJ31" s="683"/>
      <c r="DK31" s="684"/>
      <c r="DL31" s="656">
        <v>225159</v>
      </c>
      <c r="DM31" s="683"/>
      <c r="DN31" s="683"/>
      <c r="DO31" s="683"/>
      <c r="DP31" s="683"/>
      <c r="DQ31" s="683"/>
      <c r="DR31" s="683"/>
      <c r="DS31" s="683"/>
      <c r="DT31" s="683"/>
      <c r="DU31" s="683"/>
      <c r="DV31" s="684"/>
      <c r="DW31" s="652">
        <v>1.1000000000000001</v>
      </c>
      <c r="DX31" s="681"/>
      <c r="DY31" s="681"/>
      <c r="DZ31" s="681"/>
      <c r="EA31" s="681"/>
      <c r="EB31" s="681"/>
      <c r="EC31" s="682"/>
    </row>
    <row r="32" spans="2:133" ht="11.25" customHeight="1" x14ac:dyDescent="0.2">
      <c r="B32" s="693" t="s">
        <v>310</v>
      </c>
      <c r="C32" s="694"/>
      <c r="D32" s="694"/>
      <c r="E32" s="694"/>
      <c r="F32" s="694"/>
      <c r="G32" s="694"/>
      <c r="H32" s="694"/>
      <c r="I32" s="694"/>
      <c r="J32" s="694"/>
      <c r="K32" s="694"/>
      <c r="L32" s="694"/>
      <c r="M32" s="694"/>
      <c r="N32" s="694"/>
      <c r="O32" s="694"/>
      <c r="P32" s="694"/>
      <c r="Q32" s="695"/>
      <c r="R32" s="647" t="s">
        <v>126</v>
      </c>
      <c r="S32" s="648"/>
      <c r="T32" s="648"/>
      <c r="U32" s="648"/>
      <c r="V32" s="648"/>
      <c r="W32" s="648"/>
      <c r="X32" s="648"/>
      <c r="Y32" s="649"/>
      <c r="Z32" s="650" t="s">
        <v>235</v>
      </c>
      <c r="AA32" s="650"/>
      <c r="AB32" s="650"/>
      <c r="AC32" s="650"/>
      <c r="AD32" s="651" t="s">
        <v>235</v>
      </c>
      <c r="AE32" s="651"/>
      <c r="AF32" s="651"/>
      <c r="AG32" s="651"/>
      <c r="AH32" s="651"/>
      <c r="AI32" s="651"/>
      <c r="AJ32" s="651"/>
      <c r="AK32" s="651"/>
      <c r="AL32" s="652" t="s">
        <v>235</v>
      </c>
      <c r="AM32" s="653"/>
      <c r="AN32" s="653"/>
      <c r="AO32" s="654"/>
      <c r="AP32" s="706"/>
      <c r="AQ32" s="707"/>
      <c r="AR32" s="707"/>
      <c r="AS32" s="707"/>
      <c r="AT32" s="711"/>
      <c r="AU32" s="230" t="s">
        <v>311</v>
      </c>
      <c r="AV32" s="230"/>
      <c r="AW32" s="230"/>
      <c r="AX32" s="644" t="s">
        <v>312</v>
      </c>
      <c r="AY32" s="645"/>
      <c r="AZ32" s="645"/>
      <c r="BA32" s="645"/>
      <c r="BB32" s="645"/>
      <c r="BC32" s="645"/>
      <c r="BD32" s="645"/>
      <c r="BE32" s="645"/>
      <c r="BF32" s="646"/>
      <c r="BG32" s="716">
        <v>99</v>
      </c>
      <c r="BH32" s="683"/>
      <c r="BI32" s="683"/>
      <c r="BJ32" s="683"/>
      <c r="BK32" s="683"/>
      <c r="BL32" s="683"/>
      <c r="BM32" s="653">
        <v>98.1</v>
      </c>
      <c r="BN32" s="713"/>
      <c r="BO32" s="713"/>
      <c r="BP32" s="713"/>
      <c r="BQ32" s="714"/>
      <c r="BR32" s="716">
        <v>99.2</v>
      </c>
      <c r="BS32" s="683"/>
      <c r="BT32" s="683"/>
      <c r="BU32" s="683"/>
      <c r="BV32" s="683"/>
      <c r="BW32" s="683"/>
      <c r="BX32" s="653">
        <v>98.3</v>
      </c>
      <c r="BY32" s="713"/>
      <c r="BZ32" s="713"/>
      <c r="CA32" s="713"/>
      <c r="CB32" s="714"/>
      <c r="CD32" s="691"/>
      <c r="CE32" s="692"/>
      <c r="CF32" s="662" t="s">
        <v>313</v>
      </c>
      <c r="CG32" s="663"/>
      <c r="CH32" s="663"/>
      <c r="CI32" s="663"/>
      <c r="CJ32" s="663"/>
      <c r="CK32" s="663"/>
      <c r="CL32" s="663"/>
      <c r="CM32" s="663"/>
      <c r="CN32" s="663"/>
      <c r="CO32" s="663"/>
      <c r="CP32" s="663"/>
      <c r="CQ32" s="664"/>
      <c r="CR32" s="647">
        <v>95</v>
      </c>
      <c r="CS32" s="648"/>
      <c r="CT32" s="648"/>
      <c r="CU32" s="648"/>
      <c r="CV32" s="648"/>
      <c r="CW32" s="648"/>
      <c r="CX32" s="648"/>
      <c r="CY32" s="649"/>
      <c r="CZ32" s="652">
        <v>0</v>
      </c>
      <c r="DA32" s="681"/>
      <c r="DB32" s="681"/>
      <c r="DC32" s="685"/>
      <c r="DD32" s="656">
        <v>95</v>
      </c>
      <c r="DE32" s="648"/>
      <c r="DF32" s="648"/>
      <c r="DG32" s="648"/>
      <c r="DH32" s="648"/>
      <c r="DI32" s="648"/>
      <c r="DJ32" s="648"/>
      <c r="DK32" s="649"/>
      <c r="DL32" s="656">
        <v>95</v>
      </c>
      <c r="DM32" s="648"/>
      <c r="DN32" s="648"/>
      <c r="DO32" s="648"/>
      <c r="DP32" s="648"/>
      <c r="DQ32" s="648"/>
      <c r="DR32" s="648"/>
      <c r="DS32" s="648"/>
      <c r="DT32" s="648"/>
      <c r="DU32" s="648"/>
      <c r="DV32" s="649"/>
      <c r="DW32" s="652">
        <v>0</v>
      </c>
      <c r="DX32" s="681"/>
      <c r="DY32" s="681"/>
      <c r="DZ32" s="681"/>
      <c r="EA32" s="681"/>
      <c r="EB32" s="681"/>
      <c r="EC32" s="682"/>
    </row>
    <row r="33" spans="2:133" ht="11.25" customHeight="1" x14ac:dyDescent="0.2">
      <c r="B33" s="644" t="s">
        <v>314</v>
      </c>
      <c r="C33" s="645"/>
      <c r="D33" s="645"/>
      <c r="E33" s="645"/>
      <c r="F33" s="645"/>
      <c r="G33" s="645"/>
      <c r="H33" s="645"/>
      <c r="I33" s="645"/>
      <c r="J33" s="645"/>
      <c r="K33" s="645"/>
      <c r="L33" s="645"/>
      <c r="M33" s="645"/>
      <c r="N33" s="645"/>
      <c r="O33" s="645"/>
      <c r="P33" s="645"/>
      <c r="Q33" s="646"/>
      <c r="R33" s="647">
        <v>3417971</v>
      </c>
      <c r="S33" s="648"/>
      <c r="T33" s="648"/>
      <c r="U33" s="648"/>
      <c r="V33" s="648"/>
      <c r="W33" s="648"/>
      <c r="X33" s="648"/>
      <c r="Y33" s="649"/>
      <c r="Z33" s="650">
        <v>7.2</v>
      </c>
      <c r="AA33" s="650"/>
      <c r="AB33" s="650"/>
      <c r="AC33" s="650"/>
      <c r="AD33" s="651" t="s">
        <v>126</v>
      </c>
      <c r="AE33" s="651"/>
      <c r="AF33" s="651"/>
      <c r="AG33" s="651"/>
      <c r="AH33" s="651"/>
      <c r="AI33" s="651"/>
      <c r="AJ33" s="651"/>
      <c r="AK33" s="651"/>
      <c r="AL33" s="652" t="s">
        <v>126</v>
      </c>
      <c r="AM33" s="653"/>
      <c r="AN33" s="653"/>
      <c r="AO33" s="654"/>
      <c r="AP33" s="708"/>
      <c r="AQ33" s="709"/>
      <c r="AR33" s="709"/>
      <c r="AS33" s="709"/>
      <c r="AT33" s="712"/>
      <c r="AU33" s="232"/>
      <c r="AV33" s="232"/>
      <c r="AW33" s="232"/>
      <c r="AX33" s="697" t="s">
        <v>315</v>
      </c>
      <c r="AY33" s="698"/>
      <c r="AZ33" s="698"/>
      <c r="BA33" s="698"/>
      <c r="BB33" s="698"/>
      <c r="BC33" s="698"/>
      <c r="BD33" s="698"/>
      <c r="BE33" s="698"/>
      <c r="BF33" s="699"/>
      <c r="BG33" s="717">
        <v>97</v>
      </c>
      <c r="BH33" s="718"/>
      <c r="BI33" s="718"/>
      <c r="BJ33" s="718"/>
      <c r="BK33" s="718"/>
      <c r="BL33" s="718"/>
      <c r="BM33" s="719">
        <v>96</v>
      </c>
      <c r="BN33" s="718"/>
      <c r="BO33" s="718"/>
      <c r="BP33" s="718"/>
      <c r="BQ33" s="720"/>
      <c r="BR33" s="717">
        <v>99.4</v>
      </c>
      <c r="BS33" s="718"/>
      <c r="BT33" s="718"/>
      <c r="BU33" s="718"/>
      <c r="BV33" s="718"/>
      <c r="BW33" s="718"/>
      <c r="BX33" s="719">
        <v>98.3</v>
      </c>
      <c r="BY33" s="718"/>
      <c r="BZ33" s="718"/>
      <c r="CA33" s="718"/>
      <c r="CB33" s="720"/>
      <c r="CD33" s="662" t="s">
        <v>316</v>
      </c>
      <c r="CE33" s="663"/>
      <c r="CF33" s="663"/>
      <c r="CG33" s="663"/>
      <c r="CH33" s="663"/>
      <c r="CI33" s="663"/>
      <c r="CJ33" s="663"/>
      <c r="CK33" s="663"/>
      <c r="CL33" s="663"/>
      <c r="CM33" s="663"/>
      <c r="CN33" s="663"/>
      <c r="CO33" s="663"/>
      <c r="CP33" s="663"/>
      <c r="CQ33" s="664"/>
      <c r="CR33" s="647">
        <v>26256169</v>
      </c>
      <c r="CS33" s="683"/>
      <c r="CT33" s="683"/>
      <c r="CU33" s="683"/>
      <c r="CV33" s="683"/>
      <c r="CW33" s="683"/>
      <c r="CX33" s="683"/>
      <c r="CY33" s="684"/>
      <c r="CZ33" s="652">
        <v>56.4</v>
      </c>
      <c r="DA33" s="681"/>
      <c r="DB33" s="681"/>
      <c r="DC33" s="685"/>
      <c r="DD33" s="656">
        <v>9963272</v>
      </c>
      <c r="DE33" s="683"/>
      <c r="DF33" s="683"/>
      <c r="DG33" s="683"/>
      <c r="DH33" s="683"/>
      <c r="DI33" s="683"/>
      <c r="DJ33" s="683"/>
      <c r="DK33" s="684"/>
      <c r="DL33" s="656">
        <v>7676155</v>
      </c>
      <c r="DM33" s="683"/>
      <c r="DN33" s="683"/>
      <c r="DO33" s="683"/>
      <c r="DP33" s="683"/>
      <c r="DQ33" s="683"/>
      <c r="DR33" s="683"/>
      <c r="DS33" s="683"/>
      <c r="DT33" s="683"/>
      <c r="DU33" s="683"/>
      <c r="DV33" s="684"/>
      <c r="DW33" s="652">
        <v>38.9</v>
      </c>
      <c r="DX33" s="681"/>
      <c r="DY33" s="681"/>
      <c r="DZ33" s="681"/>
      <c r="EA33" s="681"/>
      <c r="EB33" s="681"/>
      <c r="EC33" s="682"/>
    </row>
    <row r="34" spans="2:133" ht="11.25" customHeight="1" x14ac:dyDescent="0.2">
      <c r="B34" s="644" t="s">
        <v>317</v>
      </c>
      <c r="C34" s="645"/>
      <c r="D34" s="645"/>
      <c r="E34" s="645"/>
      <c r="F34" s="645"/>
      <c r="G34" s="645"/>
      <c r="H34" s="645"/>
      <c r="I34" s="645"/>
      <c r="J34" s="645"/>
      <c r="K34" s="645"/>
      <c r="L34" s="645"/>
      <c r="M34" s="645"/>
      <c r="N34" s="645"/>
      <c r="O34" s="645"/>
      <c r="P34" s="645"/>
      <c r="Q34" s="646"/>
      <c r="R34" s="647">
        <v>60946</v>
      </c>
      <c r="S34" s="648"/>
      <c r="T34" s="648"/>
      <c r="U34" s="648"/>
      <c r="V34" s="648"/>
      <c r="W34" s="648"/>
      <c r="X34" s="648"/>
      <c r="Y34" s="649"/>
      <c r="Z34" s="650">
        <v>0.1</v>
      </c>
      <c r="AA34" s="650"/>
      <c r="AB34" s="650"/>
      <c r="AC34" s="650"/>
      <c r="AD34" s="651" t="s">
        <v>235</v>
      </c>
      <c r="AE34" s="651"/>
      <c r="AF34" s="651"/>
      <c r="AG34" s="651"/>
      <c r="AH34" s="651"/>
      <c r="AI34" s="651"/>
      <c r="AJ34" s="651"/>
      <c r="AK34" s="651"/>
      <c r="AL34" s="652" t="s">
        <v>126</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318</v>
      </c>
      <c r="CE34" s="663"/>
      <c r="CF34" s="663"/>
      <c r="CG34" s="663"/>
      <c r="CH34" s="663"/>
      <c r="CI34" s="663"/>
      <c r="CJ34" s="663"/>
      <c r="CK34" s="663"/>
      <c r="CL34" s="663"/>
      <c r="CM34" s="663"/>
      <c r="CN34" s="663"/>
      <c r="CO34" s="663"/>
      <c r="CP34" s="663"/>
      <c r="CQ34" s="664"/>
      <c r="CR34" s="647">
        <v>5289198</v>
      </c>
      <c r="CS34" s="648"/>
      <c r="CT34" s="648"/>
      <c r="CU34" s="648"/>
      <c r="CV34" s="648"/>
      <c r="CW34" s="648"/>
      <c r="CX34" s="648"/>
      <c r="CY34" s="649"/>
      <c r="CZ34" s="652">
        <v>11.4</v>
      </c>
      <c r="DA34" s="681"/>
      <c r="DB34" s="681"/>
      <c r="DC34" s="685"/>
      <c r="DD34" s="656">
        <v>3073648</v>
      </c>
      <c r="DE34" s="648"/>
      <c r="DF34" s="648"/>
      <c r="DG34" s="648"/>
      <c r="DH34" s="648"/>
      <c r="DI34" s="648"/>
      <c r="DJ34" s="648"/>
      <c r="DK34" s="649"/>
      <c r="DL34" s="656">
        <v>1864207</v>
      </c>
      <c r="DM34" s="648"/>
      <c r="DN34" s="648"/>
      <c r="DO34" s="648"/>
      <c r="DP34" s="648"/>
      <c r="DQ34" s="648"/>
      <c r="DR34" s="648"/>
      <c r="DS34" s="648"/>
      <c r="DT34" s="648"/>
      <c r="DU34" s="648"/>
      <c r="DV34" s="649"/>
      <c r="DW34" s="652">
        <v>9.5</v>
      </c>
      <c r="DX34" s="681"/>
      <c r="DY34" s="681"/>
      <c r="DZ34" s="681"/>
      <c r="EA34" s="681"/>
      <c r="EB34" s="681"/>
      <c r="EC34" s="682"/>
    </row>
    <row r="35" spans="2:133" ht="11.25" customHeight="1" x14ac:dyDescent="0.2">
      <c r="B35" s="644" t="s">
        <v>319</v>
      </c>
      <c r="C35" s="645"/>
      <c r="D35" s="645"/>
      <c r="E35" s="645"/>
      <c r="F35" s="645"/>
      <c r="G35" s="645"/>
      <c r="H35" s="645"/>
      <c r="I35" s="645"/>
      <c r="J35" s="645"/>
      <c r="K35" s="645"/>
      <c r="L35" s="645"/>
      <c r="M35" s="645"/>
      <c r="N35" s="645"/>
      <c r="O35" s="645"/>
      <c r="P35" s="645"/>
      <c r="Q35" s="646"/>
      <c r="R35" s="647">
        <v>2383006</v>
      </c>
      <c r="S35" s="648"/>
      <c r="T35" s="648"/>
      <c r="U35" s="648"/>
      <c r="V35" s="648"/>
      <c r="W35" s="648"/>
      <c r="X35" s="648"/>
      <c r="Y35" s="649"/>
      <c r="Z35" s="650">
        <v>5</v>
      </c>
      <c r="AA35" s="650"/>
      <c r="AB35" s="650"/>
      <c r="AC35" s="650"/>
      <c r="AD35" s="651" t="s">
        <v>126</v>
      </c>
      <c r="AE35" s="651"/>
      <c r="AF35" s="651"/>
      <c r="AG35" s="651"/>
      <c r="AH35" s="651"/>
      <c r="AI35" s="651"/>
      <c r="AJ35" s="651"/>
      <c r="AK35" s="651"/>
      <c r="AL35" s="652" t="s">
        <v>126</v>
      </c>
      <c r="AM35" s="653"/>
      <c r="AN35" s="653"/>
      <c r="AO35" s="654"/>
      <c r="AP35" s="235"/>
      <c r="AQ35" s="626" t="s">
        <v>320</v>
      </c>
      <c r="AR35" s="627"/>
      <c r="AS35" s="627"/>
      <c r="AT35" s="627"/>
      <c r="AU35" s="627"/>
      <c r="AV35" s="627"/>
      <c r="AW35" s="627"/>
      <c r="AX35" s="627"/>
      <c r="AY35" s="627"/>
      <c r="AZ35" s="627"/>
      <c r="BA35" s="627"/>
      <c r="BB35" s="627"/>
      <c r="BC35" s="627"/>
      <c r="BD35" s="627"/>
      <c r="BE35" s="627"/>
      <c r="BF35" s="628"/>
      <c r="BG35" s="626" t="s">
        <v>321</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322</v>
      </c>
      <c r="CE35" s="663"/>
      <c r="CF35" s="663"/>
      <c r="CG35" s="663"/>
      <c r="CH35" s="663"/>
      <c r="CI35" s="663"/>
      <c r="CJ35" s="663"/>
      <c r="CK35" s="663"/>
      <c r="CL35" s="663"/>
      <c r="CM35" s="663"/>
      <c r="CN35" s="663"/>
      <c r="CO35" s="663"/>
      <c r="CP35" s="663"/>
      <c r="CQ35" s="664"/>
      <c r="CR35" s="647">
        <v>163450</v>
      </c>
      <c r="CS35" s="683"/>
      <c r="CT35" s="683"/>
      <c r="CU35" s="683"/>
      <c r="CV35" s="683"/>
      <c r="CW35" s="683"/>
      <c r="CX35" s="683"/>
      <c r="CY35" s="684"/>
      <c r="CZ35" s="652">
        <v>0.4</v>
      </c>
      <c r="DA35" s="681"/>
      <c r="DB35" s="681"/>
      <c r="DC35" s="685"/>
      <c r="DD35" s="656">
        <v>88082</v>
      </c>
      <c r="DE35" s="683"/>
      <c r="DF35" s="683"/>
      <c r="DG35" s="683"/>
      <c r="DH35" s="683"/>
      <c r="DI35" s="683"/>
      <c r="DJ35" s="683"/>
      <c r="DK35" s="684"/>
      <c r="DL35" s="656">
        <v>88082</v>
      </c>
      <c r="DM35" s="683"/>
      <c r="DN35" s="683"/>
      <c r="DO35" s="683"/>
      <c r="DP35" s="683"/>
      <c r="DQ35" s="683"/>
      <c r="DR35" s="683"/>
      <c r="DS35" s="683"/>
      <c r="DT35" s="683"/>
      <c r="DU35" s="683"/>
      <c r="DV35" s="684"/>
      <c r="DW35" s="652">
        <v>0.4</v>
      </c>
      <c r="DX35" s="681"/>
      <c r="DY35" s="681"/>
      <c r="DZ35" s="681"/>
      <c r="EA35" s="681"/>
      <c r="EB35" s="681"/>
      <c r="EC35" s="682"/>
    </row>
    <row r="36" spans="2:133" ht="11.25" customHeight="1" x14ac:dyDescent="0.2">
      <c r="B36" s="644" t="s">
        <v>323</v>
      </c>
      <c r="C36" s="645"/>
      <c r="D36" s="645"/>
      <c r="E36" s="645"/>
      <c r="F36" s="645"/>
      <c r="G36" s="645"/>
      <c r="H36" s="645"/>
      <c r="I36" s="645"/>
      <c r="J36" s="645"/>
      <c r="K36" s="645"/>
      <c r="L36" s="645"/>
      <c r="M36" s="645"/>
      <c r="N36" s="645"/>
      <c r="O36" s="645"/>
      <c r="P36" s="645"/>
      <c r="Q36" s="646"/>
      <c r="R36" s="647">
        <v>1776120</v>
      </c>
      <c r="S36" s="648"/>
      <c r="T36" s="648"/>
      <c r="U36" s="648"/>
      <c r="V36" s="648"/>
      <c r="W36" s="648"/>
      <c r="X36" s="648"/>
      <c r="Y36" s="649"/>
      <c r="Z36" s="650">
        <v>3.8</v>
      </c>
      <c r="AA36" s="650"/>
      <c r="AB36" s="650"/>
      <c r="AC36" s="650"/>
      <c r="AD36" s="651" t="s">
        <v>235</v>
      </c>
      <c r="AE36" s="651"/>
      <c r="AF36" s="651"/>
      <c r="AG36" s="651"/>
      <c r="AH36" s="651"/>
      <c r="AI36" s="651"/>
      <c r="AJ36" s="651"/>
      <c r="AK36" s="651"/>
      <c r="AL36" s="652" t="s">
        <v>235</v>
      </c>
      <c r="AM36" s="653"/>
      <c r="AN36" s="653"/>
      <c r="AO36" s="654"/>
      <c r="AP36" s="235"/>
      <c r="AQ36" s="721" t="s">
        <v>324</v>
      </c>
      <c r="AR36" s="722"/>
      <c r="AS36" s="722"/>
      <c r="AT36" s="722"/>
      <c r="AU36" s="722"/>
      <c r="AV36" s="722"/>
      <c r="AW36" s="722"/>
      <c r="AX36" s="722"/>
      <c r="AY36" s="723"/>
      <c r="AZ36" s="636">
        <v>4957327</v>
      </c>
      <c r="BA36" s="637"/>
      <c r="BB36" s="637"/>
      <c r="BC36" s="637"/>
      <c r="BD36" s="637"/>
      <c r="BE36" s="637"/>
      <c r="BF36" s="724"/>
      <c r="BG36" s="658" t="s">
        <v>325</v>
      </c>
      <c r="BH36" s="659"/>
      <c r="BI36" s="659"/>
      <c r="BJ36" s="659"/>
      <c r="BK36" s="659"/>
      <c r="BL36" s="659"/>
      <c r="BM36" s="659"/>
      <c r="BN36" s="659"/>
      <c r="BO36" s="659"/>
      <c r="BP36" s="659"/>
      <c r="BQ36" s="659"/>
      <c r="BR36" s="659"/>
      <c r="BS36" s="659"/>
      <c r="BT36" s="659"/>
      <c r="BU36" s="660"/>
      <c r="BV36" s="636">
        <v>184693</v>
      </c>
      <c r="BW36" s="637"/>
      <c r="BX36" s="637"/>
      <c r="BY36" s="637"/>
      <c r="BZ36" s="637"/>
      <c r="CA36" s="637"/>
      <c r="CB36" s="724"/>
      <c r="CD36" s="662" t="s">
        <v>326</v>
      </c>
      <c r="CE36" s="663"/>
      <c r="CF36" s="663"/>
      <c r="CG36" s="663"/>
      <c r="CH36" s="663"/>
      <c r="CI36" s="663"/>
      <c r="CJ36" s="663"/>
      <c r="CK36" s="663"/>
      <c r="CL36" s="663"/>
      <c r="CM36" s="663"/>
      <c r="CN36" s="663"/>
      <c r="CO36" s="663"/>
      <c r="CP36" s="663"/>
      <c r="CQ36" s="664"/>
      <c r="CR36" s="647">
        <v>14916080</v>
      </c>
      <c r="CS36" s="648"/>
      <c r="CT36" s="648"/>
      <c r="CU36" s="648"/>
      <c r="CV36" s="648"/>
      <c r="CW36" s="648"/>
      <c r="CX36" s="648"/>
      <c r="CY36" s="649"/>
      <c r="CZ36" s="652">
        <v>32.1</v>
      </c>
      <c r="DA36" s="681"/>
      <c r="DB36" s="681"/>
      <c r="DC36" s="685"/>
      <c r="DD36" s="656">
        <v>3910043</v>
      </c>
      <c r="DE36" s="648"/>
      <c r="DF36" s="648"/>
      <c r="DG36" s="648"/>
      <c r="DH36" s="648"/>
      <c r="DI36" s="648"/>
      <c r="DJ36" s="648"/>
      <c r="DK36" s="649"/>
      <c r="DL36" s="656">
        <v>3353552</v>
      </c>
      <c r="DM36" s="648"/>
      <c r="DN36" s="648"/>
      <c r="DO36" s="648"/>
      <c r="DP36" s="648"/>
      <c r="DQ36" s="648"/>
      <c r="DR36" s="648"/>
      <c r="DS36" s="648"/>
      <c r="DT36" s="648"/>
      <c r="DU36" s="648"/>
      <c r="DV36" s="649"/>
      <c r="DW36" s="652">
        <v>17</v>
      </c>
      <c r="DX36" s="681"/>
      <c r="DY36" s="681"/>
      <c r="DZ36" s="681"/>
      <c r="EA36" s="681"/>
      <c r="EB36" s="681"/>
      <c r="EC36" s="682"/>
    </row>
    <row r="37" spans="2:133" ht="11.25" customHeight="1" x14ac:dyDescent="0.2">
      <c r="B37" s="644" t="s">
        <v>327</v>
      </c>
      <c r="C37" s="645"/>
      <c r="D37" s="645"/>
      <c r="E37" s="645"/>
      <c r="F37" s="645"/>
      <c r="G37" s="645"/>
      <c r="H37" s="645"/>
      <c r="I37" s="645"/>
      <c r="J37" s="645"/>
      <c r="K37" s="645"/>
      <c r="L37" s="645"/>
      <c r="M37" s="645"/>
      <c r="N37" s="645"/>
      <c r="O37" s="645"/>
      <c r="P37" s="645"/>
      <c r="Q37" s="646"/>
      <c r="R37" s="647">
        <v>756338</v>
      </c>
      <c r="S37" s="648"/>
      <c r="T37" s="648"/>
      <c r="U37" s="648"/>
      <c r="V37" s="648"/>
      <c r="W37" s="648"/>
      <c r="X37" s="648"/>
      <c r="Y37" s="649"/>
      <c r="Z37" s="650">
        <v>1.6</v>
      </c>
      <c r="AA37" s="650"/>
      <c r="AB37" s="650"/>
      <c r="AC37" s="650"/>
      <c r="AD37" s="651" t="s">
        <v>126</v>
      </c>
      <c r="AE37" s="651"/>
      <c r="AF37" s="651"/>
      <c r="AG37" s="651"/>
      <c r="AH37" s="651"/>
      <c r="AI37" s="651"/>
      <c r="AJ37" s="651"/>
      <c r="AK37" s="651"/>
      <c r="AL37" s="652" t="s">
        <v>169</v>
      </c>
      <c r="AM37" s="653"/>
      <c r="AN37" s="653"/>
      <c r="AO37" s="654"/>
      <c r="AQ37" s="725" t="s">
        <v>328</v>
      </c>
      <c r="AR37" s="726"/>
      <c r="AS37" s="726"/>
      <c r="AT37" s="726"/>
      <c r="AU37" s="726"/>
      <c r="AV37" s="726"/>
      <c r="AW37" s="726"/>
      <c r="AX37" s="726"/>
      <c r="AY37" s="727"/>
      <c r="AZ37" s="647">
        <v>1005589</v>
      </c>
      <c r="BA37" s="648"/>
      <c r="BB37" s="648"/>
      <c r="BC37" s="648"/>
      <c r="BD37" s="683"/>
      <c r="BE37" s="683"/>
      <c r="BF37" s="714"/>
      <c r="BG37" s="662" t="s">
        <v>329</v>
      </c>
      <c r="BH37" s="663"/>
      <c r="BI37" s="663"/>
      <c r="BJ37" s="663"/>
      <c r="BK37" s="663"/>
      <c r="BL37" s="663"/>
      <c r="BM37" s="663"/>
      <c r="BN37" s="663"/>
      <c r="BO37" s="663"/>
      <c r="BP37" s="663"/>
      <c r="BQ37" s="663"/>
      <c r="BR37" s="663"/>
      <c r="BS37" s="663"/>
      <c r="BT37" s="663"/>
      <c r="BU37" s="664"/>
      <c r="BV37" s="647">
        <v>184693</v>
      </c>
      <c r="BW37" s="648"/>
      <c r="BX37" s="648"/>
      <c r="BY37" s="648"/>
      <c r="BZ37" s="648"/>
      <c r="CA37" s="648"/>
      <c r="CB37" s="657"/>
      <c r="CD37" s="662" t="s">
        <v>330</v>
      </c>
      <c r="CE37" s="663"/>
      <c r="CF37" s="663"/>
      <c r="CG37" s="663"/>
      <c r="CH37" s="663"/>
      <c r="CI37" s="663"/>
      <c r="CJ37" s="663"/>
      <c r="CK37" s="663"/>
      <c r="CL37" s="663"/>
      <c r="CM37" s="663"/>
      <c r="CN37" s="663"/>
      <c r="CO37" s="663"/>
      <c r="CP37" s="663"/>
      <c r="CQ37" s="664"/>
      <c r="CR37" s="647">
        <v>1123723</v>
      </c>
      <c r="CS37" s="683"/>
      <c r="CT37" s="683"/>
      <c r="CU37" s="683"/>
      <c r="CV37" s="683"/>
      <c r="CW37" s="683"/>
      <c r="CX37" s="683"/>
      <c r="CY37" s="684"/>
      <c r="CZ37" s="652">
        <v>2.4</v>
      </c>
      <c r="DA37" s="681"/>
      <c r="DB37" s="681"/>
      <c r="DC37" s="685"/>
      <c r="DD37" s="656">
        <v>1123723</v>
      </c>
      <c r="DE37" s="683"/>
      <c r="DF37" s="683"/>
      <c r="DG37" s="683"/>
      <c r="DH37" s="683"/>
      <c r="DI37" s="683"/>
      <c r="DJ37" s="683"/>
      <c r="DK37" s="684"/>
      <c r="DL37" s="656">
        <v>1036521</v>
      </c>
      <c r="DM37" s="683"/>
      <c r="DN37" s="683"/>
      <c r="DO37" s="683"/>
      <c r="DP37" s="683"/>
      <c r="DQ37" s="683"/>
      <c r="DR37" s="683"/>
      <c r="DS37" s="683"/>
      <c r="DT37" s="683"/>
      <c r="DU37" s="683"/>
      <c r="DV37" s="684"/>
      <c r="DW37" s="652">
        <v>5.3</v>
      </c>
      <c r="DX37" s="681"/>
      <c r="DY37" s="681"/>
      <c r="DZ37" s="681"/>
      <c r="EA37" s="681"/>
      <c r="EB37" s="681"/>
      <c r="EC37" s="682"/>
    </row>
    <row r="38" spans="2:133" ht="11.25" customHeight="1" x14ac:dyDescent="0.2">
      <c r="B38" s="644" t="s">
        <v>331</v>
      </c>
      <c r="C38" s="645"/>
      <c r="D38" s="645"/>
      <c r="E38" s="645"/>
      <c r="F38" s="645"/>
      <c r="G38" s="645"/>
      <c r="H38" s="645"/>
      <c r="I38" s="645"/>
      <c r="J38" s="645"/>
      <c r="K38" s="645"/>
      <c r="L38" s="645"/>
      <c r="M38" s="645"/>
      <c r="N38" s="645"/>
      <c r="O38" s="645"/>
      <c r="P38" s="645"/>
      <c r="Q38" s="646"/>
      <c r="R38" s="647">
        <v>226476</v>
      </c>
      <c r="S38" s="648"/>
      <c r="T38" s="648"/>
      <c r="U38" s="648"/>
      <c r="V38" s="648"/>
      <c r="W38" s="648"/>
      <c r="X38" s="648"/>
      <c r="Y38" s="649"/>
      <c r="Z38" s="650">
        <v>0.5</v>
      </c>
      <c r="AA38" s="650"/>
      <c r="AB38" s="650"/>
      <c r="AC38" s="650"/>
      <c r="AD38" s="651">
        <v>13751</v>
      </c>
      <c r="AE38" s="651"/>
      <c r="AF38" s="651"/>
      <c r="AG38" s="651"/>
      <c r="AH38" s="651"/>
      <c r="AI38" s="651"/>
      <c r="AJ38" s="651"/>
      <c r="AK38" s="651"/>
      <c r="AL38" s="652">
        <v>0.1</v>
      </c>
      <c r="AM38" s="653"/>
      <c r="AN38" s="653"/>
      <c r="AO38" s="654"/>
      <c r="AQ38" s="725" t="s">
        <v>332</v>
      </c>
      <c r="AR38" s="726"/>
      <c r="AS38" s="726"/>
      <c r="AT38" s="726"/>
      <c r="AU38" s="726"/>
      <c r="AV38" s="726"/>
      <c r="AW38" s="726"/>
      <c r="AX38" s="726"/>
      <c r="AY38" s="727"/>
      <c r="AZ38" s="647">
        <v>658450</v>
      </c>
      <c r="BA38" s="648"/>
      <c r="BB38" s="648"/>
      <c r="BC38" s="648"/>
      <c r="BD38" s="683"/>
      <c r="BE38" s="683"/>
      <c r="BF38" s="714"/>
      <c r="BG38" s="662" t="s">
        <v>333</v>
      </c>
      <c r="BH38" s="663"/>
      <c r="BI38" s="663"/>
      <c r="BJ38" s="663"/>
      <c r="BK38" s="663"/>
      <c r="BL38" s="663"/>
      <c r="BM38" s="663"/>
      <c r="BN38" s="663"/>
      <c r="BO38" s="663"/>
      <c r="BP38" s="663"/>
      <c r="BQ38" s="663"/>
      <c r="BR38" s="663"/>
      <c r="BS38" s="663"/>
      <c r="BT38" s="663"/>
      <c r="BU38" s="664"/>
      <c r="BV38" s="647">
        <v>12159</v>
      </c>
      <c r="BW38" s="648"/>
      <c r="BX38" s="648"/>
      <c r="BY38" s="648"/>
      <c r="BZ38" s="648"/>
      <c r="CA38" s="648"/>
      <c r="CB38" s="657"/>
      <c r="CD38" s="662" t="s">
        <v>334</v>
      </c>
      <c r="CE38" s="663"/>
      <c r="CF38" s="663"/>
      <c r="CG38" s="663"/>
      <c r="CH38" s="663"/>
      <c r="CI38" s="663"/>
      <c r="CJ38" s="663"/>
      <c r="CK38" s="663"/>
      <c r="CL38" s="663"/>
      <c r="CM38" s="663"/>
      <c r="CN38" s="663"/>
      <c r="CO38" s="663"/>
      <c r="CP38" s="663"/>
      <c r="CQ38" s="664"/>
      <c r="CR38" s="647">
        <v>3126993</v>
      </c>
      <c r="CS38" s="648"/>
      <c r="CT38" s="648"/>
      <c r="CU38" s="648"/>
      <c r="CV38" s="648"/>
      <c r="CW38" s="648"/>
      <c r="CX38" s="648"/>
      <c r="CY38" s="649"/>
      <c r="CZ38" s="652">
        <v>6.7</v>
      </c>
      <c r="DA38" s="681"/>
      <c r="DB38" s="681"/>
      <c r="DC38" s="685"/>
      <c r="DD38" s="656">
        <v>2485116</v>
      </c>
      <c r="DE38" s="648"/>
      <c r="DF38" s="648"/>
      <c r="DG38" s="648"/>
      <c r="DH38" s="648"/>
      <c r="DI38" s="648"/>
      <c r="DJ38" s="648"/>
      <c r="DK38" s="649"/>
      <c r="DL38" s="656">
        <v>2370314</v>
      </c>
      <c r="DM38" s="648"/>
      <c r="DN38" s="648"/>
      <c r="DO38" s="648"/>
      <c r="DP38" s="648"/>
      <c r="DQ38" s="648"/>
      <c r="DR38" s="648"/>
      <c r="DS38" s="648"/>
      <c r="DT38" s="648"/>
      <c r="DU38" s="648"/>
      <c r="DV38" s="649"/>
      <c r="DW38" s="652">
        <v>12</v>
      </c>
      <c r="DX38" s="681"/>
      <c r="DY38" s="681"/>
      <c r="DZ38" s="681"/>
      <c r="EA38" s="681"/>
      <c r="EB38" s="681"/>
      <c r="EC38" s="682"/>
    </row>
    <row r="39" spans="2:133" ht="11.25" customHeight="1" x14ac:dyDescent="0.2">
      <c r="B39" s="644" t="s">
        <v>335</v>
      </c>
      <c r="C39" s="645"/>
      <c r="D39" s="645"/>
      <c r="E39" s="645"/>
      <c r="F39" s="645"/>
      <c r="G39" s="645"/>
      <c r="H39" s="645"/>
      <c r="I39" s="645"/>
      <c r="J39" s="645"/>
      <c r="K39" s="645"/>
      <c r="L39" s="645"/>
      <c r="M39" s="645"/>
      <c r="N39" s="645"/>
      <c r="O39" s="645"/>
      <c r="P39" s="645"/>
      <c r="Q39" s="646"/>
      <c r="R39" s="647">
        <v>2503368</v>
      </c>
      <c r="S39" s="648"/>
      <c r="T39" s="648"/>
      <c r="U39" s="648"/>
      <c r="V39" s="648"/>
      <c r="W39" s="648"/>
      <c r="X39" s="648"/>
      <c r="Y39" s="649"/>
      <c r="Z39" s="650">
        <v>5.3</v>
      </c>
      <c r="AA39" s="650"/>
      <c r="AB39" s="650"/>
      <c r="AC39" s="650"/>
      <c r="AD39" s="651" t="s">
        <v>126</v>
      </c>
      <c r="AE39" s="651"/>
      <c r="AF39" s="651"/>
      <c r="AG39" s="651"/>
      <c r="AH39" s="651"/>
      <c r="AI39" s="651"/>
      <c r="AJ39" s="651"/>
      <c r="AK39" s="651"/>
      <c r="AL39" s="652" t="s">
        <v>126</v>
      </c>
      <c r="AM39" s="653"/>
      <c r="AN39" s="653"/>
      <c r="AO39" s="654"/>
      <c r="AQ39" s="725" t="s">
        <v>336</v>
      </c>
      <c r="AR39" s="726"/>
      <c r="AS39" s="726"/>
      <c r="AT39" s="726"/>
      <c r="AU39" s="726"/>
      <c r="AV39" s="726"/>
      <c r="AW39" s="726"/>
      <c r="AX39" s="726"/>
      <c r="AY39" s="727"/>
      <c r="AZ39" s="647">
        <v>166295</v>
      </c>
      <c r="BA39" s="648"/>
      <c r="BB39" s="648"/>
      <c r="BC39" s="648"/>
      <c r="BD39" s="683"/>
      <c r="BE39" s="683"/>
      <c r="BF39" s="714"/>
      <c r="BG39" s="662" t="s">
        <v>337</v>
      </c>
      <c r="BH39" s="663"/>
      <c r="BI39" s="663"/>
      <c r="BJ39" s="663"/>
      <c r="BK39" s="663"/>
      <c r="BL39" s="663"/>
      <c r="BM39" s="663"/>
      <c r="BN39" s="663"/>
      <c r="BO39" s="663"/>
      <c r="BP39" s="663"/>
      <c r="BQ39" s="663"/>
      <c r="BR39" s="663"/>
      <c r="BS39" s="663"/>
      <c r="BT39" s="663"/>
      <c r="BU39" s="664"/>
      <c r="BV39" s="647">
        <v>19026</v>
      </c>
      <c r="BW39" s="648"/>
      <c r="BX39" s="648"/>
      <c r="BY39" s="648"/>
      <c r="BZ39" s="648"/>
      <c r="CA39" s="648"/>
      <c r="CB39" s="657"/>
      <c r="CD39" s="662" t="s">
        <v>338</v>
      </c>
      <c r="CE39" s="663"/>
      <c r="CF39" s="663"/>
      <c r="CG39" s="663"/>
      <c r="CH39" s="663"/>
      <c r="CI39" s="663"/>
      <c r="CJ39" s="663"/>
      <c r="CK39" s="663"/>
      <c r="CL39" s="663"/>
      <c r="CM39" s="663"/>
      <c r="CN39" s="663"/>
      <c r="CO39" s="663"/>
      <c r="CP39" s="663"/>
      <c r="CQ39" s="664"/>
      <c r="CR39" s="647">
        <v>2679257</v>
      </c>
      <c r="CS39" s="683"/>
      <c r="CT39" s="683"/>
      <c r="CU39" s="683"/>
      <c r="CV39" s="683"/>
      <c r="CW39" s="683"/>
      <c r="CX39" s="683"/>
      <c r="CY39" s="684"/>
      <c r="CZ39" s="652">
        <v>5.8</v>
      </c>
      <c r="DA39" s="681"/>
      <c r="DB39" s="681"/>
      <c r="DC39" s="685"/>
      <c r="DD39" s="656">
        <v>345882</v>
      </c>
      <c r="DE39" s="683"/>
      <c r="DF39" s="683"/>
      <c r="DG39" s="683"/>
      <c r="DH39" s="683"/>
      <c r="DI39" s="683"/>
      <c r="DJ39" s="683"/>
      <c r="DK39" s="684"/>
      <c r="DL39" s="656" t="s">
        <v>235</v>
      </c>
      <c r="DM39" s="683"/>
      <c r="DN39" s="683"/>
      <c r="DO39" s="683"/>
      <c r="DP39" s="683"/>
      <c r="DQ39" s="683"/>
      <c r="DR39" s="683"/>
      <c r="DS39" s="683"/>
      <c r="DT39" s="683"/>
      <c r="DU39" s="683"/>
      <c r="DV39" s="684"/>
      <c r="DW39" s="652" t="s">
        <v>126</v>
      </c>
      <c r="DX39" s="681"/>
      <c r="DY39" s="681"/>
      <c r="DZ39" s="681"/>
      <c r="EA39" s="681"/>
      <c r="EB39" s="681"/>
      <c r="EC39" s="682"/>
    </row>
    <row r="40" spans="2:133" ht="11.25" customHeight="1" x14ac:dyDescent="0.2">
      <c r="B40" s="644" t="s">
        <v>339</v>
      </c>
      <c r="C40" s="645"/>
      <c r="D40" s="645"/>
      <c r="E40" s="645"/>
      <c r="F40" s="645"/>
      <c r="G40" s="645"/>
      <c r="H40" s="645"/>
      <c r="I40" s="645"/>
      <c r="J40" s="645"/>
      <c r="K40" s="645"/>
      <c r="L40" s="645"/>
      <c r="M40" s="645"/>
      <c r="N40" s="645"/>
      <c r="O40" s="645"/>
      <c r="P40" s="645"/>
      <c r="Q40" s="646"/>
      <c r="R40" s="647">
        <v>137119</v>
      </c>
      <c r="S40" s="648"/>
      <c r="T40" s="648"/>
      <c r="U40" s="648"/>
      <c r="V40" s="648"/>
      <c r="W40" s="648"/>
      <c r="X40" s="648"/>
      <c r="Y40" s="649"/>
      <c r="Z40" s="650">
        <v>0.3</v>
      </c>
      <c r="AA40" s="650"/>
      <c r="AB40" s="650"/>
      <c r="AC40" s="650"/>
      <c r="AD40" s="651" t="s">
        <v>126</v>
      </c>
      <c r="AE40" s="651"/>
      <c r="AF40" s="651"/>
      <c r="AG40" s="651"/>
      <c r="AH40" s="651"/>
      <c r="AI40" s="651"/>
      <c r="AJ40" s="651"/>
      <c r="AK40" s="651"/>
      <c r="AL40" s="652" t="s">
        <v>235</v>
      </c>
      <c r="AM40" s="653"/>
      <c r="AN40" s="653"/>
      <c r="AO40" s="654"/>
      <c r="AQ40" s="725" t="s">
        <v>340</v>
      </c>
      <c r="AR40" s="726"/>
      <c r="AS40" s="726"/>
      <c r="AT40" s="726"/>
      <c r="AU40" s="726"/>
      <c r="AV40" s="726"/>
      <c r="AW40" s="726"/>
      <c r="AX40" s="726"/>
      <c r="AY40" s="727"/>
      <c r="AZ40" s="647" t="s">
        <v>126</v>
      </c>
      <c r="BA40" s="648"/>
      <c r="BB40" s="648"/>
      <c r="BC40" s="648"/>
      <c r="BD40" s="683"/>
      <c r="BE40" s="683"/>
      <c r="BF40" s="714"/>
      <c r="BG40" s="734" t="s">
        <v>341</v>
      </c>
      <c r="BH40" s="735"/>
      <c r="BI40" s="735"/>
      <c r="BJ40" s="735"/>
      <c r="BK40" s="735"/>
      <c r="BL40" s="236"/>
      <c r="BM40" s="663" t="s">
        <v>342</v>
      </c>
      <c r="BN40" s="663"/>
      <c r="BO40" s="663"/>
      <c r="BP40" s="663"/>
      <c r="BQ40" s="663"/>
      <c r="BR40" s="663"/>
      <c r="BS40" s="663"/>
      <c r="BT40" s="663"/>
      <c r="BU40" s="664"/>
      <c r="BV40" s="647">
        <v>84</v>
      </c>
      <c r="BW40" s="648"/>
      <c r="BX40" s="648"/>
      <c r="BY40" s="648"/>
      <c r="BZ40" s="648"/>
      <c r="CA40" s="648"/>
      <c r="CB40" s="657"/>
      <c r="CD40" s="662" t="s">
        <v>343</v>
      </c>
      <c r="CE40" s="663"/>
      <c r="CF40" s="663"/>
      <c r="CG40" s="663"/>
      <c r="CH40" s="663"/>
      <c r="CI40" s="663"/>
      <c r="CJ40" s="663"/>
      <c r="CK40" s="663"/>
      <c r="CL40" s="663"/>
      <c r="CM40" s="663"/>
      <c r="CN40" s="663"/>
      <c r="CO40" s="663"/>
      <c r="CP40" s="663"/>
      <c r="CQ40" s="664"/>
      <c r="CR40" s="647">
        <v>81191</v>
      </c>
      <c r="CS40" s="648"/>
      <c r="CT40" s="648"/>
      <c r="CU40" s="648"/>
      <c r="CV40" s="648"/>
      <c r="CW40" s="648"/>
      <c r="CX40" s="648"/>
      <c r="CY40" s="649"/>
      <c r="CZ40" s="652">
        <v>0.2</v>
      </c>
      <c r="DA40" s="681"/>
      <c r="DB40" s="681"/>
      <c r="DC40" s="685"/>
      <c r="DD40" s="656">
        <v>60501</v>
      </c>
      <c r="DE40" s="648"/>
      <c r="DF40" s="648"/>
      <c r="DG40" s="648"/>
      <c r="DH40" s="648"/>
      <c r="DI40" s="648"/>
      <c r="DJ40" s="648"/>
      <c r="DK40" s="649"/>
      <c r="DL40" s="656" t="s">
        <v>126</v>
      </c>
      <c r="DM40" s="648"/>
      <c r="DN40" s="648"/>
      <c r="DO40" s="648"/>
      <c r="DP40" s="648"/>
      <c r="DQ40" s="648"/>
      <c r="DR40" s="648"/>
      <c r="DS40" s="648"/>
      <c r="DT40" s="648"/>
      <c r="DU40" s="648"/>
      <c r="DV40" s="649"/>
      <c r="DW40" s="652" t="s">
        <v>126</v>
      </c>
      <c r="DX40" s="681"/>
      <c r="DY40" s="681"/>
      <c r="DZ40" s="681"/>
      <c r="EA40" s="681"/>
      <c r="EB40" s="681"/>
      <c r="EC40" s="682"/>
    </row>
    <row r="41" spans="2:133" ht="11.25" customHeight="1" x14ac:dyDescent="0.2">
      <c r="B41" s="644" t="s">
        <v>344</v>
      </c>
      <c r="C41" s="645"/>
      <c r="D41" s="645"/>
      <c r="E41" s="645"/>
      <c r="F41" s="645"/>
      <c r="G41" s="645"/>
      <c r="H41" s="645"/>
      <c r="I41" s="645"/>
      <c r="J41" s="645"/>
      <c r="K41" s="645"/>
      <c r="L41" s="645"/>
      <c r="M41" s="645"/>
      <c r="N41" s="645"/>
      <c r="O41" s="645"/>
      <c r="P41" s="645"/>
      <c r="Q41" s="646"/>
      <c r="R41" s="647" t="s">
        <v>235</v>
      </c>
      <c r="S41" s="648"/>
      <c r="T41" s="648"/>
      <c r="U41" s="648"/>
      <c r="V41" s="648"/>
      <c r="W41" s="648"/>
      <c r="X41" s="648"/>
      <c r="Y41" s="649"/>
      <c r="Z41" s="650" t="s">
        <v>169</v>
      </c>
      <c r="AA41" s="650"/>
      <c r="AB41" s="650"/>
      <c r="AC41" s="650"/>
      <c r="AD41" s="651" t="s">
        <v>235</v>
      </c>
      <c r="AE41" s="651"/>
      <c r="AF41" s="651"/>
      <c r="AG41" s="651"/>
      <c r="AH41" s="651"/>
      <c r="AI41" s="651"/>
      <c r="AJ41" s="651"/>
      <c r="AK41" s="651"/>
      <c r="AL41" s="652" t="s">
        <v>126</v>
      </c>
      <c r="AM41" s="653"/>
      <c r="AN41" s="653"/>
      <c r="AO41" s="654"/>
      <c r="AQ41" s="725" t="s">
        <v>345</v>
      </c>
      <c r="AR41" s="726"/>
      <c r="AS41" s="726"/>
      <c r="AT41" s="726"/>
      <c r="AU41" s="726"/>
      <c r="AV41" s="726"/>
      <c r="AW41" s="726"/>
      <c r="AX41" s="726"/>
      <c r="AY41" s="727"/>
      <c r="AZ41" s="647">
        <v>721995</v>
      </c>
      <c r="BA41" s="648"/>
      <c r="BB41" s="648"/>
      <c r="BC41" s="648"/>
      <c r="BD41" s="683"/>
      <c r="BE41" s="683"/>
      <c r="BF41" s="714"/>
      <c r="BG41" s="734"/>
      <c r="BH41" s="735"/>
      <c r="BI41" s="735"/>
      <c r="BJ41" s="735"/>
      <c r="BK41" s="735"/>
      <c r="BL41" s="236"/>
      <c r="BM41" s="663" t="s">
        <v>346</v>
      </c>
      <c r="BN41" s="663"/>
      <c r="BO41" s="663"/>
      <c r="BP41" s="663"/>
      <c r="BQ41" s="663"/>
      <c r="BR41" s="663"/>
      <c r="BS41" s="663"/>
      <c r="BT41" s="663"/>
      <c r="BU41" s="664"/>
      <c r="BV41" s="647">
        <v>1</v>
      </c>
      <c r="BW41" s="648"/>
      <c r="BX41" s="648"/>
      <c r="BY41" s="648"/>
      <c r="BZ41" s="648"/>
      <c r="CA41" s="648"/>
      <c r="CB41" s="657"/>
      <c r="CD41" s="662" t="s">
        <v>347</v>
      </c>
      <c r="CE41" s="663"/>
      <c r="CF41" s="663"/>
      <c r="CG41" s="663"/>
      <c r="CH41" s="663"/>
      <c r="CI41" s="663"/>
      <c r="CJ41" s="663"/>
      <c r="CK41" s="663"/>
      <c r="CL41" s="663"/>
      <c r="CM41" s="663"/>
      <c r="CN41" s="663"/>
      <c r="CO41" s="663"/>
      <c r="CP41" s="663"/>
      <c r="CQ41" s="664"/>
      <c r="CR41" s="647" t="s">
        <v>235</v>
      </c>
      <c r="CS41" s="683"/>
      <c r="CT41" s="683"/>
      <c r="CU41" s="683"/>
      <c r="CV41" s="683"/>
      <c r="CW41" s="683"/>
      <c r="CX41" s="683"/>
      <c r="CY41" s="684"/>
      <c r="CZ41" s="652" t="s">
        <v>235</v>
      </c>
      <c r="DA41" s="681"/>
      <c r="DB41" s="681"/>
      <c r="DC41" s="685"/>
      <c r="DD41" s="656" t="s">
        <v>126</v>
      </c>
      <c r="DE41" s="683"/>
      <c r="DF41" s="683"/>
      <c r="DG41" s="683"/>
      <c r="DH41" s="683"/>
      <c r="DI41" s="683"/>
      <c r="DJ41" s="683"/>
      <c r="DK41" s="684"/>
      <c r="DL41" s="728"/>
      <c r="DM41" s="729"/>
      <c r="DN41" s="729"/>
      <c r="DO41" s="729"/>
      <c r="DP41" s="729"/>
      <c r="DQ41" s="729"/>
      <c r="DR41" s="729"/>
      <c r="DS41" s="729"/>
      <c r="DT41" s="729"/>
      <c r="DU41" s="729"/>
      <c r="DV41" s="730"/>
      <c r="DW41" s="731"/>
      <c r="DX41" s="732"/>
      <c r="DY41" s="732"/>
      <c r="DZ41" s="732"/>
      <c r="EA41" s="732"/>
      <c r="EB41" s="732"/>
      <c r="EC41" s="733"/>
    </row>
    <row r="42" spans="2:133" ht="11.25" customHeight="1" x14ac:dyDescent="0.2">
      <c r="B42" s="644" t="s">
        <v>348</v>
      </c>
      <c r="C42" s="645"/>
      <c r="D42" s="645"/>
      <c r="E42" s="645"/>
      <c r="F42" s="645"/>
      <c r="G42" s="645"/>
      <c r="H42" s="645"/>
      <c r="I42" s="645"/>
      <c r="J42" s="645"/>
      <c r="K42" s="645"/>
      <c r="L42" s="645"/>
      <c r="M42" s="645"/>
      <c r="N42" s="645"/>
      <c r="O42" s="645"/>
      <c r="P42" s="645"/>
      <c r="Q42" s="646"/>
      <c r="R42" s="647">
        <v>957949</v>
      </c>
      <c r="S42" s="648"/>
      <c r="T42" s="648"/>
      <c r="U42" s="648"/>
      <c r="V42" s="648"/>
      <c r="W42" s="648"/>
      <c r="X42" s="648"/>
      <c r="Y42" s="649"/>
      <c r="Z42" s="650">
        <v>2</v>
      </c>
      <c r="AA42" s="650"/>
      <c r="AB42" s="650"/>
      <c r="AC42" s="650"/>
      <c r="AD42" s="651" t="s">
        <v>126</v>
      </c>
      <c r="AE42" s="651"/>
      <c r="AF42" s="651"/>
      <c r="AG42" s="651"/>
      <c r="AH42" s="651"/>
      <c r="AI42" s="651"/>
      <c r="AJ42" s="651"/>
      <c r="AK42" s="651"/>
      <c r="AL42" s="652" t="s">
        <v>169</v>
      </c>
      <c r="AM42" s="653"/>
      <c r="AN42" s="653"/>
      <c r="AO42" s="654"/>
      <c r="AQ42" s="746" t="s">
        <v>349</v>
      </c>
      <c r="AR42" s="747"/>
      <c r="AS42" s="747"/>
      <c r="AT42" s="747"/>
      <c r="AU42" s="747"/>
      <c r="AV42" s="747"/>
      <c r="AW42" s="747"/>
      <c r="AX42" s="747"/>
      <c r="AY42" s="748"/>
      <c r="AZ42" s="738">
        <v>2404998</v>
      </c>
      <c r="BA42" s="739"/>
      <c r="BB42" s="739"/>
      <c r="BC42" s="739"/>
      <c r="BD42" s="718"/>
      <c r="BE42" s="718"/>
      <c r="BF42" s="720"/>
      <c r="BG42" s="736"/>
      <c r="BH42" s="737"/>
      <c r="BI42" s="737"/>
      <c r="BJ42" s="737"/>
      <c r="BK42" s="737"/>
      <c r="BL42" s="237"/>
      <c r="BM42" s="673" t="s">
        <v>350</v>
      </c>
      <c r="BN42" s="673"/>
      <c r="BO42" s="673"/>
      <c r="BP42" s="673"/>
      <c r="BQ42" s="673"/>
      <c r="BR42" s="673"/>
      <c r="BS42" s="673"/>
      <c r="BT42" s="673"/>
      <c r="BU42" s="674"/>
      <c r="BV42" s="738">
        <v>348</v>
      </c>
      <c r="BW42" s="739"/>
      <c r="BX42" s="739"/>
      <c r="BY42" s="739"/>
      <c r="BZ42" s="739"/>
      <c r="CA42" s="739"/>
      <c r="CB42" s="745"/>
      <c r="CD42" s="644" t="s">
        <v>351</v>
      </c>
      <c r="CE42" s="645"/>
      <c r="CF42" s="645"/>
      <c r="CG42" s="645"/>
      <c r="CH42" s="645"/>
      <c r="CI42" s="645"/>
      <c r="CJ42" s="645"/>
      <c r="CK42" s="645"/>
      <c r="CL42" s="645"/>
      <c r="CM42" s="645"/>
      <c r="CN42" s="645"/>
      <c r="CO42" s="645"/>
      <c r="CP42" s="645"/>
      <c r="CQ42" s="646"/>
      <c r="CR42" s="647">
        <v>2727359</v>
      </c>
      <c r="CS42" s="648"/>
      <c r="CT42" s="648"/>
      <c r="CU42" s="648"/>
      <c r="CV42" s="648"/>
      <c r="CW42" s="648"/>
      <c r="CX42" s="648"/>
      <c r="CY42" s="649"/>
      <c r="CZ42" s="652">
        <v>5.9</v>
      </c>
      <c r="DA42" s="653"/>
      <c r="DB42" s="653"/>
      <c r="DC42" s="665"/>
      <c r="DD42" s="656">
        <v>599236</v>
      </c>
      <c r="DE42" s="648"/>
      <c r="DF42" s="648"/>
      <c r="DG42" s="648"/>
      <c r="DH42" s="648"/>
      <c r="DI42" s="648"/>
      <c r="DJ42" s="648"/>
      <c r="DK42" s="649"/>
      <c r="DL42" s="728"/>
      <c r="DM42" s="729"/>
      <c r="DN42" s="729"/>
      <c r="DO42" s="729"/>
      <c r="DP42" s="729"/>
      <c r="DQ42" s="729"/>
      <c r="DR42" s="729"/>
      <c r="DS42" s="729"/>
      <c r="DT42" s="729"/>
      <c r="DU42" s="729"/>
      <c r="DV42" s="730"/>
      <c r="DW42" s="731"/>
      <c r="DX42" s="732"/>
      <c r="DY42" s="732"/>
      <c r="DZ42" s="732"/>
      <c r="EA42" s="732"/>
      <c r="EB42" s="732"/>
      <c r="EC42" s="733"/>
    </row>
    <row r="43" spans="2:133" ht="11.25" customHeight="1" x14ac:dyDescent="0.2">
      <c r="B43" s="697" t="s">
        <v>352</v>
      </c>
      <c r="C43" s="698"/>
      <c r="D43" s="698"/>
      <c r="E43" s="698"/>
      <c r="F43" s="698"/>
      <c r="G43" s="698"/>
      <c r="H43" s="698"/>
      <c r="I43" s="698"/>
      <c r="J43" s="698"/>
      <c r="K43" s="698"/>
      <c r="L43" s="698"/>
      <c r="M43" s="698"/>
      <c r="N43" s="698"/>
      <c r="O43" s="698"/>
      <c r="P43" s="698"/>
      <c r="Q43" s="699"/>
      <c r="R43" s="738">
        <v>47324802</v>
      </c>
      <c r="S43" s="739"/>
      <c r="T43" s="739"/>
      <c r="U43" s="739"/>
      <c r="V43" s="739"/>
      <c r="W43" s="739"/>
      <c r="X43" s="739"/>
      <c r="Y43" s="740"/>
      <c r="Z43" s="741">
        <v>100</v>
      </c>
      <c r="AA43" s="741"/>
      <c r="AB43" s="741"/>
      <c r="AC43" s="741"/>
      <c r="AD43" s="742">
        <v>18619366</v>
      </c>
      <c r="AE43" s="742"/>
      <c r="AF43" s="742"/>
      <c r="AG43" s="742"/>
      <c r="AH43" s="742"/>
      <c r="AI43" s="742"/>
      <c r="AJ43" s="742"/>
      <c r="AK43" s="742"/>
      <c r="AL43" s="743">
        <v>100</v>
      </c>
      <c r="AM43" s="719"/>
      <c r="AN43" s="719"/>
      <c r="AO43" s="744"/>
      <c r="BV43" s="238"/>
      <c r="BW43" s="238"/>
      <c r="BX43" s="238"/>
      <c r="BY43" s="238"/>
      <c r="BZ43" s="238"/>
      <c r="CA43" s="238"/>
      <c r="CB43" s="238"/>
      <c r="CD43" s="644" t="s">
        <v>353</v>
      </c>
      <c r="CE43" s="645"/>
      <c r="CF43" s="645"/>
      <c r="CG43" s="645"/>
      <c r="CH43" s="645"/>
      <c r="CI43" s="645"/>
      <c r="CJ43" s="645"/>
      <c r="CK43" s="645"/>
      <c r="CL43" s="645"/>
      <c r="CM43" s="645"/>
      <c r="CN43" s="645"/>
      <c r="CO43" s="645"/>
      <c r="CP43" s="645"/>
      <c r="CQ43" s="646"/>
      <c r="CR43" s="647">
        <v>230109</v>
      </c>
      <c r="CS43" s="683"/>
      <c r="CT43" s="683"/>
      <c r="CU43" s="683"/>
      <c r="CV43" s="683"/>
      <c r="CW43" s="683"/>
      <c r="CX43" s="683"/>
      <c r="CY43" s="684"/>
      <c r="CZ43" s="652">
        <v>0.5</v>
      </c>
      <c r="DA43" s="681"/>
      <c r="DB43" s="681"/>
      <c r="DC43" s="685"/>
      <c r="DD43" s="656">
        <v>217835</v>
      </c>
      <c r="DE43" s="683"/>
      <c r="DF43" s="683"/>
      <c r="DG43" s="683"/>
      <c r="DH43" s="683"/>
      <c r="DI43" s="683"/>
      <c r="DJ43" s="683"/>
      <c r="DK43" s="684"/>
      <c r="DL43" s="728"/>
      <c r="DM43" s="729"/>
      <c r="DN43" s="729"/>
      <c r="DO43" s="729"/>
      <c r="DP43" s="729"/>
      <c r="DQ43" s="729"/>
      <c r="DR43" s="729"/>
      <c r="DS43" s="729"/>
      <c r="DT43" s="729"/>
      <c r="DU43" s="729"/>
      <c r="DV43" s="730"/>
      <c r="DW43" s="731"/>
      <c r="DX43" s="732"/>
      <c r="DY43" s="732"/>
      <c r="DZ43" s="732"/>
      <c r="EA43" s="732"/>
      <c r="EB43" s="732"/>
      <c r="EC43" s="733"/>
    </row>
    <row r="44" spans="2:133" ht="11.25"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300</v>
      </c>
      <c r="CE44" s="760"/>
      <c r="CF44" s="644" t="s">
        <v>354</v>
      </c>
      <c r="CG44" s="645"/>
      <c r="CH44" s="645"/>
      <c r="CI44" s="645"/>
      <c r="CJ44" s="645"/>
      <c r="CK44" s="645"/>
      <c r="CL44" s="645"/>
      <c r="CM44" s="645"/>
      <c r="CN44" s="645"/>
      <c r="CO44" s="645"/>
      <c r="CP44" s="645"/>
      <c r="CQ44" s="646"/>
      <c r="CR44" s="647">
        <v>2668734</v>
      </c>
      <c r="CS44" s="648"/>
      <c r="CT44" s="648"/>
      <c r="CU44" s="648"/>
      <c r="CV44" s="648"/>
      <c r="CW44" s="648"/>
      <c r="CX44" s="648"/>
      <c r="CY44" s="649"/>
      <c r="CZ44" s="652">
        <v>5.7</v>
      </c>
      <c r="DA44" s="653"/>
      <c r="DB44" s="653"/>
      <c r="DC44" s="665"/>
      <c r="DD44" s="656">
        <v>598282</v>
      </c>
      <c r="DE44" s="648"/>
      <c r="DF44" s="648"/>
      <c r="DG44" s="648"/>
      <c r="DH44" s="648"/>
      <c r="DI44" s="648"/>
      <c r="DJ44" s="648"/>
      <c r="DK44" s="649"/>
      <c r="DL44" s="728"/>
      <c r="DM44" s="729"/>
      <c r="DN44" s="729"/>
      <c r="DO44" s="729"/>
      <c r="DP44" s="729"/>
      <c r="DQ44" s="729"/>
      <c r="DR44" s="729"/>
      <c r="DS44" s="729"/>
      <c r="DT44" s="729"/>
      <c r="DU44" s="729"/>
      <c r="DV44" s="730"/>
      <c r="DW44" s="731"/>
      <c r="DX44" s="732"/>
      <c r="DY44" s="732"/>
      <c r="DZ44" s="732"/>
      <c r="EA44" s="732"/>
      <c r="EB44" s="732"/>
      <c r="EC44" s="733"/>
    </row>
    <row r="45" spans="2:133" ht="11.25" customHeight="1" x14ac:dyDescent="0.2">
      <c r="B45" s="240" t="s">
        <v>355</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356</v>
      </c>
      <c r="CG45" s="645"/>
      <c r="CH45" s="645"/>
      <c r="CI45" s="645"/>
      <c r="CJ45" s="645"/>
      <c r="CK45" s="645"/>
      <c r="CL45" s="645"/>
      <c r="CM45" s="645"/>
      <c r="CN45" s="645"/>
      <c r="CO45" s="645"/>
      <c r="CP45" s="645"/>
      <c r="CQ45" s="646"/>
      <c r="CR45" s="647">
        <v>1131884</v>
      </c>
      <c r="CS45" s="683"/>
      <c r="CT45" s="683"/>
      <c r="CU45" s="683"/>
      <c r="CV45" s="683"/>
      <c r="CW45" s="683"/>
      <c r="CX45" s="683"/>
      <c r="CY45" s="684"/>
      <c r="CZ45" s="652">
        <v>2.4</v>
      </c>
      <c r="DA45" s="681"/>
      <c r="DB45" s="681"/>
      <c r="DC45" s="685"/>
      <c r="DD45" s="656">
        <v>38989</v>
      </c>
      <c r="DE45" s="683"/>
      <c r="DF45" s="683"/>
      <c r="DG45" s="683"/>
      <c r="DH45" s="683"/>
      <c r="DI45" s="683"/>
      <c r="DJ45" s="683"/>
      <c r="DK45" s="684"/>
      <c r="DL45" s="728"/>
      <c r="DM45" s="729"/>
      <c r="DN45" s="729"/>
      <c r="DO45" s="729"/>
      <c r="DP45" s="729"/>
      <c r="DQ45" s="729"/>
      <c r="DR45" s="729"/>
      <c r="DS45" s="729"/>
      <c r="DT45" s="729"/>
      <c r="DU45" s="729"/>
      <c r="DV45" s="730"/>
      <c r="DW45" s="731"/>
      <c r="DX45" s="732"/>
      <c r="DY45" s="732"/>
      <c r="DZ45" s="732"/>
      <c r="EA45" s="732"/>
      <c r="EB45" s="732"/>
      <c r="EC45" s="733"/>
    </row>
    <row r="46" spans="2:133" ht="11.25" customHeight="1" x14ac:dyDescent="0.2">
      <c r="B46" s="241" t="s">
        <v>357</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358</v>
      </c>
      <c r="CG46" s="645"/>
      <c r="CH46" s="645"/>
      <c r="CI46" s="645"/>
      <c r="CJ46" s="645"/>
      <c r="CK46" s="645"/>
      <c r="CL46" s="645"/>
      <c r="CM46" s="645"/>
      <c r="CN46" s="645"/>
      <c r="CO46" s="645"/>
      <c r="CP46" s="645"/>
      <c r="CQ46" s="646"/>
      <c r="CR46" s="647">
        <v>1322629</v>
      </c>
      <c r="CS46" s="648"/>
      <c r="CT46" s="648"/>
      <c r="CU46" s="648"/>
      <c r="CV46" s="648"/>
      <c r="CW46" s="648"/>
      <c r="CX46" s="648"/>
      <c r="CY46" s="649"/>
      <c r="CZ46" s="652">
        <v>2.8</v>
      </c>
      <c r="DA46" s="653"/>
      <c r="DB46" s="653"/>
      <c r="DC46" s="665"/>
      <c r="DD46" s="656">
        <v>559062</v>
      </c>
      <c r="DE46" s="648"/>
      <c r="DF46" s="648"/>
      <c r="DG46" s="648"/>
      <c r="DH46" s="648"/>
      <c r="DI46" s="648"/>
      <c r="DJ46" s="648"/>
      <c r="DK46" s="649"/>
      <c r="DL46" s="728"/>
      <c r="DM46" s="729"/>
      <c r="DN46" s="729"/>
      <c r="DO46" s="729"/>
      <c r="DP46" s="729"/>
      <c r="DQ46" s="729"/>
      <c r="DR46" s="729"/>
      <c r="DS46" s="729"/>
      <c r="DT46" s="729"/>
      <c r="DU46" s="729"/>
      <c r="DV46" s="730"/>
      <c r="DW46" s="731"/>
      <c r="DX46" s="732"/>
      <c r="DY46" s="732"/>
      <c r="DZ46" s="732"/>
      <c r="EA46" s="732"/>
      <c r="EB46" s="732"/>
      <c r="EC46" s="733"/>
    </row>
    <row r="47" spans="2:133" ht="11.25" customHeight="1" x14ac:dyDescent="0.2">
      <c r="B47" s="242" t="s">
        <v>359</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360</v>
      </c>
      <c r="CG47" s="645"/>
      <c r="CH47" s="645"/>
      <c r="CI47" s="645"/>
      <c r="CJ47" s="645"/>
      <c r="CK47" s="645"/>
      <c r="CL47" s="645"/>
      <c r="CM47" s="645"/>
      <c r="CN47" s="645"/>
      <c r="CO47" s="645"/>
      <c r="CP47" s="645"/>
      <c r="CQ47" s="646"/>
      <c r="CR47" s="647">
        <v>58625</v>
      </c>
      <c r="CS47" s="683"/>
      <c r="CT47" s="683"/>
      <c r="CU47" s="683"/>
      <c r="CV47" s="683"/>
      <c r="CW47" s="683"/>
      <c r="CX47" s="683"/>
      <c r="CY47" s="684"/>
      <c r="CZ47" s="652">
        <v>0.1</v>
      </c>
      <c r="DA47" s="681"/>
      <c r="DB47" s="681"/>
      <c r="DC47" s="685"/>
      <c r="DD47" s="656">
        <v>954</v>
      </c>
      <c r="DE47" s="683"/>
      <c r="DF47" s="683"/>
      <c r="DG47" s="683"/>
      <c r="DH47" s="683"/>
      <c r="DI47" s="683"/>
      <c r="DJ47" s="683"/>
      <c r="DK47" s="684"/>
      <c r="DL47" s="728"/>
      <c r="DM47" s="729"/>
      <c r="DN47" s="729"/>
      <c r="DO47" s="729"/>
      <c r="DP47" s="729"/>
      <c r="DQ47" s="729"/>
      <c r="DR47" s="729"/>
      <c r="DS47" s="729"/>
      <c r="DT47" s="729"/>
      <c r="DU47" s="729"/>
      <c r="DV47" s="730"/>
      <c r="DW47" s="731"/>
      <c r="DX47" s="732"/>
      <c r="DY47" s="732"/>
      <c r="DZ47" s="732"/>
      <c r="EA47" s="732"/>
      <c r="EB47" s="732"/>
      <c r="EC47" s="733"/>
    </row>
    <row r="48" spans="2:133" ht="11"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361</v>
      </c>
      <c r="CG48" s="645"/>
      <c r="CH48" s="645"/>
      <c r="CI48" s="645"/>
      <c r="CJ48" s="645"/>
      <c r="CK48" s="645"/>
      <c r="CL48" s="645"/>
      <c r="CM48" s="645"/>
      <c r="CN48" s="645"/>
      <c r="CO48" s="645"/>
      <c r="CP48" s="645"/>
      <c r="CQ48" s="646"/>
      <c r="CR48" s="647" t="s">
        <v>126</v>
      </c>
      <c r="CS48" s="648"/>
      <c r="CT48" s="648"/>
      <c r="CU48" s="648"/>
      <c r="CV48" s="648"/>
      <c r="CW48" s="648"/>
      <c r="CX48" s="648"/>
      <c r="CY48" s="649"/>
      <c r="CZ48" s="652" t="s">
        <v>126</v>
      </c>
      <c r="DA48" s="653"/>
      <c r="DB48" s="653"/>
      <c r="DC48" s="665"/>
      <c r="DD48" s="656" t="s">
        <v>126</v>
      </c>
      <c r="DE48" s="648"/>
      <c r="DF48" s="648"/>
      <c r="DG48" s="648"/>
      <c r="DH48" s="648"/>
      <c r="DI48" s="648"/>
      <c r="DJ48" s="648"/>
      <c r="DK48" s="649"/>
      <c r="DL48" s="728"/>
      <c r="DM48" s="729"/>
      <c r="DN48" s="729"/>
      <c r="DO48" s="729"/>
      <c r="DP48" s="729"/>
      <c r="DQ48" s="729"/>
      <c r="DR48" s="729"/>
      <c r="DS48" s="729"/>
      <c r="DT48" s="729"/>
      <c r="DU48" s="729"/>
      <c r="DV48" s="730"/>
      <c r="DW48" s="731"/>
      <c r="DX48" s="732"/>
      <c r="DY48" s="732"/>
      <c r="DZ48" s="732"/>
      <c r="EA48" s="732"/>
      <c r="EB48" s="732"/>
      <c r="EC48" s="733"/>
    </row>
    <row r="49" spans="2:133" ht="11.25"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97" t="s">
        <v>362</v>
      </c>
      <c r="CE49" s="698"/>
      <c r="CF49" s="698"/>
      <c r="CG49" s="698"/>
      <c r="CH49" s="698"/>
      <c r="CI49" s="698"/>
      <c r="CJ49" s="698"/>
      <c r="CK49" s="698"/>
      <c r="CL49" s="698"/>
      <c r="CM49" s="698"/>
      <c r="CN49" s="698"/>
      <c r="CO49" s="698"/>
      <c r="CP49" s="698"/>
      <c r="CQ49" s="699"/>
      <c r="CR49" s="738">
        <v>46528736</v>
      </c>
      <c r="CS49" s="718"/>
      <c r="CT49" s="718"/>
      <c r="CU49" s="718"/>
      <c r="CV49" s="718"/>
      <c r="CW49" s="718"/>
      <c r="CX49" s="718"/>
      <c r="CY49" s="749"/>
      <c r="CZ49" s="743">
        <v>100</v>
      </c>
      <c r="DA49" s="750"/>
      <c r="DB49" s="750"/>
      <c r="DC49" s="751"/>
      <c r="DD49" s="752">
        <v>21716344</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F5Axtf8yOck4VbTC+kGdO2uY5G0wRylDC7rvg8cFTKtbdm/4yZ/ho7Sn3W3d2bxL8ZjdBI05bqaJ+yeqbfxdoA==" saltValue="5oPvphaJ4FaSaBn7VmUpEQ=="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55" zoomScaleNormal="55" zoomScaleSheetLayoutView="70" workbookViewId="0"/>
  </sheetViews>
  <sheetFormatPr defaultColWidth="0" defaultRowHeight="13" zeroHeight="1" x14ac:dyDescent="0.2"/>
  <cols>
    <col min="1" max="130" width="2.7265625" style="291" customWidth="1"/>
    <col min="131" max="131" width="1.6328125" style="291" customWidth="1"/>
    <col min="132" max="16384" width="9" style="291" hidden="1"/>
  </cols>
  <sheetData>
    <row r="1" spans="1:131" s="249" customFormat="1" ht="11.25"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5">
      <c r="A2" s="250" t="s">
        <v>363</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364</v>
      </c>
      <c r="DK2" s="795"/>
      <c r="DL2" s="795"/>
      <c r="DM2" s="795"/>
      <c r="DN2" s="795"/>
      <c r="DO2" s="796"/>
      <c r="DP2" s="251"/>
      <c r="DQ2" s="794" t="s">
        <v>365</v>
      </c>
      <c r="DR2" s="795"/>
      <c r="DS2" s="795"/>
      <c r="DT2" s="795"/>
      <c r="DU2" s="795"/>
      <c r="DV2" s="795"/>
      <c r="DW2" s="795"/>
      <c r="DX2" s="795"/>
      <c r="DY2" s="795"/>
      <c r="DZ2" s="796"/>
      <c r="EA2" s="252"/>
    </row>
    <row r="3" spans="1:131" s="249" customFormat="1" ht="11.2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5">
      <c r="A4" s="797" t="s">
        <v>366</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367</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2">
      <c r="A5" s="788" t="s">
        <v>368</v>
      </c>
      <c r="B5" s="789"/>
      <c r="C5" s="789"/>
      <c r="D5" s="789"/>
      <c r="E5" s="789"/>
      <c r="F5" s="789"/>
      <c r="G5" s="789"/>
      <c r="H5" s="789"/>
      <c r="I5" s="789"/>
      <c r="J5" s="789"/>
      <c r="K5" s="789"/>
      <c r="L5" s="789"/>
      <c r="M5" s="789"/>
      <c r="N5" s="789"/>
      <c r="O5" s="789"/>
      <c r="P5" s="790"/>
      <c r="Q5" s="765" t="s">
        <v>369</v>
      </c>
      <c r="R5" s="766"/>
      <c r="S5" s="766"/>
      <c r="T5" s="766"/>
      <c r="U5" s="767"/>
      <c r="V5" s="765" t="s">
        <v>370</v>
      </c>
      <c r="W5" s="766"/>
      <c r="X5" s="766"/>
      <c r="Y5" s="766"/>
      <c r="Z5" s="767"/>
      <c r="AA5" s="765" t="s">
        <v>371</v>
      </c>
      <c r="AB5" s="766"/>
      <c r="AC5" s="766"/>
      <c r="AD5" s="766"/>
      <c r="AE5" s="766"/>
      <c r="AF5" s="798" t="s">
        <v>372</v>
      </c>
      <c r="AG5" s="766"/>
      <c r="AH5" s="766"/>
      <c r="AI5" s="766"/>
      <c r="AJ5" s="777"/>
      <c r="AK5" s="766" t="s">
        <v>373</v>
      </c>
      <c r="AL5" s="766"/>
      <c r="AM5" s="766"/>
      <c r="AN5" s="766"/>
      <c r="AO5" s="767"/>
      <c r="AP5" s="765" t="s">
        <v>374</v>
      </c>
      <c r="AQ5" s="766"/>
      <c r="AR5" s="766"/>
      <c r="AS5" s="766"/>
      <c r="AT5" s="767"/>
      <c r="AU5" s="765" t="s">
        <v>375</v>
      </c>
      <c r="AV5" s="766"/>
      <c r="AW5" s="766"/>
      <c r="AX5" s="766"/>
      <c r="AY5" s="777"/>
      <c r="AZ5" s="258"/>
      <c r="BA5" s="258"/>
      <c r="BB5" s="258"/>
      <c r="BC5" s="258"/>
      <c r="BD5" s="258"/>
      <c r="BE5" s="259"/>
      <c r="BF5" s="259"/>
      <c r="BG5" s="259"/>
      <c r="BH5" s="259"/>
      <c r="BI5" s="259"/>
      <c r="BJ5" s="259"/>
      <c r="BK5" s="259"/>
      <c r="BL5" s="259"/>
      <c r="BM5" s="259"/>
      <c r="BN5" s="259"/>
      <c r="BO5" s="259"/>
      <c r="BP5" s="259"/>
      <c r="BQ5" s="788" t="s">
        <v>376</v>
      </c>
      <c r="BR5" s="789"/>
      <c r="BS5" s="789"/>
      <c r="BT5" s="789"/>
      <c r="BU5" s="789"/>
      <c r="BV5" s="789"/>
      <c r="BW5" s="789"/>
      <c r="BX5" s="789"/>
      <c r="BY5" s="789"/>
      <c r="BZ5" s="789"/>
      <c r="CA5" s="789"/>
      <c r="CB5" s="789"/>
      <c r="CC5" s="789"/>
      <c r="CD5" s="789"/>
      <c r="CE5" s="789"/>
      <c r="CF5" s="789"/>
      <c r="CG5" s="790"/>
      <c r="CH5" s="765" t="s">
        <v>377</v>
      </c>
      <c r="CI5" s="766"/>
      <c r="CJ5" s="766"/>
      <c r="CK5" s="766"/>
      <c r="CL5" s="767"/>
      <c r="CM5" s="765" t="s">
        <v>378</v>
      </c>
      <c r="CN5" s="766"/>
      <c r="CO5" s="766"/>
      <c r="CP5" s="766"/>
      <c r="CQ5" s="767"/>
      <c r="CR5" s="765" t="s">
        <v>379</v>
      </c>
      <c r="CS5" s="766"/>
      <c r="CT5" s="766"/>
      <c r="CU5" s="766"/>
      <c r="CV5" s="767"/>
      <c r="CW5" s="765" t="s">
        <v>380</v>
      </c>
      <c r="CX5" s="766"/>
      <c r="CY5" s="766"/>
      <c r="CZ5" s="766"/>
      <c r="DA5" s="767"/>
      <c r="DB5" s="765" t="s">
        <v>381</v>
      </c>
      <c r="DC5" s="766"/>
      <c r="DD5" s="766"/>
      <c r="DE5" s="766"/>
      <c r="DF5" s="767"/>
      <c r="DG5" s="771" t="s">
        <v>382</v>
      </c>
      <c r="DH5" s="772"/>
      <c r="DI5" s="772"/>
      <c r="DJ5" s="772"/>
      <c r="DK5" s="773"/>
      <c r="DL5" s="771" t="s">
        <v>383</v>
      </c>
      <c r="DM5" s="772"/>
      <c r="DN5" s="772"/>
      <c r="DO5" s="772"/>
      <c r="DP5" s="773"/>
      <c r="DQ5" s="765" t="s">
        <v>384</v>
      </c>
      <c r="DR5" s="766"/>
      <c r="DS5" s="766"/>
      <c r="DT5" s="766"/>
      <c r="DU5" s="767"/>
      <c r="DV5" s="765" t="s">
        <v>375</v>
      </c>
      <c r="DW5" s="766"/>
      <c r="DX5" s="766"/>
      <c r="DY5" s="766"/>
      <c r="DZ5" s="777"/>
      <c r="EA5" s="256"/>
    </row>
    <row r="6" spans="1:131" s="257" customFormat="1" ht="26.25" customHeight="1" thickBot="1" x14ac:dyDescent="0.25">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2">
      <c r="A7" s="260">
        <v>1</v>
      </c>
      <c r="B7" s="779" t="s">
        <v>385</v>
      </c>
      <c r="C7" s="780"/>
      <c r="D7" s="780"/>
      <c r="E7" s="780"/>
      <c r="F7" s="780"/>
      <c r="G7" s="780"/>
      <c r="H7" s="780"/>
      <c r="I7" s="780"/>
      <c r="J7" s="780"/>
      <c r="K7" s="780"/>
      <c r="L7" s="780"/>
      <c r="M7" s="780"/>
      <c r="N7" s="780"/>
      <c r="O7" s="780"/>
      <c r="P7" s="781"/>
      <c r="Q7" s="782">
        <v>47329</v>
      </c>
      <c r="R7" s="783"/>
      <c r="S7" s="783"/>
      <c r="T7" s="783"/>
      <c r="U7" s="783"/>
      <c r="V7" s="783">
        <v>46541</v>
      </c>
      <c r="W7" s="783"/>
      <c r="X7" s="783"/>
      <c r="Y7" s="783"/>
      <c r="Z7" s="783"/>
      <c r="AA7" s="783">
        <v>788</v>
      </c>
      <c r="AB7" s="783"/>
      <c r="AC7" s="783"/>
      <c r="AD7" s="783"/>
      <c r="AE7" s="784"/>
      <c r="AF7" s="785">
        <v>738</v>
      </c>
      <c r="AG7" s="786"/>
      <c r="AH7" s="786"/>
      <c r="AI7" s="786"/>
      <c r="AJ7" s="787"/>
      <c r="AK7" s="822">
        <v>1776</v>
      </c>
      <c r="AL7" s="823"/>
      <c r="AM7" s="823"/>
      <c r="AN7" s="823"/>
      <c r="AO7" s="823"/>
      <c r="AP7" s="823">
        <v>40739</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t="s">
        <v>583</v>
      </c>
      <c r="BT7" s="827"/>
      <c r="BU7" s="827"/>
      <c r="BV7" s="827"/>
      <c r="BW7" s="827"/>
      <c r="BX7" s="827"/>
      <c r="BY7" s="827"/>
      <c r="BZ7" s="827"/>
      <c r="CA7" s="827"/>
      <c r="CB7" s="827"/>
      <c r="CC7" s="827"/>
      <c r="CD7" s="827"/>
      <c r="CE7" s="827"/>
      <c r="CF7" s="827"/>
      <c r="CG7" s="828"/>
      <c r="CH7" s="819">
        <v>0</v>
      </c>
      <c r="CI7" s="820"/>
      <c r="CJ7" s="820"/>
      <c r="CK7" s="820"/>
      <c r="CL7" s="821"/>
      <c r="CM7" s="819">
        <v>190</v>
      </c>
      <c r="CN7" s="820"/>
      <c r="CO7" s="820"/>
      <c r="CP7" s="820"/>
      <c r="CQ7" s="821"/>
      <c r="CR7" s="819">
        <v>5</v>
      </c>
      <c r="CS7" s="820"/>
      <c r="CT7" s="820"/>
      <c r="CU7" s="820"/>
      <c r="CV7" s="821"/>
      <c r="CW7" s="819" t="s">
        <v>518</v>
      </c>
      <c r="CX7" s="820"/>
      <c r="CY7" s="820"/>
      <c r="CZ7" s="820"/>
      <c r="DA7" s="821"/>
      <c r="DB7" s="819">
        <v>856</v>
      </c>
      <c r="DC7" s="820"/>
      <c r="DD7" s="820"/>
      <c r="DE7" s="820"/>
      <c r="DF7" s="821"/>
      <c r="DG7" s="819" t="s">
        <v>518</v>
      </c>
      <c r="DH7" s="820"/>
      <c r="DI7" s="820"/>
      <c r="DJ7" s="820"/>
      <c r="DK7" s="821"/>
      <c r="DL7" s="819" t="s">
        <v>518</v>
      </c>
      <c r="DM7" s="820"/>
      <c r="DN7" s="820"/>
      <c r="DO7" s="820"/>
      <c r="DP7" s="821"/>
      <c r="DQ7" s="819" t="s">
        <v>518</v>
      </c>
      <c r="DR7" s="820"/>
      <c r="DS7" s="820"/>
      <c r="DT7" s="820"/>
      <c r="DU7" s="821"/>
      <c r="DV7" s="800"/>
      <c r="DW7" s="801"/>
      <c r="DX7" s="801"/>
      <c r="DY7" s="801"/>
      <c r="DZ7" s="802"/>
      <c r="EA7" s="256"/>
    </row>
    <row r="8" spans="1:131" s="257" customFormat="1" ht="26.25" customHeight="1" x14ac:dyDescent="0.2">
      <c r="A8" s="263">
        <v>2</v>
      </c>
      <c r="B8" s="803" t="s">
        <v>386</v>
      </c>
      <c r="C8" s="804"/>
      <c r="D8" s="804"/>
      <c r="E8" s="804"/>
      <c r="F8" s="804"/>
      <c r="G8" s="804"/>
      <c r="H8" s="804"/>
      <c r="I8" s="804"/>
      <c r="J8" s="804"/>
      <c r="K8" s="804"/>
      <c r="L8" s="804"/>
      <c r="M8" s="804"/>
      <c r="N8" s="804"/>
      <c r="O8" s="804"/>
      <c r="P8" s="805"/>
      <c r="Q8" s="806">
        <v>27</v>
      </c>
      <c r="R8" s="807"/>
      <c r="S8" s="807"/>
      <c r="T8" s="807"/>
      <c r="U8" s="807"/>
      <c r="V8" s="807">
        <v>19</v>
      </c>
      <c r="W8" s="807"/>
      <c r="X8" s="807"/>
      <c r="Y8" s="807"/>
      <c r="Z8" s="807"/>
      <c r="AA8" s="807">
        <v>8</v>
      </c>
      <c r="AB8" s="807"/>
      <c r="AC8" s="807"/>
      <c r="AD8" s="807"/>
      <c r="AE8" s="808"/>
      <c r="AF8" s="809">
        <v>8</v>
      </c>
      <c r="AG8" s="810"/>
      <c r="AH8" s="810"/>
      <c r="AI8" s="810"/>
      <c r="AJ8" s="811"/>
      <c r="AK8" s="812">
        <v>16</v>
      </c>
      <c r="AL8" s="813"/>
      <c r="AM8" s="813"/>
      <c r="AN8" s="813"/>
      <c r="AO8" s="813"/>
      <c r="AP8" s="813" t="s">
        <v>598</v>
      </c>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t="s">
        <v>584</v>
      </c>
      <c r="BT8" s="817"/>
      <c r="BU8" s="817"/>
      <c r="BV8" s="817"/>
      <c r="BW8" s="817"/>
      <c r="BX8" s="817"/>
      <c r="BY8" s="817"/>
      <c r="BZ8" s="817"/>
      <c r="CA8" s="817"/>
      <c r="CB8" s="817"/>
      <c r="CC8" s="817"/>
      <c r="CD8" s="817"/>
      <c r="CE8" s="817"/>
      <c r="CF8" s="817"/>
      <c r="CG8" s="818"/>
      <c r="CH8" s="829" t="s">
        <v>599</v>
      </c>
      <c r="CI8" s="830"/>
      <c r="CJ8" s="830"/>
      <c r="CK8" s="830"/>
      <c r="CL8" s="831"/>
      <c r="CM8" s="829">
        <v>3</v>
      </c>
      <c r="CN8" s="830"/>
      <c r="CO8" s="830"/>
      <c r="CP8" s="830"/>
      <c r="CQ8" s="831"/>
      <c r="CR8" s="829">
        <v>3</v>
      </c>
      <c r="CS8" s="830"/>
      <c r="CT8" s="830"/>
      <c r="CU8" s="830"/>
      <c r="CV8" s="831"/>
      <c r="CW8" s="829">
        <v>443</v>
      </c>
      <c r="CX8" s="830"/>
      <c r="CY8" s="830"/>
      <c r="CZ8" s="830"/>
      <c r="DA8" s="831"/>
      <c r="DB8" s="829" t="s">
        <v>518</v>
      </c>
      <c r="DC8" s="830"/>
      <c r="DD8" s="830"/>
      <c r="DE8" s="830"/>
      <c r="DF8" s="831"/>
      <c r="DG8" s="829" t="s">
        <v>518</v>
      </c>
      <c r="DH8" s="830"/>
      <c r="DI8" s="830"/>
      <c r="DJ8" s="830"/>
      <c r="DK8" s="831"/>
      <c r="DL8" s="829" t="s">
        <v>518</v>
      </c>
      <c r="DM8" s="830"/>
      <c r="DN8" s="830"/>
      <c r="DO8" s="830"/>
      <c r="DP8" s="831"/>
      <c r="DQ8" s="829" t="s">
        <v>518</v>
      </c>
      <c r="DR8" s="830"/>
      <c r="DS8" s="830"/>
      <c r="DT8" s="830"/>
      <c r="DU8" s="831"/>
      <c r="DV8" s="832"/>
      <c r="DW8" s="833"/>
      <c r="DX8" s="833"/>
      <c r="DY8" s="833"/>
      <c r="DZ8" s="834"/>
      <c r="EA8" s="256"/>
    </row>
    <row r="9" spans="1:131" s="257" customFormat="1" ht="26.25" customHeight="1" x14ac:dyDescent="0.2">
      <c r="A9" s="263">
        <v>3</v>
      </c>
      <c r="B9" s="803" t="s">
        <v>387</v>
      </c>
      <c r="C9" s="804"/>
      <c r="D9" s="804"/>
      <c r="E9" s="804"/>
      <c r="F9" s="804"/>
      <c r="G9" s="804"/>
      <c r="H9" s="804"/>
      <c r="I9" s="804"/>
      <c r="J9" s="804"/>
      <c r="K9" s="804"/>
      <c r="L9" s="804"/>
      <c r="M9" s="804"/>
      <c r="N9" s="804"/>
      <c r="O9" s="804"/>
      <c r="P9" s="805"/>
      <c r="Q9" s="806">
        <v>1</v>
      </c>
      <c r="R9" s="807"/>
      <c r="S9" s="807"/>
      <c r="T9" s="807"/>
      <c r="U9" s="807"/>
      <c r="V9" s="807">
        <v>1</v>
      </c>
      <c r="W9" s="807"/>
      <c r="X9" s="807"/>
      <c r="Y9" s="807"/>
      <c r="Z9" s="807"/>
      <c r="AA9" s="807" t="s">
        <v>598</v>
      </c>
      <c r="AB9" s="807"/>
      <c r="AC9" s="807"/>
      <c r="AD9" s="807"/>
      <c r="AE9" s="808"/>
      <c r="AF9" s="809" t="s">
        <v>126</v>
      </c>
      <c r="AG9" s="810"/>
      <c r="AH9" s="810"/>
      <c r="AI9" s="810"/>
      <c r="AJ9" s="811"/>
      <c r="AK9" s="813" t="s">
        <v>598</v>
      </c>
      <c r="AL9" s="813"/>
      <c r="AM9" s="813"/>
      <c r="AN9" s="813"/>
      <c r="AO9" s="813"/>
      <c r="AP9" s="813" t="s">
        <v>598</v>
      </c>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t="s">
        <v>585</v>
      </c>
      <c r="BT9" s="817"/>
      <c r="BU9" s="817"/>
      <c r="BV9" s="817"/>
      <c r="BW9" s="817"/>
      <c r="BX9" s="817"/>
      <c r="BY9" s="817"/>
      <c r="BZ9" s="817"/>
      <c r="CA9" s="817"/>
      <c r="CB9" s="817"/>
      <c r="CC9" s="817"/>
      <c r="CD9" s="817"/>
      <c r="CE9" s="817"/>
      <c r="CF9" s="817"/>
      <c r="CG9" s="818"/>
      <c r="CH9" s="829">
        <v>-1</v>
      </c>
      <c r="CI9" s="830"/>
      <c r="CJ9" s="830"/>
      <c r="CK9" s="830"/>
      <c r="CL9" s="831"/>
      <c r="CM9" s="829">
        <v>17</v>
      </c>
      <c r="CN9" s="830"/>
      <c r="CO9" s="830"/>
      <c r="CP9" s="830"/>
      <c r="CQ9" s="831"/>
      <c r="CR9" s="829">
        <v>10</v>
      </c>
      <c r="CS9" s="830"/>
      <c r="CT9" s="830"/>
      <c r="CU9" s="830"/>
      <c r="CV9" s="831"/>
      <c r="CW9" s="829">
        <v>22</v>
      </c>
      <c r="CX9" s="830"/>
      <c r="CY9" s="830"/>
      <c r="CZ9" s="830"/>
      <c r="DA9" s="831"/>
      <c r="DB9" s="829" t="s">
        <v>518</v>
      </c>
      <c r="DC9" s="830"/>
      <c r="DD9" s="830"/>
      <c r="DE9" s="830"/>
      <c r="DF9" s="831"/>
      <c r="DG9" s="829" t="s">
        <v>518</v>
      </c>
      <c r="DH9" s="830"/>
      <c r="DI9" s="830"/>
      <c r="DJ9" s="830"/>
      <c r="DK9" s="831"/>
      <c r="DL9" s="829" t="s">
        <v>518</v>
      </c>
      <c r="DM9" s="830"/>
      <c r="DN9" s="830"/>
      <c r="DO9" s="830"/>
      <c r="DP9" s="831"/>
      <c r="DQ9" s="829" t="s">
        <v>518</v>
      </c>
      <c r="DR9" s="830"/>
      <c r="DS9" s="830"/>
      <c r="DT9" s="830"/>
      <c r="DU9" s="831"/>
      <c r="DV9" s="832"/>
      <c r="DW9" s="833"/>
      <c r="DX9" s="833"/>
      <c r="DY9" s="833"/>
      <c r="DZ9" s="834"/>
      <c r="EA9" s="256"/>
    </row>
    <row r="10" spans="1:131" s="257" customFormat="1" ht="26.25" customHeight="1" x14ac:dyDescent="0.2">
      <c r="A10" s="263">
        <v>4</v>
      </c>
      <c r="B10" s="803" t="s">
        <v>388</v>
      </c>
      <c r="C10" s="804"/>
      <c r="D10" s="804"/>
      <c r="E10" s="804"/>
      <c r="F10" s="804"/>
      <c r="G10" s="804"/>
      <c r="H10" s="804"/>
      <c r="I10" s="804"/>
      <c r="J10" s="804"/>
      <c r="K10" s="804"/>
      <c r="L10" s="804"/>
      <c r="M10" s="804"/>
      <c r="N10" s="804"/>
      <c r="O10" s="804"/>
      <c r="P10" s="805"/>
      <c r="Q10" s="806">
        <v>0</v>
      </c>
      <c r="R10" s="807"/>
      <c r="S10" s="807"/>
      <c r="T10" s="807"/>
      <c r="U10" s="807"/>
      <c r="V10" s="807" t="s">
        <v>598</v>
      </c>
      <c r="W10" s="807"/>
      <c r="X10" s="807"/>
      <c r="Y10" s="807"/>
      <c r="Z10" s="807"/>
      <c r="AA10" s="807">
        <v>0</v>
      </c>
      <c r="AB10" s="807"/>
      <c r="AC10" s="807"/>
      <c r="AD10" s="807"/>
      <c r="AE10" s="808"/>
      <c r="AF10" s="809">
        <v>0</v>
      </c>
      <c r="AG10" s="810"/>
      <c r="AH10" s="810"/>
      <c r="AI10" s="810"/>
      <c r="AJ10" s="811"/>
      <c r="AK10" s="813" t="s">
        <v>598</v>
      </c>
      <c r="AL10" s="813"/>
      <c r="AM10" s="813"/>
      <c r="AN10" s="813"/>
      <c r="AO10" s="813"/>
      <c r="AP10" s="813" t="s">
        <v>598</v>
      </c>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t="s">
        <v>601</v>
      </c>
      <c r="BT10" s="817"/>
      <c r="BU10" s="817"/>
      <c r="BV10" s="817"/>
      <c r="BW10" s="817"/>
      <c r="BX10" s="817"/>
      <c r="BY10" s="817"/>
      <c r="BZ10" s="817"/>
      <c r="CA10" s="817"/>
      <c r="CB10" s="817"/>
      <c r="CC10" s="817"/>
      <c r="CD10" s="817"/>
      <c r="CE10" s="817"/>
      <c r="CF10" s="817"/>
      <c r="CG10" s="818"/>
      <c r="CH10" s="829">
        <v>2</v>
      </c>
      <c r="CI10" s="830"/>
      <c r="CJ10" s="830"/>
      <c r="CK10" s="830"/>
      <c r="CL10" s="831"/>
      <c r="CM10" s="829">
        <v>33</v>
      </c>
      <c r="CN10" s="830"/>
      <c r="CO10" s="830"/>
      <c r="CP10" s="830"/>
      <c r="CQ10" s="831"/>
      <c r="CR10" s="829">
        <v>30</v>
      </c>
      <c r="CS10" s="830"/>
      <c r="CT10" s="830"/>
      <c r="CU10" s="830"/>
      <c r="CV10" s="831"/>
      <c r="CW10" s="829">
        <v>33</v>
      </c>
      <c r="CX10" s="830"/>
      <c r="CY10" s="830"/>
      <c r="CZ10" s="830"/>
      <c r="DA10" s="831"/>
      <c r="DB10" s="829" t="s">
        <v>518</v>
      </c>
      <c r="DC10" s="830"/>
      <c r="DD10" s="830"/>
      <c r="DE10" s="830"/>
      <c r="DF10" s="831"/>
      <c r="DG10" s="829" t="s">
        <v>518</v>
      </c>
      <c r="DH10" s="830"/>
      <c r="DI10" s="830"/>
      <c r="DJ10" s="830"/>
      <c r="DK10" s="831"/>
      <c r="DL10" s="829" t="s">
        <v>518</v>
      </c>
      <c r="DM10" s="830"/>
      <c r="DN10" s="830"/>
      <c r="DO10" s="830"/>
      <c r="DP10" s="831"/>
      <c r="DQ10" s="829" t="s">
        <v>518</v>
      </c>
      <c r="DR10" s="830"/>
      <c r="DS10" s="830"/>
      <c r="DT10" s="830"/>
      <c r="DU10" s="831"/>
      <c r="DV10" s="832"/>
      <c r="DW10" s="833"/>
      <c r="DX10" s="833"/>
      <c r="DY10" s="833"/>
      <c r="DZ10" s="834"/>
      <c r="EA10" s="256"/>
    </row>
    <row r="11" spans="1:131" s="257" customFormat="1" ht="26.25" customHeight="1" x14ac:dyDescent="0.2">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t="s">
        <v>586</v>
      </c>
      <c r="BT11" s="817"/>
      <c r="BU11" s="817"/>
      <c r="BV11" s="817"/>
      <c r="BW11" s="817"/>
      <c r="BX11" s="817"/>
      <c r="BY11" s="817"/>
      <c r="BZ11" s="817"/>
      <c r="CA11" s="817"/>
      <c r="CB11" s="817"/>
      <c r="CC11" s="817"/>
      <c r="CD11" s="817"/>
      <c r="CE11" s="817"/>
      <c r="CF11" s="817"/>
      <c r="CG11" s="818"/>
      <c r="CH11" s="829">
        <v>0</v>
      </c>
      <c r="CI11" s="830"/>
      <c r="CJ11" s="830"/>
      <c r="CK11" s="830"/>
      <c r="CL11" s="831"/>
      <c r="CM11" s="829">
        <v>234</v>
      </c>
      <c r="CN11" s="830"/>
      <c r="CO11" s="830"/>
      <c r="CP11" s="830"/>
      <c r="CQ11" s="831"/>
      <c r="CR11" s="829">
        <v>20</v>
      </c>
      <c r="CS11" s="830"/>
      <c r="CT11" s="830"/>
      <c r="CU11" s="830"/>
      <c r="CV11" s="831"/>
      <c r="CW11" s="829">
        <v>25</v>
      </c>
      <c r="CX11" s="830"/>
      <c r="CY11" s="830"/>
      <c r="CZ11" s="830"/>
      <c r="DA11" s="831"/>
      <c r="DB11" s="829" t="s">
        <v>518</v>
      </c>
      <c r="DC11" s="830"/>
      <c r="DD11" s="830"/>
      <c r="DE11" s="830"/>
      <c r="DF11" s="831"/>
      <c r="DG11" s="829" t="s">
        <v>518</v>
      </c>
      <c r="DH11" s="830"/>
      <c r="DI11" s="830"/>
      <c r="DJ11" s="830"/>
      <c r="DK11" s="831"/>
      <c r="DL11" s="829" t="s">
        <v>518</v>
      </c>
      <c r="DM11" s="830"/>
      <c r="DN11" s="830"/>
      <c r="DO11" s="830"/>
      <c r="DP11" s="831"/>
      <c r="DQ11" s="829" t="s">
        <v>518</v>
      </c>
      <c r="DR11" s="830"/>
      <c r="DS11" s="830"/>
      <c r="DT11" s="830"/>
      <c r="DU11" s="831"/>
      <c r="DV11" s="832"/>
      <c r="DW11" s="833"/>
      <c r="DX11" s="833"/>
      <c r="DY11" s="833"/>
      <c r="DZ11" s="834"/>
      <c r="EA11" s="256"/>
    </row>
    <row r="12" spans="1:131" s="257" customFormat="1" ht="26.25" customHeight="1" x14ac:dyDescent="0.2">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t="s">
        <v>587</v>
      </c>
      <c r="BT12" s="817"/>
      <c r="BU12" s="817"/>
      <c r="BV12" s="817"/>
      <c r="BW12" s="817"/>
      <c r="BX12" s="817"/>
      <c r="BY12" s="817"/>
      <c r="BZ12" s="817"/>
      <c r="CA12" s="817"/>
      <c r="CB12" s="817"/>
      <c r="CC12" s="817"/>
      <c r="CD12" s="817"/>
      <c r="CE12" s="817"/>
      <c r="CF12" s="817"/>
      <c r="CG12" s="818"/>
      <c r="CH12" s="829">
        <v>-33</v>
      </c>
      <c r="CI12" s="830"/>
      <c r="CJ12" s="830"/>
      <c r="CK12" s="830"/>
      <c r="CL12" s="831"/>
      <c r="CM12" s="829">
        <v>94</v>
      </c>
      <c r="CN12" s="830"/>
      <c r="CO12" s="830"/>
      <c r="CP12" s="830"/>
      <c r="CQ12" s="831"/>
      <c r="CR12" s="829">
        <v>5</v>
      </c>
      <c r="CS12" s="830"/>
      <c r="CT12" s="830"/>
      <c r="CU12" s="830"/>
      <c r="CV12" s="831"/>
      <c r="CW12" s="829">
        <v>65</v>
      </c>
      <c r="CX12" s="830"/>
      <c r="CY12" s="830"/>
      <c r="CZ12" s="830"/>
      <c r="DA12" s="831"/>
      <c r="DB12" s="829" t="s">
        <v>518</v>
      </c>
      <c r="DC12" s="830"/>
      <c r="DD12" s="830"/>
      <c r="DE12" s="830"/>
      <c r="DF12" s="831"/>
      <c r="DG12" s="829" t="s">
        <v>518</v>
      </c>
      <c r="DH12" s="830"/>
      <c r="DI12" s="830"/>
      <c r="DJ12" s="830"/>
      <c r="DK12" s="831"/>
      <c r="DL12" s="829" t="s">
        <v>518</v>
      </c>
      <c r="DM12" s="830"/>
      <c r="DN12" s="830"/>
      <c r="DO12" s="830"/>
      <c r="DP12" s="831"/>
      <c r="DQ12" s="829" t="s">
        <v>518</v>
      </c>
      <c r="DR12" s="830"/>
      <c r="DS12" s="830"/>
      <c r="DT12" s="830"/>
      <c r="DU12" s="831"/>
      <c r="DV12" s="832"/>
      <c r="DW12" s="833"/>
      <c r="DX12" s="833"/>
      <c r="DY12" s="833"/>
      <c r="DZ12" s="834"/>
      <c r="EA12" s="256"/>
    </row>
    <row r="13" spans="1:131" s="257" customFormat="1" ht="26.25" customHeight="1" x14ac:dyDescent="0.2">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t="s">
        <v>588</v>
      </c>
      <c r="BT13" s="817"/>
      <c r="BU13" s="817"/>
      <c r="BV13" s="817"/>
      <c r="BW13" s="817"/>
      <c r="BX13" s="817"/>
      <c r="BY13" s="817"/>
      <c r="BZ13" s="817"/>
      <c r="CA13" s="817"/>
      <c r="CB13" s="817"/>
      <c r="CC13" s="817"/>
      <c r="CD13" s="817"/>
      <c r="CE13" s="817"/>
      <c r="CF13" s="817"/>
      <c r="CG13" s="818"/>
      <c r="CH13" s="829">
        <v>2</v>
      </c>
      <c r="CI13" s="830"/>
      <c r="CJ13" s="830"/>
      <c r="CK13" s="830"/>
      <c r="CL13" s="831"/>
      <c r="CM13" s="829">
        <v>54</v>
      </c>
      <c r="CN13" s="830"/>
      <c r="CO13" s="830"/>
      <c r="CP13" s="830"/>
      <c r="CQ13" s="831"/>
      <c r="CR13" s="829">
        <v>10</v>
      </c>
      <c r="CS13" s="830"/>
      <c r="CT13" s="830"/>
      <c r="CU13" s="830"/>
      <c r="CV13" s="831"/>
      <c r="CW13" s="829">
        <v>1</v>
      </c>
      <c r="CX13" s="830"/>
      <c r="CY13" s="830"/>
      <c r="CZ13" s="830"/>
      <c r="DA13" s="831"/>
      <c r="DB13" s="829" t="s">
        <v>518</v>
      </c>
      <c r="DC13" s="830"/>
      <c r="DD13" s="830"/>
      <c r="DE13" s="830"/>
      <c r="DF13" s="831"/>
      <c r="DG13" s="829" t="s">
        <v>518</v>
      </c>
      <c r="DH13" s="830"/>
      <c r="DI13" s="830"/>
      <c r="DJ13" s="830"/>
      <c r="DK13" s="831"/>
      <c r="DL13" s="829" t="s">
        <v>518</v>
      </c>
      <c r="DM13" s="830"/>
      <c r="DN13" s="830"/>
      <c r="DO13" s="830"/>
      <c r="DP13" s="831"/>
      <c r="DQ13" s="829" t="s">
        <v>518</v>
      </c>
      <c r="DR13" s="830"/>
      <c r="DS13" s="830"/>
      <c r="DT13" s="830"/>
      <c r="DU13" s="831"/>
      <c r="DV13" s="832"/>
      <c r="DW13" s="833"/>
      <c r="DX13" s="833"/>
      <c r="DY13" s="833"/>
      <c r="DZ13" s="834"/>
      <c r="EA13" s="256"/>
    </row>
    <row r="14" spans="1:131" s="257" customFormat="1" ht="26.25" customHeight="1" x14ac:dyDescent="0.2">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t="s">
        <v>589</v>
      </c>
      <c r="BT14" s="817"/>
      <c r="BU14" s="817"/>
      <c r="BV14" s="817"/>
      <c r="BW14" s="817"/>
      <c r="BX14" s="817"/>
      <c r="BY14" s="817"/>
      <c r="BZ14" s="817"/>
      <c r="CA14" s="817"/>
      <c r="CB14" s="817"/>
      <c r="CC14" s="817"/>
      <c r="CD14" s="817"/>
      <c r="CE14" s="817"/>
      <c r="CF14" s="817"/>
      <c r="CG14" s="818"/>
      <c r="CH14" s="829">
        <v>-1</v>
      </c>
      <c r="CI14" s="830"/>
      <c r="CJ14" s="830"/>
      <c r="CK14" s="830"/>
      <c r="CL14" s="831"/>
      <c r="CM14" s="829">
        <v>25</v>
      </c>
      <c r="CN14" s="830"/>
      <c r="CO14" s="830"/>
      <c r="CP14" s="830"/>
      <c r="CQ14" s="831"/>
      <c r="CR14" s="829">
        <v>4</v>
      </c>
      <c r="CS14" s="830"/>
      <c r="CT14" s="830"/>
      <c r="CU14" s="830"/>
      <c r="CV14" s="831"/>
      <c r="CW14" s="829" t="s">
        <v>518</v>
      </c>
      <c r="CX14" s="830"/>
      <c r="CY14" s="830"/>
      <c r="CZ14" s="830"/>
      <c r="DA14" s="831"/>
      <c r="DB14" s="829" t="s">
        <v>518</v>
      </c>
      <c r="DC14" s="830"/>
      <c r="DD14" s="830"/>
      <c r="DE14" s="830"/>
      <c r="DF14" s="831"/>
      <c r="DG14" s="829" t="s">
        <v>518</v>
      </c>
      <c r="DH14" s="830"/>
      <c r="DI14" s="830"/>
      <c r="DJ14" s="830"/>
      <c r="DK14" s="831"/>
      <c r="DL14" s="829" t="s">
        <v>518</v>
      </c>
      <c r="DM14" s="830"/>
      <c r="DN14" s="830"/>
      <c r="DO14" s="830"/>
      <c r="DP14" s="831"/>
      <c r="DQ14" s="829" t="s">
        <v>518</v>
      </c>
      <c r="DR14" s="830"/>
      <c r="DS14" s="830"/>
      <c r="DT14" s="830"/>
      <c r="DU14" s="831"/>
      <c r="DV14" s="832"/>
      <c r="DW14" s="833"/>
      <c r="DX14" s="833"/>
      <c r="DY14" s="833"/>
      <c r="DZ14" s="834"/>
      <c r="EA14" s="256"/>
    </row>
    <row r="15" spans="1:131" s="257" customFormat="1" ht="26.25" customHeight="1" x14ac:dyDescent="0.2">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x14ac:dyDescent="0.2">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x14ac:dyDescent="0.2">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x14ac:dyDescent="0.2">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x14ac:dyDescent="0.2">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x14ac:dyDescent="0.2">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25">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2">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389</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5">
      <c r="A23" s="266" t="s">
        <v>390</v>
      </c>
      <c r="B23" s="838" t="s">
        <v>391</v>
      </c>
      <c r="C23" s="839"/>
      <c r="D23" s="839"/>
      <c r="E23" s="839"/>
      <c r="F23" s="839"/>
      <c r="G23" s="839"/>
      <c r="H23" s="839"/>
      <c r="I23" s="839"/>
      <c r="J23" s="839"/>
      <c r="K23" s="839"/>
      <c r="L23" s="839"/>
      <c r="M23" s="839"/>
      <c r="N23" s="839"/>
      <c r="O23" s="839"/>
      <c r="P23" s="840"/>
      <c r="Q23" s="841">
        <v>47325</v>
      </c>
      <c r="R23" s="842"/>
      <c r="S23" s="842"/>
      <c r="T23" s="842"/>
      <c r="U23" s="842"/>
      <c r="V23" s="842">
        <v>46529</v>
      </c>
      <c r="W23" s="842"/>
      <c r="X23" s="842"/>
      <c r="Y23" s="842"/>
      <c r="Z23" s="842"/>
      <c r="AA23" s="842">
        <v>796</v>
      </c>
      <c r="AB23" s="842"/>
      <c r="AC23" s="842"/>
      <c r="AD23" s="842"/>
      <c r="AE23" s="843"/>
      <c r="AF23" s="844">
        <v>746</v>
      </c>
      <c r="AG23" s="842"/>
      <c r="AH23" s="842"/>
      <c r="AI23" s="842"/>
      <c r="AJ23" s="845"/>
      <c r="AK23" s="846"/>
      <c r="AL23" s="847"/>
      <c r="AM23" s="847"/>
      <c r="AN23" s="847"/>
      <c r="AO23" s="847"/>
      <c r="AP23" s="842">
        <v>40739</v>
      </c>
      <c r="AQ23" s="842"/>
      <c r="AR23" s="842"/>
      <c r="AS23" s="842"/>
      <c r="AT23" s="842"/>
      <c r="AU23" s="848"/>
      <c r="AV23" s="848"/>
      <c r="AW23" s="848"/>
      <c r="AX23" s="848"/>
      <c r="AY23" s="849"/>
      <c r="AZ23" s="857" t="s">
        <v>126</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2">
      <c r="A24" s="856" t="s">
        <v>392</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5">
      <c r="A25" s="797" t="s">
        <v>393</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2">
      <c r="A26" s="788" t="s">
        <v>368</v>
      </c>
      <c r="B26" s="789"/>
      <c r="C26" s="789"/>
      <c r="D26" s="789"/>
      <c r="E26" s="789"/>
      <c r="F26" s="789"/>
      <c r="G26" s="789"/>
      <c r="H26" s="789"/>
      <c r="I26" s="789"/>
      <c r="J26" s="789"/>
      <c r="K26" s="789"/>
      <c r="L26" s="789"/>
      <c r="M26" s="789"/>
      <c r="N26" s="789"/>
      <c r="O26" s="789"/>
      <c r="P26" s="790"/>
      <c r="Q26" s="765" t="s">
        <v>394</v>
      </c>
      <c r="R26" s="766"/>
      <c r="S26" s="766"/>
      <c r="T26" s="766"/>
      <c r="U26" s="767"/>
      <c r="V26" s="765" t="s">
        <v>395</v>
      </c>
      <c r="W26" s="766"/>
      <c r="X26" s="766"/>
      <c r="Y26" s="766"/>
      <c r="Z26" s="767"/>
      <c r="AA26" s="765" t="s">
        <v>396</v>
      </c>
      <c r="AB26" s="766"/>
      <c r="AC26" s="766"/>
      <c r="AD26" s="766"/>
      <c r="AE26" s="766"/>
      <c r="AF26" s="860" t="s">
        <v>397</v>
      </c>
      <c r="AG26" s="861"/>
      <c r="AH26" s="861"/>
      <c r="AI26" s="861"/>
      <c r="AJ26" s="862"/>
      <c r="AK26" s="766" t="s">
        <v>398</v>
      </c>
      <c r="AL26" s="766"/>
      <c r="AM26" s="766"/>
      <c r="AN26" s="766"/>
      <c r="AO26" s="767"/>
      <c r="AP26" s="765" t="s">
        <v>399</v>
      </c>
      <c r="AQ26" s="766"/>
      <c r="AR26" s="766"/>
      <c r="AS26" s="766"/>
      <c r="AT26" s="767"/>
      <c r="AU26" s="765" t="s">
        <v>400</v>
      </c>
      <c r="AV26" s="766"/>
      <c r="AW26" s="766"/>
      <c r="AX26" s="766"/>
      <c r="AY26" s="767"/>
      <c r="AZ26" s="765" t="s">
        <v>401</v>
      </c>
      <c r="BA26" s="766"/>
      <c r="BB26" s="766"/>
      <c r="BC26" s="766"/>
      <c r="BD26" s="767"/>
      <c r="BE26" s="765" t="s">
        <v>375</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5">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2">
      <c r="A28" s="268">
        <v>1</v>
      </c>
      <c r="B28" s="779" t="s">
        <v>402</v>
      </c>
      <c r="C28" s="780"/>
      <c r="D28" s="780"/>
      <c r="E28" s="780"/>
      <c r="F28" s="780"/>
      <c r="G28" s="780"/>
      <c r="H28" s="780"/>
      <c r="I28" s="780"/>
      <c r="J28" s="780"/>
      <c r="K28" s="780"/>
      <c r="L28" s="780"/>
      <c r="M28" s="780"/>
      <c r="N28" s="780"/>
      <c r="O28" s="780"/>
      <c r="P28" s="781"/>
      <c r="Q28" s="870">
        <v>9210</v>
      </c>
      <c r="R28" s="871"/>
      <c r="S28" s="871"/>
      <c r="T28" s="871"/>
      <c r="U28" s="871"/>
      <c r="V28" s="871">
        <v>9025</v>
      </c>
      <c r="W28" s="871"/>
      <c r="X28" s="871"/>
      <c r="Y28" s="871"/>
      <c r="Z28" s="871"/>
      <c r="AA28" s="871">
        <v>185</v>
      </c>
      <c r="AB28" s="871"/>
      <c r="AC28" s="871"/>
      <c r="AD28" s="871"/>
      <c r="AE28" s="872"/>
      <c r="AF28" s="873">
        <v>185</v>
      </c>
      <c r="AG28" s="871"/>
      <c r="AH28" s="871"/>
      <c r="AI28" s="871"/>
      <c r="AJ28" s="874"/>
      <c r="AK28" s="875">
        <v>722</v>
      </c>
      <c r="AL28" s="866"/>
      <c r="AM28" s="866"/>
      <c r="AN28" s="866"/>
      <c r="AO28" s="866"/>
      <c r="AP28" s="866" t="s">
        <v>600</v>
      </c>
      <c r="AQ28" s="866"/>
      <c r="AR28" s="866"/>
      <c r="AS28" s="866"/>
      <c r="AT28" s="866"/>
      <c r="AU28" s="866" t="s">
        <v>600</v>
      </c>
      <c r="AV28" s="866"/>
      <c r="AW28" s="866"/>
      <c r="AX28" s="866"/>
      <c r="AY28" s="866"/>
      <c r="AZ28" s="867" t="s">
        <v>600</v>
      </c>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2">
      <c r="A29" s="268">
        <v>2</v>
      </c>
      <c r="B29" s="803" t="s">
        <v>403</v>
      </c>
      <c r="C29" s="804"/>
      <c r="D29" s="804"/>
      <c r="E29" s="804"/>
      <c r="F29" s="804"/>
      <c r="G29" s="804"/>
      <c r="H29" s="804"/>
      <c r="I29" s="804"/>
      <c r="J29" s="804"/>
      <c r="K29" s="804"/>
      <c r="L29" s="804"/>
      <c r="M29" s="804"/>
      <c r="N29" s="804"/>
      <c r="O29" s="804"/>
      <c r="P29" s="805"/>
      <c r="Q29" s="806">
        <v>6959</v>
      </c>
      <c r="R29" s="807"/>
      <c r="S29" s="807"/>
      <c r="T29" s="807"/>
      <c r="U29" s="807"/>
      <c r="V29" s="807">
        <v>6862</v>
      </c>
      <c r="W29" s="807"/>
      <c r="X29" s="807"/>
      <c r="Y29" s="807"/>
      <c r="Z29" s="807"/>
      <c r="AA29" s="807">
        <v>97</v>
      </c>
      <c r="AB29" s="807"/>
      <c r="AC29" s="807"/>
      <c r="AD29" s="807"/>
      <c r="AE29" s="808"/>
      <c r="AF29" s="809">
        <v>97</v>
      </c>
      <c r="AG29" s="810"/>
      <c r="AH29" s="810"/>
      <c r="AI29" s="810"/>
      <c r="AJ29" s="811"/>
      <c r="AK29" s="878">
        <v>1116</v>
      </c>
      <c r="AL29" s="879"/>
      <c r="AM29" s="879"/>
      <c r="AN29" s="879"/>
      <c r="AO29" s="879"/>
      <c r="AP29" s="879" t="s">
        <v>600</v>
      </c>
      <c r="AQ29" s="879"/>
      <c r="AR29" s="879"/>
      <c r="AS29" s="879"/>
      <c r="AT29" s="879"/>
      <c r="AU29" s="879" t="s">
        <v>600</v>
      </c>
      <c r="AV29" s="879"/>
      <c r="AW29" s="879"/>
      <c r="AX29" s="879"/>
      <c r="AY29" s="879"/>
      <c r="AZ29" s="880" t="s">
        <v>600</v>
      </c>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2">
      <c r="A30" s="268">
        <v>3</v>
      </c>
      <c r="B30" s="803" t="s">
        <v>404</v>
      </c>
      <c r="C30" s="804"/>
      <c r="D30" s="804"/>
      <c r="E30" s="804"/>
      <c r="F30" s="804"/>
      <c r="G30" s="804"/>
      <c r="H30" s="804"/>
      <c r="I30" s="804"/>
      <c r="J30" s="804"/>
      <c r="K30" s="804"/>
      <c r="L30" s="804"/>
      <c r="M30" s="804"/>
      <c r="N30" s="804"/>
      <c r="O30" s="804"/>
      <c r="P30" s="805"/>
      <c r="Q30" s="806">
        <v>1234</v>
      </c>
      <c r="R30" s="807"/>
      <c r="S30" s="807"/>
      <c r="T30" s="807"/>
      <c r="U30" s="807"/>
      <c r="V30" s="807">
        <v>1207</v>
      </c>
      <c r="W30" s="807"/>
      <c r="X30" s="807"/>
      <c r="Y30" s="807"/>
      <c r="Z30" s="807"/>
      <c r="AA30" s="807">
        <v>27</v>
      </c>
      <c r="AB30" s="807"/>
      <c r="AC30" s="807"/>
      <c r="AD30" s="807"/>
      <c r="AE30" s="808"/>
      <c r="AF30" s="809">
        <v>27</v>
      </c>
      <c r="AG30" s="810"/>
      <c r="AH30" s="810"/>
      <c r="AI30" s="810"/>
      <c r="AJ30" s="811"/>
      <c r="AK30" s="878">
        <v>302</v>
      </c>
      <c r="AL30" s="879"/>
      <c r="AM30" s="879"/>
      <c r="AN30" s="879"/>
      <c r="AO30" s="879"/>
      <c r="AP30" s="879" t="s">
        <v>600</v>
      </c>
      <c r="AQ30" s="879"/>
      <c r="AR30" s="879"/>
      <c r="AS30" s="879"/>
      <c r="AT30" s="879"/>
      <c r="AU30" s="879" t="s">
        <v>600</v>
      </c>
      <c r="AV30" s="879"/>
      <c r="AW30" s="879"/>
      <c r="AX30" s="879"/>
      <c r="AY30" s="879"/>
      <c r="AZ30" s="880" t="s">
        <v>600</v>
      </c>
      <c r="BA30" s="880"/>
      <c r="BB30" s="880"/>
      <c r="BC30" s="880"/>
      <c r="BD30" s="880"/>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2">
      <c r="A31" s="268">
        <v>4</v>
      </c>
      <c r="B31" s="803" t="s">
        <v>405</v>
      </c>
      <c r="C31" s="804"/>
      <c r="D31" s="804"/>
      <c r="E31" s="804"/>
      <c r="F31" s="804"/>
      <c r="G31" s="804"/>
      <c r="H31" s="804"/>
      <c r="I31" s="804"/>
      <c r="J31" s="804"/>
      <c r="K31" s="804"/>
      <c r="L31" s="804"/>
      <c r="M31" s="804"/>
      <c r="N31" s="804"/>
      <c r="O31" s="804"/>
      <c r="P31" s="805"/>
      <c r="Q31" s="806">
        <v>1671</v>
      </c>
      <c r="R31" s="807"/>
      <c r="S31" s="807"/>
      <c r="T31" s="807"/>
      <c r="U31" s="807"/>
      <c r="V31" s="807">
        <v>1494</v>
      </c>
      <c r="W31" s="807"/>
      <c r="X31" s="807"/>
      <c r="Y31" s="807"/>
      <c r="Z31" s="807"/>
      <c r="AA31" s="807">
        <v>177</v>
      </c>
      <c r="AB31" s="807"/>
      <c r="AC31" s="807"/>
      <c r="AD31" s="807"/>
      <c r="AE31" s="808"/>
      <c r="AF31" s="809">
        <v>2913</v>
      </c>
      <c r="AG31" s="810"/>
      <c r="AH31" s="810"/>
      <c r="AI31" s="810"/>
      <c r="AJ31" s="811"/>
      <c r="AK31" s="878">
        <v>135</v>
      </c>
      <c r="AL31" s="879"/>
      <c r="AM31" s="879"/>
      <c r="AN31" s="879"/>
      <c r="AO31" s="879"/>
      <c r="AP31" s="879">
        <v>6637</v>
      </c>
      <c r="AQ31" s="879"/>
      <c r="AR31" s="879"/>
      <c r="AS31" s="879"/>
      <c r="AT31" s="879"/>
      <c r="AU31" s="879">
        <v>903</v>
      </c>
      <c r="AV31" s="879"/>
      <c r="AW31" s="879"/>
      <c r="AX31" s="879"/>
      <c r="AY31" s="879"/>
      <c r="AZ31" s="880" t="s">
        <v>600</v>
      </c>
      <c r="BA31" s="880"/>
      <c r="BB31" s="880"/>
      <c r="BC31" s="880"/>
      <c r="BD31" s="880"/>
      <c r="BE31" s="876" t="s">
        <v>406</v>
      </c>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2">
      <c r="A32" s="268">
        <v>5</v>
      </c>
      <c r="B32" s="803" t="s">
        <v>407</v>
      </c>
      <c r="C32" s="804"/>
      <c r="D32" s="804"/>
      <c r="E32" s="804"/>
      <c r="F32" s="804"/>
      <c r="G32" s="804"/>
      <c r="H32" s="804"/>
      <c r="I32" s="804"/>
      <c r="J32" s="804"/>
      <c r="K32" s="804"/>
      <c r="L32" s="804"/>
      <c r="M32" s="804"/>
      <c r="N32" s="804"/>
      <c r="O32" s="804"/>
      <c r="P32" s="805"/>
      <c r="Q32" s="806">
        <v>3078</v>
      </c>
      <c r="R32" s="807"/>
      <c r="S32" s="807"/>
      <c r="T32" s="807"/>
      <c r="U32" s="807"/>
      <c r="V32" s="807">
        <v>2786</v>
      </c>
      <c r="W32" s="807"/>
      <c r="X32" s="807"/>
      <c r="Y32" s="807"/>
      <c r="Z32" s="807"/>
      <c r="AA32" s="807">
        <v>292</v>
      </c>
      <c r="AB32" s="807"/>
      <c r="AC32" s="807"/>
      <c r="AD32" s="807"/>
      <c r="AE32" s="808"/>
      <c r="AF32" s="809">
        <v>402</v>
      </c>
      <c r="AG32" s="810"/>
      <c r="AH32" s="810"/>
      <c r="AI32" s="810"/>
      <c r="AJ32" s="811"/>
      <c r="AK32" s="878">
        <v>1006</v>
      </c>
      <c r="AL32" s="879"/>
      <c r="AM32" s="879"/>
      <c r="AN32" s="879"/>
      <c r="AO32" s="879"/>
      <c r="AP32" s="879">
        <v>17876</v>
      </c>
      <c r="AQ32" s="879"/>
      <c r="AR32" s="879"/>
      <c r="AS32" s="879"/>
      <c r="AT32" s="879"/>
      <c r="AU32" s="879">
        <v>8723</v>
      </c>
      <c r="AV32" s="879"/>
      <c r="AW32" s="879"/>
      <c r="AX32" s="879"/>
      <c r="AY32" s="879"/>
      <c r="AZ32" s="880" t="s">
        <v>600</v>
      </c>
      <c r="BA32" s="880"/>
      <c r="BB32" s="880"/>
      <c r="BC32" s="880"/>
      <c r="BD32" s="880"/>
      <c r="BE32" s="876" t="s">
        <v>408</v>
      </c>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2">
      <c r="A33" s="268">
        <v>6</v>
      </c>
      <c r="B33" s="803" t="s">
        <v>409</v>
      </c>
      <c r="C33" s="804"/>
      <c r="D33" s="804"/>
      <c r="E33" s="804"/>
      <c r="F33" s="804"/>
      <c r="G33" s="804"/>
      <c r="H33" s="804"/>
      <c r="I33" s="804"/>
      <c r="J33" s="804"/>
      <c r="K33" s="804"/>
      <c r="L33" s="804"/>
      <c r="M33" s="804"/>
      <c r="N33" s="804"/>
      <c r="O33" s="804"/>
      <c r="P33" s="805"/>
      <c r="Q33" s="806">
        <v>3019</v>
      </c>
      <c r="R33" s="807"/>
      <c r="S33" s="807"/>
      <c r="T33" s="807"/>
      <c r="U33" s="807"/>
      <c r="V33" s="807">
        <v>2945</v>
      </c>
      <c r="W33" s="807"/>
      <c r="X33" s="807"/>
      <c r="Y33" s="807"/>
      <c r="Z33" s="807"/>
      <c r="AA33" s="807">
        <v>74</v>
      </c>
      <c r="AB33" s="807"/>
      <c r="AC33" s="807"/>
      <c r="AD33" s="807"/>
      <c r="AE33" s="808"/>
      <c r="AF33" s="809">
        <v>177</v>
      </c>
      <c r="AG33" s="810"/>
      <c r="AH33" s="810"/>
      <c r="AI33" s="810"/>
      <c r="AJ33" s="811"/>
      <c r="AK33" s="878">
        <v>450</v>
      </c>
      <c r="AL33" s="879"/>
      <c r="AM33" s="879"/>
      <c r="AN33" s="879"/>
      <c r="AO33" s="879"/>
      <c r="AP33" s="879">
        <v>2792</v>
      </c>
      <c r="AQ33" s="879"/>
      <c r="AR33" s="879"/>
      <c r="AS33" s="879"/>
      <c r="AT33" s="879"/>
      <c r="AU33" s="879">
        <v>871</v>
      </c>
      <c r="AV33" s="879"/>
      <c r="AW33" s="879"/>
      <c r="AX33" s="879"/>
      <c r="AY33" s="879"/>
      <c r="AZ33" s="880" t="s">
        <v>600</v>
      </c>
      <c r="BA33" s="880"/>
      <c r="BB33" s="880"/>
      <c r="BC33" s="880"/>
      <c r="BD33" s="880"/>
      <c r="BE33" s="876" t="s">
        <v>410</v>
      </c>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2">
      <c r="A34" s="268">
        <v>7</v>
      </c>
      <c r="B34" s="803"/>
      <c r="C34" s="804"/>
      <c r="D34" s="804"/>
      <c r="E34" s="804"/>
      <c r="F34" s="804"/>
      <c r="G34" s="804"/>
      <c r="H34" s="804"/>
      <c r="I34" s="804"/>
      <c r="J34" s="804"/>
      <c r="K34" s="804"/>
      <c r="L34" s="804"/>
      <c r="M34" s="804"/>
      <c r="N34" s="804"/>
      <c r="O34" s="804"/>
      <c r="P34" s="805"/>
      <c r="Q34" s="806"/>
      <c r="R34" s="807"/>
      <c r="S34" s="807"/>
      <c r="T34" s="807"/>
      <c r="U34" s="807"/>
      <c r="V34" s="807"/>
      <c r="W34" s="807"/>
      <c r="X34" s="807"/>
      <c r="Y34" s="807"/>
      <c r="Z34" s="807"/>
      <c r="AA34" s="807"/>
      <c r="AB34" s="807"/>
      <c r="AC34" s="807"/>
      <c r="AD34" s="807"/>
      <c r="AE34" s="808"/>
      <c r="AF34" s="809"/>
      <c r="AG34" s="810"/>
      <c r="AH34" s="810"/>
      <c r="AI34" s="810"/>
      <c r="AJ34" s="811"/>
      <c r="AK34" s="878"/>
      <c r="AL34" s="879"/>
      <c r="AM34" s="879"/>
      <c r="AN34" s="879"/>
      <c r="AO34" s="879"/>
      <c r="AP34" s="879"/>
      <c r="AQ34" s="879"/>
      <c r="AR34" s="879"/>
      <c r="AS34" s="879"/>
      <c r="AT34" s="879"/>
      <c r="AU34" s="879"/>
      <c r="AV34" s="879"/>
      <c r="AW34" s="879"/>
      <c r="AX34" s="879"/>
      <c r="AY34" s="879"/>
      <c r="AZ34" s="880"/>
      <c r="BA34" s="880"/>
      <c r="BB34" s="880"/>
      <c r="BC34" s="880"/>
      <c r="BD34" s="880"/>
      <c r="BE34" s="876"/>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2">
      <c r="A35" s="268">
        <v>8</v>
      </c>
      <c r="B35" s="803"/>
      <c r="C35" s="804"/>
      <c r="D35" s="804"/>
      <c r="E35" s="804"/>
      <c r="F35" s="804"/>
      <c r="G35" s="804"/>
      <c r="H35" s="804"/>
      <c r="I35" s="804"/>
      <c r="J35" s="804"/>
      <c r="K35" s="804"/>
      <c r="L35" s="804"/>
      <c r="M35" s="804"/>
      <c r="N35" s="804"/>
      <c r="O35" s="804"/>
      <c r="P35" s="805"/>
      <c r="Q35" s="806"/>
      <c r="R35" s="807"/>
      <c r="S35" s="807"/>
      <c r="T35" s="807"/>
      <c r="U35" s="807"/>
      <c r="V35" s="807"/>
      <c r="W35" s="807"/>
      <c r="X35" s="807"/>
      <c r="Y35" s="807"/>
      <c r="Z35" s="807"/>
      <c r="AA35" s="807"/>
      <c r="AB35" s="807"/>
      <c r="AC35" s="807"/>
      <c r="AD35" s="807"/>
      <c r="AE35" s="808"/>
      <c r="AF35" s="809"/>
      <c r="AG35" s="810"/>
      <c r="AH35" s="810"/>
      <c r="AI35" s="810"/>
      <c r="AJ35" s="811"/>
      <c r="AK35" s="878"/>
      <c r="AL35" s="879"/>
      <c r="AM35" s="879"/>
      <c r="AN35" s="879"/>
      <c r="AO35" s="879"/>
      <c r="AP35" s="879"/>
      <c r="AQ35" s="879"/>
      <c r="AR35" s="879"/>
      <c r="AS35" s="879"/>
      <c r="AT35" s="879"/>
      <c r="AU35" s="879"/>
      <c r="AV35" s="879"/>
      <c r="AW35" s="879"/>
      <c r="AX35" s="879"/>
      <c r="AY35" s="879"/>
      <c r="AZ35" s="880"/>
      <c r="BA35" s="880"/>
      <c r="BB35" s="880"/>
      <c r="BC35" s="880"/>
      <c r="BD35" s="880"/>
      <c r="BE35" s="876"/>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2">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78"/>
      <c r="AL36" s="879"/>
      <c r="AM36" s="879"/>
      <c r="AN36" s="879"/>
      <c r="AO36" s="879"/>
      <c r="AP36" s="879"/>
      <c r="AQ36" s="879"/>
      <c r="AR36" s="879"/>
      <c r="AS36" s="879"/>
      <c r="AT36" s="879"/>
      <c r="AU36" s="879"/>
      <c r="AV36" s="879"/>
      <c r="AW36" s="879"/>
      <c r="AX36" s="879"/>
      <c r="AY36" s="879"/>
      <c r="AZ36" s="880"/>
      <c r="BA36" s="880"/>
      <c r="BB36" s="880"/>
      <c r="BC36" s="880"/>
      <c r="BD36" s="880"/>
      <c r="BE36" s="876"/>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2">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8"/>
      <c r="AL37" s="879"/>
      <c r="AM37" s="879"/>
      <c r="AN37" s="879"/>
      <c r="AO37" s="879"/>
      <c r="AP37" s="879"/>
      <c r="AQ37" s="879"/>
      <c r="AR37" s="879"/>
      <c r="AS37" s="879"/>
      <c r="AT37" s="879"/>
      <c r="AU37" s="879"/>
      <c r="AV37" s="879"/>
      <c r="AW37" s="879"/>
      <c r="AX37" s="879"/>
      <c r="AY37" s="879"/>
      <c r="AZ37" s="880"/>
      <c r="BA37" s="880"/>
      <c r="BB37" s="880"/>
      <c r="BC37" s="880"/>
      <c r="BD37" s="880"/>
      <c r="BE37" s="876"/>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2">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2">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2">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2">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2">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2">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2">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2">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2">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2">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2">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2">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2">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2">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2">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2">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2">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2">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2">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2">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2">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2">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2">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5">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2">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411</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5">
      <c r="A63" s="266" t="s">
        <v>390</v>
      </c>
      <c r="B63" s="838" t="s">
        <v>412</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3801</v>
      </c>
      <c r="AG63" s="890"/>
      <c r="AH63" s="890"/>
      <c r="AI63" s="890"/>
      <c r="AJ63" s="891"/>
      <c r="AK63" s="892"/>
      <c r="AL63" s="887"/>
      <c r="AM63" s="887"/>
      <c r="AN63" s="887"/>
      <c r="AO63" s="887"/>
      <c r="AP63" s="890">
        <v>27305</v>
      </c>
      <c r="AQ63" s="890"/>
      <c r="AR63" s="890"/>
      <c r="AS63" s="890"/>
      <c r="AT63" s="890"/>
      <c r="AU63" s="890">
        <v>10497</v>
      </c>
      <c r="AV63" s="890"/>
      <c r="AW63" s="890"/>
      <c r="AX63" s="890"/>
      <c r="AY63" s="890"/>
      <c r="AZ63" s="894"/>
      <c r="BA63" s="894"/>
      <c r="BB63" s="894"/>
      <c r="BC63" s="894"/>
      <c r="BD63" s="894"/>
      <c r="BE63" s="895"/>
      <c r="BF63" s="895"/>
      <c r="BG63" s="895"/>
      <c r="BH63" s="895"/>
      <c r="BI63" s="896"/>
      <c r="BJ63" s="897" t="s">
        <v>413</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5">
      <c r="A65" s="254" t="s">
        <v>414</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2">
      <c r="A66" s="788" t="s">
        <v>415</v>
      </c>
      <c r="B66" s="789"/>
      <c r="C66" s="789"/>
      <c r="D66" s="789"/>
      <c r="E66" s="789"/>
      <c r="F66" s="789"/>
      <c r="G66" s="789"/>
      <c r="H66" s="789"/>
      <c r="I66" s="789"/>
      <c r="J66" s="789"/>
      <c r="K66" s="789"/>
      <c r="L66" s="789"/>
      <c r="M66" s="789"/>
      <c r="N66" s="789"/>
      <c r="O66" s="789"/>
      <c r="P66" s="790"/>
      <c r="Q66" s="765" t="s">
        <v>416</v>
      </c>
      <c r="R66" s="766"/>
      <c r="S66" s="766"/>
      <c r="T66" s="766"/>
      <c r="U66" s="767"/>
      <c r="V66" s="765" t="s">
        <v>417</v>
      </c>
      <c r="W66" s="766"/>
      <c r="X66" s="766"/>
      <c r="Y66" s="766"/>
      <c r="Z66" s="767"/>
      <c r="AA66" s="765" t="s">
        <v>418</v>
      </c>
      <c r="AB66" s="766"/>
      <c r="AC66" s="766"/>
      <c r="AD66" s="766"/>
      <c r="AE66" s="767"/>
      <c r="AF66" s="900" t="s">
        <v>419</v>
      </c>
      <c r="AG66" s="861"/>
      <c r="AH66" s="861"/>
      <c r="AI66" s="861"/>
      <c r="AJ66" s="901"/>
      <c r="AK66" s="765" t="s">
        <v>420</v>
      </c>
      <c r="AL66" s="789"/>
      <c r="AM66" s="789"/>
      <c r="AN66" s="789"/>
      <c r="AO66" s="790"/>
      <c r="AP66" s="765" t="s">
        <v>421</v>
      </c>
      <c r="AQ66" s="766"/>
      <c r="AR66" s="766"/>
      <c r="AS66" s="766"/>
      <c r="AT66" s="767"/>
      <c r="AU66" s="765" t="s">
        <v>422</v>
      </c>
      <c r="AV66" s="766"/>
      <c r="AW66" s="766"/>
      <c r="AX66" s="766"/>
      <c r="AY66" s="767"/>
      <c r="AZ66" s="765" t="s">
        <v>375</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x14ac:dyDescent="0.25">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x14ac:dyDescent="0.2">
      <c r="A68" s="260">
        <v>1</v>
      </c>
      <c r="B68" s="917" t="s">
        <v>590</v>
      </c>
      <c r="C68" s="918"/>
      <c r="D68" s="918"/>
      <c r="E68" s="918"/>
      <c r="F68" s="918"/>
      <c r="G68" s="918"/>
      <c r="H68" s="918"/>
      <c r="I68" s="918"/>
      <c r="J68" s="918"/>
      <c r="K68" s="918"/>
      <c r="L68" s="918"/>
      <c r="M68" s="918"/>
      <c r="N68" s="918"/>
      <c r="O68" s="918"/>
      <c r="P68" s="919"/>
      <c r="Q68" s="920">
        <v>2380</v>
      </c>
      <c r="R68" s="914"/>
      <c r="S68" s="914"/>
      <c r="T68" s="914"/>
      <c r="U68" s="914"/>
      <c r="V68" s="914">
        <v>2352</v>
      </c>
      <c r="W68" s="914"/>
      <c r="X68" s="914"/>
      <c r="Y68" s="914"/>
      <c r="Z68" s="914"/>
      <c r="AA68" s="914">
        <v>28</v>
      </c>
      <c r="AB68" s="914"/>
      <c r="AC68" s="914"/>
      <c r="AD68" s="914"/>
      <c r="AE68" s="914"/>
      <c r="AF68" s="914">
        <v>28</v>
      </c>
      <c r="AG68" s="914"/>
      <c r="AH68" s="914"/>
      <c r="AI68" s="914"/>
      <c r="AJ68" s="914"/>
      <c r="AK68" s="914">
        <v>261</v>
      </c>
      <c r="AL68" s="914"/>
      <c r="AM68" s="914"/>
      <c r="AN68" s="914"/>
      <c r="AO68" s="914"/>
      <c r="AP68" s="914">
        <v>501</v>
      </c>
      <c r="AQ68" s="914"/>
      <c r="AR68" s="914"/>
      <c r="AS68" s="914"/>
      <c r="AT68" s="914"/>
      <c r="AU68" s="914">
        <v>167</v>
      </c>
      <c r="AV68" s="914"/>
      <c r="AW68" s="914"/>
      <c r="AX68" s="914"/>
      <c r="AY68" s="914"/>
      <c r="AZ68" s="915"/>
      <c r="BA68" s="915"/>
      <c r="BB68" s="915"/>
      <c r="BC68" s="915"/>
      <c r="BD68" s="916"/>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x14ac:dyDescent="0.2">
      <c r="A69" s="263">
        <v>2</v>
      </c>
      <c r="B69" s="921" t="s">
        <v>591</v>
      </c>
      <c r="C69" s="922"/>
      <c r="D69" s="922"/>
      <c r="E69" s="922"/>
      <c r="F69" s="922"/>
      <c r="G69" s="922"/>
      <c r="H69" s="922"/>
      <c r="I69" s="922"/>
      <c r="J69" s="922"/>
      <c r="K69" s="922"/>
      <c r="L69" s="922"/>
      <c r="M69" s="922"/>
      <c r="N69" s="922"/>
      <c r="O69" s="922"/>
      <c r="P69" s="923"/>
      <c r="Q69" s="924">
        <v>11204</v>
      </c>
      <c r="R69" s="879"/>
      <c r="S69" s="879"/>
      <c r="T69" s="879"/>
      <c r="U69" s="879"/>
      <c r="V69" s="879">
        <v>11177</v>
      </c>
      <c r="W69" s="879"/>
      <c r="X69" s="879"/>
      <c r="Y69" s="879"/>
      <c r="Z69" s="879"/>
      <c r="AA69" s="879">
        <v>27</v>
      </c>
      <c r="AB69" s="879"/>
      <c r="AC69" s="879"/>
      <c r="AD69" s="879"/>
      <c r="AE69" s="879"/>
      <c r="AF69" s="879">
        <v>3416</v>
      </c>
      <c r="AG69" s="879"/>
      <c r="AH69" s="879"/>
      <c r="AI69" s="879"/>
      <c r="AJ69" s="879"/>
      <c r="AK69" s="879" t="s">
        <v>599</v>
      </c>
      <c r="AL69" s="879"/>
      <c r="AM69" s="879"/>
      <c r="AN69" s="879"/>
      <c r="AO69" s="879"/>
      <c r="AP69" s="879">
        <v>4093</v>
      </c>
      <c r="AQ69" s="879"/>
      <c r="AR69" s="879"/>
      <c r="AS69" s="879"/>
      <c r="AT69" s="879"/>
      <c r="AU69" s="879" t="s">
        <v>518</v>
      </c>
      <c r="AV69" s="879"/>
      <c r="AW69" s="879"/>
      <c r="AX69" s="879"/>
      <c r="AY69" s="879"/>
      <c r="AZ69" s="925"/>
      <c r="BA69" s="925"/>
      <c r="BB69" s="925"/>
      <c r="BC69" s="925"/>
      <c r="BD69" s="926"/>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x14ac:dyDescent="0.2">
      <c r="A70" s="263">
        <v>3</v>
      </c>
      <c r="B70" s="921" t="s">
        <v>592</v>
      </c>
      <c r="C70" s="922"/>
      <c r="D70" s="922"/>
      <c r="E70" s="922"/>
      <c r="F70" s="922"/>
      <c r="G70" s="922"/>
      <c r="H70" s="922"/>
      <c r="I70" s="922"/>
      <c r="J70" s="922"/>
      <c r="K70" s="922"/>
      <c r="L70" s="922"/>
      <c r="M70" s="922"/>
      <c r="N70" s="922"/>
      <c r="O70" s="922"/>
      <c r="P70" s="923"/>
      <c r="Q70" s="924">
        <v>54</v>
      </c>
      <c r="R70" s="879"/>
      <c r="S70" s="879"/>
      <c r="T70" s="879"/>
      <c r="U70" s="879"/>
      <c r="V70" s="879">
        <v>52</v>
      </c>
      <c r="W70" s="879"/>
      <c r="X70" s="879"/>
      <c r="Y70" s="879"/>
      <c r="Z70" s="879"/>
      <c r="AA70" s="879">
        <v>2</v>
      </c>
      <c r="AB70" s="879"/>
      <c r="AC70" s="879"/>
      <c r="AD70" s="879"/>
      <c r="AE70" s="879"/>
      <c r="AF70" s="879">
        <v>2</v>
      </c>
      <c r="AG70" s="879"/>
      <c r="AH70" s="879"/>
      <c r="AI70" s="879"/>
      <c r="AJ70" s="879"/>
      <c r="AK70" s="879">
        <v>46</v>
      </c>
      <c r="AL70" s="879"/>
      <c r="AM70" s="879"/>
      <c r="AN70" s="879"/>
      <c r="AO70" s="879"/>
      <c r="AP70" s="879" t="s">
        <v>518</v>
      </c>
      <c r="AQ70" s="879"/>
      <c r="AR70" s="879"/>
      <c r="AS70" s="879"/>
      <c r="AT70" s="879"/>
      <c r="AU70" s="879" t="s">
        <v>518</v>
      </c>
      <c r="AV70" s="879"/>
      <c r="AW70" s="879"/>
      <c r="AX70" s="879"/>
      <c r="AY70" s="879"/>
      <c r="AZ70" s="925"/>
      <c r="BA70" s="925"/>
      <c r="BB70" s="925"/>
      <c r="BC70" s="925"/>
      <c r="BD70" s="926"/>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25" customHeight="1" x14ac:dyDescent="0.2">
      <c r="A71" s="263">
        <v>4</v>
      </c>
      <c r="B71" s="921" t="s">
        <v>593</v>
      </c>
      <c r="C71" s="922"/>
      <c r="D71" s="922"/>
      <c r="E71" s="922"/>
      <c r="F71" s="922"/>
      <c r="G71" s="922"/>
      <c r="H71" s="922"/>
      <c r="I71" s="922"/>
      <c r="J71" s="922"/>
      <c r="K71" s="922"/>
      <c r="L71" s="922"/>
      <c r="M71" s="922"/>
      <c r="N71" s="922"/>
      <c r="O71" s="922"/>
      <c r="P71" s="923"/>
      <c r="Q71" s="924">
        <v>837</v>
      </c>
      <c r="R71" s="879"/>
      <c r="S71" s="879"/>
      <c r="T71" s="879"/>
      <c r="U71" s="879"/>
      <c r="V71" s="879">
        <v>127</v>
      </c>
      <c r="W71" s="879"/>
      <c r="X71" s="879"/>
      <c r="Y71" s="879"/>
      <c r="Z71" s="879"/>
      <c r="AA71" s="879">
        <v>710</v>
      </c>
      <c r="AB71" s="879"/>
      <c r="AC71" s="879"/>
      <c r="AD71" s="879"/>
      <c r="AE71" s="879"/>
      <c r="AF71" s="879">
        <v>710</v>
      </c>
      <c r="AG71" s="879"/>
      <c r="AH71" s="879"/>
      <c r="AI71" s="879"/>
      <c r="AJ71" s="879"/>
      <c r="AK71" s="879">
        <v>30</v>
      </c>
      <c r="AL71" s="879"/>
      <c r="AM71" s="879"/>
      <c r="AN71" s="879"/>
      <c r="AO71" s="879"/>
      <c r="AP71" s="879">
        <v>8</v>
      </c>
      <c r="AQ71" s="879"/>
      <c r="AR71" s="879"/>
      <c r="AS71" s="879"/>
      <c r="AT71" s="879"/>
      <c r="AU71" s="879">
        <v>1</v>
      </c>
      <c r="AV71" s="879"/>
      <c r="AW71" s="879"/>
      <c r="AX71" s="879"/>
      <c r="AY71" s="879"/>
      <c r="AZ71" s="925"/>
      <c r="BA71" s="925"/>
      <c r="BB71" s="925"/>
      <c r="BC71" s="925"/>
      <c r="BD71" s="926"/>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x14ac:dyDescent="0.2">
      <c r="A72" s="263">
        <v>5</v>
      </c>
      <c r="B72" s="921" t="s">
        <v>594</v>
      </c>
      <c r="C72" s="922"/>
      <c r="D72" s="922"/>
      <c r="E72" s="922"/>
      <c r="F72" s="922"/>
      <c r="G72" s="922"/>
      <c r="H72" s="922"/>
      <c r="I72" s="922"/>
      <c r="J72" s="922"/>
      <c r="K72" s="922"/>
      <c r="L72" s="922"/>
      <c r="M72" s="922"/>
      <c r="N72" s="922"/>
      <c r="O72" s="922"/>
      <c r="P72" s="923"/>
      <c r="Q72" s="924">
        <v>98</v>
      </c>
      <c r="R72" s="879"/>
      <c r="S72" s="879"/>
      <c r="T72" s="879"/>
      <c r="U72" s="879"/>
      <c r="V72" s="879">
        <v>92</v>
      </c>
      <c r="W72" s="879"/>
      <c r="X72" s="879"/>
      <c r="Y72" s="879"/>
      <c r="Z72" s="879"/>
      <c r="AA72" s="879">
        <v>6</v>
      </c>
      <c r="AB72" s="879"/>
      <c r="AC72" s="879"/>
      <c r="AD72" s="879"/>
      <c r="AE72" s="879"/>
      <c r="AF72" s="879">
        <v>6</v>
      </c>
      <c r="AG72" s="879"/>
      <c r="AH72" s="879"/>
      <c r="AI72" s="879"/>
      <c r="AJ72" s="879"/>
      <c r="AK72" s="879" t="s">
        <v>518</v>
      </c>
      <c r="AL72" s="879"/>
      <c r="AM72" s="879"/>
      <c r="AN72" s="879"/>
      <c r="AO72" s="879"/>
      <c r="AP72" s="879" t="s">
        <v>518</v>
      </c>
      <c r="AQ72" s="879"/>
      <c r="AR72" s="879"/>
      <c r="AS72" s="879"/>
      <c r="AT72" s="879"/>
      <c r="AU72" s="879" t="s">
        <v>518</v>
      </c>
      <c r="AV72" s="879"/>
      <c r="AW72" s="879"/>
      <c r="AX72" s="879"/>
      <c r="AY72" s="879"/>
      <c r="AZ72" s="925"/>
      <c r="BA72" s="925"/>
      <c r="BB72" s="925"/>
      <c r="BC72" s="925"/>
      <c r="BD72" s="926"/>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x14ac:dyDescent="0.2">
      <c r="A73" s="263">
        <v>6</v>
      </c>
      <c r="B73" s="921" t="s">
        <v>595</v>
      </c>
      <c r="C73" s="922"/>
      <c r="D73" s="922"/>
      <c r="E73" s="922"/>
      <c r="F73" s="922"/>
      <c r="G73" s="922"/>
      <c r="H73" s="922"/>
      <c r="I73" s="922"/>
      <c r="J73" s="922"/>
      <c r="K73" s="922"/>
      <c r="L73" s="922"/>
      <c r="M73" s="922"/>
      <c r="N73" s="922"/>
      <c r="O73" s="922"/>
      <c r="P73" s="923"/>
      <c r="Q73" s="924">
        <v>1018</v>
      </c>
      <c r="R73" s="879"/>
      <c r="S73" s="879"/>
      <c r="T73" s="879"/>
      <c r="U73" s="879"/>
      <c r="V73" s="879">
        <v>933</v>
      </c>
      <c r="W73" s="879"/>
      <c r="X73" s="879"/>
      <c r="Y73" s="879"/>
      <c r="Z73" s="879"/>
      <c r="AA73" s="879">
        <v>85</v>
      </c>
      <c r="AB73" s="879"/>
      <c r="AC73" s="879"/>
      <c r="AD73" s="879"/>
      <c r="AE73" s="879"/>
      <c r="AF73" s="879">
        <v>85</v>
      </c>
      <c r="AG73" s="879"/>
      <c r="AH73" s="879"/>
      <c r="AI73" s="879"/>
      <c r="AJ73" s="879"/>
      <c r="AK73" s="879" t="s">
        <v>518</v>
      </c>
      <c r="AL73" s="879"/>
      <c r="AM73" s="879"/>
      <c r="AN73" s="879"/>
      <c r="AO73" s="879"/>
      <c r="AP73" s="879" t="s">
        <v>518</v>
      </c>
      <c r="AQ73" s="879"/>
      <c r="AR73" s="879"/>
      <c r="AS73" s="879"/>
      <c r="AT73" s="879"/>
      <c r="AU73" s="879" t="s">
        <v>518</v>
      </c>
      <c r="AV73" s="879"/>
      <c r="AW73" s="879"/>
      <c r="AX73" s="879"/>
      <c r="AY73" s="879"/>
      <c r="AZ73" s="925"/>
      <c r="BA73" s="925"/>
      <c r="BB73" s="925"/>
      <c r="BC73" s="925"/>
      <c r="BD73" s="926"/>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x14ac:dyDescent="0.2">
      <c r="A74" s="263">
        <v>7</v>
      </c>
      <c r="B74" s="921" t="s">
        <v>596</v>
      </c>
      <c r="C74" s="922"/>
      <c r="D74" s="922"/>
      <c r="E74" s="922"/>
      <c r="F74" s="922"/>
      <c r="G74" s="922"/>
      <c r="H74" s="922"/>
      <c r="I74" s="922"/>
      <c r="J74" s="922"/>
      <c r="K74" s="922"/>
      <c r="L74" s="922"/>
      <c r="M74" s="922"/>
      <c r="N74" s="922"/>
      <c r="O74" s="922"/>
      <c r="P74" s="923"/>
      <c r="Q74" s="924">
        <v>374458</v>
      </c>
      <c r="R74" s="879"/>
      <c r="S74" s="879"/>
      <c r="T74" s="879"/>
      <c r="U74" s="879"/>
      <c r="V74" s="879">
        <v>355411</v>
      </c>
      <c r="W74" s="879"/>
      <c r="X74" s="879"/>
      <c r="Y74" s="879"/>
      <c r="Z74" s="879"/>
      <c r="AA74" s="879">
        <v>19047</v>
      </c>
      <c r="AB74" s="879"/>
      <c r="AC74" s="879"/>
      <c r="AD74" s="879"/>
      <c r="AE74" s="879"/>
      <c r="AF74" s="879">
        <v>19047</v>
      </c>
      <c r="AG74" s="879"/>
      <c r="AH74" s="879"/>
      <c r="AI74" s="879"/>
      <c r="AJ74" s="879"/>
      <c r="AK74" s="879">
        <v>47</v>
      </c>
      <c r="AL74" s="879"/>
      <c r="AM74" s="879"/>
      <c r="AN74" s="879"/>
      <c r="AO74" s="879"/>
      <c r="AP74" s="879" t="s">
        <v>518</v>
      </c>
      <c r="AQ74" s="879"/>
      <c r="AR74" s="879"/>
      <c r="AS74" s="879"/>
      <c r="AT74" s="879"/>
      <c r="AU74" s="879" t="s">
        <v>518</v>
      </c>
      <c r="AV74" s="879"/>
      <c r="AW74" s="879"/>
      <c r="AX74" s="879"/>
      <c r="AY74" s="879"/>
      <c r="AZ74" s="925"/>
      <c r="BA74" s="925"/>
      <c r="BB74" s="925"/>
      <c r="BC74" s="925"/>
      <c r="BD74" s="926"/>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x14ac:dyDescent="0.2">
      <c r="A75" s="263">
        <v>8</v>
      </c>
      <c r="B75" s="921" t="s">
        <v>597</v>
      </c>
      <c r="C75" s="922"/>
      <c r="D75" s="922"/>
      <c r="E75" s="922"/>
      <c r="F75" s="922"/>
      <c r="G75" s="922"/>
      <c r="H75" s="922"/>
      <c r="I75" s="922"/>
      <c r="J75" s="922"/>
      <c r="K75" s="922"/>
      <c r="L75" s="922"/>
      <c r="M75" s="922"/>
      <c r="N75" s="922"/>
      <c r="O75" s="922"/>
      <c r="P75" s="923"/>
      <c r="Q75" s="927">
        <v>2553</v>
      </c>
      <c r="R75" s="928"/>
      <c r="S75" s="928"/>
      <c r="T75" s="928"/>
      <c r="U75" s="878"/>
      <c r="V75" s="929">
        <v>2552</v>
      </c>
      <c r="W75" s="928"/>
      <c r="X75" s="928"/>
      <c r="Y75" s="928"/>
      <c r="Z75" s="878"/>
      <c r="AA75" s="929">
        <v>1</v>
      </c>
      <c r="AB75" s="928"/>
      <c r="AC75" s="928"/>
      <c r="AD75" s="928"/>
      <c r="AE75" s="878"/>
      <c r="AF75" s="929">
        <v>1</v>
      </c>
      <c r="AG75" s="928"/>
      <c r="AH75" s="928"/>
      <c r="AI75" s="928"/>
      <c r="AJ75" s="878"/>
      <c r="AK75" s="929" t="s">
        <v>518</v>
      </c>
      <c r="AL75" s="928"/>
      <c r="AM75" s="928"/>
      <c r="AN75" s="928"/>
      <c r="AO75" s="878"/>
      <c r="AP75" s="929" t="s">
        <v>518</v>
      </c>
      <c r="AQ75" s="928"/>
      <c r="AR75" s="928"/>
      <c r="AS75" s="928"/>
      <c r="AT75" s="878"/>
      <c r="AU75" s="929" t="s">
        <v>518</v>
      </c>
      <c r="AV75" s="928"/>
      <c r="AW75" s="928"/>
      <c r="AX75" s="928"/>
      <c r="AY75" s="878"/>
      <c r="AZ75" s="925"/>
      <c r="BA75" s="925"/>
      <c r="BB75" s="925"/>
      <c r="BC75" s="925"/>
      <c r="BD75" s="926"/>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x14ac:dyDescent="0.2">
      <c r="A76" s="263">
        <v>9</v>
      </c>
      <c r="B76" s="921"/>
      <c r="C76" s="922"/>
      <c r="D76" s="922"/>
      <c r="E76" s="922"/>
      <c r="F76" s="922"/>
      <c r="G76" s="922"/>
      <c r="H76" s="922"/>
      <c r="I76" s="922"/>
      <c r="J76" s="922"/>
      <c r="K76" s="922"/>
      <c r="L76" s="922"/>
      <c r="M76" s="922"/>
      <c r="N76" s="922"/>
      <c r="O76" s="922"/>
      <c r="P76" s="923"/>
      <c r="Q76" s="927"/>
      <c r="R76" s="928"/>
      <c r="S76" s="928"/>
      <c r="T76" s="928"/>
      <c r="U76" s="878"/>
      <c r="V76" s="929"/>
      <c r="W76" s="928"/>
      <c r="X76" s="928"/>
      <c r="Y76" s="928"/>
      <c r="Z76" s="878"/>
      <c r="AA76" s="929"/>
      <c r="AB76" s="928"/>
      <c r="AC76" s="928"/>
      <c r="AD76" s="928"/>
      <c r="AE76" s="878"/>
      <c r="AF76" s="929"/>
      <c r="AG76" s="928"/>
      <c r="AH76" s="928"/>
      <c r="AI76" s="928"/>
      <c r="AJ76" s="878"/>
      <c r="AK76" s="929"/>
      <c r="AL76" s="928"/>
      <c r="AM76" s="928"/>
      <c r="AN76" s="928"/>
      <c r="AO76" s="878"/>
      <c r="AP76" s="929"/>
      <c r="AQ76" s="928"/>
      <c r="AR76" s="928"/>
      <c r="AS76" s="928"/>
      <c r="AT76" s="878"/>
      <c r="AU76" s="929"/>
      <c r="AV76" s="928"/>
      <c r="AW76" s="928"/>
      <c r="AX76" s="928"/>
      <c r="AY76" s="878"/>
      <c r="AZ76" s="925"/>
      <c r="BA76" s="925"/>
      <c r="BB76" s="925"/>
      <c r="BC76" s="925"/>
      <c r="BD76" s="926"/>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x14ac:dyDescent="0.2">
      <c r="A77" s="263">
        <v>10</v>
      </c>
      <c r="B77" s="921"/>
      <c r="C77" s="922"/>
      <c r="D77" s="922"/>
      <c r="E77" s="922"/>
      <c r="F77" s="922"/>
      <c r="G77" s="922"/>
      <c r="H77" s="922"/>
      <c r="I77" s="922"/>
      <c r="J77" s="922"/>
      <c r="K77" s="922"/>
      <c r="L77" s="922"/>
      <c r="M77" s="922"/>
      <c r="N77" s="922"/>
      <c r="O77" s="922"/>
      <c r="P77" s="923"/>
      <c r="Q77" s="927"/>
      <c r="R77" s="928"/>
      <c r="S77" s="928"/>
      <c r="T77" s="928"/>
      <c r="U77" s="878"/>
      <c r="V77" s="929"/>
      <c r="W77" s="928"/>
      <c r="X77" s="928"/>
      <c r="Y77" s="928"/>
      <c r="Z77" s="878"/>
      <c r="AA77" s="929"/>
      <c r="AB77" s="928"/>
      <c r="AC77" s="928"/>
      <c r="AD77" s="928"/>
      <c r="AE77" s="878"/>
      <c r="AF77" s="929"/>
      <c r="AG77" s="928"/>
      <c r="AH77" s="928"/>
      <c r="AI77" s="928"/>
      <c r="AJ77" s="878"/>
      <c r="AK77" s="929"/>
      <c r="AL77" s="928"/>
      <c r="AM77" s="928"/>
      <c r="AN77" s="928"/>
      <c r="AO77" s="878"/>
      <c r="AP77" s="929"/>
      <c r="AQ77" s="928"/>
      <c r="AR77" s="928"/>
      <c r="AS77" s="928"/>
      <c r="AT77" s="878"/>
      <c r="AU77" s="929"/>
      <c r="AV77" s="928"/>
      <c r="AW77" s="928"/>
      <c r="AX77" s="928"/>
      <c r="AY77" s="878"/>
      <c r="AZ77" s="925"/>
      <c r="BA77" s="925"/>
      <c r="BB77" s="925"/>
      <c r="BC77" s="925"/>
      <c r="BD77" s="926"/>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x14ac:dyDescent="0.2">
      <c r="A78" s="263">
        <v>11</v>
      </c>
      <c r="B78" s="921"/>
      <c r="C78" s="922"/>
      <c r="D78" s="922"/>
      <c r="E78" s="922"/>
      <c r="F78" s="922"/>
      <c r="G78" s="922"/>
      <c r="H78" s="922"/>
      <c r="I78" s="922"/>
      <c r="J78" s="922"/>
      <c r="K78" s="922"/>
      <c r="L78" s="922"/>
      <c r="M78" s="922"/>
      <c r="N78" s="922"/>
      <c r="O78" s="922"/>
      <c r="P78" s="923"/>
      <c r="Q78" s="924"/>
      <c r="R78" s="879"/>
      <c r="S78" s="879"/>
      <c r="T78" s="879"/>
      <c r="U78" s="879"/>
      <c r="V78" s="879"/>
      <c r="W78" s="879"/>
      <c r="X78" s="879"/>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79"/>
      <c r="AY78" s="879"/>
      <c r="AZ78" s="925"/>
      <c r="BA78" s="925"/>
      <c r="BB78" s="925"/>
      <c r="BC78" s="925"/>
      <c r="BD78" s="926"/>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x14ac:dyDescent="0.2">
      <c r="A79" s="263">
        <v>12</v>
      </c>
      <c r="B79" s="921"/>
      <c r="C79" s="922"/>
      <c r="D79" s="922"/>
      <c r="E79" s="922"/>
      <c r="F79" s="922"/>
      <c r="G79" s="922"/>
      <c r="H79" s="922"/>
      <c r="I79" s="922"/>
      <c r="J79" s="922"/>
      <c r="K79" s="922"/>
      <c r="L79" s="922"/>
      <c r="M79" s="922"/>
      <c r="N79" s="922"/>
      <c r="O79" s="922"/>
      <c r="P79" s="923"/>
      <c r="Q79" s="924"/>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25"/>
      <c r="BA79" s="925"/>
      <c r="BB79" s="925"/>
      <c r="BC79" s="925"/>
      <c r="BD79" s="926"/>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x14ac:dyDescent="0.2">
      <c r="A80" s="263">
        <v>13</v>
      </c>
      <c r="B80" s="921"/>
      <c r="C80" s="922"/>
      <c r="D80" s="922"/>
      <c r="E80" s="922"/>
      <c r="F80" s="922"/>
      <c r="G80" s="922"/>
      <c r="H80" s="922"/>
      <c r="I80" s="922"/>
      <c r="J80" s="922"/>
      <c r="K80" s="922"/>
      <c r="L80" s="922"/>
      <c r="M80" s="922"/>
      <c r="N80" s="922"/>
      <c r="O80" s="922"/>
      <c r="P80" s="923"/>
      <c r="Q80" s="924"/>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5"/>
      <c r="BA80" s="925"/>
      <c r="BB80" s="925"/>
      <c r="BC80" s="925"/>
      <c r="BD80" s="926"/>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x14ac:dyDescent="0.2">
      <c r="A81" s="263">
        <v>14</v>
      </c>
      <c r="B81" s="921"/>
      <c r="C81" s="922"/>
      <c r="D81" s="922"/>
      <c r="E81" s="922"/>
      <c r="F81" s="922"/>
      <c r="G81" s="922"/>
      <c r="H81" s="922"/>
      <c r="I81" s="922"/>
      <c r="J81" s="922"/>
      <c r="K81" s="922"/>
      <c r="L81" s="922"/>
      <c r="M81" s="922"/>
      <c r="N81" s="922"/>
      <c r="O81" s="922"/>
      <c r="P81" s="923"/>
      <c r="Q81" s="924"/>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5"/>
      <c r="BA81" s="925"/>
      <c r="BB81" s="925"/>
      <c r="BC81" s="925"/>
      <c r="BD81" s="926"/>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x14ac:dyDescent="0.2">
      <c r="A82" s="263">
        <v>15</v>
      </c>
      <c r="B82" s="921"/>
      <c r="C82" s="922"/>
      <c r="D82" s="922"/>
      <c r="E82" s="922"/>
      <c r="F82" s="922"/>
      <c r="G82" s="922"/>
      <c r="H82" s="922"/>
      <c r="I82" s="922"/>
      <c r="J82" s="922"/>
      <c r="K82" s="922"/>
      <c r="L82" s="922"/>
      <c r="M82" s="922"/>
      <c r="N82" s="922"/>
      <c r="O82" s="922"/>
      <c r="P82" s="923"/>
      <c r="Q82" s="924"/>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5"/>
      <c r="BA82" s="925"/>
      <c r="BB82" s="925"/>
      <c r="BC82" s="925"/>
      <c r="BD82" s="926"/>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x14ac:dyDescent="0.2">
      <c r="A83" s="263">
        <v>16</v>
      </c>
      <c r="B83" s="921"/>
      <c r="C83" s="922"/>
      <c r="D83" s="922"/>
      <c r="E83" s="922"/>
      <c r="F83" s="922"/>
      <c r="G83" s="922"/>
      <c r="H83" s="922"/>
      <c r="I83" s="922"/>
      <c r="J83" s="922"/>
      <c r="K83" s="922"/>
      <c r="L83" s="922"/>
      <c r="M83" s="922"/>
      <c r="N83" s="922"/>
      <c r="O83" s="922"/>
      <c r="P83" s="923"/>
      <c r="Q83" s="924"/>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5"/>
      <c r="BA83" s="925"/>
      <c r="BB83" s="925"/>
      <c r="BC83" s="925"/>
      <c r="BD83" s="926"/>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x14ac:dyDescent="0.2">
      <c r="A84" s="263">
        <v>17</v>
      </c>
      <c r="B84" s="921"/>
      <c r="C84" s="922"/>
      <c r="D84" s="922"/>
      <c r="E84" s="922"/>
      <c r="F84" s="922"/>
      <c r="G84" s="922"/>
      <c r="H84" s="922"/>
      <c r="I84" s="922"/>
      <c r="J84" s="922"/>
      <c r="K84" s="922"/>
      <c r="L84" s="922"/>
      <c r="M84" s="922"/>
      <c r="N84" s="922"/>
      <c r="O84" s="922"/>
      <c r="P84" s="923"/>
      <c r="Q84" s="924"/>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5"/>
      <c r="BA84" s="925"/>
      <c r="BB84" s="925"/>
      <c r="BC84" s="925"/>
      <c r="BD84" s="926"/>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x14ac:dyDescent="0.2">
      <c r="A85" s="263">
        <v>18</v>
      </c>
      <c r="B85" s="921"/>
      <c r="C85" s="922"/>
      <c r="D85" s="922"/>
      <c r="E85" s="922"/>
      <c r="F85" s="922"/>
      <c r="G85" s="922"/>
      <c r="H85" s="922"/>
      <c r="I85" s="922"/>
      <c r="J85" s="922"/>
      <c r="K85" s="922"/>
      <c r="L85" s="922"/>
      <c r="M85" s="922"/>
      <c r="N85" s="922"/>
      <c r="O85" s="922"/>
      <c r="P85" s="923"/>
      <c r="Q85" s="924"/>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5"/>
      <c r="BA85" s="925"/>
      <c r="BB85" s="925"/>
      <c r="BC85" s="925"/>
      <c r="BD85" s="926"/>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x14ac:dyDescent="0.2">
      <c r="A86" s="263">
        <v>19</v>
      </c>
      <c r="B86" s="921"/>
      <c r="C86" s="922"/>
      <c r="D86" s="922"/>
      <c r="E86" s="922"/>
      <c r="F86" s="922"/>
      <c r="G86" s="922"/>
      <c r="H86" s="922"/>
      <c r="I86" s="922"/>
      <c r="J86" s="922"/>
      <c r="K86" s="922"/>
      <c r="L86" s="922"/>
      <c r="M86" s="922"/>
      <c r="N86" s="922"/>
      <c r="O86" s="922"/>
      <c r="P86" s="923"/>
      <c r="Q86" s="924"/>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5"/>
      <c r="BA86" s="925"/>
      <c r="BB86" s="925"/>
      <c r="BC86" s="925"/>
      <c r="BD86" s="926"/>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x14ac:dyDescent="0.2">
      <c r="A87" s="271">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x14ac:dyDescent="0.25">
      <c r="A88" s="266" t="s">
        <v>390</v>
      </c>
      <c r="B88" s="838" t="s">
        <v>423</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v>23295</v>
      </c>
      <c r="AG88" s="890"/>
      <c r="AH88" s="890"/>
      <c r="AI88" s="890"/>
      <c r="AJ88" s="890"/>
      <c r="AK88" s="887"/>
      <c r="AL88" s="887"/>
      <c r="AM88" s="887"/>
      <c r="AN88" s="887"/>
      <c r="AO88" s="887"/>
      <c r="AP88" s="890">
        <v>4602</v>
      </c>
      <c r="AQ88" s="890"/>
      <c r="AR88" s="890"/>
      <c r="AS88" s="890"/>
      <c r="AT88" s="890"/>
      <c r="AU88" s="890">
        <v>168</v>
      </c>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390</v>
      </c>
      <c r="BR102" s="838" t="s">
        <v>424</v>
      </c>
      <c r="BS102" s="839"/>
      <c r="BT102" s="839"/>
      <c r="BU102" s="839"/>
      <c r="BV102" s="839"/>
      <c r="BW102" s="839"/>
      <c r="BX102" s="839"/>
      <c r="BY102" s="839"/>
      <c r="BZ102" s="839"/>
      <c r="CA102" s="839"/>
      <c r="CB102" s="839"/>
      <c r="CC102" s="839"/>
      <c r="CD102" s="839"/>
      <c r="CE102" s="839"/>
      <c r="CF102" s="839"/>
      <c r="CG102" s="840"/>
      <c r="CH102" s="937"/>
      <c r="CI102" s="938"/>
      <c r="CJ102" s="938"/>
      <c r="CK102" s="938"/>
      <c r="CL102" s="939"/>
      <c r="CM102" s="937"/>
      <c r="CN102" s="938"/>
      <c r="CO102" s="938"/>
      <c r="CP102" s="938"/>
      <c r="CQ102" s="939"/>
      <c r="CR102" s="940">
        <v>87</v>
      </c>
      <c r="CS102" s="898"/>
      <c r="CT102" s="898"/>
      <c r="CU102" s="898"/>
      <c r="CV102" s="941"/>
      <c r="CW102" s="940">
        <v>589</v>
      </c>
      <c r="CX102" s="898"/>
      <c r="CY102" s="898"/>
      <c r="CZ102" s="898"/>
      <c r="DA102" s="941"/>
      <c r="DB102" s="940">
        <v>856</v>
      </c>
      <c r="DC102" s="898"/>
      <c r="DD102" s="898"/>
      <c r="DE102" s="898"/>
      <c r="DF102" s="941"/>
      <c r="DG102" s="940"/>
      <c r="DH102" s="898"/>
      <c r="DI102" s="898"/>
      <c r="DJ102" s="898"/>
      <c r="DK102" s="941"/>
      <c r="DL102" s="940"/>
      <c r="DM102" s="898"/>
      <c r="DN102" s="898"/>
      <c r="DO102" s="898"/>
      <c r="DP102" s="941"/>
      <c r="DQ102" s="940"/>
      <c r="DR102" s="898"/>
      <c r="DS102" s="898"/>
      <c r="DT102" s="898"/>
      <c r="DU102" s="941"/>
      <c r="DV102" s="964"/>
      <c r="DW102" s="965"/>
      <c r="DX102" s="965"/>
      <c r="DY102" s="965"/>
      <c r="DZ102" s="966"/>
      <c r="EA102" s="248"/>
    </row>
    <row r="103" spans="1:131" s="249" customFormat="1" ht="26.25"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7" t="s">
        <v>425</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8"/>
    </row>
    <row r="104" spans="1:131" s="249" customFormat="1" ht="26.25"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8" t="s">
        <v>426</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8"/>
    </row>
    <row r="105" spans="1:131" s="249" customFormat="1" ht="11.25"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5">
      <c r="A107" s="277" t="s">
        <v>427</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428</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2">
      <c r="A108" s="969" t="s">
        <v>429</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430</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8" customFormat="1" ht="26.25" customHeight="1" x14ac:dyDescent="0.2">
      <c r="A109" s="962" t="s">
        <v>431</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432</v>
      </c>
      <c r="AB109" s="943"/>
      <c r="AC109" s="943"/>
      <c r="AD109" s="943"/>
      <c r="AE109" s="944"/>
      <c r="AF109" s="942" t="s">
        <v>433</v>
      </c>
      <c r="AG109" s="943"/>
      <c r="AH109" s="943"/>
      <c r="AI109" s="943"/>
      <c r="AJ109" s="944"/>
      <c r="AK109" s="942" t="s">
        <v>303</v>
      </c>
      <c r="AL109" s="943"/>
      <c r="AM109" s="943"/>
      <c r="AN109" s="943"/>
      <c r="AO109" s="944"/>
      <c r="AP109" s="942" t="s">
        <v>434</v>
      </c>
      <c r="AQ109" s="943"/>
      <c r="AR109" s="943"/>
      <c r="AS109" s="943"/>
      <c r="AT109" s="945"/>
      <c r="AU109" s="962" t="s">
        <v>431</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432</v>
      </c>
      <c r="BR109" s="943"/>
      <c r="BS109" s="943"/>
      <c r="BT109" s="943"/>
      <c r="BU109" s="944"/>
      <c r="BV109" s="942" t="s">
        <v>433</v>
      </c>
      <c r="BW109" s="943"/>
      <c r="BX109" s="943"/>
      <c r="BY109" s="943"/>
      <c r="BZ109" s="944"/>
      <c r="CA109" s="942" t="s">
        <v>303</v>
      </c>
      <c r="CB109" s="943"/>
      <c r="CC109" s="943"/>
      <c r="CD109" s="943"/>
      <c r="CE109" s="944"/>
      <c r="CF109" s="963" t="s">
        <v>434</v>
      </c>
      <c r="CG109" s="963"/>
      <c r="CH109" s="963"/>
      <c r="CI109" s="963"/>
      <c r="CJ109" s="963"/>
      <c r="CK109" s="942" t="s">
        <v>435</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432</v>
      </c>
      <c r="DH109" s="943"/>
      <c r="DI109" s="943"/>
      <c r="DJ109" s="943"/>
      <c r="DK109" s="944"/>
      <c r="DL109" s="942" t="s">
        <v>433</v>
      </c>
      <c r="DM109" s="943"/>
      <c r="DN109" s="943"/>
      <c r="DO109" s="943"/>
      <c r="DP109" s="944"/>
      <c r="DQ109" s="942" t="s">
        <v>303</v>
      </c>
      <c r="DR109" s="943"/>
      <c r="DS109" s="943"/>
      <c r="DT109" s="943"/>
      <c r="DU109" s="944"/>
      <c r="DV109" s="942" t="s">
        <v>434</v>
      </c>
      <c r="DW109" s="943"/>
      <c r="DX109" s="943"/>
      <c r="DY109" s="943"/>
      <c r="DZ109" s="945"/>
    </row>
    <row r="110" spans="1:131" s="248" customFormat="1" ht="26.25" customHeight="1" x14ac:dyDescent="0.2">
      <c r="A110" s="946" t="s">
        <v>436</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4349912</v>
      </c>
      <c r="AB110" s="950"/>
      <c r="AC110" s="950"/>
      <c r="AD110" s="950"/>
      <c r="AE110" s="951"/>
      <c r="AF110" s="952">
        <v>4235974</v>
      </c>
      <c r="AG110" s="950"/>
      <c r="AH110" s="950"/>
      <c r="AI110" s="950"/>
      <c r="AJ110" s="951"/>
      <c r="AK110" s="952">
        <v>4110394</v>
      </c>
      <c r="AL110" s="950"/>
      <c r="AM110" s="950"/>
      <c r="AN110" s="950"/>
      <c r="AO110" s="951"/>
      <c r="AP110" s="953">
        <v>25.4</v>
      </c>
      <c r="AQ110" s="954"/>
      <c r="AR110" s="954"/>
      <c r="AS110" s="954"/>
      <c r="AT110" s="955"/>
      <c r="AU110" s="956" t="s">
        <v>72</v>
      </c>
      <c r="AV110" s="957"/>
      <c r="AW110" s="957"/>
      <c r="AX110" s="957"/>
      <c r="AY110" s="957"/>
      <c r="AZ110" s="998" t="s">
        <v>437</v>
      </c>
      <c r="BA110" s="947"/>
      <c r="BB110" s="947"/>
      <c r="BC110" s="947"/>
      <c r="BD110" s="947"/>
      <c r="BE110" s="947"/>
      <c r="BF110" s="947"/>
      <c r="BG110" s="947"/>
      <c r="BH110" s="947"/>
      <c r="BI110" s="947"/>
      <c r="BJ110" s="947"/>
      <c r="BK110" s="947"/>
      <c r="BL110" s="947"/>
      <c r="BM110" s="947"/>
      <c r="BN110" s="947"/>
      <c r="BO110" s="947"/>
      <c r="BP110" s="948"/>
      <c r="BQ110" s="984">
        <v>41660278</v>
      </c>
      <c r="BR110" s="985"/>
      <c r="BS110" s="985"/>
      <c r="BT110" s="985"/>
      <c r="BU110" s="985"/>
      <c r="BV110" s="985">
        <v>42121332</v>
      </c>
      <c r="BW110" s="985"/>
      <c r="BX110" s="985"/>
      <c r="BY110" s="985"/>
      <c r="BZ110" s="985"/>
      <c r="CA110" s="985">
        <v>40739465</v>
      </c>
      <c r="CB110" s="985"/>
      <c r="CC110" s="985"/>
      <c r="CD110" s="985"/>
      <c r="CE110" s="985"/>
      <c r="CF110" s="999">
        <v>251.5</v>
      </c>
      <c r="CG110" s="1000"/>
      <c r="CH110" s="1000"/>
      <c r="CI110" s="1000"/>
      <c r="CJ110" s="1000"/>
      <c r="CK110" s="1001" t="s">
        <v>438</v>
      </c>
      <c r="CL110" s="1002"/>
      <c r="CM110" s="981" t="s">
        <v>439</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t="s">
        <v>440</v>
      </c>
      <c r="DH110" s="985"/>
      <c r="DI110" s="985"/>
      <c r="DJ110" s="985"/>
      <c r="DK110" s="985"/>
      <c r="DL110" s="985" t="s">
        <v>440</v>
      </c>
      <c r="DM110" s="985"/>
      <c r="DN110" s="985"/>
      <c r="DO110" s="985"/>
      <c r="DP110" s="985"/>
      <c r="DQ110" s="985" t="s">
        <v>440</v>
      </c>
      <c r="DR110" s="985"/>
      <c r="DS110" s="985"/>
      <c r="DT110" s="985"/>
      <c r="DU110" s="985"/>
      <c r="DV110" s="986" t="s">
        <v>441</v>
      </c>
      <c r="DW110" s="986"/>
      <c r="DX110" s="986"/>
      <c r="DY110" s="986"/>
      <c r="DZ110" s="987"/>
    </row>
    <row r="111" spans="1:131" s="248" customFormat="1" ht="26.25" customHeight="1" x14ac:dyDescent="0.2">
      <c r="A111" s="988" t="s">
        <v>442</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440</v>
      </c>
      <c r="AB111" s="992"/>
      <c r="AC111" s="992"/>
      <c r="AD111" s="992"/>
      <c r="AE111" s="993"/>
      <c r="AF111" s="994" t="s">
        <v>440</v>
      </c>
      <c r="AG111" s="992"/>
      <c r="AH111" s="992"/>
      <c r="AI111" s="992"/>
      <c r="AJ111" s="993"/>
      <c r="AK111" s="994" t="s">
        <v>126</v>
      </c>
      <c r="AL111" s="992"/>
      <c r="AM111" s="992"/>
      <c r="AN111" s="992"/>
      <c r="AO111" s="993"/>
      <c r="AP111" s="995" t="s">
        <v>440</v>
      </c>
      <c r="AQ111" s="996"/>
      <c r="AR111" s="996"/>
      <c r="AS111" s="996"/>
      <c r="AT111" s="997"/>
      <c r="AU111" s="958"/>
      <c r="AV111" s="959"/>
      <c r="AW111" s="959"/>
      <c r="AX111" s="959"/>
      <c r="AY111" s="959"/>
      <c r="AZ111" s="1007" t="s">
        <v>443</v>
      </c>
      <c r="BA111" s="1008"/>
      <c r="BB111" s="1008"/>
      <c r="BC111" s="1008"/>
      <c r="BD111" s="1008"/>
      <c r="BE111" s="1008"/>
      <c r="BF111" s="1008"/>
      <c r="BG111" s="1008"/>
      <c r="BH111" s="1008"/>
      <c r="BI111" s="1008"/>
      <c r="BJ111" s="1008"/>
      <c r="BK111" s="1008"/>
      <c r="BL111" s="1008"/>
      <c r="BM111" s="1008"/>
      <c r="BN111" s="1008"/>
      <c r="BO111" s="1008"/>
      <c r="BP111" s="1009"/>
      <c r="BQ111" s="977">
        <v>137426</v>
      </c>
      <c r="BR111" s="978"/>
      <c r="BS111" s="978"/>
      <c r="BT111" s="978"/>
      <c r="BU111" s="978"/>
      <c r="BV111" s="978">
        <v>135207</v>
      </c>
      <c r="BW111" s="978"/>
      <c r="BX111" s="978"/>
      <c r="BY111" s="978"/>
      <c r="BZ111" s="978"/>
      <c r="CA111" s="978">
        <v>134587</v>
      </c>
      <c r="CB111" s="978"/>
      <c r="CC111" s="978"/>
      <c r="CD111" s="978"/>
      <c r="CE111" s="978"/>
      <c r="CF111" s="972">
        <v>0.8</v>
      </c>
      <c r="CG111" s="973"/>
      <c r="CH111" s="973"/>
      <c r="CI111" s="973"/>
      <c r="CJ111" s="973"/>
      <c r="CK111" s="1003"/>
      <c r="CL111" s="1004"/>
      <c r="CM111" s="974" t="s">
        <v>444</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t="s">
        <v>440</v>
      </c>
      <c r="DH111" s="978"/>
      <c r="DI111" s="978"/>
      <c r="DJ111" s="978"/>
      <c r="DK111" s="978"/>
      <c r="DL111" s="978" t="s">
        <v>440</v>
      </c>
      <c r="DM111" s="978"/>
      <c r="DN111" s="978"/>
      <c r="DO111" s="978"/>
      <c r="DP111" s="978"/>
      <c r="DQ111" s="978" t="s">
        <v>440</v>
      </c>
      <c r="DR111" s="978"/>
      <c r="DS111" s="978"/>
      <c r="DT111" s="978"/>
      <c r="DU111" s="978"/>
      <c r="DV111" s="979" t="s">
        <v>445</v>
      </c>
      <c r="DW111" s="979"/>
      <c r="DX111" s="979"/>
      <c r="DY111" s="979"/>
      <c r="DZ111" s="980"/>
    </row>
    <row r="112" spans="1:131" s="248" customFormat="1" ht="26.25" customHeight="1" x14ac:dyDescent="0.2">
      <c r="A112" s="1010" t="s">
        <v>446</v>
      </c>
      <c r="B112" s="1011"/>
      <c r="C112" s="1008" t="s">
        <v>447</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t="s">
        <v>440</v>
      </c>
      <c r="AB112" s="1017"/>
      <c r="AC112" s="1017"/>
      <c r="AD112" s="1017"/>
      <c r="AE112" s="1018"/>
      <c r="AF112" s="1019" t="s">
        <v>440</v>
      </c>
      <c r="AG112" s="1017"/>
      <c r="AH112" s="1017"/>
      <c r="AI112" s="1017"/>
      <c r="AJ112" s="1018"/>
      <c r="AK112" s="1019" t="s">
        <v>445</v>
      </c>
      <c r="AL112" s="1017"/>
      <c r="AM112" s="1017"/>
      <c r="AN112" s="1017"/>
      <c r="AO112" s="1018"/>
      <c r="AP112" s="1020" t="s">
        <v>440</v>
      </c>
      <c r="AQ112" s="1021"/>
      <c r="AR112" s="1021"/>
      <c r="AS112" s="1021"/>
      <c r="AT112" s="1022"/>
      <c r="AU112" s="958"/>
      <c r="AV112" s="959"/>
      <c r="AW112" s="959"/>
      <c r="AX112" s="959"/>
      <c r="AY112" s="959"/>
      <c r="AZ112" s="1007" t="s">
        <v>448</v>
      </c>
      <c r="BA112" s="1008"/>
      <c r="BB112" s="1008"/>
      <c r="BC112" s="1008"/>
      <c r="BD112" s="1008"/>
      <c r="BE112" s="1008"/>
      <c r="BF112" s="1008"/>
      <c r="BG112" s="1008"/>
      <c r="BH112" s="1008"/>
      <c r="BI112" s="1008"/>
      <c r="BJ112" s="1008"/>
      <c r="BK112" s="1008"/>
      <c r="BL112" s="1008"/>
      <c r="BM112" s="1008"/>
      <c r="BN112" s="1008"/>
      <c r="BO112" s="1008"/>
      <c r="BP112" s="1009"/>
      <c r="BQ112" s="977">
        <v>13389950</v>
      </c>
      <c r="BR112" s="978"/>
      <c r="BS112" s="978"/>
      <c r="BT112" s="978"/>
      <c r="BU112" s="978"/>
      <c r="BV112" s="978">
        <v>10375889</v>
      </c>
      <c r="BW112" s="978"/>
      <c r="BX112" s="978"/>
      <c r="BY112" s="978"/>
      <c r="BZ112" s="978"/>
      <c r="CA112" s="978">
        <v>10497230</v>
      </c>
      <c r="CB112" s="978"/>
      <c r="CC112" s="978"/>
      <c r="CD112" s="978"/>
      <c r="CE112" s="978"/>
      <c r="CF112" s="972">
        <v>64.8</v>
      </c>
      <c r="CG112" s="973"/>
      <c r="CH112" s="973"/>
      <c r="CI112" s="973"/>
      <c r="CJ112" s="973"/>
      <c r="CK112" s="1003"/>
      <c r="CL112" s="1004"/>
      <c r="CM112" s="974" t="s">
        <v>449</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v>6438</v>
      </c>
      <c r="DH112" s="978"/>
      <c r="DI112" s="978"/>
      <c r="DJ112" s="978"/>
      <c r="DK112" s="978"/>
      <c r="DL112" s="978">
        <v>4219</v>
      </c>
      <c r="DM112" s="978"/>
      <c r="DN112" s="978"/>
      <c r="DO112" s="978"/>
      <c r="DP112" s="978"/>
      <c r="DQ112" s="978">
        <v>3599</v>
      </c>
      <c r="DR112" s="978"/>
      <c r="DS112" s="978"/>
      <c r="DT112" s="978"/>
      <c r="DU112" s="978"/>
      <c r="DV112" s="979">
        <v>0</v>
      </c>
      <c r="DW112" s="979"/>
      <c r="DX112" s="979"/>
      <c r="DY112" s="979"/>
      <c r="DZ112" s="980"/>
    </row>
    <row r="113" spans="1:130" s="248" customFormat="1" ht="26.25" customHeight="1" x14ac:dyDescent="0.2">
      <c r="A113" s="1012"/>
      <c r="B113" s="1013"/>
      <c r="C113" s="1008" t="s">
        <v>450</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v>1238183</v>
      </c>
      <c r="AB113" s="992"/>
      <c r="AC113" s="992"/>
      <c r="AD113" s="992"/>
      <c r="AE113" s="993"/>
      <c r="AF113" s="994">
        <v>1148387</v>
      </c>
      <c r="AG113" s="992"/>
      <c r="AH113" s="992"/>
      <c r="AI113" s="992"/>
      <c r="AJ113" s="993"/>
      <c r="AK113" s="994">
        <v>1199532</v>
      </c>
      <c r="AL113" s="992"/>
      <c r="AM113" s="992"/>
      <c r="AN113" s="992"/>
      <c r="AO113" s="993"/>
      <c r="AP113" s="995">
        <v>7.4</v>
      </c>
      <c r="AQ113" s="996"/>
      <c r="AR113" s="996"/>
      <c r="AS113" s="996"/>
      <c r="AT113" s="997"/>
      <c r="AU113" s="958"/>
      <c r="AV113" s="959"/>
      <c r="AW113" s="959"/>
      <c r="AX113" s="959"/>
      <c r="AY113" s="959"/>
      <c r="AZ113" s="1007" t="s">
        <v>451</v>
      </c>
      <c r="BA113" s="1008"/>
      <c r="BB113" s="1008"/>
      <c r="BC113" s="1008"/>
      <c r="BD113" s="1008"/>
      <c r="BE113" s="1008"/>
      <c r="BF113" s="1008"/>
      <c r="BG113" s="1008"/>
      <c r="BH113" s="1008"/>
      <c r="BI113" s="1008"/>
      <c r="BJ113" s="1008"/>
      <c r="BK113" s="1008"/>
      <c r="BL113" s="1008"/>
      <c r="BM113" s="1008"/>
      <c r="BN113" s="1008"/>
      <c r="BO113" s="1008"/>
      <c r="BP113" s="1009"/>
      <c r="BQ113" s="977">
        <v>974323</v>
      </c>
      <c r="BR113" s="978"/>
      <c r="BS113" s="978"/>
      <c r="BT113" s="978"/>
      <c r="BU113" s="978"/>
      <c r="BV113" s="978">
        <v>198430</v>
      </c>
      <c r="BW113" s="978"/>
      <c r="BX113" s="978"/>
      <c r="BY113" s="978"/>
      <c r="BZ113" s="978"/>
      <c r="CA113" s="978">
        <v>167732</v>
      </c>
      <c r="CB113" s="978"/>
      <c r="CC113" s="978"/>
      <c r="CD113" s="978"/>
      <c r="CE113" s="978"/>
      <c r="CF113" s="972">
        <v>1</v>
      </c>
      <c r="CG113" s="973"/>
      <c r="CH113" s="973"/>
      <c r="CI113" s="973"/>
      <c r="CJ113" s="973"/>
      <c r="CK113" s="1003"/>
      <c r="CL113" s="1004"/>
      <c r="CM113" s="974" t="s">
        <v>452</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t="s">
        <v>440</v>
      </c>
      <c r="DH113" s="1017"/>
      <c r="DI113" s="1017"/>
      <c r="DJ113" s="1017"/>
      <c r="DK113" s="1018"/>
      <c r="DL113" s="1019" t="s">
        <v>453</v>
      </c>
      <c r="DM113" s="1017"/>
      <c r="DN113" s="1017"/>
      <c r="DO113" s="1017"/>
      <c r="DP113" s="1018"/>
      <c r="DQ113" s="1019" t="s">
        <v>440</v>
      </c>
      <c r="DR113" s="1017"/>
      <c r="DS113" s="1017"/>
      <c r="DT113" s="1017"/>
      <c r="DU113" s="1018"/>
      <c r="DV113" s="1020" t="s">
        <v>440</v>
      </c>
      <c r="DW113" s="1021"/>
      <c r="DX113" s="1021"/>
      <c r="DY113" s="1021"/>
      <c r="DZ113" s="1022"/>
    </row>
    <row r="114" spans="1:130" s="248" customFormat="1" ht="26.25" customHeight="1" x14ac:dyDescent="0.2">
      <c r="A114" s="1012"/>
      <c r="B114" s="1013"/>
      <c r="C114" s="1008" t="s">
        <v>454</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v>87698</v>
      </c>
      <c r="AB114" s="1017"/>
      <c r="AC114" s="1017"/>
      <c r="AD114" s="1017"/>
      <c r="AE114" s="1018"/>
      <c r="AF114" s="1019">
        <v>92714</v>
      </c>
      <c r="AG114" s="1017"/>
      <c r="AH114" s="1017"/>
      <c r="AI114" s="1017"/>
      <c r="AJ114" s="1018"/>
      <c r="AK114" s="1019">
        <v>77331</v>
      </c>
      <c r="AL114" s="1017"/>
      <c r="AM114" s="1017"/>
      <c r="AN114" s="1017"/>
      <c r="AO114" s="1018"/>
      <c r="AP114" s="1020">
        <v>0.5</v>
      </c>
      <c r="AQ114" s="1021"/>
      <c r="AR114" s="1021"/>
      <c r="AS114" s="1021"/>
      <c r="AT114" s="1022"/>
      <c r="AU114" s="958"/>
      <c r="AV114" s="959"/>
      <c r="AW114" s="959"/>
      <c r="AX114" s="959"/>
      <c r="AY114" s="959"/>
      <c r="AZ114" s="1007" t="s">
        <v>455</v>
      </c>
      <c r="BA114" s="1008"/>
      <c r="BB114" s="1008"/>
      <c r="BC114" s="1008"/>
      <c r="BD114" s="1008"/>
      <c r="BE114" s="1008"/>
      <c r="BF114" s="1008"/>
      <c r="BG114" s="1008"/>
      <c r="BH114" s="1008"/>
      <c r="BI114" s="1008"/>
      <c r="BJ114" s="1008"/>
      <c r="BK114" s="1008"/>
      <c r="BL114" s="1008"/>
      <c r="BM114" s="1008"/>
      <c r="BN114" s="1008"/>
      <c r="BO114" s="1008"/>
      <c r="BP114" s="1009"/>
      <c r="BQ114" s="977">
        <v>3499109</v>
      </c>
      <c r="BR114" s="978"/>
      <c r="BS114" s="978"/>
      <c r="BT114" s="978"/>
      <c r="BU114" s="978"/>
      <c r="BV114" s="978">
        <v>3634850</v>
      </c>
      <c r="BW114" s="978"/>
      <c r="BX114" s="978"/>
      <c r="BY114" s="978"/>
      <c r="BZ114" s="978"/>
      <c r="CA114" s="978">
        <v>3540629</v>
      </c>
      <c r="CB114" s="978"/>
      <c r="CC114" s="978"/>
      <c r="CD114" s="978"/>
      <c r="CE114" s="978"/>
      <c r="CF114" s="972">
        <v>21.9</v>
      </c>
      <c r="CG114" s="973"/>
      <c r="CH114" s="973"/>
      <c r="CI114" s="973"/>
      <c r="CJ114" s="973"/>
      <c r="CK114" s="1003"/>
      <c r="CL114" s="1004"/>
      <c r="CM114" s="974" t="s">
        <v>456</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440</v>
      </c>
      <c r="DH114" s="1017"/>
      <c r="DI114" s="1017"/>
      <c r="DJ114" s="1017"/>
      <c r="DK114" s="1018"/>
      <c r="DL114" s="1019" t="s">
        <v>440</v>
      </c>
      <c r="DM114" s="1017"/>
      <c r="DN114" s="1017"/>
      <c r="DO114" s="1017"/>
      <c r="DP114" s="1018"/>
      <c r="DQ114" s="1019" t="s">
        <v>126</v>
      </c>
      <c r="DR114" s="1017"/>
      <c r="DS114" s="1017"/>
      <c r="DT114" s="1017"/>
      <c r="DU114" s="1018"/>
      <c r="DV114" s="1020" t="s">
        <v>440</v>
      </c>
      <c r="DW114" s="1021"/>
      <c r="DX114" s="1021"/>
      <c r="DY114" s="1021"/>
      <c r="DZ114" s="1022"/>
    </row>
    <row r="115" spans="1:130" s="248" customFormat="1" ht="26.25" customHeight="1" x14ac:dyDescent="0.2">
      <c r="A115" s="1012"/>
      <c r="B115" s="1013"/>
      <c r="C115" s="1008" t="s">
        <v>457</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t="s">
        <v>445</v>
      </c>
      <c r="AB115" s="992"/>
      <c r="AC115" s="992"/>
      <c r="AD115" s="992"/>
      <c r="AE115" s="993"/>
      <c r="AF115" s="994" t="s">
        <v>126</v>
      </c>
      <c r="AG115" s="992"/>
      <c r="AH115" s="992"/>
      <c r="AI115" s="992"/>
      <c r="AJ115" s="993"/>
      <c r="AK115" s="994" t="s">
        <v>440</v>
      </c>
      <c r="AL115" s="992"/>
      <c r="AM115" s="992"/>
      <c r="AN115" s="992"/>
      <c r="AO115" s="993"/>
      <c r="AP115" s="995" t="s">
        <v>440</v>
      </c>
      <c r="AQ115" s="996"/>
      <c r="AR115" s="996"/>
      <c r="AS115" s="996"/>
      <c r="AT115" s="997"/>
      <c r="AU115" s="958"/>
      <c r="AV115" s="959"/>
      <c r="AW115" s="959"/>
      <c r="AX115" s="959"/>
      <c r="AY115" s="959"/>
      <c r="AZ115" s="1007" t="s">
        <v>458</v>
      </c>
      <c r="BA115" s="1008"/>
      <c r="BB115" s="1008"/>
      <c r="BC115" s="1008"/>
      <c r="BD115" s="1008"/>
      <c r="BE115" s="1008"/>
      <c r="BF115" s="1008"/>
      <c r="BG115" s="1008"/>
      <c r="BH115" s="1008"/>
      <c r="BI115" s="1008"/>
      <c r="BJ115" s="1008"/>
      <c r="BK115" s="1008"/>
      <c r="BL115" s="1008"/>
      <c r="BM115" s="1008"/>
      <c r="BN115" s="1008"/>
      <c r="BO115" s="1008"/>
      <c r="BP115" s="1009"/>
      <c r="BQ115" s="977" t="s">
        <v>459</v>
      </c>
      <c r="BR115" s="978"/>
      <c r="BS115" s="978"/>
      <c r="BT115" s="978"/>
      <c r="BU115" s="978"/>
      <c r="BV115" s="978" t="s">
        <v>445</v>
      </c>
      <c r="BW115" s="978"/>
      <c r="BX115" s="978"/>
      <c r="BY115" s="978"/>
      <c r="BZ115" s="978"/>
      <c r="CA115" s="978" t="s">
        <v>441</v>
      </c>
      <c r="CB115" s="978"/>
      <c r="CC115" s="978"/>
      <c r="CD115" s="978"/>
      <c r="CE115" s="978"/>
      <c r="CF115" s="972" t="s">
        <v>126</v>
      </c>
      <c r="CG115" s="973"/>
      <c r="CH115" s="973"/>
      <c r="CI115" s="973"/>
      <c r="CJ115" s="973"/>
      <c r="CK115" s="1003"/>
      <c r="CL115" s="1004"/>
      <c r="CM115" s="1007" t="s">
        <v>460</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v>130988</v>
      </c>
      <c r="DH115" s="1017"/>
      <c r="DI115" s="1017"/>
      <c r="DJ115" s="1017"/>
      <c r="DK115" s="1018"/>
      <c r="DL115" s="1019">
        <v>130988</v>
      </c>
      <c r="DM115" s="1017"/>
      <c r="DN115" s="1017"/>
      <c r="DO115" s="1017"/>
      <c r="DP115" s="1018"/>
      <c r="DQ115" s="1019">
        <v>130988</v>
      </c>
      <c r="DR115" s="1017"/>
      <c r="DS115" s="1017"/>
      <c r="DT115" s="1017"/>
      <c r="DU115" s="1018"/>
      <c r="DV115" s="1020">
        <v>0.8</v>
      </c>
      <c r="DW115" s="1021"/>
      <c r="DX115" s="1021"/>
      <c r="DY115" s="1021"/>
      <c r="DZ115" s="1022"/>
    </row>
    <row r="116" spans="1:130" s="248" customFormat="1" ht="26.25" customHeight="1" x14ac:dyDescent="0.2">
      <c r="A116" s="1014"/>
      <c r="B116" s="1015"/>
      <c r="C116" s="1023" t="s">
        <v>461</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t="s">
        <v>126</v>
      </c>
      <c r="AB116" s="1017"/>
      <c r="AC116" s="1017"/>
      <c r="AD116" s="1017"/>
      <c r="AE116" s="1018"/>
      <c r="AF116" s="1019" t="s">
        <v>440</v>
      </c>
      <c r="AG116" s="1017"/>
      <c r="AH116" s="1017"/>
      <c r="AI116" s="1017"/>
      <c r="AJ116" s="1018"/>
      <c r="AK116" s="1019" t="s">
        <v>440</v>
      </c>
      <c r="AL116" s="1017"/>
      <c r="AM116" s="1017"/>
      <c r="AN116" s="1017"/>
      <c r="AO116" s="1018"/>
      <c r="AP116" s="1020" t="s">
        <v>445</v>
      </c>
      <c r="AQ116" s="1021"/>
      <c r="AR116" s="1021"/>
      <c r="AS116" s="1021"/>
      <c r="AT116" s="1022"/>
      <c r="AU116" s="958"/>
      <c r="AV116" s="959"/>
      <c r="AW116" s="959"/>
      <c r="AX116" s="959"/>
      <c r="AY116" s="959"/>
      <c r="AZ116" s="1025" t="s">
        <v>462</v>
      </c>
      <c r="BA116" s="1026"/>
      <c r="BB116" s="1026"/>
      <c r="BC116" s="1026"/>
      <c r="BD116" s="1026"/>
      <c r="BE116" s="1026"/>
      <c r="BF116" s="1026"/>
      <c r="BG116" s="1026"/>
      <c r="BH116" s="1026"/>
      <c r="BI116" s="1026"/>
      <c r="BJ116" s="1026"/>
      <c r="BK116" s="1026"/>
      <c r="BL116" s="1026"/>
      <c r="BM116" s="1026"/>
      <c r="BN116" s="1026"/>
      <c r="BO116" s="1026"/>
      <c r="BP116" s="1027"/>
      <c r="BQ116" s="977" t="s">
        <v>440</v>
      </c>
      <c r="BR116" s="978"/>
      <c r="BS116" s="978"/>
      <c r="BT116" s="978"/>
      <c r="BU116" s="978"/>
      <c r="BV116" s="978" t="s">
        <v>126</v>
      </c>
      <c r="BW116" s="978"/>
      <c r="BX116" s="978"/>
      <c r="BY116" s="978"/>
      <c r="BZ116" s="978"/>
      <c r="CA116" s="978" t="s">
        <v>441</v>
      </c>
      <c r="CB116" s="978"/>
      <c r="CC116" s="978"/>
      <c r="CD116" s="978"/>
      <c r="CE116" s="978"/>
      <c r="CF116" s="972" t="s">
        <v>126</v>
      </c>
      <c r="CG116" s="973"/>
      <c r="CH116" s="973"/>
      <c r="CI116" s="973"/>
      <c r="CJ116" s="973"/>
      <c r="CK116" s="1003"/>
      <c r="CL116" s="1004"/>
      <c r="CM116" s="974" t="s">
        <v>463</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t="s">
        <v>445</v>
      </c>
      <c r="DH116" s="1017"/>
      <c r="DI116" s="1017"/>
      <c r="DJ116" s="1017"/>
      <c r="DK116" s="1018"/>
      <c r="DL116" s="1019" t="s">
        <v>440</v>
      </c>
      <c r="DM116" s="1017"/>
      <c r="DN116" s="1017"/>
      <c r="DO116" s="1017"/>
      <c r="DP116" s="1018"/>
      <c r="DQ116" s="1019" t="s">
        <v>441</v>
      </c>
      <c r="DR116" s="1017"/>
      <c r="DS116" s="1017"/>
      <c r="DT116" s="1017"/>
      <c r="DU116" s="1018"/>
      <c r="DV116" s="1020" t="s">
        <v>440</v>
      </c>
      <c r="DW116" s="1021"/>
      <c r="DX116" s="1021"/>
      <c r="DY116" s="1021"/>
      <c r="DZ116" s="1022"/>
    </row>
    <row r="117" spans="1:130" s="248" customFormat="1" ht="26.25" customHeight="1" x14ac:dyDescent="0.2">
      <c r="A117" s="962" t="s">
        <v>183</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464</v>
      </c>
      <c r="Z117" s="944"/>
      <c r="AA117" s="1034">
        <v>5675793</v>
      </c>
      <c r="AB117" s="1035"/>
      <c r="AC117" s="1035"/>
      <c r="AD117" s="1035"/>
      <c r="AE117" s="1036"/>
      <c r="AF117" s="1037">
        <v>5477075</v>
      </c>
      <c r="AG117" s="1035"/>
      <c r="AH117" s="1035"/>
      <c r="AI117" s="1035"/>
      <c r="AJ117" s="1036"/>
      <c r="AK117" s="1037">
        <v>5387257</v>
      </c>
      <c r="AL117" s="1035"/>
      <c r="AM117" s="1035"/>
      <c r="AN117" s="1035"/>
      <c r="AO117" s="1036"/>
      <c r="AP117" s="1038"/>
      <c r="AQ117" s="1039"/>
      <c r="AR117" s="1039"/>
      <c r="AS117" s="1039"/>
      <c r="AT117" s="1040"/>
      <c r="AU117" s="958"/>
      <c r="AV117" s="959"/>
      <c r="AW117" s="959"/>
      <c r="AX117" s="959"/>
      <c r="AY117" s="959"/>
      <c r="AZ117" s="1025" t="s">
        <v>465</v>
      </c>
      <c r="BA117" s="1026"/>
      <c r="BB117" s="1026"/>
      <c r="BC117" s="1026"/>
      <c r="BD117" s="1026"/>
      <c r="BE117" s="1026"/>
      <c r="BF117" s="1026"/>
      <c r="BG117" s="1026"/>
      <c r="BH117" s="1026"/>
      <c r="BI117" s="1026"/>
      <c r="BJ117" s="1026"/>
      <c r="BK117" s="1026"/>
      <c r="BL117" s="1026"/>
      <c r="BM117" s="1026"/>
      <c r="BN117" s="1026"/>
      <c r="BO117" s="1026"/>
      <c r="BP117" s="1027"/>
      <c r="BQ117" s="977" t="s">
        <v>440</v>
      </c>
      <c r="BR117" s="978"/>
      <c r="BS117" s="978"/>
      <c r="BT117" s="978"/>
      <c r="BU117" s="978"/>
      <c r="BV117" s="978" t="s">
        <v>445</v>
      </c>
      <c r="BW117" s="978"/>
      <c r="BX117" s="978"/>
      <c r="BY117" s="978"/>
      <c r="BZ117" s="978"/>
      <c r="CA117" s="978" t="s">
        <v>453</v>
      </c>
      <c r="CB117" s="978"/>
      <c r="CC117" s="978"/>
      <c r="CD117" s="978"/>
      <c r="CE117" s="978"/>
      <c r="CF117" s="972" t="s">
        <v>440</v>
      </c>
      <c r="CG117" s="973"/>
      <c r="CH117" s="973"/>
      <c r="CI117" s="973"/>
      <c r="CJ117" s="973"/>
      <c r="CK117" s="1003"/>
      <c r="CL117" s="1004"/>
      <c r="CM117" s="974" t="s">
        <v>466</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440</v>
      </c>
      <c r="DH117" s="1017"/>
      <c r="DI117" s="1017"/>
      <c r="DJ117" s="1017"/>
      <c r="DK117" s="1018"/>
      <c r="DL117" s="1019" t="s">
        <v>126</v>
      </c>
      <c r="DM117" s="1017"/>
      <c r="DN117" s="1017"/>
      <c r="DO117" s="1017"/>
      <c r="DP117" s="1018"/>
      <c r="DQ117" s="1019" t="s">
        <v>459</v>
      </c>
      <c r="DR117" s="1017"/>
      <c r="DS117" s="1017"/>
      <c r="DT117" s="1017"/>
      <c r="DU117" s="1018"/>
      <c r="DV117" s="1020" t="s">
        <v>440</v>
      </c>
      <c r="DW117" s="1021"/>
      <c r="DX117" s="1021"/>
      <c r="DY117" s="1021"/>
      <c r="DZ117" s="1022"/>
    </row>
    <row r="118" spans="1:130" s="248" customFormat="1" ht="26.25" customHeight="1" x14ac:dyDescent="0.2">
      <c r="A118" s="962" t="s">
        <v>435</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432</v>
      </c>
      <c r="AB118" s="943"/>
      <c r="AC118" s="943"/>
      <c r="AD118" s="943"/>
      <c r="AE118" s="944"/>
      <c r="AF118" s="942" t="s">
        <v>433</v>
      </c>
      <c r="AG118" s="943"/>
      <c r="AH118" s="943"/>
      <c r="AI118" s="943"/>
      <c r="AJ118" s="944"/>
      <c r="AK118" s="942" t="s">
        <v>303</v>
      </c>
      <c r="AL118" s="943"/>
      <c r="AM118" s="943"/>
      <c r="AN118" s="943"/>
      <c r="AO118" s="944"/>
      <c r="AP118" s="1029" t="s">
        <v>434</v>
      </c>
      <c r="AQ118" s="1030"/>
      <c r="AR118" s="1030"/>
      <c r="AS118" s="1030"/>
      <c r="AT118" s="1031"/>
      <c r="AU118" s="958"/>
      <c r="AV118" s="959"/>
      <c r="AW118" s="959"/>
      <c r="AX118" s="959"/>
      <c r="AY118" s="959"/>
      <c r="AZ118" s="1032" t="s">
        <v>467</v>
      </c>
      <c r="BA118" s="1023"/>
      <c r="BB118" s="1023"/>
      <c r="BC118" s="1023"/>
      <c r="BD118" s="1023"/>
      <c r="BE118" s="1023"/>
      <c r="BF118" s="1023"/>
      <c r="BG118" s="1023"/>
      <c r="BH118" s="1023"/>
      <c r="BI118" s="1023"/>
      <c r="BJ118" s="1023"/>
      <c r="BK118" s="1023"/>
      <c r="BL118" s="1023"/>
      <c r="BM118" s="1023"/>
      <c r="BN118" s="1023"/>
      <c r="BO118" s="1023"/>
      <c r="BP118" s="1024"/>
      <c r="BQ118" s="1055" t="s">
        <v>445</v>
      </c>
      <c r="BR118" s="1056"/>
      <c r="BS118" s="1056"/>
      <c r="BT118" s="1056"/>
      <c r="BU118" s="1056"/>
      <c r="BV118" s="1056" t="s">
        <v>126</v>
      </c>
      <c r="BW118" s="1056"/>
      <c r="BX118" s="1056"/>
      <c r="BY118" s="1056"/>
      <c r="BZ118" s="1056"/>
      <c r="CA118" s="1056" t="s">
        <v>440</v>
      </c>
      <c r="CB118" s="1056"/>
      <c r="CC118" s="1056"/>
      <c r="CD118" s="1056"/>
      <c r="CE118" s="1056"/>
      <c r="CF118" s="972" t="s">
        <v>440</v>
      </c>
      <c r="CG118" s="973"/>
      <c r="CH118" s="973"/>
      <c r="CI118" s="973"/>
      <c r="CJ118" s="973"/>
      <c r="CK118" s="1003"/>
      <c r="CL118" s="1004"/>
      <c r="CM118" s="974" t="s">
        <v>468</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440</v>
      </c>
      <c r="DH118" s="1017"/>
      <c r="DI118" s="1017"/>
      <c r="DJ118" s="1017"/>
      <c r="DK118" s="1018"/>
      <c r="DL118" s="1019" t="s">
        <v>440</v>
      </c>
      <c r="DM118" s="1017"/>
      <c r="DN118" s="1017"/>
      <c r="DO118" s="1017"/>
      <c r="DP118" s="1018"/>
      <c r="DQ118" s="1019" t="s">
        <v>440</v>
      </c>
      <c r="DR118" s="1017"/>
      <c r="DS118" s="1017"/>
      <c r="DT118" s="1017"/>
      <c r="DU118" s="1018"/>
      <c r="DV118" s="1020" t="s">
        <v>126</v>
      </c>
      <c r="DW118" s="1021"/>
      <c r="DX118" s="1021"/>
      <c r="DY118" s="1021"/>
      <c r="DZ118" s="1022"/>
    </row>
    <row r="119" spans="1:130" s="248" customFormat="1" ht="26.25" customHeight="1" x14ac:dyDescent="0.2">
      <c r="A119" s="1116" t="s">
        <v>438</v>
      </c>
      <c r="B119" s="1002"/>
      <c r="C119" s="981" t="s">
        <v>439</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t="s">
        <v>440</v>
      </c>
      <c r="AB119" s="950"/>
      <c r="AC119" s="950"/>
      <c r="AD119" s="950"/>
      <c r="AE119" s="951"/>
      <c r="AF119" s="952" t="s">
        <v>440</v>
      </c>
      <c r="AG119" s="950"/>
      <c r="AH119" s="950"/>
      <c r="AI119" s="950"/>
      <c r="AJ119" s="951"/>
      <c r="AK119" s="952" t="s">
        <v>440</v>
      </c>
      <c r="AL119" s="950"/>
      <c r="AM119" s="950"/>
      <c r="AN119" s="950"/>
      <c r="AO119" s="951"/>
      <c r="AP119" s="953" t="s">
        <v>440</v>
      </c>
      <c r="AQ119" s="954"/>
      <c r="AR119" s="954"/>
      <c r="AS119" s="954"/>
      <c r="AT119" s="955"/>
      <c r="AU119" s="960"/>
      <c r="AV119" s="961"/>
      <c r="AW119" s="961"/>
      <c r="AX119" s="961"/>
      <c r="AY119" s="961"/>
      <c r="AZ119" s="279" t="s">
        <v>183</v>
      </c>
      <c r="BA119" s="279"/>
      <c r="BB119" s="279"/>
      <c r="BC119" s="279"/>
      <c r="BD119" s="279"/>
      <c r="BE119" s="279"/>
      <c r="BF119" s="279"/>
      <c r="BG119" s="279"/>
      <c r="BH119" s="279"/>
      <c r="BI119" s="279"/>
      <c r="BJ119" s="279"/>
      <c r="BK119" s="279"/>
      <c r="BL119" s="279"/>
      <c r="BM119" s="279"/>
      <c r="BN119" s="279"/>
      <c r="BO119" s="1033" t="s">
        <v>469</v>
      </c>
      <c r="BP119" s="1064"/>
      <c r="BQ119" s="1055">
        <v>59661086</v>
      </c>
      <c r="BR119" s="1056"/>
      <c r="BS119" s="1056"/>
      <c r="BT119" s="1056"/>
      <c r="BU119" s="1056"/>
      <c r="BV119" s="1056">
        <v>56465708</v>
      </c>
      <c r="BW119" s="1056"/>
      <c r="BX119" s="1056"/>
      <c r="BY119" s="1056"/>
      <c r="BZ119" s="1056"/>
      <c r="CA119" s="1056">
        <v>55079643</v>
      </c>
      <c r="CB119" s="1056"/>
      <c r="CC119" s="1056"/>
      <c r="CD119" s="1056"/>
      <c r="CE119" s="1056"/>
      <c r="CF119" s="1057"/>
      <c r="CG119" s="1058"/>
      <c r="CH119" s="1058"/>
      <c r="CI119" s="1058"/>
      <c r="CJ119" s="1059"/>
      <c r="CK119" s="1005"/>
      <c r="CL119" s="1006"/>
      <c r="CM119" s="1060" t="s">
        <v>470</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t="s">
        <v>440</v>
      </c>
      <c r="DH119" s="1042"/>
      <c r="DI119" s="1042"/>
      <c r="DJ119" s="1042"/>
      <c r="DK119" s="1043"/>
      <c r="DL119" s="1041" t="s">
        <v>440</v>
      </c>
      <c r="DM119" s="1042"/>
      <c r="DN119" s="1042"/>
      <c r="DO119" s="1042"/>
      <c r="DP119" s="1043"/>
      <c r="DQ119" s="1041" t="s">
        <v>440</v>
      </c>
      <c r="DR119" s="1042"/>
      <c r="DS119" s="1042"/>
      <c r="DT119" s="1042"/>
      <c r="DU119" s="1043"/>
      <c r="DV119" s="1044" t="s">
        <v>440</v>
      </c>
      <c r="DW119" s="1045"/>
      <c r="DX119" s="1045"/>
      <c r="DY119" s="1045"/>
      <c r="DZ119" s="1046"/>
    </row>
    <row r="120" spans="1:130" s="248" customFormat="1" ht="26.25" customHeight="1" x14ac:dyDescent="0.2">
      <c r="A120" s="1117"/>
      <c r="B120" s="1004"/>
      <c r="C120" s="974" t="s">
        <v>444</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t="s">
        <v>440</v>
      </c>
      <c r="AB120" s="1017"/>
      <c r="AC120" s="1017"/>
      <c r="AD120" s="1017"/>
      <c r="AE120" s="1018"/>
      <c r="AF120" s="1019" t="s">
        <v>440</v>
      </c>
      <c r="AG120" s="1017"/>
      <c r="AH120" s="1017"/>
      <c r="AI120" s="1017"/>
      <c r="AJ120" s="1018"/>
      <c r="AK120" s="1019" t="s">
        <v>440</v>
      </c>
      <c r="AL120" s="1017"/>
      <c r="AM120" s="1017"/>
      <c r="AN120" s="1017"/>
      <c r="AO120" s="1018"/>
      <c r="AP120" s="1020" t="s">
        <v>126</v>
      </c>
      <c r="AQ120" s="1021"/>
      <c r="AR120" s="1021"/>
      <c r="AS120" s="1021"/>
      <c r="AT120" s="1022"/>
      <c r="AU120" s="1047" t="s">
        <v>471</v>
      </c>
      <c r="AV120" s="1048"/>
      <c r="AW120" s="1048"/>
      <c r="AX120" s="1048"/>
      <c r="AY120" s="1049"/>
      <c r="AZ120" s="998" t="s">
        <v>472</v>
      </c>
      <c r="BA120" s="947"/>
      <c r="BB120" s="947"/>
      <c r="BC120" s="947"/>
      <c r="BD120" s="947"/>
      <c r="BE120" s="947"/>
      <c r="BF120" s="947"/>
      <c r="BG120" s="947"/>
      <c r="BH120" s="947"/>
      <c r="BI120" s="947"/>
      <c r="BJ120" s="947"/>
      <c r="BK120" s="947"/>
      <c r="BL120" s="947"/>
      <c r="BM120" s="947"/>
      <c r="BN120" s="947"/>
      <c r="BO120" s="947"/>
      <c r="BP120" s="948"/>
      <c r="BQ120" s="984">
        <v>3284057</v>
      </c>
      <c r="BR120" s="985"/>
      <c r="BS120" s="985"/>
      <c r="BT120" s="985"/>
      <c r="BU120" s="985"/>
      <c r="BV120" s="985">
        <v>3845425</v>
      </c>
      <c r="BW120" s="985"/>
      <c r="BX120" s="985"/>
      <c r="BY120" s="985"/>
      <c r="BZ120" s="985"/>
      <c r="CA120" s="985">
        <v>4829217</v>
      </c>
      <c r="CB120" s="985"/>
      <c r="CC120" s="985"/>
      <c r="CD120" s="985"/>
      <c r="CE120" s="985"/>
      <c r="CF120" s="999">
        <v>29.8</v>
      </c>
      <c r="CG120" s="1000"/>
      <c r="CH120" s="1000"/>
      <c r="CI120" s="1000"/>
      <c r="CJ120" s="1000"/>
      <c r="CK120" s="1065" t="s">
        <v>473</v>
      </c>
      <c r="CL120" s="1066"/>
      <c r="CM120" s="1066"/>
      <c r="CN120" s="1066"/>
      <c r="CO120" s="1067"/>
      <c r="CP120" s="1073" t="s">
        <v>474</v>
      </c>
      <c r="CQ120" s="1074"/>
      <c r="CR120" s="1074"/>
      <c r="CS120" s="1074"/>
      <c r="CT120" s="1074"/>
      <c r="CU120" s="1074"/>
      <c r="CV120" s="1074"/>
      <c r="CW120" s="1074"/>
      <c r="CX120" s="1074"/>
      <c r="CY120" s="1074"/>
      <c r="CZ120" s="1074"/>
      <c r="DA120" s="1074"/>
      <c r="DB120" s="1074"/>
      <c r="DC120" s="1074"/>
      <c r="DD120" s="1074"/>
      <c r="DE120" s="1074"/>
      <c r="DF120" s="1075"/>
      <c r="DG120" s="984">
        <v>5954169</v>
      </c>
      <c r="DH120" s="985"/>
      <c r="DI120" s="985"/>
      <c r="DJ120" s="985"/>
      <c r="DK120" s="985"/>
      <c r="DL120" s="985">
        <v>8915361</v>
      </c>
      <c r="DM120" s="985"/>
      <c r="DN120" s="985"/>
      <c r="DO120" s="985"/>
      <c r="DP120" s="985"/>
      <c r="DQ120" s="985">
        <v>8723498</v>
      </c>
      <c r="DR120" s="985"/>
      <c r="DS120" s="985"/>
      <c r="DT120" s="985"/>
      <c r="DU120" s="985"/>
      <c r="DV120" s="986">
        <v>53.9</v>
      </c>
      <c r="DW120" s="986"/>
      <c r="DX120" s="986"/>
      <c r="DY120" s="986"/>
      <c r="DZ120" s="987"/>
    </row>
    <row r="121" spans="1:130" s="248" customFormat="1" ht="26.25" customHeight="1" x14ac:dyDescent="0.2">
      <c r="A121" s="1117"/>
      <c r="B121" s="1004"/>
      <c r="C121" s="1025" t="s">
        <v>475</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t="s">
        <v>440</v>
      </c>
      <c r="AB121" s="1017"/>
      <c r="AC121" s="1017"/>
      <c r="AD121" s="1017"/>
      <c r="AE121" s="1018"/>
      <c r="AF121" s="1019" t="s">
        <v>126</v>
      </c>
      <c r="AG121" s="1017"/>
      <c r="AH121" s="1017"/>
      <c r="AI121" s="1017"/>
      <c r="AJ121" s="1018"/>
      <c r="AK121" s="1019" t="s">
        <v>440</v>
      </c>
      <c r="AL121" s="1017"/>
      <c r="AM121" s="1017"/>
      <c r="AN121" s="1017"/>
      <c r="AO121" s="1018"/>
      <c r="AP121" s="1020" t="s">
        <v>440</v>
      </c>
      <c r="AQ121" s="1021"/>
      <c r="AR121" s="1021"/>
      <c r="AS121" s="1021"/>
      <c r="AT121" s="1022"/>
      <c r="AU121" s="1050"/>
      <c r="AV121" s="1051"/>
      <c r="AW121" s="1051"/>
      <c r="AX121" s="1051"/>
      <c r="AY121" s="1052"/>
      <c r="AZ121" s="1007" t="s">
        <v>476</v>
      </c>
      <c r="BA121" s="1008"/>
      <c r="BB121" s="1008"/>
      <c r="BC121" s="1008"/>
      <c r="BD121" s="1008"/>
      <c r="BE121" s="1008"/>
      <c r="BF121" s="1008"/>
      <c r="BG121" s="1008"/>
      <c r="BH121" s="1008"/>
      <c r="BI121" s="1008"/>
      <c r="BJ121" s="1008"/>
      <c r="BK121" s="1008"/>
      <c r="BL121" s="1008"/>
      <c r="BM121" s="1008"/>
      <c r="BN121" s="1008"/>
      <c r="BO121" s="1008"/>
      <c r="BP121" s="1009"/>
      <c r="BQ121" s="977">
        <v>2160623</v>
      </c>
      <c r="BR121" s="978"/>
      <c r="BS121" s="978"/>
      <c r="BT121" s="978"/>
      <c r="BU121" s="978"/>
      <c r="BV121" s="978">
        <v>3016780</v>
      </c>
      <c r="BW121" s="978"/>
      <c r="BX121" s="978"/>
      <c r="BY121" s="978"/>
      <c r="BZ121" s="978"/>
      <c r="CA121" s="978">
        <v>2479032</v>
      </c>
      <c r="CB121" s="978"/>
      <c r="CC121" s="978"/>
      <c r="CD121" s="978"/>
      <c r="CE121" s="978"/>
      <c r="CF121" s="972">
        <v>15.3</v>
      </c>
      <c r="CG121" s="973"/>
      <c r="CH121" s="973"/>
      <c r="CI121" s="973"/>
      <c r="CJ121" s="973"/>
      <c r="CK121" s="1068"/>
      <c r="CL121" s="1069"/>
      <c r="CM121" s="1069"/>
      <c r="CN121" s="1069"/>
      <c r="CO121" s="1070"/>
      <c r="CP121" s="1078" t="s">
        <v>477</v>
      </c>
      <c r="CQ121" s="1079"/>
      <c r="CR121" s="1079"/>
      <c r="CS121" s="1079"/>
      <c r="CT121" s="1079"/>
      <c r="CU121" s="1079"/>
      <c r="CV121" s="1079"/>
      <c r="CW121" s="1079"/>
      <c r="CX121" s="1079"/>
      <c r="CY121" s="1079"/>
      <c r="CZ121" s="1079"/>
      <c r="DA121" s="1079"/>
      <c r="DB121" s="1079"/>
      <c r="DC121" s="1079"/>
      <c r="DD121" s="1079"/>
      <c r="DE121" s="1079"/>
      <c r="DF121" s="1080"/>
      <c r="DG121" s="977">
        <v>731939</v>
      </c>
      <c r="DH121" s="978"/>
      <c r="DI121" s="978"/>
      <c r="DJ121" s="978"/>
      <c r="DK121" s="978"/>
      <c r="DL121" s="978">
        <v>818503</v>
      </c>
      <c r="DM121" s="978"/>
      <c r="DN121" s="978"/>
      <c r="DO121" s="978"/>
      <c r="DP121" s="978"/>
      <c r="DQ121" s="978">
        <v>902688</v>
      </c>
      <c r="DR121" s="978"/>
      <c r="DS121" s="978"/>
      <c r="DT121" s="978"/>
      <c r="DU121" s="978"/>
      <c r="DV121" s="979">
        <v>5.6</v>
      </c>
      <c r="DW121" s="979"/>
      <c r="DX121" s="979"/>
      <c r="DY121" s="979"/>
      <c r="DZ121" s="980"/>
    </row>
    <row r="122" spans="1:130" s="248" customFormat="1" ht="26.25" customHeight="1" x14ac:dyDescent="0.2">
      <c r="A122" s="1117"/>
      <c r="B122" s="1004"/>
      <c r="C122" s="974" t="s">
        <v>456</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453</v>
      </c>
      <c r="AB122" s="1017"/>
      <c r="AC122" s="1017"/>
      <c r="AD122" s="1017"/>
      <c r="AE122" s="1018"/>
      <c r="AF122" s="1019" t="s">
        <v>440</v>
      </c>
      <c r="AG122" s="1017"/>
      <c r="AH122" s="1017"/>
      <c r="AI122" s="1017"/>
      <c r="AJ122" s="1018"/>
      <c r="AK122" s="1019" t="s">
        <v>478</v>
      </c>
      <c r="AL122" s="1017"/>
      <c r="AM122" s="1017"/>
      <c r="AN122" s="1017"/>
      <c r="AO122" s="1018"/>
      <c r="AP122" s="1020" t="s">
        <v>126</v>
      </c>
      <c r="AQ122" s="1021"/>
      <c r="AR122" s="1021"/>
      <c r="AS122" s="1021"/>
      <c r="AT122" s="1022"/>
      <c r="AU122" s="1050"/>
      <c r="AV122" s="1051"/>
      <c r="AW122" s="1051"/>
      <c r="AX122" s="1051"/>
      <c r="AY122" s="1052"/>
      <c r="AZ122" s="1032" t="s">
        <v>479</v>
      </c>
      <c r="BA122" s="1023"/>
      <c r="BB122" s="1023"/>
      <c r="BC122" s="1023"/>
      <c r="BD122" s="1023"/>
      <c r="BE122" s="1023"/>
      <c r="BF122" s="1023"/>
      <c r="BG122" s="1023"/>
      <c r="BH122" s="1023"/>
      <c r="BI122" s="1023"/>
      <c r="BJ122" s="1023"/>
      <c r="BK122" s="1023"/>
      <c r="BL122" s="1023"/>
      <c r="BM122" s="1023"/>
      <c r="BN122" s="1023"/>
      <c r="BO122" s="1023"/>
      <c r="BP122" s="1024"/>
      <c r="BQ122" s="1055">
        <v>34464787</v>
      </c>
      <c r="BR122" s="1056"/>
      <c r="BS122" s="1056"/>
      <c r="BT122" s="1056"/>
      <c r="BU122" s="1056"/>
      <c r="BV122" s="1056">
        <v>33983006</v>
      </c>
      <c r="BW122" s="1056"/>
      <c r="BX122" s="1056"/>
      <c r="BY122" s="1056"/>
      <c r="BZ122" s="1056"/>
      <c r="CA122" s="1056">
        <v>33203389</v>
      </c>
      <c r="CB122" s="1056"/>
      <c r="CC122" s="1056"/>
      <c r="CD122" s="1056"/>
      <c r="CE122" s="1056"/>
      <c r="CF122" s="1076">
        <v>205</v>
      </c>
      <c r="CG122" s="1077"/>
      <c r="CH122" s="1077"/>
      <c r="CI122" s="1077"/>
      <c r="CJ122" s="1077"/>
      <c r="CK122" s="1068"/>
      <c r="CL122" s="1069"/>
      <c r="CM122" s="1069"/>
      <c r="CN122" s="1069"/>
      <c r="CO122" s="1070"/>
      <c r="CP122" s="1078" t="s">
        <v>409</v>
      </c>
      <c r="CQ122" s="1079"/>
      <c r="CR122" s="1079"/>
      <c r="CS122" s="1079"/>
      <c r="CT122" s="1079"/>
      <c r="CU122" s="1079"/>
      <c r="CV122" s="1079"/>
      <c r="CW122" s="1079"/>
      <c r="CX122" s="1079"/>
      <c r="CY122" s="1079"/>
      <c r="CZ122" s="1079"/>
      <c r="DA122" s="1079"/>
      <c r="DB122" s="1079"/>
      <c r="DC122" s="1079"/>
      <c r="DD122" s="1079"/>
      <c r="DE122" s="1079"/>
      <c r="DF122" s="1080"/>
      <c r="DG122" s="977">
        <v>687829</v>
      </c>
      <c r="DH122" s="978"/>
      <c r="DI122" s="978"/>
      <c r="DJ122" s="978"/>
      <c r="DK122" s="978"/>
      <c r="DL122" s="978">
        <v>642025</v>
      </c>
      <c r="DM122" s="978"/>
      <c r="DN122" s="978"/>
      <c r="DO122" s="978"/>
      <c r="DP122" s="978"/>
      <c r="DQ122" s="978">
        <v>871044</v>
      </c>
      <c r="DR122" s="978"/>
      <c r="DS122" s="978"/>
      <c r="DT122" s="978"/>
      <c r="DU122" s="978"/>
      <c r="DV122" s="979">
        <v>5.4</v>
      </c>
      <c r="DW122" s="979"/>
      <c r="DX122" s="979"/>
      <c r="DY122" s="979"/>
      <c r="DZ122" s="980"/>
    </row>
    <row r="123" spans="1:130" s="248" customFormat="1" ht="26.25" customHeight="1" x14ac:dyDescent="0.2">
      <c r="A123" s="1117"/>
      <c r="B123" s="1004"/>
      <c r="C123" s="974" t="s">
        <v>463</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t="s">
        <v>440</v>
      </c>
      <c r="AB123" s="1017"/>
      <c r="AC123" s="1017"/>
      <c r="AD123" s="1017"/>
      <c r="AE123" s="1018"/>
      <c r="AF123" s="1019" t="s">
        <v>440</v>
      </c>
      <c r="AG123" s="1017"/>
      <c r="AH123" s="1017"/>
      <c r="AI123" s="1017"/>
      <c r="AJ123" s="1018"/>
      <c r="AK123" s="1019" t="s">
        <v>126</v>
      </c>
      <c r="AL123" s="1017"/>
      <c r="AM123" s="1017"/>
      <c r="AN123" s="1017"/>
      <c r="AO123" s="1018"/>
      <c r="AP123" s="1020" t="s">
        <v>440</v>
      </c>
      <c r="AQ123" s="1021"/>
      <c r="AR123" s="1021"/>
      <c r="AS123" s="1021"/>
      <c r="AT123" s="1022"/>
      <c r="AU123" s="1053"/>
      <c r="AV123" s="1054"/>
      <c r="AW123" s="1054"/>
      <c r="AX123" s="1054"/>
      <c r="AY123" s="1054"/>
      <c r="AZ123" s="279" t="s">
        <v>183</v>
      </c>
      <c r="BA123" s="279"/>
      <c r="BB123" s="279"/>
      <c r="BC123" s="279"/>
      <c r="BD123" s="279"/>
      <c r="BE123" s="279"/>
      <c r="BF123" s="279"/>
      <c r="BG123" s="279"/>
      <c r="BH123" s="279"/>
      <c r="BI123" s="279"/>
      <c r="BJ123" s="279"/>
      <c r="BK123" s="279"/>
      <c r="BL123" s="279"/>
      <c r="BM123" s="279"/>
      <c r="BN123" s="279"/>
      <c r="BO123" s="1033" t="s">
        <v>480</v>
      </c>
      <c r="BP123" s="1064"/>
      <c r="BQ123" s="1123">
        <v>39909467</v>
      </c>
      <c r="BR123" s="1124"/>
      <c r="BS123" s="1124"/>
      <c r="BT123" s="1124"/>
      <c r="BU123" s="1124"/>
      <c r="BV123" s="1124">
        <v>40845211</v>
      </c>
      <c r="BW123" s="1124"/>
      <c r="BX123" s="1124"/>
      <c r="BY123" s="1124"/>
      <c r="BZ123" s="1124"/>
      <c r="CA123" s="1124">
        <v>40511638</v>
      </c>
      <c r="CB123" s="1124"/>
      <c r="CC123" s="1124"/>
      <c r="CD123" s="1124"/>
      <c r="CE123" s="1124"/>
      <c r="CF123" s="1057"/>
      <c r="CG123" s="1058"/>
      <c r="CH123" s="1058"/>
      <c r="CI123" s="1058"/>
      <c r="CJ123" s="1059"/>
      <c r="CK123" s="1068"/>
      <c r="CL123" s="1069"/>
      <c r="CM123" s="1069"/>
      <c r="CN123" s="1069"/>
      <c r="CO123" s="1070"/>
      <c r="CP123" s="1078"/>
      <c r="CQ123" s="1079"/>
      <c r="CR123" s="1079"/>
      <c r="CS123" s="1079"/>
      <c r="CT123" s="1079"/>
      <c r="CU123" s="1079"/>
      <c r="CV123" s="1079"/>
      <c r="CW123" s="1079"/>
      <c r="CX123" s="1079"/>
      <c r="CY123" s="1079"/>
      <c r="CZ123" s="1079"/>
      <c r="DA123" s="1079"/>
      <c r="DB123" s="1079"/>
      <c r="DC123" s="1079"/>
      <c r="DD123" s="1079"/>
      <c r="DE123" s="1079"/>
      <c r="DF123" s="1080"/>
      <c r="DG123" s="1016"/>
      <c r="DH123" s="1017"/>
      <c r="DI123" s="1017"/>
      <c r="DJ123" s="1017"/>
      <c r="DK123" s="1018"/>
      <c r="DL123" s="1019"/>
      <c r="DM123" s="1017"/>
      <c r="DN123" s="1017"/>
      <c r="DO123" s="1017"/>
      <c r="DP123" s="1018"/>
      <c r="DQ123" s="1019"/>
      <c r="DR123" s="1017"/>
      <c r="DS123" s="1017"/>
      <c r="DT123" s="1017"/>
      <c r="DU123" s="1018"/>
      <c r="DV123" s="1020"/>
      <c r="DW123" s="1021"/>
      <c r="DX123" s="1021"/>
      <c r="DY123" s="1021"/>
      <c r="DZ123" s="1022"/>
    </row>
    <row r="124" spans="1:130" s="248" customFormat="1" ht="26.25" customHeight="1" thickBot="1" x14ac:dyDescent="0.25">
      <c r="A124" s="1117"/>
      <c r="B124" s="1004"/>
      <c r="C124" s="974" t="s">
        <v>466</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t="s">
        <v>440</v>
      </c>
      <c r="AB124" s="1017"/>
      <c r="AC124" s="1017"/>
      <c r="AD124" s="1017"/>
      <c r="AE124" s="1018"/>
      <c r="AF124" s="1019" t="s">
        <v>440</v>
      </c>
      <c r="AG124" s="1017"/>
      <c r="AH124" s="1017"/>
      <c r="AI124" s="1017"/>
      <c r="AJ124" s="1018"/>
      <c r="AK124" s="1019" t="s">
        <v>459</v>
      </c>
      <c r="AL124" s="1017"/>
      <c r="AM124" s="1017"/>
      <c r="AN124" s="1017"/>
      <c r="AO124" s="1018"/>
      <c r="AP124" s="1020" t="s">
        <v>440</v>
      </c>
      <c r="AQ124" s="1021"/>
      <c r="AR124" s="1021"/>
      <c r="AS124" s="1021"/>
      <c r="AT124" s="1022"/>
      <c r="AU124" s="1119" t="s">
        <v>481</v>
      </c>
      <c r="AV124" s="1120"/>
      <c r="AW124" s="1120"/>
      <c r="AX124" s="1120"/>
      <c r="AY124" s="1120"/>
      <c r="AZ124" s="1120"/>
      <c r="BA124" s="1120"/>
      <c r="BB124" s="1120"/>
      <c r="BC124" s="1120"/>
      <c r="BD124" s="1120"/>
      <c r="BE124" s="1120"/>
      <c r="BF124" s="1120"/>
      <c r="BG124" s="1120"/>
      <c r="BH124" s="1120"/>
      <c r="BI124" s="1120"/>
      <c r="BJ124" s="1120"/>
      <c r="BK124" s="1120"/>
      <c r="BL124" s="1120"/>
      <c r="BM124" s="1120"/>
      <c r="BN124" s="1120"/>
      <c r="BO124" s="1120"/>
      <c r="BP124" s="1121"/>
      <c r="BQ124" s="1122">
        <v>126.7</v>
      </c>
      <c r="BR124" s="1086"/>
      <c r="BS124" s="1086"/>
      <c r="BT124" s="1086"/>
      <c r="BU124" s="1086"/>
      <c r="BV124" s="1086">
        <v>100.3</v>
      </c>
      <c r="BW124" s="1086"/>
      <c r="BX124" s="1086"/>
      <c r="BY124" s="1086"/>
      <c r="BZ124" s="1086"/>
      <c r="CA124" s="1086">
        <v>89.9</v>
      </c>
      <c r="CB124" s="1086"/>
      <c r="CC124" s="1086"/>
      <c r="CD124" s="1086"/>
      <c r="CE124" s="1086"/>
      <c r="CF124" s="1087"/>
      <c r="CG124" s="1088"/>
      <c r="CH124" s="1088"/>
      <c r="CI124" s="1088"/>
      <c r="CJ124" s="1089"/>
      <c r="CK124" s="1071"/>
      <c r="CL124" s="1071"/>
      <c r="CM124" s="1071"/>
      <c r="CN124" s="1071"/>
      <c r="CO124" s="1072"/>
      <c r="CP124" s="1078" t="s">
        <v>482</v>
      </c>
      <c r="CQ124" s="1079"/>
      <c r="CR124" s="1079"/>
      <c r="CS124" s="1079"/>
      <c r="CT124" s="1079"/>
      <c r="CU124" s="1079"/>
      <c r="CV124" s="1079"/>
      <c r="CW124" s="1079"/>
      <c r="CX124" s="1079"/>
      <c r="CY124" s="1079"/>
      <c r="CZ124" s="1079"/>
      <c r="DA124" s="1079"/>
      <c r="DB124" s="1079"/>
      <c r="DC124" s="1079"/>
      <c r="DD124" s="1079"/>
      <c r="DE124" s="1079"/>
      <c r="DF124" s="1080"/>
      <c r="DG124" s="1063">
        <v>6016013</v>
      </c>
      <c r="DH124" s="1042"/>
      <c r="DI124" s="1042"/>
      <c r="DJ124" s="1042"/>
      <c r="DK124" s="1043"/>
      <c r="DL124" s="1041" t="s">
        <v>126</v>
      </c>
      <c r="DM124" s="1042"/>
      <c r="DN124" s="1042"/>
      <c r="DO124" s="1042"/>
      <c r="DP124" s="1043"/>
      <c r="DQ124" s="1041" t="s">
        <v>441</v>
      </c>
      <c r="DR124" s="1042"/>
      <c r="DS124" s="1042"/>
      <c r="DT124" s="1042"/>
      <c r="DU124" s="1043"/>
      <c r="DV124" s="1044" t="s">
        <v>440</v>
      </c>
      <c r="DW124" s="1045"/>
      <c r="DX124" s="1045"/>
      <c r="DY124" s="1045"/>
      <c r="DZ124" s="1046"/>
    </row>
    <row r="125" spans="1:130" s="248" customFormat="1" ht="26.25" customHeight="1" x14ac:dyDescent="0.2">
      <c r="A125" s="1117"/>
      <c r="B125" s="1004"/>
      <c r="C125" s="974" t="s">
        <v>468</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440</v>
      </c>
      <c r="AB125" s="1017"/>
      <c r="AC125" s="1017"/>
      <c r="AD125" s="1017"/>
      <c r="AE125" s="1018"/>
      <c r="AF125" s="1019" t="s">
        <v>440</v>
      </c>
      <c r="AG125" s="1017"/>
      <c r="AH125" s="1017"/>
      <c r="AI125" s="1017"/>
      <c r="AJ125" s="1018"/>
      <c r="AK125" s="1019" t="s">
        <v>440</v>
      </c>
      <c r="AL125" s="1017"/>
      <c r="AM125" s="1017"/>
      <c r="AN125" s="1017"/>
      <c r="AO125" s="1018"/>
      <c r="AP125" s="1020" t="s">
        <v>440</v>
      </c>
      <c r="AQ125" s="1021"/>
      <c r="AR125" s="1021"/>
      <c r="AS125" s="1021"/>
      <c r="AT125" s="102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1" t="s">
        <v>483</v>
      </c>
      <c r="CL125" s="1066"/>
      <c r="CM125" s="1066"/>
      <c r="CN125" s="1066"/>
      <c r="CO125" s="1067"/>
      <c r="CP125" s="998" t="s">
        <v>484</v>
      </c>
      <c r="CQ125" s="947"/>
      <c r="CR125" s="947"/>
      <c r="CS125" s="947"/>
      <c r="CT125" s="947"/>
      <c r="CU125" s="947"/>
      <c r="CV125" s="947"/>
      <c r="CW125" s="947"/>
      <c r="CX125" s="947"/>
      <c r="CY125" s="947"/>
      <c r="CZ125" s="947"/>
      <c r="DA125" s="947"/>
      <c r="DB125" s="947"/>
      <c r="DC125" s="947"/>
      <c r="DD125" s="947"/>
      <c r="DE125" s="947"/>
      <c r="DF125" s="948"/>
      <c r="DG125" s="984" t="s">
        <v>440</v>
      </c>
      <c r="DH125" s="985"/>
      <c r="DI125" s="985"/>
      <c r="DJ125" s="985"/>
      <c r="DK125" s="985"/>
      <c r="DL125" s="985" t="s">
        <v>440</v>
      </c>
      <c r="DM125" s="985"/>
      <c r="DN125" s="985"/>
      <c r="DO125" s="985"/>
      <c r="DP125" s="985"/>
      <c r="DQ125" s="985" t="s">
        <v>441</v>
      </c>
      <c r="DR125" s="985"/>
      <c r="DS125" s="985"/>
      <c r="DT125" s="985"/>
      <c r="DU125" s="985"/>
      <c r="DV125" s="986" t="s">
        <v>440</v>
      </c>
      <c r="DW125" s="986"/>
      <c r="DX125" s="986"/>
      <c r="DY125" s="986"/>
      <c r="DZ125" s="987"/>
    </row>
    <row r="126" spans="1:130" s="248" customFormat="1" ht="26.25" customHeight="1" thickBot="1" x14ac:dyDescent="0.25">
      <c r="A126" s="1117"/>
      <c r="B126" s="1004"/>
      <c r="C126" s="974" t="s">
        <v>470</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t="s">
        <v>440</v>
      </c>
      <c r="AB126" s="1017"/>
      <c r="AC126" s="1017"/>
      <c r="AD126" s="1017"/>
      <c r="AE126" s="1018"/>
      <c r="AF126" s="1019" t="s">
        <v>440</v>
      </c>
      <c r="AG126" s="1017"/>
      <c r="AH126" s="1017"/>
      <c r="AI126" s="1017"/>
      <c r="AJ126" s="1018"/>
      <c r="AK126" s="1019" t="s">
        <v>440</v>
      </c>
      <c r="AL126" s="1017"/>
      <c r="AM126" s="1017"/>
      <c r="AN126" s="1017"/>
      <c r="AO126" s="1018"/>
      <c r="AP126" s="1020" t="s">
        <v>126</v>
      </c>
      <c r="AQ126" s="1021"/>
      <c r="AR126" s="1021"/>
      <c r="AS126" s="1021"/>
      <c r="AT126" s="102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2"/>
      <c r="CL126" s="1069"/>
      <c r="CM126" s="1069"/>
      <c r="CN126" s="1069"/>
      <c r="CO126" s="1070"/>
      <c r="CP126" s="1007" t="s">
        <v>485</v>
      </c>
      <c r="CQ126" s="1008"/>
      <c r="CR126" s="1008"/>
      <c r="CS126" s="1008"/>
      <c r="CT126" s="1008"/>
      <c r="CU126" s="1008"/>
      <c r="CV126" s="1008"/>
      <c r="CW126" s="1008"/>
      <c r="CX126" s="1008"/>
      <c r="CY126" s="1008"/>
      <c r="CZ126" s="1008"/>
      <c r="DA126" s="1008"/>
      <c r="DB126" s="1008"/>
      <c r="DC126" s="1008"/>
      <c r="DD126" s="1008"/>
      <c r="DE126" s="1008"/>
      <c r="DF126" s="1009"/>
      <c r="DG126" s="977" t="s">
        <v>440</v>
      </c>
      <c r="DH126" s="978"/>
      <c r="DI126" s="978"/>
      <c r="DJ126" s="978"/>
      <c r="DK126" s="978"/>
      <c r="DL126" s="978" t="s">
        <v>440</v>
      </c>
      <c r="DM126" s="978"/>
      <c r="DN126" s="978"/>
      <c r="DO126" s="978"/>
      <c r="DP126" s="978"/>
      <c r="DQ126" s="978" t="s">
        <v>440</v>
      </c>
      <c r="DR126" s="978"/>
      <c r="DS126" s="978"/>
      <c r="DT126" s="978"/>
      <c r="DU126" s="978"/>
      <c r="DV126" s="979" t="s">
        <v>440</v>
      </c>
      <c r="DW126" s="979"/>
      <c r="DX126" s="979"/>
      <c r="DY126" s="979"/>
      <c r="DZ126" s="980"/>
    </row>
    <row r="127" spans="1:130" s="248" customFormat="1" ht="26.25" customHeight="1" x14ac:dyDescent="0.2">
      <c r="A127" s="1118"/>
      <c r="B127" s="1006"/>
      <c r="C127" s="1060" t="s">
        <v>486</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t="s">
        <v>453</v>
      </c>
      <c r="AB127" s="1017"/>
      <c r="AC127" s="1017"/>
      <c r="AD127" s="1017"/>
      <c r="AE127" s="1018"/>
      <c r="AF127" s="1019" t="s">
        <v>126</v>
      </c>
      <c r="AG127" s="1017"/>
      <c r="AH127" s="1017"/>
      <c r="AI127" s="1017"/>
      <c r="AJ127" s="1018"/>
      <c r="AK127" s="1019" t="s">
        <v>440</v>
      </c>
      <c r="AL127" s="1017"/>
      <c r="AM127" s="1017"/>
      <c r="AN127" s="1017"/>
      <c r="AO127" s="1018"/>
      <c r="AP127" s="1020" t="s">
        <v>440</v>
      </c>
      <c r="AQ127" s="1021"/>
      <c r="AR127" s="1021"/>
      <c r="AS127" s="1021"/>
      <c r="AT127" s="1022"/>
      <c r="AU127" s="284"/>
      <c r="AV127" s="284"/>
      <c r="AW127" s="284"/>
      <c r="AX127" s="1090" t="s">
        <v>487</v>
      </c>
      <c r="AY127" s="1091"/>
      <c r="AZ127" s="1091"/>
      <c r="BA127" s="1091"/>
      <c r="BB127" s="1091"/>
      <c r="BC127" s="1091"/>
      <c r="BD127" s="1091"/>
      <c r="BE127" s="1092"/>
      <c r="BF127" s="1093" t="s">
        <v>488</v>
      </c>
      <c r="BG127" s="1091"/>
      <c r="BH127" s="1091"/>
      <c r="BI127" s="1091"/>
      <c r="BJ127" s="1091"/>
      <c r="BK127" s="1091"/>
      <c r="BL127" s="1092"/>
      <c r="BM127" s="1093" t="s">
        <v>489</v>
      </c>
      <c r="BN127" s="1091"/>
      <c r="BO127" s="1091"/>
      <c r="BP127" s="1091"/>
      <c r="BQ127" s="1091"/>
      <c r="BR127" s="1091"/>
      <c r="BS127" s="1092"/>
      <c r="BT127" s="1093" t="s">
        <v>490</v>
      </c>
      <c r="BU127" s="1091"/>
      <c r="BV127" s="1091"/>
      <c r="BW127" s="1091"/>
      <c r="BX127" s="1091"/>
      <c r="BY127" s="1091"/>
      <c r="BZ127" s="1115"/>
      <c r="CA127" s="284"/>
      <c r="CB127" s="284"/>
      <c r="CC127" s="284"/>
      <c r="CD127" s="285"/>
      <c r="CE127" s="285"/>
      <c r="CF127" s="285"/>
      <c r="CG127" s="282"/>
      <c r="CH127" s="282"/>
      <c r="CI127" s="282"/>
      <c r="CJ127" s="283"/>
      <c r="CK127" s="1082"/>
      <c r="CL127" s="1069"/>
      <c r="CM127" s="1069"/>
      <c r="CN127" s="1069"/>
      <c r="CO127" s="1070"/>
      <c r="CP127" s="1007" t="s">
        <v>491</v>
      </c>
      <c r="CQ127" s="1008"/>
      <c r="CR127" s="1008"/>
      <c r="CS127" s="1008"/>
      <c r="CT127" s="1008"/>
      <c r="CU127" s="1008"/>
      <c r="CV127" s="1008"/>
      <c r="CW127" s="1008"/>
      <c r="CX127" s="1008"/>
      <c r="CY127" s="1008"/>
      <c r="CZ127" s="1008"/>
      <c r="DA127" s="1008"/>
      <c r="DB127" s="1008"/>
      <c r="DC127" s="1008"/>
      <c r="DD127" s="1008"/>
      <c r="DE127" s="1008"/>
      <c r="DF127" s="1009"/>
      <c r="DG127" s="977" t="s">
        <v>126</v>
      </c>
      <c r="DH127" s="978"/>
      <c r="DI127" s="978"/>
      <c r="DJ127" s="978"/>
      <c r="DK127" s="978"/>
      <c r="DL127" s="978" t="s">
        <v>126</v>
      </c>
      <c r="DM127" s="978"/>
      <c r="DN127" s="978"/>
      <c r="DO127" s="978"/>
      <c r="DP127" s="978"/>
      <c r="DQ127" s="978" t="s">
        <v>440</v>
      </c>
      <c r="DR127" s="978"/>
      <c r="DS127" s="978"/>
      <c r="DT127" s="978"/>
      <c r="DU127" s="978"/>
      <c r="DV127" s="979" t="s">
        <v>453</v>
      </c>
      <c r="DW127" s="979"/>
      <c r="DX127" s="979"/>
      <c r="DY127" s="979"/>
      <c r="DZ127" s="980"/>
    </row>
    <row r="128" spans="1:130" s="248" customFormat="1" ht="26.25" customHeight="1" thickBot="1" x14ac:dyDescent="0.25">
      <c r="A128" s="1101" t="s">
        <v>492</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493</v>
      </c>
      <c r="X128" s="1103"/>
      <c r="Y128" s="1103"/>
      <c r="Z128" s="1104"/>
      <c r="AA128" s="1105">
        <v>256749</v>
      </c>
      <c r="AB128" s="1106"/>
      <c r="AC128" s="1106"/>
      <c r="AD128" s="1106"/>
      <c r="AE128" s="1107"/>
      <c r="AF128" s="1108">
        <v>276460</v>
      </c>
      <c r="AG128" s="1106"/>
      <c r="AH128" s="1106"/>
      <c r="AI128" s="1106"/>
      <c r="AJ128" s="1107"/>
      <c r="AK128" s="1108">
        <v>283478</v>
      </c>
      <c r="AL128" s="1106"/>
      <c r="AM128" s="1106"/>
      <c r="AN128" s="1106"/>
      <c r="AO128" s="1107"/>
      <c r="AP128" s="1109"/>
      <c r="AQ128" s="1110"/>
      <c r="AR128" s="1110"/>
      <c r="AS128" s="1110"/>
      <c r="AT128" s="1111"/>
      <c r="AU128" s="284"/>
      <c r="AV128" s="284"/>
      <c r="AW128" s="284"/>
      <c r="AX128" s="946" t="s">
        <v>494</v>
      </c>
      <c r="AY128" s="947"/>
      <c r="AZ128" s="947"/>
      <c r="BA128" s="947"/>
      <c r="BB128" s="947"/>
      <c r="BC128" s="947"/>
      <c r="BD128" s="947"/>
      <c r="BE128" s="948"/>
      <c r="BF128" s="1112" t="s">
        <v>440</v>
      </c>
      <c r="BG128" s="1113"/>
      <c r="BH128" s="1113"/>
      <c r="BI128" s="1113"/>
      <c r="BJ128" s="1113"/>
      <c r="BK128" s="1113"/>
      <c r="BL128" s="1114"/>
      <c r="BM128" s="1112">
        <v>12.53</v>
      </c>
      <c r="BN128" s="1113"/>
      <c r="BO128" s="1113"/>
      <c r="BP128" s="1113"/>
      <c r="BQ128" s="1113"/>
      <c r="BR128" s="1113"/>
      <c r="BS128" s="1114"/>
      <c r="BT128" s="1112">
        <v>20</v>
      </c>
      <c r="BU128" s="1113"/>
      <c r="BV128" s="1113"/>
      <c r="BW128" s="1113"/>
      <c r="BX128" s="1113"/>
      <c r="BY128" s="1113"/>
      <c r="BZ128" s="1137"/>
      <c r="CA128" s="285"/>
      <c r="CB128" s="285"/>
      <c r="CC128" s="285"/>
      <c r="CD128" s="285"/>
      <c r="CE128" s="285"/>
      <c r="CF128" s="285"/>
      <c r="CG128" s="282"/>
      <c r="CH128" s="282"/>
      <c r="CI128" s="282"/>
      <c r="CJ128" s="283"/>
      <c r="CK128" s="1083"/>
      <c r="CL128" s="1084"/>
      <c r="CM128" s="1084"/>
      <c r="CN128" s="1084"/>
      <c r="CO128" s="1085"/>
      <c r="CP128" s="1094" t="s">
        <v>495</v>
      </c>
      <c r="CQ128" s="1095"/>
      <c r="CR128" s="1095"/>
      <c r="CS128" s="1095"/>
      <c r="CT128" s="1095"/>
      <c r="CU128" s="1095"/>
      <c r="CV128" s="1095"/>
      <c r="CW128" s="1095"/>
      <c r="CX128" s="1095"/>
      <c r="CY128" s="1095"/>
      <c r="CZ128" s="1095"/>
      <c r="DA128" s="1095"/>
      <c r="DB128" s="1095"/>
      <c r="DC128" s="1095"/>
      <c r="DD128" s="1095"/>
      <c r="DE128" s="1095"/>
      <c r="DF128" s="1096"/>
      <c r="DG128" s="1097" t="s">
        <v>440</v>
      </c>
      <c r="DH128" s="1098"/>
      <c r="DI128" s="1098"/>
      <c r="DJ128" s="1098"/>
      <c r="DK128" s="1098"/>
      <c r="DL128" s="1098" t="s">
        <v>440</v>
      </c>
      <c r="DM128" s="1098"/>
      <c r="DN128" s="1098"/>
      <c r="DO128" s="1098"/>
      <c r="DP128" s="1098"/>
      <c r="DQ128" s="1098" t="s">
        <v>440</v>
      </c>
      <c r="DR128" s="1098"/>
      <c r="DS128" s="1098"/>
      <c r="DT128" s="1098"/>
      <c r="DU128" s="1098"/>
      <c r="DV128" s="1099" t="s">
        <v>445</v>
      </c>
      <c r="DW128" s="1099"/>
      <c r="DX128" s="1099"/>
      <c r="DY128" s="1099"/>
      <c r="DZ128" s="1100"/>
    </row>
    <row r="129" spans="1:131" s="248" customFormat="1" ht="26.25" customHeight="1" x14ac:dyDescent="0.2">
      <c r="A129" s="988" t="s">
        <v>105</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496</v>
      </c>
      <c r="X129" s="1132"/>
      <c r="Y129" s="1132"/>
      <c r="Z129" s="1133"/>
      <c r="AA129" s="1016">
        <v>18773029</v>
      </c>
      <c r="AB129" s="1017"/>
      <c r="AC129" s="1017"/>
      <c r="AD129" s="1017"/>
      <c r="AE129" s="1018"/>
      <c r="AF129" s="1019">
        <v>18683963</v>
      </c>
      <c r="AG129" s="1017"/>
      <c r="AH129" s="1017"/>
      <c r="AI129" s="1017"/>
      <c r="AJ129" s="1018"/>
      <c r="AK129" s="1019">
        <v>19288469</v>
      </c>
      <c r="AL129" s="1017"/>
      <c r="AM129" s="1017"/>
      <c r="AN129" s="1017"/>
      <c r="AO129" s="1018"/>
      <c r="AP129" s="1134"/>
      <c r="AQ129" s="1135"/>
      <c r="AR129" s="1135"/>
      <c r="AS129" s="1135"/>
      <c r="AT129" s="1136"/>
      <c r="AU129" s="286"/>
      <c r="AV129" s="286"/>
      <c r="AW129" s="286"/>
      <c r="AX129" s="1125" t="s">
        <v>497</v>
      </c>
      <c r="AY129" s="1008"/>
      <c r="AZ129" s="1008"/>
      <c r="BA129" s="1008"/>
      <c r="BB129" s="1008"/>
      <c r="BC129" s="1008"/>
      <c r="BD129" s="1008"/>
      <c r="BE129" s="1009"/>
      <c r="BF129" s="1126" t="s">
        <v>445</v>
      </c>
      <c r="BG129" s="1127"/>
      <c r="BH129" s="1127"/>
      <c r="BI129" s="1127"/>
      <c r="BJ129" s="1127"/>
      <c r="BK129" s="1127"/>
      <c r="BL129" s="1128"/>
      <c r="BM129" s="1126">
        <v>17.53</v>
      </c>
      <c r="BN129" s="1127"/>
      <c r="BO129" s="1127"/>
      <c r="BP129" s="1127"/>
      <c r="BQ129" s="1127"/>
      <c r="BR129" s="1127"/>
      <c r="BS129" s="1128"/>
      <c r="BT129" s="1126">
        <v>30</v>
      </c>
      <c r="BU129" s="1129"/>
      <c r="BV129" s="1129"/>
      <c r="BW129" s="1129"/>
      <c r="BX129" s="1129"/>
      <c r="BY129" s="1129"/>
      <c r="BZ129" s="113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2">
      <c r="A130" s="988" t="s">
        <v>498</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499</v>
      </c>
      <c r="X130" s="1132"/>
      <c r="Y130" s="1132"/>
      <c r="Z130" s="1133"/>
      <c r="AA130" s="1016">
        <v>3189170</v>
      </c>
      <c r="AB130" s="1017"/>
      <c r="AC130" s="1017"/>
      <c r="AD130" s="1017"/>
      <c r="AE130" s="1018"/>
      <c r="AF130" s="1019">
        <v>3112989</v>
      </c>
      <c r="AG130" s="1017"/>
      <c r="AH130" s="1017"/>
      <c r="AI130" s="1017"/>
      <c r="AJ130" s="1018"/>
      <c r="AK130" s="1019">
        <v>3088998</v>
      </c>
      <c r="AL130" s="1017"/>
      <c r="AM130" s="1017"/>
      <c r="AN130" s="1017"/>
      <c r="AO130" s="1018"/>
      <c r="AP130" s="1134"/>
      <c r="AQ130" s="1135"/>
      <c r="AR130" s="1135"/>
      <c r="AS130" s="1135"/>
      <c r="AT130" s="1136"/>
      <c r="AU130" s="286"/>
      <c r="AV130" s="286"/>
      <c r="AW130" s="286"/>
      <c r="AX130" s="1125" t="s">
        <v>500</v>
      </c>
      <c r="AY130" s="1008"/>
      <c r="AZ130" s="1008"/>
      <c r="BA130" s="1008"/>
      <c r="BB130" s="1008"/>
      <c r="BC130" s="1008"/>
      <c r="BD130" s="1008"/>
      <c r="BE130" s="1009"/>
      <c r="BF130" s="1162">
        <v>13.3</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5">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501</v>
      </c>
      <c r="X131" s="1170"/>
      <c r="Y131" s="1170"/>
      <c r="Z131" s="1171"/>
      <c r="AA131" s="1063">
        <v>15583859</v>
      </c>
      <c r="AB131" s="1042"/>
      <c r="AC131" s="1042"/>
      <c r="AD131" s="1042"/>
      <c r="AE131" s="1043"/>
      <c r="AF131" s="1041">
        <v>15570974</v>
      </c>
      <c r="AG131" s="1042"/>
      <c r="AH131" s="1042"/>
      <c r="AI131" s="1042"/>
      <c r="AJ131" s="1043"/>
      <c r="AK131" s="1041">
        <v>16199471</v>
      </c>
      <c r="AL131" s="1042"/>
      <c r="AM131" s="1042"/>
      <c r="AN131" s="1042"/>
      <c r="AO131" s="1043"/>
      <c r="AP131" s="1172"/>
      <c r="AQ131" s="1173"/>
      <c r="AR131" s="1173"/>
      <c r="AS131" s="1173"/>
      <c r="AT131" s="1174"/>
      <c r="AU131" s="286"/>
      <c r="AV131" s="286"/>
      <c r="AW131" s="286"/>
      <c r="AX131" s="1144" t="s">
        <v>502</v>
      </c>
      <c r="AY131" s="1095"/>
      <c r="AZ131" s="1095"/>
      <c r="BA131" s="1095"/>
      <c r="BB131" s="1095"/>
      <c r="BC131" s="1095"/>
      <c r="BD131" s="1095"/>
      <c r="BE131" s="1096"/>
      <c r="BF131" s="1145">
        <v>89.9</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2">
      <c r="A132" s="1151" t="s">
        <v>503</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504</v>
      </c>
      <c r="W132" s="1155"/>
      <c r="X132" s="1155"/>
      <c r="Y132" s="1155"/>
      <c r="Z132" s="1156"/>
      <c r="AA132" s="1157">
        <v>14.3088692</v>
      </c>
      <c r="AB132" s="1158"/>
      <c r="AC132" s="1158"/>
      <c r="AD132" s="1158"/>
      <c r="AE132" s="1159"/>
      <c r="AF132" s="1160">
        <v>13.40716282</v>
      </c>
      <c r="AG132" s="1158"/>
      <c r="AH132" s="1158"/>
      <c r="AI132" s="1158"/>
      <c r="AJ132" s="1159"/>
      <c r="AK132" s="1160">
        <v>12.43732589</v>
      </c>
      <c r="AL132" s="1158"/>
      <c r="AM132" s="1158"/>
      <c r="AN132" s="1158"/>
      <c r="AO132" s="1159"/>
      <c r="AP132" s="1057"/>
      <c r="AQ132" s="1058"/>
      <c r="AR132" s="1058"/>
      <c r="AS132" s="1058"/>
      <c r="AT132" s="116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5">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505</v>
      </c>
      <c r="W133" s="1138"/>
      <c r="X133" s="1138"/>
      <c r="Y133" s="1138"/>
      <c r="Z133" s="1139"/>
      <c r="AA133" s="1140">
        <v>13.4</v>
      </c>
      <c r="AB133" s="1141"/>
      <c r="AC133" s="1141"/>
      <c r="AD133" s="1141"/>
      <c r="AE133" s="1142"/>
      <c r="AF133" s="1140">
        <v>13.8</v>
      </c>
      <c r="AG133" s="1141"/>
      <c r="AH133" s="1141"/>
      <c r="AI133" s="1141"/>
      <c r="AJ133" s="1142"/>
      <c r="AK133" s="1140">
        <v>13.3</v>
      </c>
      <c r="AL133" s="1141"/>
      <c r="AM133" s="1141"/>
      <c r="AN133" s="1141"/>
      <c r="AO133" s="1142"/>
      <c r="AP133" s="1087"/>
      <c r="AQ133" s="1088"/>
      <c r="AR133" s="1088"/>
      <c r="AS133" s="1088"/>
      <c r="AT133" s="114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2Etj0AslNbyCygmiEegRTgdnmr4EOWezx9ro0A5VfnWF8kTMpxd8x9x90ikJxMRyigldNuHmI8r0BBttbBrPdw==" saltValue="eUcFoJYiE/gIbZ/Sjk/YC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3" zoomScaleNormal="85" zoomScaleSheetLayoutView="83" workbookViewId="0"/>
  </sheetViews>
  <sheetFormatPr defaultColWidth="0" defaultRowHeight="13.5" customHeight="1" zeroHeight="1" x14ac:dyDescent="0.2"/>
  <cols>
    <col min="1" max="120" width="2.7265625" style="293" customWidth="1"/>
    <col min="121" max="121" width="0" style="292" hidden="1" customWidth="1"/>
    <col min="122" max="16384" width="9" style="292" hidden="1"/>
  </cols>
  <sheetData>
    <row r="1" spans="1:120" ht="13"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92"/>
    </row>
    <row r="17" spans="119:120" ht="13" x14ac:dyDescent="0.2">
      <c r="DP17" s="292"/>
    </row>
    <row r="18" spans="119:120" ht="13" x14ac:dyDescent="0.2"/>
    <row r="19" spans="119:120" ht="13" x14ac:dyDescent="0.2"/>
    <row r="20" spans="119:120" ht="13" x14ac:dyDescent="0.2">
      <c r="DO20" s="292"/>
      <c r="DP20" s="292"/>
    </row>
    <row r="21" spans="119:120" ht="13" x14ac:dyDescent="0.2">
      <c r="DP21" s="292"/>
    </row>
    <row r="22" spans="119:120" ht="13" x14ac:dyDescent="0.2"/>
    <row r="23" spans="119:120" ht="13" x14ac:dyDescent="0.2">
      <c r="DO23" s="292"/>
      <c r="DP23" s="292"/>
    </row>
    <row r="24" spans="119:120" ht="13" x14ac:dyDescent="0.2">
      <c r="DP24" s="292"/>
    </row>
    <row r="25" spans="119:120" ht="13" x14ac:dyDescent="0.2">
      <c r="DP25" s="292"/>
    </row>
    <row r="26" spans="119:120" ht="13" x14ac:dyDescent="0.2">
      <c r="DO26" s="292"/>
      <c r="DP26" s="292"/>
    </row>
    <row r="27" spans="119:120" ht="13" x14ac:dyDescent="0.2"/>
    <row r="28" spans="119:120" ht="13" x14ac:dyDescent="0.2">
      <c r="DO28" s="292"/>
      <c r="DP28" s="292"/>
    </row>
    <row r="29" spans="119:120" ht="13" x14ac:dyDescent="0.2">
      <c r="DP29" s="292"/>
    </row>
    <row r="30" spans="119:120" ht="13" x14ac:dyDescent="0.2"/>
    <row r="31" spans="119:120" ht="13" x14ac:dyDescent="0.2">
      <c r="DO31" s="292"/>
      <c r="DP31" s="292"/>
    </row>
    <row r="32" spans="119:120" ht="13" x14ac:dyDescent="0.2"/>
    <row r="33" spans="98:120" ht="13" x14ac:dyDescent="0.2">
      <c r="DO33" s="292"/>
      <c r="DP33" s="292"/>
    </row>
    <row r="34" spans="98:120" ht="13" x14ac:dyDescent="0.2">
      <c r="DM34" s="292"/>
    </row>
    <row r="35" spans="98:120" ht="13" x14ac:dyDescent="0.2">
      <c r="CT35" s="292"/>
      <c r="CU35" s="292"/>
      <c r="CV35" s="292"/>
      <c r="CY35" s="292"/>
      <c r="CZ35" s="292"/>
      <c r="DA35" s="292"/>
      <c r="DD35" s="292"/>
      <c r="DE35" s="292"/>
      <c r="DF35" s="292"/>
      <c r="DI35" s="292"/>
      <c r="DJ35" s="292"/>
      <c r="DK35" s="292"/>
      <c r="DM35" s="292"/>
      <c r="DN35" s="292"/>
      <c r="DO35" s="292"/>
      <c r="DP35" s="292"/>
    </row>
    <row r="36" spans="98:120" ht="13" x14ac:dyDescent="0.2"/>
    <row r="37" spans="98:120" ht="13" x14ac:dyDescent="0.2">
      <c r="CW37" s="292"/>
      <c r="DB37" s="292"/>
      <c r="DG37" s="292"/>
      <c r="DL37" s="292"/>
      <c r="DP37" s="292"/>
    </row>
    <row r="38" spans="98:120" ht="13"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92"/>
      <c r="DO49" s="292"/>
      <c r="DP49" s="292"/>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92"/>
      <c r="CS63" s="292"/>
      <c r="CX63" s="292"/>
      <c r="DC63" s="292"/>
      <c r="DH63" s="292"/>
    </row>
    <row r="64" spans="22:120" ht="13" x14ac:dyDescent="0.2">
      <c r="V64" s="292"/>
    </row>
    <row r="65" spans="15:120" ht="13"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 x14ac:dyDescent="0.2">
      <c r="Q66" s="292"/>
      <c r="S66" s="292"/>
      <c r="U66" s="292"/>
      <c r="DM66" s="292"/>
    </row>
    <row r="67" spans="15:120" ht="13"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 x14ac:dyDescent="0.2"/>
    <row r="69" spans="15:120" ht="13" x14ac:dyDescent="0.2"/>
    <row r="70" spans="15:120" ht="13" x14ac:dyDescent="0.2"/>
    <row r="71" spans="15:120" ht="13" x14ac:dyDescent="0.2"/>
    <row r="72" spans="15:120" ht="13" x14ac:dyDescent="0.2">
      <c r="DP72" s="292"/>
    </row>
    <row r="73" spans="15:120" ht="13" x14ac:dyDescent="0.2">
      <c r="DP73" s="292"/>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92"/>
      <c r="CX96" s="292"/>
      <c r="DC96" s="292"/>
      <c r="DH96" s="292"/>
    </row>
    <row r="97" spans="24:120" ht="13" x14ac:dyDescent="0.2">
      <c r="CS97" s="292"/>
      <c r="CX97" s="292"/>
      <c r="DC97" s="292"/>
      <c r="DH97" s="292"/>
      <c r="DP97" s="293" t="s">
        <v>506</v>
      </c>
    </row>
    <row r="98" spans="24:120" ht="13" hidden="1" x14ac:dyDescent="0.2">
      <c r="CS98" s="292"/>
      <c r="CX98" s="292"/>
      <c r="DC98" s="292"/>
      <c r="DH98" s="292"/>
    </row>
    <row r="99" spans="24:120" ht="13" hidden="1" x14ac:dyDescent="0.2">
      <c r="CS99" s="292"/>
      <c r="CX99" s="292"/>
      <c r="DC99" s="292"/>
      <c r="DH99" s="292"/>
    </row>
    <row r="101" spans="24:120" ht="12"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
      <c r="CU102" s="292"/>
      <c r="CZ102" s="292"/>
      <c r="DE102" s="292"/>
      <c r="DJ102" s="292"/>
      <c r="DM102" s="292"/>
    </row>
    <row r="103" spans="24:120" ht="13" hidden="1" x14ac:dyDescent="0.2">
      <c r="CT103" s="292"/>
      <c r="CV103" s="292"/>
      <c r="CW103" s="292"/>
      <c r="CY103" s="292"/>
      <c r="DA103" s="292"/>
      <c r="DB103" s="292"/>
      <c r="DD103" s="292"/>
      <c r="DF103" s="292"/>
      <c r="DG103" s="292"/>
      <c r="DI103" s="292"/>
      <c r="DK103" s="292"/>
      <c r="DL103" s="292"/>
      <c r="DM103" s="292"/>
      <c r="DN103" s="292"/>
      <c r="DO103" s="292"/>
      <c r="DP103" s="292"/>
    </row>
    <row r="104" spans="24:120" ht="13" hidden="1" x14ac:dyDescent="0.2">
      <c r="CV104" s="292"/>
      <c r="CW104" s="292"/>
      <c r="DA104" s="292"/>
      <c r="DB104" s="292"/>
      <c r="DF104" s="292"/>
      <c r="DG104" s="292"/>
      <c r="DK104" s="292"/>
      <c r="DL104" s="292"/>
      <c r="DN104" s="292"/>
      <c r="DO104" s="292"/>
      <c r="DP104" s="292"/>
    </row>
    <row r="105" spans="24:120" ht="12.75" hidden="1" customHeight="1" x14ac:dyDescent="0.2"/>
  </sheetData>
  <sheetProtection algorithmName="SHA-512" hashValue="7LBxQxcUHp+BnFH1Fw4Bc6kCA3nUmxbrvrTzQD4bmjWJSDCgxo+2kqr+eTdiDkPWMAiz/S7CWkZvlbrCPpxDsg==" saltValue="+9P7xqnMa9QSSn2fulRpsA==" spinCount="100000" sheet="1" objects="1" scenarios="1"/>
  <dataConsolidate/>
  <phoneticPr fontId="2"/>
  <printOptions horizontalCentered="1" verticalCentered="1"/>
  <pageMargins left="0" right="0" top="0" bottom="0" header="0" footer="0"/>
  <pageSetup paperSize="8" scale="6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93" customWidth="1"/>
    <col min="117" max="16384" width="9" style="292" hidden="1"/>
  </cols>
  <sheetData>
    <row r="1" spans="2:116" ht="13"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 x14ac:dyDescent="0.2"/>
    <row r="3" spans="2:116" ht="13" x14ac:dyDescent="0.2"/>
    <row r="4" spans="2:116" ht="13"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 x14ac:dyDescent="0.2"/>
    <row r="20" spans="9:116" ht="13" x14ac:dyDescent="0.2"/>
    <row r="21" spans="9:116" ht="13" x14ac:dyDescent="0.2">
      <c r="DL21" s="292"/>
    </row>
    <row r="22" spans="9:116" ht="13" x14ac:dyDescent="0.2">
      <c r="DI22" s="292"/>
      <c r="DJ22" s="292"/>
      <c r="DK22" s="292"/>
      <c r="DL22" s="292"/>
    </row>
    <row r="23" spans="9:116" ht="13" x14ac:dyDescent="0.2">
      <c r="CY23" s="292"/>
      <c r="CZ23" s="292"/>
      <c r="DA23" s="292"/>
      <c r="DB23" s="292"/>
      <c r="DC23" s="292"/>
      <c r="DD23" s="292"/>
      <c r="DE23" s="292"/>
      <c r="DF23" s="292"/>
      <c r="DG23" s="292"/>
      <c r="DH23" s="292"/>
      <c r="DI23" s="292"/>
      <c r="DJ23" s="292"/>
      <c r="DK23" s="292"/>
      <c r="DL23" s="292"/>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92"/>
      <c r="DA35" s="292"/>
      <c r="DB35" s="292"/>
      <c r="DC35" s="292"/>
      <c r="DD35" s="292"/>
      <c r="DE35" s="292"/>
      <c r="DF35" s="292"/>
      <c r="DG35" s="292"/>
      <c r="DH35" s="292"/>
      <c r="DI35" s="292"/>
      <c r="DJ35" s="292"/>
      <c r="DK35" s="292"/>
      <c r="DL35" s="292"/>
    </row>
    <row r="36" spans="15:116" ht="13" x14ac:dyDescent="0.2"/>
    <row r="37" spans="15:116" ht="13" x14ac:dyDescent="0.2">
      <c r="DL37" s="292"/>
    </row>
    <row r="38" spans="15:116" ht="13" x14ac:dyDescent="0.2">
      <c r="DI38" s="292"/>
      <c r="DJ38" s="292"/>
      <c r="DK38" s="292"/>
      <c r="DL38" s="292"/>
    </row>
    <row r="39" spans="15:116" ht="13" x14ac:dyDescent="0.2"/>
    <row r="40" spans="15:116" ht="13" x14ac:dyDescent="0.2"/>
    <row r="41" spans="15:116" ht="13" x14ac:dyDescent="0.2"/>
    <row r="42" spans="15:116" ht="13" x14ac:dyDescent="0.2"/>
    <row r="43" spans="15:116" ht="13"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 x14ac:dyDescent="0.2">
      <c r="DL44" s="292"/>
    </row>
    <row r="45" spans="15:116" ht="13" x14ac:dyDescent="0.2"/>
    <row r="46" spans="15:116" ht="13" x14ac:dyDescent="0.2">
      <c r="DA46" s="292"/>
      <c r="DB46" s="292"/>
      <c r="DC46" s="292"/>
      <c r="DD46" s="292"/>
      <c r="DE46" s="292"/>
      <c r="DF46" s="292"/>
      <c r="DG46" s="292"/>
      <c r="DH46" s="292"/>
      <c r="DI46" s="292"/>
      <c r="DJ46" s="292"/>
      <c r="DK46" s="292"/>
      <c r="DL46" s="292"/>
    </row>
    <row r="47" spans="15:116" ht="13" x14ac:dyDescent="0.2"/>
    <row r="48" spans="15:116" ht="13" x14ac:dyDescent="0.2"/>
    <row r="49" spans="104:116" ht="13" x14ac:dyDescent="0.2"/>
    <row r="50" spans="104:116" ht="13" x14ac:dyDescent="0.2">
      <c r="CZ50" s="292"/>
      <c r="DA50" s="292"/>
      <c r="DB50" s="292"/>
      <c r="DC50" s="292"/>
      <c r="DD50" s="292"/>
      <c r="DE50" s="292"/>
      <c r="DF50" s="292"/>
      <c r="DG50" s="292"/>
      <c r="DH50" s="292"/>
      <c r="DI50" s="292"/>
      <c r="DJ50" s="292"/>
      <c r="DK50" s="292"/>
      <c r="DL50" s="292"/>
    </row>
    <row r="51" spans="104:116" ht="13" x14ac:dyDescent="0.2"/>
    <row r="52" spans="104:116" ht="13" x14ac:dyDescent="0.2"/>
    <row r="53" spans="104:116" ht="13" x14ac:dyDescent="0.2">
      <c r="DL53" s="292"/>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92"/>
      <c r="DD67" s="292"/>
      <c r="DE67" s="292"/>
      <c r="DF67" s="292"/>
      <c r="DG67" s="292"/>
      <c r="DH67" s="292"/>
      <c r="DI67" s="292"/>
      <c r="DJ67" s="292"/>
      <c r="DK67" s="292"/>
      <c r="DL67" s="292"/>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Ihc8ST6+VwVsv62l0/Khu3JAXXHySNgrvqjQkwKvOIH5xfIuuTlAmPV1uz89Vy3fB77AdzLalVwvL8dLlgZYvg==" saltValue="GgagBPkk6DP3Ggi7SWUGOA==" spinCount="100000"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53125" style="294" customWidth="1"/>
    <col min="37" max="44" width="17" style="294" customWidth="1"/>
    <col min="45" max="45" width="6.08984375" style="301" customWidth="1"/>
    <col min="46" max="46" width="3" style="299" customWidth="1"/>
    <col min="47" max="47" width="19.08984375" style="294" hidden="1" customWidth="1"/>
    <col min="48" max="52" width="12.6328125" style="294" hidden="1" customWidth="1"/>
    <col min="53" max="16384" width="8.6328125" style="294" hidden="1"/>
  </cols>
  <sheetData>
    <row r="1" spans="1:46" ht="13" x14ac:dyDescent="0.2">
      <c r="AS1" s="295"/>
      <c r="AT1" s="295"/>
    </row>
    <row r="2" spans="1:46" ht="13" x14ac:dyDescent="0.2">
      <c r="AS2" s="295"/>
      <c r="AT2" s="295"/>
    </row>
    <row r="3" spans="1:46" ht="13" x14ac:dyDescent="0.2">
      <c r="AS3" s="295"/>
      <c r="AT3" s="295"/>
    </row>
    <row r="4" spans="1:46" ht="13" x14ac:dyDescent="0.2">
      <c r="AS4" s="295"/>
      <c r="AT4" s="295"/>
    </row>
    <row r="5" spans="1:46" ht="16.5" x14ac:dyDescent="0.2">
      <c r="A5" s="296" t="s">
        <v>507</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508</v>
      </c>
      <c r="AL6" s="300"/>
      <c r="AM6" s="300"/>
      <c r="AN6" s="300"/>
      <c r="AO6" s="295"/>
      <c r="AP6" s="295"/>
      <c r="AQ6" s="295"/>
      <c r="AR6" s="295"/>
    </row>
    <row r="7" spans="1:46" ht="13.5"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5" t="s">
        <v>509</v>
      </c>
      <c r="AP7" s="305"/>
      <c r="AQ7" s="306" t="s">
        <v>510</v>
      </c>
      <c r="AR7" s="307"/>
    </row>
    <row r="8" spans="1:46" ht="13"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6"/>
      <c r="AP8" s="311" t="s">
        <v>511</v>
      </c>
      <c r="AQ8" s="312" t="s">
        <v>512</v>
      </c>
      <c r="AR8" s="313" t="s">
        <v>513</v>
      </c>
    </row>
    <row r="9" spans="1:46" ht="13"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7" t="s">
        <v>514</v>
      </c>
      <c r="AL9" s="1178"/>
      <c r="AM9" s="1178"/>
      <c r="AN9" s="1179"/>
      <c r="AO9" s="314">
        <v>5677411</v>
      </c>
      <c r="AP9" s="314">
        <v>64628</v>
      </c>
      <c r="AQ9" s="315">
        <v>63314</v>
      </c>
      <c r="AR9" s="316">
        <v>2.1</v>
      </c>
    </row>
    <row r="10" spans="1:46" ht="13.5"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7" t="s">
        <v>515</v>
      </c>
      <c r="AL10" s="1178"/>
      <c r="AM10" s="1178"/>
      <c r="AN10" s="1179"/>
      <c r="AO10" s="317">
        <v>799535</v>
      </c>
      <c r="AP10" s="317">
        <v>9101</v>
      </c>
      <c r="AQ10" s="318">
        <v>6537</v>
      </c>
      <c r="AR10" s="319">
        <v>39.200000000000003</v>
      </c>
    </row>
    <row r="11" spans="1:46" ht="13.5"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7" t="s">
        <v>516</v>
      </c>
      <c r="AL11" s="1178"/>
      <c r="AM11" s="1178"/>
      <c r="AN11" s="1179"/>
      <c r="AO11" s="317">
        <v>320093</v>
      </c>
      <c r="AP11" s="317">
        <v>3644</v>
      </c>
      <c r="AQ11" s="318">
        <v>1199</v>
      </c>
      <c r="AR11" s="319">
        <v>203.9</v>
      </c>
    </row>
    <row r="12" spans="1:46" ht="13.5"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7" t="s">
        <v>517</v>
      </c>
      <c r="AL12" s="1178"/>
      <c r="AM12" s="1178"/>
      <c r="AN12" s="1179"/>
      <c r="AO12" s="317" t="s">
        <v>518</v>
      </c>
      <c r="AP12" s="317" t="s">
        <v>518</v>
      </c>
      <c r="AQ12" s="318">
        <v>6</v>
      </c>
      <c r="AR12" s="319" t="s">
        <v>518</v>
      </c>
    </row>
    <row r="13" spans="1:46" ht="13.5"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7" t="s">
        <v>519</v>
      </c>
      <c r="AL13" s="1178"/>
      <c r="AM13" s="1178"/>
      <c r="AN13" s="1179"/>
      <c r="AO13" s="317">
        <v>215306</v>
      </c>
      <c r="AP13" s="317">
        <v>2451</v>
      </c>
      <c r="AQ13" s="318">
        <v>2551</v>
      </c>
      <c r="AR13" s="319">
        <v>-3.9</v>
      </c>
    </row>
    <row r="14" spans="1:46" ht="13.5"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7" t="s">
        <v>520</v>
      </c>
      <c r="AL14" s="1178"/>
      <c r="AM14" s="1178"/>
      <c r="AN14" s="1179"/>
      <c r="AO14" s="317">
        <v>230109</v>
      </c>
      <c r="AP14" s="317">
        <v>2619</v>
      </c>
      <c r="AQ14" s="318">
        <v>1371</v>
      </c>
      <c r="AR14" s="319">
        <v>91</v>
      </c>
    </row>
    <row r="15" spans="1:46" ht="13.5"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3" t="s">
        <v>521</v>
      </c>
      <c r="AL15" s="1184"/>
      <c r="AM15" s="1184"/>
      <c r="AN15" s="1185"/>
      <c r="AO15" s="317">
        <v>-384197</v>
      </c>
      <c r="AP15" s="317">
        <v>-4373</v>
      </c>
      <c r="AQ15" s="318">
        <v>-3830</v>
      </c>
      <c r="AR15" s="319">
        <v>14.2</v>
      </c>
    </row>
    <row r="16" spans="1:46" ht="13"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3" t="s">
        <v>183</v>
      </c>
      <c r="AL16" s="1184"/>
      <c r="AM16" s="1184"/>
      <c r="AN16" s="1185"/>
      <c r="AO16" s="317">
        <v>6858257</v>
      </c>
      <c r="AP16" s="317">
        <v>78070</v>
      </c>
      <c r="AQ16" s="318">
        <v>71148</v>
      </c>
      <c r="AR16" s="319">
        <v>9.6999999999999993</v>
      </c>
    </row>
    <row r="17" spans="1:46" ht="13"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522</v>
      </c>
      <c r="AL19" s="295"/>
      <c r="AM19" s="295"/>
      <c r="AN19" s="295"/>
      <c r="AO19" s="295"/>
      <c r="AP19" s="295"/>
      <c r="AQ19" s="295"/>
      <c r="AR19" s="295"/>
    </row>
    <row r="20" spans="1:46" ht="13"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523</v>
      </c>
      <c r="AP20" s="326" t="s">
        <v>524</v>
      </c>
      <c r="AQ20" s="327" t="s">
        <v>525</v>
      </c>
      <c r="AR20" s="328"/>
    </row>
    <row r="21" spans="1:46" s="334" customFormat="1" ht="13"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6" t="s">
        <v>526</v>
      </c>
      <c r="AL21" s="1187"/>
      <c r="AM21" s="1187"/>
      <c r="AN21" s="1188"/>
      <c r="AO21" s="330">
        <v>6.31</v>
      </c>
      <c r="AP21" s="331">
        <v>6.38</v>
      </c>
      <c r="AQ21" s="332">
        <v>-7.0000000000000007E-2</v>
      </c>
      <c r="AR21" s="300"/>
      <c r="AS21" s="333"/>
      <c r="AT21" s="329"/>
    </row>
    <row r="22" spans="1:46" s="334" customFormat="1" ht="13"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6" t="s">
        <v>527</v>
      </c>
      <c r="AL22" s="1187"/>
      <c r="AM22" s="1187"/>
      <c r="AN22" s="1188"/>
      <c r="AO22" s="335">
        <v>99.1</v>
      </c>
      <c r="AP22" s="336">
        <v>98.2</v>
      </c>
      <c r="AQ22" s="337">
        <v>0.9</v>
      </c>
      <c r="AR22" s="321"/>
      <c r="AS22" s="333"/>
      <c r="AT22" s="329"/>
    </row>
    <row r="23" spans="1:46" s="334" customFormat="1" ht="13"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 x14ac:dyDescent="0.2">
      <c r="A26" s="300" t="s">
        <v>528</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 x14ac:dyDescent="0.2">
      <c r="A27" s="342"/>
      <c r="AO27" s="295"/>
      <c r="AP27" s="295"/>
      <c r="AQ27" s="295"/>
      <c r="AR27" s="295"/>
      <c r="AS27" s="295"/>
      <c r="AT27" s="295"/>
    </row>
    <row r="28" spans="1:46" ht="16.5" x14ac:dyDescent="0.2">
      <c r="A28" s="296" t="s">
        <v>529</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530</v>
      </c>
      <c r="AL29" s="300"/>
      <c r="AM29" s="300"/>
      <c r="AN29" s="300"/>
      <c r="AO29" s="295"/>
      <c r="AP29" s="295"/>
      <c r="AQ29" s="295"/>
      <c r="AR29" s="295"/>
      <c r="AS29" s="344"/>
    </row>
    <row r="30" spans="1:46" ht="13.5"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5" t="s">
        <v>509</v>
      </c>
      <c r="AP30" s="305"/>
      <c r="AQ30" s="306" t="s">
        <v>510</v>
      </c>
      <c r="AR30" s="307"/>
    </row>
    <row r="31" spans="1:46" ht="13"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6"/>
      <c r="AP31" s="311" t="s">
        <v>511</v>
      </c>
      <c r="AQ31" s="312" t="s">
        <v>512</v>
      </c>
      <c r="AR31" s="313" t="s">
        <v>513</v>
      </c>
    </row>
    <row r="32" spans="1:46" ht="27"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531</v>
      </c>
      <c r="AL32" s="1181"/>
      <c r="AM32" s="1181"/>
      <c r="AN32" s="1182"/>
      <c r="AO32" s="345">
        <v>4110394</v>
      </c>
      <c r="AP32" s="345">
        <v>46790</v>
      </c>
      <c r="AQ32" s="346">
        <v>34974</v>
      </c>
      <c r="AR32" s="347">
        <v>33.799999999999997</v>
      </c>
    </row>
    <row r="33" spans="1:46" ht="13.5"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532</v>
      </c>
      <c r="AL33" s="1181"/>
      <c r="AM33" s="1181"/>
      <c r="AN33" s="1182"/>
      <c r="AO33" s="345" t="s">
        <v>518</v>
      </c>
      <c r="AP33" s="345" t="s">
        <v>518</v>
      </c>
      <c r="AQ33" s="346" t="s">
        <v>518</v>
      </c>
      <c r="AR33" s="347" t="s">
        <v>518</v>
      </c>
    </row>
    <row r="34" spans="1:46" ht="27"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533</v>
      </c>
      <c r="AL34" s="1181"/>
      <c r="AM34" s="1181"/>
      <c r="AN34" s="1182"/>
      <c r="AO34" s="345" t="s">
        <v>518</v>
      </c>
      <c r="AP34" s="345" t="s">
        <v>518</v>
      </c>
      <c r="AQ34" s="346">
        <v>13</v>
      </c>
      <c r="AR34" s="347" t="s">
        <v>518</v>
      </c>
    </row>
    <row r="35" spans="1:46" ht="27"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534</v>
      </c>
      <c r="AL35" s="1181"/>
      <c r="AM35" s="1181"/>
      <c r="AN35" s="1182"/>
      <c r="AO35" s="345">
        <v>1199532</v>
      </c>
      <c r="AP35" s="345">
        <v>13655</v>
      </c>
      <c r="AQ35" s="346">
        <v>9202</v>
      </c>
      <c r="AR35" s="347">
        <v>48.4</v>
      </c>
    </row>
    <row r="36" spans="1:46" ht="27"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535</v>
      </c>
      <c r="AL36" s="1181"/>
      <c r="AM36" s="1181"/>
      <c r="AN36" s="1182"/>
      <c r="AO36" s="345">
        <v>77331</v>
      </c>
      <c r="AP36" s="345">
        <v>880</v>
      </c>
      <c r="AQ36" s="346">
        <v>1932</v>
      </c>
      <c r="AR36" s="347">
        <v>-54.5</v>
      </c>
    </row>
    <row r="37" spans="1:46" ht="13.5"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536</v>
      </c>
      <c r="AL37" s="1181"/>
      <c r="AM37" s="1181"/>
      <c r="AN37" s="1182"/>
      <c r="AO37" s="345" t="s">
        <v>518</v>
      </c>
      <c r="AP37" s="345" t="s">
        <v>518</v>
      </c>
      <c r="AQ37" s="346">
        <v>1045</v>
      </c>
      <c r="AR37" s="347" t="s">
        <v>518</v>
      </c>
    </row>
    <row r="38" spans="1:46" ht="27"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9" t="s">
        <v>537</v>
      </c>
      <c r="AL38" s="1190"/>
      <c r="AM38" s="1190"/>
      <c r="AN38" s="1191"/>
      <c r="AO38" s="348" t="s">
        <v>518</v>
      </c>
      <c r="AP38" s="348" t="s">
        <v>518</v>
      </c>
      <c r="AQ38" s="349">
        <v>1</v>
      </c>
      <c r="AR38" s="337" t="s">
        <v>518</v>
      </c>
      <c r="AS38" s="344"/>
    </row>
    <row r="39" spans="1:46" ht="13"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9" t="s">
        <v>538</v>
      </c>
      <c r="AL39" s="1190"/>
      <c r="AM39" s="1190"/>
      <c r="AN39" s="1191"/>
      <c r="AO39" s="345">
        <v>-283478</v>
      </c>
      <c r="AP39" s="345">
        <v>-3227</v>
      </c>
      <c r="AQ39" s="346">
        <v>-6121</v>
      </c>
      <c r="AR39" s="347">
        <v>-47.3</v>
      </c>
      <c r="AS39" s="344"/>
    </row>
    <row r="40" spans="1:46" ht="27"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539</v>
      </c>
      <c r="AL40" s="1181"/>
      <c r="AM40" s="1181"/>
      <c r="AN40" s="1182"/>
      <c r="AO40" s="345">
        <v>-3088998</v>
      </c>
      <c r="AP40" s="345">
        <v>-35163</v>
      </c>
      <c r="AQ40" s="346">
        <v>-29274</v>
      </c>
      <c r="AR40" s="347">
        <v>20.100000000000001</v>
      </c>
      <c r="AS40" s="344"/>
    </row>
    <row r="41" spans="1:46" ht="13"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2" t="s">
        <v>295</v>
      </c>
      <c r="AL41" s="1193"/>
      <c r="AM41" s="1193"/>
      <c r="AN41" s="1194"/>
      <c r="AO41" s="345">
        <v>2014781</v>
      </c>
      <c r="AP41" s="345">
        <v>22935</v>
      </c>
      <c r="AQ41" s="346">
        <v>11772</v>
      </c>
      <c r="AR41" s="347">
        <v>94.8</v>
      </c>
      <c r="AS41" s="344"/>
    </row>
    <row r="42" spans="1:46" ht="13"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540</v>
      </c>
      <c r="AL42" s="295"/>
      <c r="AM42" s="295"/>
      <c r="AN42" s="295"/>
      <c r="AO42" s="295"/>
      <c r="AP42" s="295"/>
      <c r="AQ42" s="321"/>
      <c r="AR42" s="321"/>
      <c r="AS42" s="344"/>
    </row>
    <row r="43" spans="1:46" ht="13"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2">
      <c r="A47" s="354" t="s">
        <v>541</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542</v>
      </c>
      <c r="AL48" s="355"/>
      <c r="AM48" s="355"/>
      <c r="AN48" s="355"/>
      <c r="AO48" s="355"/>
      <c r="AP48" s="355"/>
      <c r="AQ48" s="356"/>
      <c r="AR48" s="355"/>
    </row>
    <row r="49" spans="1:44" ht="13.5"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5" t="s">
        <v>509</v>
      </c>
      <c r="AN49" s="1197" t="s">
        <v>543</v>
      </c>
      <c r="AO49" s="1198"/>
      <c r="AP49" s="1198"/>
      <c r="AQ49" s="1198"/>
      <c r="AR49" s="1199"/>
    </row>
    <row r="50" spans="1:44" ht="13"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6"/>
      <c r="AN50" s="361" t="s">
        <v>544</v>
      </c>
      <c r="AO50" s="362" t="s">
        <v>545</v>
      </c>
      <c r="AP50" s="363" t="s">
        <v>546</v>
      </c>
      <c r="AQ50" s="364" t="s">
        <v>547</v>
      </c>
      <c r="AR50" s="365" t="s">
        <v>548</v>
      </c>
    </row>
    <row r="51" spans="1:44" ht="13"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549</v>
      </c>
      <c r="AL51" s="358"/>
      <c r="AM51" s="366">
        <v>2682874</v>
      </c>
      <c r="AN51" s="367">
        <v>29683</v>
      </c>
      <c r="AO51" s="368">
        <v>-41.1</v>
      </c>
      <c r="AP51" s="369">
        <v>44504</v>
      </c>
      <c r="AQ51" s="370">
        <v>-51.8</v>
      </c>
      <c r="AR51" s="371">
        <v>10.7</v>
      </c>
    </row>
    <row r="52" spans="1:44" ht="13"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550</v>
      </c>
      <c r="AM52" s="374">
        <v>1267859</v>
      </c>
      <c r="AN52" s="375">
        <v>14027</v>
      </c>
      <c r="AO52" s="376">
        <v>-29.1</v>
      </c>
      <c r="AP52" s="377">
        <v>25876</v>
      </c>
      <c r="AQ52" s="378">
        <v>-30.4</v>
      </c>
      <c r="AR52" s="379">
        <v>1.3</v>
      </c>
    </row>
    <row r="53" spans="1:44" ht="13"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551</v>
      </c>
      <c r="AL53" s="358"/>
      <c r="AM53" s="366">
        <v>5668998</v>
      </c>
      <c r="AN53" s="367">
        <v>63141</v>
      </c>
      <c r="AO53" s="368">
        <v>112.7</v>
      </c>
      <c r="AP53" s="369">
        <v>47820</v>
      </c>
      <c r="AQ53" s="370">
        <v>7.5</v>
      </c>
      <c r="AR53" s="371">
        <v>105.2</v>
      </c>
    </row>
    <row r="54" spans="1:44" ht="13"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550</v>
      </c>
      <c r="AM54" s="374">
        <v>3009923</v>
      </c>
      <c r="AN54" s="375">
        <v>33524</v>
      </c>
      <c r="AO54" s="376">
        <v>139</v>
      </c>
      <c r="AP54" s="377">
        <v>25855</v>
      </c>
      <c r="AQ54" s="378">
        <v>-0.1</v>
      </c>
      <c r="AR54" s="379">
        <v>139.1</v>
      </c>
    </row>
    <row r="55" spans="1:44" ht="13"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552</v>
      </c>
      <c r="AL55" s="358"/>
      <c r="AM55" s="366">
        <v>2908165</v>
      </c>
      <c r="AN55" s="367">
        <v>32642</v>
      </c>
      <c r="AO55" s="368">
        <v>-48.3</v>
      </c>
      <c r="AP55" s="369">
        <v>41934</v>
      </c>
      <c r="AQ55" s="370">
        <v>-12.3</v>
      </c>
      <c r="AR55" s="371">
        <v>-36</v>
      </c>
    </row>
    <row r="56" spans="1:44" ht="13"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550</v>
      </c>
      <c r="AM56" s="374">
        <v>1264965</v>
      </c>
      <c r="AN56" s="375">
        <v>14198</v>
      </c>
      <c r="AO56" s="376">
        <v>-57.6</v>
      </c>
      <c r="AP56" s="377">
        <v>23352</v>
      </c>
      <c r="AQ56" s="378">
        <v>-9.6999999999999993</v>
      </c>
      <c r="AR56" s="379">
        <v>-47.9</v>
      </c>
    </row>
    <row r="57" spans="1:44" ht="13"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553</v>
      </c>
      <c r="AL57" s="358"/>
      <c r="AM57" s="366">
        <v>4490088</v>
      </c>
      <c r="AN57" s="367">
        <v>50757</v>
      </c>
      <c r="AO57" s="368">
        <v>55.5</v>
      </c>
      <c r="AP57" s="369">
        <v>45588</v>
      </c>
      <c r="AQ57" s="370">
        <v>8.6999999999999993</v>
      </c>
      <c r="AR57" s="371">
        <v>46.8</v>
      </c>
    </row>
    <row r="58" spans="1:44" ht="13"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550</v>
      </c>
      <c r="AM58" s="374">
        <v>2742299</v>
      </c>
      <c r="AN58" s="375">
        <v>31000</v>
      </c>
      <c r="AO58" s="376">
        <v>118.3</v>
      </c>
      <c r="AP58" s="377">
        <v>24150</v>
      </c>
      <c r="AQ58" s="378">
        <v>3.4</v>
      </c>
      <c r="AR58" s="379">
        <v>114.9</v>
      </c>
    </row>
    <row r="59" spans="1:44" ht="13"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554</v>
      </c>
      <c r="AL59" s="358"/>
      <c r="AM59" s="366">
        <v>2668734</v>
      </c>
      <c r="AN59" s="367">
        <v>30379</v>
      </c>
      <c r="AO59" s="368">
        <v>-40.1</v>
      </c>
      <c r="AP59" s="369">
        <v>45483</v>
      </c>
      <c r="AQ59" s="370">
        <v>-0.2</v>
      </c>
      <c r="AR59" s="371">
        <v>-39.9</v>
      </c>
    </row>
    <row r="60" spans="1:44" ht="13"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550</v>
      </c>
      <c r="AM60" s="374">
        <v>1322629</v>
      </c>
      <c r="AN60" s="375">
        <v>15056</v>
      </c>
      <c r="AO60" s="376">
        <v>-51.4</v>
      </c>
      <c r="AP60" s="377">
        <v>24241</v>
      </c>
      <c r="AQ60" s="378">
        <v>0.4</v>
      </c>
      <c r="AR60" s="379">
        <v>-51.8</v>
      </c>
    </row>
    <row r="61" spans="1:44" ht="13"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555</v>
      </c>
      <c r="AL61" s="380"/>
      <c r="AM61" s="381">
        <v>3683772</v>
      </c>
      <c r="AN61" s="382">
        <v>41320</v>
      </c>
      <c r="AO61" s="383">
        <v>7.7</v>
      </c>
      <c r="AP61" s="384">
        <v>45066</v>
      </c>
      <c r="AQ61" s="385">
        <v>-9.6</v>
      </c>
      <c r="AR61" s="371">
        <v>17.3</v>
      </c>
    </row>
    <row r="62" spans="1:44" ht="13"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550</v>
      </c>
      <c r="AM62" s="374">
        <v>1921535</v>
      </c>
      <c r="AN62" s="375">
        <v>21561</v>
      </c>
      <c r="AO62" s="376">
        <v>23.8</v>
      </c>
      <c r="AP62" s="377">
        <v>24695</v>
      </c>
      <c r="AQ62" s="378">
        <v>-7.3</v>
      </c>
      <c r="AR62" s="379">
        <v>31.1</v>
      </c>
    </row>
    <row r="63" spans="1:44" ht="13"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2">
      <c r="AK67" s="295"/>
      <c r="AL67" s="295"/>
      <c r="AM67" s="295"/>
      <c r="AN67" s="295"/>
      <c r="AO67" s="295"/>
      <c r="AP67" s="295"/>
      <c r="AQ67" s="295"/>
      <c r="AR67" s="295"/>
      <c r="AS67" s="295"/>
      <c r="AT67" s="295"/>
    </row>
    <row r="68" spans="1:46" ht="13.5" hidden="1" customHeight="1" x14ac:dyDescent="0.2">
      <c r="AK68" s="295"/>
      <c r="AL68" s="295"/>
      <c r="AM68" s="295"/>
      <c r="AN68" s="295"/>
      <c r="AO68" s="295"/>
      <c r="AP68" s="295"/>
      <c r="AQ68" s="295"/>
      <c r="AR68" s="295"/>
    </row>
    <row r="69" spans="1:46" ht="13.5" hidden="1" customHeight="1" x14ac:dyDescent="0.2">
      <c r="AK69" s="295"/>
      <c r="AL69" s="295"/>
      <c r="AM69" s="295"/>
      <c r="AN69" s="295"/>
      <c r="AO69" s="295"/>
      <c r="AP69" s="295"/>
      <c r="AQ69" s="295"/>
      <c r="AR69" s="295"/>
    </row>
    <row r="70" spans="1:46" ht="13" hidden="1" x14ac:dyDescent="0.2">
      <c r="AK70" s="295"/>
      <c r="AL70" s="295"/>
      <c r="AM70" s="295"/>
      <c r="AN70" s="295"/>
      <c r="AO70" s="295"/>
      <c r="AP70" s="295"/>
      <c r="AQ70" s="295"/>
      <c r="AR70" s="295"/>
    </row>
    <row r="71" spans="1:46" ht="13" hidden="1" x14ac:dyDescent="0.2">
      <c r="AK71" s="295"/>
      <c r="AL71" s="295"/>
      <c r="AM71" s="295"/>
      <c r="AN71" s="295"/>
      <c r="AO71" s="295"/>
      <c r="AP71" s="295"/>
      <c r="AQ71" s="295"/>
      <c r="AR71" s="295"/>
    </row>
    <row r="72" spans="1:46" ht="13" hidden="1" x14ac:dyDescent="0.2">
      <c r="AK72" s="295"/>
      <c r="AL72" s="295"/>
      <c r="AM72" s="295"/>
      <c r="AN72" s="295"/>
      <c r="AO72" s="295"/>
      <c r="AP72" s="295"/>
      <c r="AQ72" s="295"/>
      <c r="AR72" s="295"/>
    </row>
    <row r="73" spans="1:46" ht="13" hidden="1" x14ac:dyDescent="0.2">
      <c r="AK73" s="295"/>
      <c r="AL73" s="295"/>
      <c r="AM73" s="295"/>
      <c r="AN73" s="295"/>
      <c r="AO73" s="295"/>
      <c r="AP73" s="295"/>
      <c r="AQ73" s="295"/>
      <c r="AR73" s="295"/>
    </row>
  </sheetData>
  <sheetProtection algorithmName="SHA-512" hashValue="vcZJyLqY5iOo981/B8uNK+LNavX6cIPwYXXGHAKtqnRdKjPfvEb2J+On3HMy3YKFWk0/3Rmfu/u5na/SWuzEDw==" saltValue="/kRKWvpK+Rfq+NLaFN5gj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5" zoomScaleNormal="85" zoomScaleSheetLayoutView="55" workbookViewId="0"/>
  </sheetViews>
  <sheetFormatPr defaultColWidth="0" defaultRowHeight="13.5" customHeight="1" zeroHeight="1" x14ac:dyDescent="0.2"/>
  <cols>
    <col min="1" max="125" width="2.453125" style="293" customWidth="1"/>
    <col min="126" max="16384" width="9" style="292" hidden="1"/>
  </cols>
  <sheetData>
    <row r="1" spans="2:125"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 x14ac:dyDescent="0.2">
      <c r="B2" s="292"/>
      <c r="DG2" s="292"/>
    </row>
    <row r="3" spans="2:125" ht="13"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 x14ac:dyDescent="0.2"/>
    <row r="5" spans="2:125" ht="13" x14ac:dyDescent="0.2"/>
    <row r="6" spans="2:125" ht="13" x14ac:dyDescent="0.2"/>
    <row r="7" spans="2:125" ht="13" x14ac:dyDescent="0.2"/>
    <row r="8" spans="2:125" ht="13" x14ac:dyDescent="0.2"/>
    <row r="9" spans="2:125" ht="13" x14ac:dyDescent="0.2">
      <c r="DU9" s="292"/>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92"/>
    </row>
    <row r="18" spans="125:125" ht="13" x14ac:dyDescent="0.2"/>
    <row r="19" spans="125:125" ht="13" x14ac:dyDescent="0.2"/>
    <row r="20" spans="125:125" ht="13" x14ac:dyDescent="0.2">
      <c r="DU20" s="292"/>
    </row>
    <row r="21" spans="125:125" ht="13" x14ac:dyDescent="0.2">
      <c r="DU21" s="292"/>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92"/>
    </row>
    <row r="29" spans="125:125" ht="13" x14ac:dyDescent="0.2"/>
    <row r="30" spans="125:125" ht="13" x14ac:dyDescent="0.2"/>
    <row r="31" spans="125:125" ht="13" x14ac:dyDescent="0.2"/>
    <row r="32" spans="125:125" ht="13" x14ac:dyDescent="0.2"/>
    <row r="33" spans="2:125" ht="13" x14ac:dyDescent="0.2">
      <c r="B33" s="292"/>
      <c r="G33" s="292"/>
      <c r="I33" s="292"/>
    </row>
    <row r="34" spans="2:125" ht="13" x14ac:dyDescent="0.2">
      <c r="C34" s="292"/>
      <c r="P34" s="292"/>
      <c r="DE34" s="292"/>
      <c r="DH34" s="292"/>
    </row>
    <row r="35" spans="2:125" ht="13" x14ac:dyDescent="0.2">
      <c r="D35" s="292"/>
      <c r="E35" s="292"/>
      <c r="DG35" s="292"/>
      <c r="DJ35" s="292"/>
      <c r="DP35" s="292"/>
      <c r="DQ35" s="292"/>
      <c r="DR35" s="292"/>
      <c r="DS35" s="292"/>
      <c r="DT35" s="292"/>
      <c r="DU35" s="292"/>
    </row>
    <row r="36" spans="2:125" ht="13"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 x14ac:dyDescent="0.2">
      <c r="DU37" s="292"/>
    </row>
    <row r="38" spans="2:125" ht="13" x14ac:dyDescent="0.2">
      <c r="DT38" s="292"/>
      <c r="DU38" s="292"/>
    </row>
    <row r="39" spans="2:125" ht="13" x14ac:dyDescent="0.2"/>
    <row r="40" spans="2:125" ht="13" x14ac:dyDescent="0.2">
      <c r="DH40" s="292"/>
    </row>
    <row r="41" spans="2:125" ht="13" x14ac:dyDescent="0.2">
      <c r="DE41" s="292"/>
    </row>
    <row r="42" spans="2:125" ht="13" x14ac:dyDescent="0.2">
      <c r="DG42" s="292"/>
      <c r="DJ42" s="292"/>
    </row>
    <row r="43" spans="2:125" ht="13"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 x14ac:dyDescent="0.2">
      <c r="DU44" s="292"/>
    </row>
    <row r="45" spans="2:125" ht="13" x14ac:dyDescent="0.2"/>
    <row r="46" spans="2:125" ht="13" x14ac:dyDescent="0.2"/>
    <row r="47" spans="2:125" ht="13" x14ac:dyDescent="0.2"/>
    <row r="48" spans="2:125" ht="13" x14ac:dyDescent="0.2">
      <c r="DT48" s="292"/>
      <c r="DU48" s="292"/>
    </row>
    <row r="49" spans="120:125" ht="13" x14ac:dyDescent="0.2">
      <c r="DU49" s="292"/>
    </row>
    <row r="50" spans="120:125" ht="13" x14ac:dyDescent="0.2">
      <c r="DU50" s="292"/>
    </row>
    <row r="51" spans="120:125" ht="13" x14ac:dyDescent="0.2">
      <c r="DP51" s="292"/>
      <c r="DQ51" s="292"/>
      <c r="DR51" s="292"/>
      <c r="DS51" s="292"/>
      <c r="DT51" s="292"/>
      <c r="DU51" s="292"/>
    </row>
    <row r="52" spans="120:125" ht="13" x14ac:dyDescent="0.2"/>
    <row r="53" spans="120:125" ht="13" x14ac:dyDescent="0.2"/>
    <row r="54" spans="120:125" ht="13" x14ac:dyDescent="0.2">
      <c r="DU54" s="292"/>
    </row>
    <row r="55" spans="120:125" ht="13" x14ac:dyDescent="0.2"/>
    <row r="56" spans="120:125" ht="13" x14ac:dyDescent="0.2"/>
    <row r="57" spans="120:125" ht="13" x14ac:dyDescent="0.2"/>
    <row r="58" spans="120:125" ht="13" x14ac:dyDescent="0.2">
      <c r="DU58" s="292"/>
    </row>
    <row r="59" spans="120:125" ht="13" x14ac:dyDescent="0.2"/>
    <row r="60" spans="120:125" ht="13" x14ac:dyDescent="0.2"/>
    <row r="61" spans="120:125" ht="13" x14ac:dyDescent="0.2"/>
    <row r="62" spans="120:125" ht="13" x14ac:dyDescent="0.2"/>
    <row r="63" spans="120:125" ht="13" x14ac:dyDescent="0.2">
      <c r="DU63" s="292"/>
    </row>
    <row r="64" spans="120:125" ht="13" x14ac:dyDescent="0.2">
      <c r="DT64" s="292"/>
      <c r="DU64" s="292"/>
    </row>
    <row r="65" spans="123:125" ht="13" x14ac:dyDescent="0.2"/>
    <row r="66" spans="123:125" ht="13" x14ac:dyDescent="0.2"/>
    <row r="67" spans="123:125" ht="13" x14ac:dyDescent="0.2"/>
    <row r="68" spans="123:125" ht="13" x14ac:dyDescent="0.2"/>
    <row r="69" spans="123:125" ht="13" x14ac:dyDescent="0.2">
      <c r="DS69" s="292"/>
      <c r="DT69" s="292"/>
      <c r="DU69" s="292"/>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92"/>
    </row>
    <row r="83" spans="116:125" ht="13" x14ac:dyDescent="0.2">
      <c r="DM83" s="292"/>
      <c r="DN83" s="292"/>
      <c r="DO83" s="292"/>
      <c r="DP83" s="292"/>
      <c r="DQ83" s="292"/>
      <c r="DR83" s="292"/>
      <c r="DS83" s="292"/>
      <c r="DT83" s="292"/>
      <c r="DU83" s="292"/>
    </row>
    <row r="84" spans="116:125" ht="13" x14ac:dyDescent="0.2"/>
    <row r="85" spans="116:125" ht="13" x14ac:dyDescent="0.2"/>
    <row r="86" spans="116:125" ht="13" x14ac:dyDescent="0.2"/>
    <row r="87" spans="116:125" ht="13" x14ac:dyDescent="0.2"/>
    <row r="88" spans="116:125" ht="13" x14ac:dyDescent="0.2">
      <c r="DU88" s="292"/>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92"/>
      <c r="DT94" s="292"/>
      <c r="DU94" s="292"/>
    </row>
    <row r="95" spans="116:125" ht="13.5" customHeight="1" x14ac:dyDescent="0.2">
      <c r="DU95" s="29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2"/>
    </row>
    <row r="102" spans="124:125" ht="13.5" customHeight="1" x14ac:dyDescent="0.2"/>
    <row r="103" spans="124:125" ht="13.5" customHeight="1" x14ac:dyDescent="0.2"/>
    <row r="104" spans="124:125" ht="13.5" customHeight="1" x14ac:dyDescent="0.2">
      <c r="DT104" s="292"/>
      <c r="DU104" s="29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557</v>
      </c>
    </row>
    <row r="120" spans="125:125" ht="13.5" hidden="1" customHeight="1" x14ac:dyDescent="0.2"/>
    <row r="121" spans="125:125" ht="13.5" hidden="1" customHeight="1" x14ac:dyDescent="0.2">
      <c r="DU121" s="292"/>
    </row>
  </sheetData>
  <sheetProtection algorithmName="SHA-512" hashValue="kQYjcO32goZ/L3A0I8kSvLrEir30iDaHHiCRgU5UKcknoD2F7nM+rBFNhqXe6UiEs4t4ikQqiOhjyVg6+kL+jg==" saltValue="Vvp+h6viB+gFRHIdEaBSiA=="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53125" style="293" customWidth="1"/>
    <col min="126" max="142" width="0" style="292" hidden="1" customWidth="1"/>
    <col min="143" max="16384" width="9" style="292" hidden="1"/>
  </cols>
  <sheetData>
    <row r="1" spans="1:125"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 x14ac:dyDescent="0.2">
      <c r="B2" s="292"/>
      <c r="T2" s="292"/>
    </row>
    <row r="3" spans="1:125" ht="13"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92"/>
      <c r="G33" s="292"/>
      <c r="I33" s="292"/>
    </row>
    <row r="34" spans="2:125" ht="13" x14ac:dyDescent="0.2">
      <c r="C34" s="292"/>
      <c r="P34" s="292"/>
      <c r="R34" s="292"/>
      <c r="U34" s="292"/>
    </row>
    <row r="35" spans="2:125" ht="13"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 x14ac:dyDescent="0.2">
      <c r="F36" s="292"/>
      <c r="H36" s="292"/>
      <c r="J36" s="292"/>
      <c r="K36" s="292"/>
      <c r="L36" s="292"/>
      <c r="M36" s="292"/>
      <c r="N36" s="292"/>
      <c r="O36" s="292"/>
      <c r="Q36" s="292"/>
      <c r="S36" s="292"/>
      <c r="V36" s="292"/>
    </row>
    <row r="37" spans="2:125" ht="13" x14ac:dyDescent="0.2"/>
    <row r="38" spans="2:125" ht="13" x14ac:dyDescent="0.2"/>
    <row r="39" spans="2:125" ht="13" x14ac:dyDescent="0.2"/>
    <row r="40" spans="2:125" ht="13" x14ac:dyDescent="0.2">
      <c r="U40" s="292"/>
    </row>
    <row r="41" spans="2:125" ht="13" x14ac:dyDescent="0.2">
      <c r="R41" s="292"/>
    </row>
    <row r="42" spans="2:125" ht="13"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 x14ac:dyDescent="0.2">
      <c r="Q43" s="292"/>
      <c r="S43" s="292"/>
      <c r="V43" s="292"/>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3" t="s">
        <v>558</v>
      </c>
    </row>
  </sheetData>
  <sheetProtection algorithmName="SHA-512" hashValue="FbgaP6Zk9VsP5gyOLZaX7NpJzshrnP+jUpqyQyOeaC0aFhZJ458a3Z1O/37DEX3lR4n6A8bw+/zrxSa2jUSeCQ==" saltValue="uvLwZ6pZu5BexzgaCGUU4w=="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559</v>
      </c>
      <c r="G46" s="8" t="s">
        <v>560</v>
      </c>
      <c r="H46" s="8" t="s">
        <v>561</v>
      </c>
      <c r="I46" s="8" t="s">
        <v>562</v>
      </c>
      <c r="J46" s="9" t="s">
        <v>563</v>
      </c>
    </row>
    <row r="47" spans="2:10" ht="57.75" customHeight="1" x14ac:dyDescent="0.2">
      <c r="B47" s="10"/>
      <c r="C47" s="1200" t="s">
        <v>3</v>
      </c>
      <c r="D47" s="1200"/>
      <c r="E47" s="1201"/>
      <c r="F47" s="11">
        <v>9.26</v>
      </c>
      <c r="G47" s="12">
        <v>7.63</v>
      </c>
      <c r="H47" s="12">
        <v>6.33</v>
      </c>
      <c r="I47" s="12">
        <v>7.06</v>
      </c>
      <c r="J47" s="13">
        <v>6.84</v>
      </c>
    </row>
    <row r="48" spans="2:10" ht="57.75" customHeight="1" x14ac:dyDescent="0.2">
      <c r="B48" s="14"/>
      <c r="C48" s="1202" t="s">
        <v>4</v>
      </c>
      <c r="D48" s="1202"/>
      <c r="E48" s="1203"/>
      <c r="F48" s="15">
        <v>2.31</v>
      </c>
      <c r="G48" s="16">
        <v>2.06</v>
      </c>
      <c r="H48" s="16">
        <v>2.98</v>
      </c>
      <c r="I48" s="16">
        <v>3.56</v>
      </c>
      <c r="J48" s="17">
        <v>3.87</v>
      </c>
    </row>
    <row r="49" spans="2:10" ht="57.75" customHeight="1" thickBot="1" x14ac:dyDescent="0.25">
      <c r="B49" s="18"/>
      <c r="C49" s="1204" t="s">
        <v>5</v>
      </c>
      <c r="D49" s="1204"/>
      <c r="E49" s="1205"/>
      <c r="F49" s="19" t="s">
        <v>564</v>
      </c>
      <c r="G49" s="20" t="s">
        <v>565</v>
      </c>
      <c r="H49" s="20" t="s">
        <v>566</v>
      </c>
      <c r="I49" s="20">
        <v>1.27</v>
      </c>
      <c r="J49" s="21">
        <v>0.42</v>
      </c>
    </row>
    <row r="50" spans="2:10" ht="13.5" customHeight="1" x14ac:dyDescent="0.2"/>
  </sheetData>
  <sheetProtection algorithmName="SHA-512" hashValue="qyavfEUhwpKuVh7mPqPcUd3HhJBLMXForXYqin2gGoaLf65uGdtvEYDHAESi7NdGr0Z+IqIg6T+mybZS/QkOIA==" saltValue="Qn4BCPPJOVXb/SfLWP+RV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2022-03-22T09:54:03Z</cp:lastPrinted>
  <dcterms:modified xsi:type="dcterms:W3CDTF">2022-10-05T00:58:11Z</dcterms:modified>
</cp:coreProperties>
</file>