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89135AF2-34E4-42BB-9AA3-8C4CB74129F0}"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<sst xmlns="http://schemas.openxmlformats.org/spreadsheetml/2006/main" count="1043" uniqueCount="563">
  <si>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</si>
  <si>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</si>
  <si>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</si>
  <si>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</si>
  <si>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</si>
  <si>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</si>
  <si>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</si>
  <si>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</si>
  <si>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</si>
  <si>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</si>
  <si>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</si>
  <si>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</si>
  <si>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</si>
  <si>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</si>
  <si>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</si>
  <si>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</si>
  <si>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</si>
  <si>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</si>
  <si>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</si>
  <si>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</si>
  <si>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</si>
  <si>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</si>
  <si>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</si>
  <si>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</si>
  <si>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</si>
  <si>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</si>
  <si>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</si>
  <si>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</si>
  <si>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</si>
  <si>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</si>
  <si>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</si>
  <si>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</si>
  <si>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</si>
  <si>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</si>
  <si>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</si>
  <si>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</si>
  <si>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</si>
  <si>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</si>
  <si>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</si>
  <si>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</si>
  <si>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</si>
  <si>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</si>
  <si>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</si>
  <si>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</si>
  <si>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</si>
  <si>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</si>
  <si>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</si>
  <si>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</si>
  <si>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</si>
  <si>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</si>
  <si>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</si>
  <si>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</si>
  <si>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</si>
  <si>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</si>
  <si>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</si>
  <si>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</si>
  <si>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</si>
  <si>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</si>
  <si>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</si>
  <si>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</si>
  <si>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</si>
  <si>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</si>
  <si>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</si>
  <si>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</si>
  <si>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</si>
  <si>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</si>
  <si>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</si>
  <si>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</si>
  <si>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</si>
  <si>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</si>
  <si>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</si>
  <si>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</si>
  <si>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</si>
  <si>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</si>
  <si>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</si>
  <si>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</si>
  <si>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</si>
  <si>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</si>
  <si>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</si>
  <si>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</si>
  <si>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</si>
  <si>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</si>
  <si>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</si>
  <si>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</si>
  <si>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</si>
  <si>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</si>
  <si>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</si>
  <si>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</si>
  <si>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</si>
  <si>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</si>
  <si>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</si>
  <si>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</si>
  <si>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</si>
  <si>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</si>
  <si>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</si>
  <si>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</si>
  <si>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</si>
  <si>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</si>
  <si>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</si>
  <si>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</si>
  <si>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</si>
  <si>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</si>
  <si>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</si>
  <si>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</si>
  <si>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</si>
  <si>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</si>
  <si>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</si>
  <si>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</si>
  <si>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</si>
  <si>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</si>
  <si>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</si>
  <si>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</si>
  <si>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</si>
  <si>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</si>
  <si>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</si>
  <si>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</si>
  <si>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</si>
  <si>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</si>
  <si>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</si>
  <si>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</si>
  <si>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</si>
  <si>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</si>
  <si>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</si>
  <si>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</si>
  <si>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</si>
  <si>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</si>
  <si>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</si>
  <si>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</si>
  <si>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</si>
  <si>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</si>
  <si>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</si>
  <si>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</si>
  <si>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</si>
  <si>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</si>
  <si>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</si>
  <si>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</si>
  <si>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</si>
  <si>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</si>
  <si>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</si>
  <si>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</si>
  <si>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</si>
  <si>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</si>
  <si>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</si>
  <si>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</si>
  <si>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</si>
  <si>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</si>
  <si>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</si>
  <si>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</si>
  <si>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</si>
  <si>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</si>
  <si>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</si>
  <si>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</si>
  <si>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</si>
  <si>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</si>
  <si>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</si>
  <si>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</si>
  <si>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</si>
  <si>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</si>
  <si>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</si>
  <si>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</si>
  <si>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</si>
  <si>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</si>
  <si>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</si>
  <si>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</si>
  <si>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</si>
  <si>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</si>
  <si>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</si>
  <si>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</si>
  <si>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</si>
  <si>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</si>
  <si>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</si>
  <si>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</si>
  <si>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</si>
  <si>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</si>
  <si>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</si>
  <si>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</si>
  <si>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</si>
  <si>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</si>
  <si>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</si>
  <si>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</si>
  <si>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</si>
  <si>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</si>
  <si>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</si>
  <si>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</si>
  <si>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</si>
  <si>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</si>
  <si>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</si>
  <si>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</si>
  <si>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</si>
  <si>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</si>
  <si>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</si>
  <si>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</si>
  <si>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</si>
  <si>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</si>
  <si>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</si>
  <si>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</si>
  <si>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</si>
  <si>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</si>
  <si>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</si>
  <si>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</si>
  <si>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</si>
  <si>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</si>
  <si>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</si>
  <si>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</si>
  <si>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京都府城陽市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</si>
  <si>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</si>
  <si>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</si>
  <si>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</si>
  <si>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</si>
  <si>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</si>
  <si>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</si>
  <si>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</si>
  <si>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</si>
  <si>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</si>
  <si>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</si>
  <si>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</si>
  <si>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</si>
  <si>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</si>
  <si>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</si>
  <si>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</si>
  <si>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</si>
  <si>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</si>
  <si>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</si>
  <si>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</si>
  <si>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</si>
  <si>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</si>
  <si>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</si>
  <si>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</si>
  <si>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</si>
  <si>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</si>
  <si>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</si>
  <si>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</si>
  <si>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</si>
  <si>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</si>
  <si>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</si>
  <si>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</si>
  <si>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</si>
  <si>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</si>
  <si>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</si>
  <si>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</si>
  <si>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</si>
  <si>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</si>
  <si>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</si>
  <si>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</si>
  <si>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</si>
  <si>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</si>
  <si>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</si>
  <si>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</si>
  <si>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</si>
  <si>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</si>
  <si>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</si>
  <si>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</si>
  <si>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</si>
  <si>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</si>
  <si>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</si>
  <si>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</si>
  <si>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</si>
  <si>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</si>
  <si>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</si>
  <si>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</si>
  <si>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</si>
  <si>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</si>
  <si>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</si>
  <si>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</si>
  <si>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</si>
  <si>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</si>
  <si>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</si>
  <si>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</si>
  <si>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</si>
  <si>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</si>
  <si>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</si>
  <si>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</si>
  <si>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</si>
  <si>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</si>
  <si>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</si>
  <si>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</si>
  <si>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</si>
  <si>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</si>
  <si>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</si>
  <si>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</si>
  <si>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</si>
  <si>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</si>
  <si>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</si>
  <si>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</si>
  <si>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</si>
  <si>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</si>
  <si>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</si>
  <si>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</si>
  <si>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</si>
  <si>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</si>
  <si>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</si>
  <si>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</si>
  <si>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</si>
  <si>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</si>
  <si>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</si>
  <si>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</si>
  <si>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</si>
  <si>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</si>
  <si>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</si>
  <si>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</si>
  <si>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</si>
  <si>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</si>
  <si>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</si>
  <si>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</si>
  <si>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</si>
  <si>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</si>
  <si>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</si>
  <si>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</si>
  <si>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</si>
  <si>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</si>
  <si>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</si>
  <si>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</si>
  <si>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</si>
  <si>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</si>
  <si>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</si>
  <si>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</si>
  <si>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</si>
  <si>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</si>
  <si>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</si>
  <si>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</si>
  <si>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</si>
  <si>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</si>
  <si>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</si>
  <si>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</si>
  <si>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</si>
  <si>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</si>
  <si>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</si>
  <si>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</si>
  <si>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</si>
  <si>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</si>
  <si>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</si>
  <si>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</si>
  <si>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</si>
  <si>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</si>
  <si>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</si>
  <si>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</si>
  <si>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</si>
  <si>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</si>
  <si>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</si>
  <si>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</si>
  <si>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</si>
  <si>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</si>
  <si>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</si>
  <si>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</si>
  <si>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</si>
  <si>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</si>
  <si>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</si>
  <si>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</si>
  <si>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</si>
  <si>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</si>
  <si>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</si>
  <si>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</si>
  <si>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</si>
  <si>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</si>
  <si>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</si>
  <si>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京都府城陽市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</si>
  <si>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</si>
  <si>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</si>
  <si>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</si>
  <si>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</si>
  <si>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</si>
  <si>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</si>
  <si>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</si>
  <si>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</si>
  <si>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</si>
  <si>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</si>
  <si>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</si>
  <si>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</si>
  <si>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</si>
  <si>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</si>
  <si>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</si>
  <si>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</si>
  <si>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</si>
  <si>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</si>
  <si>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</si>
  <si>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</si>
  <si>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</si>
  <si>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</si>
  <si>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</si>
  <si>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</si>
  <si>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</si>
  <si>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</si>
  <si>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</si>
  <si>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</si>
  <si>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</si>
  <si>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</si>
  <si>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</si>
  <si>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</si>
  <si>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</si>
  <si>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</si>
  <si>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</si>
  <si>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</si>
  <si>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</si>
  <si>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</si>
  <si>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</si>
  <si>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</si>
  <si>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</si>
  <si>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</si>
  <si>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</si>
  <si>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</si>
  <si>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</si>
  <si>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</si>
  <si>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</si>
  <si>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</si>
  <si>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</si>
  <si>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</si>
  <si>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</si>
  <si>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</si>
  <si>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</si>
  <si>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</si>
  <si>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</si>
  <si>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</si>
  <si>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</si>
  <si>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</si>
  <si>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</si>
  <si>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</si>
  <si>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</si>
  <si>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</si>
  <si>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</si>
  <si>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</si>
  <si>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</si>
  <si>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</si>
  <si>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</si>
  <si>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</si>
  <si>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</si>
  <si>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</si>
  <si>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</si>
  <si>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</si>
  <si>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</si>
  <si>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</si>
  <si>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</si>
  <si>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</si>
  <si>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</si>
  <si>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</si>
  <si>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</si>
  <si>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</si>
  <si>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</si>
  <si>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</si>
  <si>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</si>
  <si>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</si>
  <si>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</si>
  <si>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</si>
  <si>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</si>
  <si>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</si>
  <si>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</si>
  <si>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</si>
  <si>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</si>
  <si>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</si>
  <si>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</si>
  <si>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</si>
  <si>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</si>
  <si>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</si>
  <si>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</si>
  <si>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</si>
  <si>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</si>
  <si>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</si>
  <si>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</si>
  <si>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</si>
  <si>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</si>
  <si>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</si>
  <si>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</si>
  <si>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</si>
  <si>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</si>
  <si>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</si>
  <si>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</si>
  <si>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</si>
  <si>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</si>
  <si>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</si>
  <si>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</si>
  <si>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</si>
  <si>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</si>
  <si>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</si>
  <si>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</si>
  <si>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</si>
  <si>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</si>
  <si>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</si>
  <si>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</si>
  <si>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</si>
  <si>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</si>
  <si>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</si>
  <si>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</si>
  <si>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</si>
  <si>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</si>
  <si>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</si>
  <si>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</si>
  <si>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</si>
  <si>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</si>
  <si>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</si>
  <si>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</si>
  <si>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</si>
  <si>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</si>
  <si>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</si>
  <si>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</si>
  <si>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</si>
  <si>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</si>
  <si>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</si>
  <si>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</si>
  <si>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</si>
  <si>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</si>
  <si>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</si>
  <si>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</si>
  <si>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</si>
  <si>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</si>
  <si>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</si>
  <si>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</si>
  <si>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</si>
  <si>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</si>
  <si>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</si>
  <si>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</si>
  <si>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</si>
  <si>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</si>
  <si>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</si>
  <si>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</si>
  <si>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</si>
  <si>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</si>
  <si>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</si>
  <si>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</si>
  <si>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</si>
  <si>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</si>
  <si>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</si>
  <si>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</si>
  <si>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</si>
  <si>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</si>
  <si>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</si>
  <si>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</si>
  <si>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</si>
  <si>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</si>
  <si>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</si>
  <si>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</si>
  <si>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</si>
  <si>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1.54</t>
  </si>
  <si>
    <t>▲ 0.22</t>
  </si>
  <si>
    <t>水道事業会計</t>
  </si>
  <si>
    <t>介護保険事業特別会計</t>
  </si>
  <si>
    <t>一般会計</t>
  </si>
  <si>
    <t>国民健康保険事業特別会計</t>
  </si>
  <si>
    <t>後期高齢者医療特別会計</t>
  </si>
  <si>
    <t>公共下水道事業会計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</si>
  <si>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</si>
  <si>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</si>
  <si>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</si>
  <si>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</si>
  <si>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</si>
  <si>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</si>
  <si>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</si>
  <si>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</si>
  <si>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</si>
  <si>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</si>
  <si>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</si>
  <si>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</si>
  <si>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</si>
  <si>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</si>
  <si>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城陽市民余暇活動センター</t>
  </si>
  <si>
    <t>サンガタウン城陽</t>
  </si>
  <si>
    <t>城南土地開発公社</t>
  </si>
  <si>
    <t>城陽山砂利採取地整備公社</t>
  </si>
  <si>
    <t>〇</t>
  </si>
  <si>
    <t>未来まちづくり基金</t>
    <rPh sb="0" eb="2">
      <t>ミライ</t>
    </rPh>
    <rPh sb="7" eb="9">
      <t>キキン</t>
    </rPh>
    <phoneticPr fontId="5"/>
  </si>
  <si>
    <t>山砂利採取跡地及び周辺公共施設整備基金</t>
    <rPh sb="0" eb="3">
      <t>ヤマジャリ</t>
    </rPh>
    <rPh sb="3" eb="7">
      <t>サイシュアトチ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</si>
  <si>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</si>
  <si>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ふるさと城陽応援基金</t>
    <rPh sb="4" eb="6">
      <t>ジョウヨウ</t>
    </rPh>
    <rPh sb="6" eb="8">
      <t>オウエン</t>
    </rPh>
    <rPh sb="8" eb="10">
      <t>キキン</t>
    </rPh>
    <phoneticPr fontId="2"/>
  </si>
  <si>
    <t>公共施設建設基金</t>
    <rPh sb="0" eb="2">
      <t>コウキョウ</t>
    </rPh>
    <rPh sb="2" eb="4">
      <t>シセツ</t>
    </rPh>
    <rPh sb="4" eb="6">
      <t>ケンセツ</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</si>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</sst>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7DC-4A02-BA47-B445D7C3F4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66571</c:v>
                </c:pt>
                <c:pt idx="1">
                  <c:v>50767</c:v>
                </c:pt>
                <c:pt idx="2">
                  <c:v>72401</c:v>
                </c:pt>
                <c:pt idx="3">
                  <c:v>75137</c:v>
                </c:pt>
                <c:pt idx="4">
                  <c:v>80366</c:v>
                </c:pt>
              </c:numCache>
            </c:numRef>
          </c:val>
          <c:smooth val="0"/>
          <c:extLst>
            <c:ext xmlns:c16="http://schemas.microsoft.com/office/drawing/2014/chart" uri="{C3380CC4-5D6E-409C-BE32-E72D297353CC}">
              <c16:uniqueId val="{00000001-77DC-4A02-BA47-B445D7C3F4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0.47</c:v>
                </c:pt>
                <c:pt idx="1">
                  <c:v>0.45</c:v>
                </c:pt>
                <c:pt idx="2">
                  <c:v>0.45</c:v>
                </c:pt>
                <c:pt idx="3">
                  <c:v>0.45</c:v>
                </c:pt>
                <c:pt idx="4">
                  <c:v>0.46</c:v>
                </c:pt>
              </c:numCache>
            </c:numRef>
          </c:val>
          <c:extLst>
            <c:ext xmlns:c16="http://schemas.microsoft.com/office/drawing/2014/chart" uri="{C3380CC4-5D6E-409C-BE32-E72D297353CC}">
              <c16:uniqueId val="{00000000-0E98-4B5F-B4DC-9F9A43DC44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2.85</c:v>
                </c:pt>
                <c:pt idx="1">
                  <c:v>3.92</c:v>
                </c:pt>
                <c:pt idx="2">
                  <c:v>5.29</c:v>
                </c:pt>
                <c:pt idx="3">
                  <c:v>5.41</c:v>
                </c:pt>
                <c:pt idx="4">
                  <c:v>5.15</c:v>
                </c:pt>
              </c:numCache>
            </c:numRef>
          </c:val>
          <c:extLst>
            <c:ext xmlns:c16="http://schemas.microsoft.com/office/drawing/2014/chart" uri="{C3380CC4-5D6E-409C-BE32-E72D297353CC}">
              <c16:uniqueId val="{00000001-0E98-4B5F-B4DC-9F9A43DC44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c:v>
                </c:pt>
                <c:pt idx="1">
                  <c:v>9.34</c:v>
                </c:pt>
                <c:pt idx="2">
                  <c:v>1.52</c:v>
                </c:pt>
                <c:pt idx="3">
                  <c:v>0.08</c:v>
                </c:pt>
                <c:pt idx="4">
                  <c:v>-0.22</c:v>
                </c:pt>
              </c:numCache>
            </c:numRef>
          </c:val>
          <c:smooth val="0"/>
          <c:extLst>
            <c:ext xmlns:c16="http://schemas.microsoft.com/office/drawing/2014/chart" uri="{C3380CC4-5D6E-409C-BE32-E72D297353CC}">
              <c16:uniqueId val="{00000002-0E98-4B5F-B4DC-9F9A43DC44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C7-4E2C-8063-A3A2C18EEA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C7-4E2C-8063-A3A2C18EEA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C7-4E2C-8063-A3A2C18EEA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C7-4E2C-8063-A3A2C18EEA65}"/>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3C7-4E2C-8063-A3A2C18EEA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0.18</c:v>
                </c:pt>
                <c:pt idx="4">
                  <c:v>#N/A</c:v>
                </c:pt>
                <c:pt idx="5">
                  <c:v>0.17</c:v>
                </c:pt>
                <c:pt idx="6">
                  <c:v>#N/A</c:v>
                </c:pt>
                <c:pt idx="7">
                  <c:v>0.22</c:v>
                </c:pt>
                <c:pt idx="8">
                  <c:v>#N/A</c:v>
                </c:pt>
                <c:pt idx="9">
                  <c:v>0.22</c:v>
                </c:pt>
              </c:numCache>
            </c:numRef>
          </c:val>
          <c:extLst>
            <c:ext xmlns:c16="http://schemas.microsoft.com/office/drawing/2014/chart" uri="{C3380CC4-5D6E-409C-BE32-E72D297353CC}">
              <c16:uniqueId val="{00000005-F3C7-4E2C-8063-A3A2C18EEA6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0.14000000000000001</c:v>
                </c:pt>
                <c:pt idx="4">
                  <c:v>#N/A</c:v>
                </c:pt>
                <c:pt idx="5">
                  <c:v>0.35</c:v>
                </c:pt>
                <c:pt idx="6">
                  <c:v>#N/A</c:v>
                </c:pt>
                <c:pt idx="7">
                  <c:v>0.31</c:v>
                </c:pt>
                <c:pt idx="8">
                  <c:v>#N/A</c:v>
                </c:pt>
                <c:pt idx="9">
                  <c:v>0.43</c:v>
                </c:pt>
              </c:numCache>
            </c:numRef>
          </c:val>
          <c:extLst>
            <c:ext xmlns:c16="http://schemas.microsoft.com/office/drawing/2014/chart" uri="{C3380CC4-5D6E-409C-BE32-E72D297353CC}">
              <c16:uniqueId val="{00000006-F3C7-4E2C-8063-A3A2C18EEA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0.46</c:v>
                </c:pt>
                <c:pt idx="2">
                  <c:v>#N/A</c:v>
                </c:pt>
                <c:pt idx="3">
                  <c:v>0.45</c:v>
                </c:pt>
                <c:pt idx="4">
                  <c:v>#N/A</c:v>
                </c:pt>
                <c:pt idx="5">
                  <c:v>0.44</c:v>
                </c:pt>
                <c:pt idx="6">
                  <c:v>#N/A</c:v>
                </c:pt>
                <c:pt idx="7">
                  <c:v>0.45</c:v>
                </c:pt>
                <c:pt idx="8">
                  <c:v>#N/A</c:v>
                </c:pt>
                <c:pt idx="9">
                  <c:v>0.45</c:v>
                </c:pt>
              </c:numCache>
            </c:numRef>
          </c:val>
          <c:extLst>
            <c:ext xmlns:c16="http://schemas.microsoft.com/office/drawing/2014/chart" uri="{C3380CC4-5D6E-409C-BE32-E72D297353CC}">
              <c16:uniqueId val="{00000007-F3C7-4E2C-8063-A3A2C18EEA6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1.79</c:v>
                </c:pt>
                <c:pt idx="2">
                  <c:v>#N/A</c:v>
                </c:pt>
                <c:pt idx="3">
                  <c:v>0.88</c:v>
                </c:pt>
                <c:pt idx="4">
                  <c:v>#N/A</c:v>
                </c:pt>
                <c:pt idx="5">
                  <c:v>0.67</c:v>
                </c:pt>
                <c:pt idx="6">
                  <c:v>#N/A</c:v>
                </c:pt>
                <c:pt idx="7">
                  <c:v>1.47</c:v>
                </c:pt>
                <c:pt idx="8">
                  <c:v>#N/A</c:v>
                </c:pt>
                <c:pt idx="9">
                  <c:v>1.4</c:v>
                </c:pt>
              </c:numCache>
            </c:numRef>
          </c:val>
          <c:extLst>
            <c:ext xmlns:c16="http://schemas.microsoft.com/office/drawing/2014/chart" uri="{C3380CC4-5D6E-409C-BE32-E72D297353CC}">
              <c16:uniqueId val="{00000008-F3C7-4E2C-8063-A3A2C18EEA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13.14</c:v>
                </c:pt>
                <c:pt idx="2">
                  <c:v>#N/A</c:v>
                </c:pt>
                <c:pt idx="3">
                  <c:v>14.36</c:v>
                </c:pt>
                <c:pt idx="4">
                  <c:v>#N/A</c:v>
                </c:pt>
                <c:pt idx="5">
                  <c:v>12.47</c:v>
                </c:pt>
                <c:pt idx="6">
                  <c:v>#N/A</c:v>
                </c:pt>
                <c:pt idx="7">
                  <c:v>11.38</c:v>
                </c:pt>
                <c:pt idx="8">
                  <c:v>#N/A</c:v>
                </c:pt>
                <c:pt idx="9">
                  <c:v>11.27</c:v>
                </c:pt>
              </c:numCache>
            </c:numRef>
          </c:val>
          <c:extLst>
            <c:ext xmlns:c16="http://schemas.microsoft.com/office/drawing/2014/chart" uri="{C3380CC4-5D6E-409C-BE32-E72D297353CC}">
              <c16:uniqueId val="{00000009-F3C7-4E2C-8063-A3A2C18EEA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2405</c:v>
                </c:pt>
                <c:pt idx="5">
                  <c:v>2684</c:v>
                </c:pt>
                <c:pt idx="8">
                  <c:v>2638</c:v>
                </c:pt>
                <c:pt idx="11">
                  <c:v>2666</c:v>
                </c:pt>
                <c:pt idx="14">
                  <c:v>2626</c:v>
                </c:pt>
              </c:numCache>
            </c:numRef>
          </c:val>
          <c:extLst>
            <c:ext xmlns:c16="http://schemas.microsoft.com/office/drawing/2014/chart" uri="{C3380CC4-5D6E-409C-BE32-E72D297353CC}">
              <c16:uniqueId val="{00000000-9648-482A-B859-CD25D58A8A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48-482A-B859-CD25D58A8A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474</c:v>
                </c:pt>
                <c:pt idx="3">
                  <c:v>477</c:v>
                </c:pt>
                <c:pt idx="6">
                  <c:v>470</c:v>
                </c:pt>
                <c:pt idx="9">
                  <c:v>470</c:v>
                </c:pt>
                <c:pt idx="12">
                  <c:v>455</c:v>
                </c:pt>
              </c:numCache>
            </c:numRef>
          </c:val>
          <c:extLst>
            <c:ext xmlns:c16="http://schemas.microsoft.com/office/drawing/2014/chart" uri="{C3380CC4-5D6E-409C-BE32-E72D297353CC}">
              <c16:uniqueId val="{00000002-9648-482A-B859-CD25D58A8A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103</c:v>
                </c:pt>
                <c:pt idx="3">
                  <c:v>147</c:v>
                </c:pt>
                <c:pt idx="6">
                  <c:v>126</c:v>
                </c:pt>
                <c:pt idx="9">
                  <c:v>128</c:v>
                </c:pt>
                <c:pt idx="12">
                  <c:v>133</c:v>
                </c:pt>
              </c:numCache>
            </c:numRef>
          </c:val>
          <c:extLst>
            <c:ext xmlns:c16="http://schemas.microsoft.com/office/drawing/2014/chart" uri="{C3380CC4-5D6E-409C-BE32-E72D297353CC}">
              <c16:uniqueId val="{00000003-9648-482A-B859-CD25D58A8A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601</c:v>
                </c:pt>
                <c:pt idx="3">
                  <c:v>574</c:v>
                </c:pt>
                <c:pt idx="6">
                  <c:v>563</c:v>
                </c:pt>
                <c:pt idx="9">
                  <c:v>700</c:v>
                </c:pt>
                <c:pt idx="12">
                  <c:v>605</c:v>
                </c:pt>
              </c:numCache>
            </c:numRef>
          </c:val>
          <c:extLst>
            <c:ext xmlns:c16="http://schemas.microsoft.com/office/drawing/2014/chart" uri="{C3380CC4-5D6E-409C-BE32-E72D297353CC}">
              <c16:uniqueId val="{00000004-9648-482A-B859-CD25D58A8A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48-482A-B859-CD25D58A8A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48-482A-B859-CD25D58A8A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2693</c:v>
                </c:pt>
                <c:pt idx="3">
                  <c:v>2780</c:v>
                </c:pt>
                <c:pt idx="6">
                  <c:v>2809</c:v>
                </c:pt>
                <c:pt idx="9">
                  <c:v>3033</c:v>
                </c:pt>
                <c:pt idx="12">
                  <c:v>3193</c:v>
                </c:pt>
              </c:numCache>
            </c:numRef>
          </c:val>
          <c:extLst>
            <c:ext xmlns:c16="http://schemas.microsoft.com/office/drawing/2014/chart" uri="{C3380CC4-5D6E-409C-BE32-E72D297353CC}">
              <c16:uniqueId val="{00000007-9648-482A-B859-CD25D58A8A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1466</c:v>
                </c:pt>
                <c:pt idx="2">
                  <c:v>#N/A</c:v>
                </c:pt>
                <c:pt idx="3">
                  <c:v>#N/A</c:v>
                </c:pt>
                <c:pt idx="4">
                  <c:v>1294</c:v>
                </c:pt>
                <c:pt idx="5">
                  <c:v>#N/A</c:v>
                </c:pt>
                <c:pt idx="6">
                  <c:v>#N/A</c:v>
                </c:pt>
                <c:pt idx="7">
                  <c:v>1330</c:v>
                </c:pt>
                <c:pt idx="8">
                  <c:v>#N/A</c:v>
                </c:pt>
                <c:pt idx="9">
                  <c:v>#N/A</c:v>
                </c:pt>
                <c:pt idx="10">
                  <c:v>1665</c:v>
                </c:pt>
                <c:pt idx="11">
                  <c:v>#N/A</c:v>
                </c:pt>
                <c:pt idx="12">
                  <c:v>#N/A</c:v>
                </c:pt>
                <c:pt idx="13">
                  <c:v>1760</c:v>
                </c:pt>
                <c:pt idx="14">
                  <c:v>#N/A</c:v>
                </c:pt>
              </c:numCache>
            </c:numRef>
          </c:val>
          <c:smooth val="0"/>
          <c:extLst>
            <c:ext xmlns:c16="http://schemas.microsoft.com/office/drawing/2014/chart" uri="{C3380CC4-5D6E-409C-BE32-E72D297353CC}">
              <c16:uniqueId val="{00000008-9648-482A-B859-CD25D58A8A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28633</c:v>
                </c:pt>
                <c:pt idx="5">
                  <c:v>29441</c:v>
                </c:pt>
                <c:pt idx="8">
                  <c:v>29231</c:v>
                </c:pt>
                <c:pt idx="11">
                  <c:v>28891</c:v>
                </c:pt>
                <c:pt idx="14">
                  <c:v>27849</c:v>
                </c:pt>
              </c:numCache>
            </c:numRef>
          </c:val>
          <c:extLst>
            <c:ext xmlns:c16="http://schemas.microsoft.com/office/drawing/2014/chart" uri="{C3380CC4-5D6E-409C-BE32-E72D297353CC}">
              <c16:uniqueId val="{00000000-2728-4D0E-9B6E-FFFCF653A8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5977</c:v>
                </c:pt>
                <c:pt idx="5">
                  <c:v>5190</c:v>
                </c:pt>
                <c:pt idx="8">
                  <c:v>5020</c:v>
                </c:pt>
                <c:pt idx="11">
                  <c:v>4932</c:v>
                </c:pt>
                <c:pt idx="14">
                  <c:v>5546</c:v>
                </c:pt>
              </c:numCache>
            </c:numRef>
          </c:val>
          <c:extLst>
            <c:ext xmlns:c16="http://schemas.microsoft.com/office/drawing/2014/chart" uri="{C3380CC4-5D6E-409C-BE32-E72D297353CC}">
              <c16:uniqueId val="{00000001-2728-4D0E-9B6E-FFFCF653A8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8096</c:v>
                </c:pt>
                <c:pt idx="5">
                  <c:v>8191</c:v>
                </c:pt>
                <c:pt idx="8">
                  <c:v>8644</c:v>
                </c:pt>
                <c:pt idx="11">
                  <c:v>7910</c:v>
                </c:pt>
                <c:pt idx="14">
                  <c:v>6751</c:v>
                </c:pt>
              </c:numCache>
            </c:numRef>
          </c:val>
          <c:extLst>
            <c:ext xmlns:c16="http://schemas.microsoft.com/office/drawing/2014/chart" uri="{C3380CC4-5D6E-409C-BE32-E72D297353CC}">
              <c16:uniqueId val="{00000002-2728-4D0E-9B6E-FFFCF653A8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28-4D0E-9B6E-FFFCF653A8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28-4D0E-9B6E-FFFCF653A8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8-4D0E-9B6E-FFFCF653A8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2030</c:v>
                </c:pt>
                <c:pt idx="3">
                  <c:v>2135</c:v>
                </c:pt>
                <c:pt idx="6">
                  <c:v>2159</c:v>
                </c:pt>
                <c:pt idx="9">
                  <c:v>2239</c:v>
                </c:pt>
                <c:pt idx="12">
                  <c:v>2360</c:v>
                </c:pt>
              </c:numCache>
            </c:numRef>
          </c:val>
          <c:extLst>
            <c:ext xmlns:c16="http://schemas.microsoft.com/office/drawing/2014/chart" uri="{C3380CC4-5D6E-409C-BE32-E72D297353CC}">
              <c16:uniqueId val="{00000006-2728-4D0E-9B6E-FFFCF653A8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1512</c:v>
                </c:pt>
                <c:pt idx="3">
                  <c:v>1367</c:v>
                </c:pt>
                <c:pt idx="6">
                  <c:v>1298</c:v>
                </c:pt>
                <c:pt idx="9">
                  <c:v>1290</c:v>
                </c:pt>
                <c:pt idx="12">
                  <c:v>1333</c:v>
                </c:pt>
              </c:numCache>
            </c:numRef>
          </c:val>
          <c:extLst>
            <c:ext xmlns:c16="http://schemas.microsoft.com/office/drawing/2014/chart" uri="{C3380CC4-5D6E-409C-BE32-E72D297353CC}">
              <c16:uniqueId val="{00000007-2728-4D0E-9B6E-FFFCF653A8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4149</c:v>
                </c:pt>
                <c:pt idx="3">
                  <c:v>4537</c:v>
                </c:pt>
                <c:pt idx="6">
                  <c:v>4673</c:v>
                </c:pt>
                <c:pt idx="9">
                  <c:v>4995</c:v>
                </c:pt>
                <c:pt idx="12">
                  <c:v>4815</c:v>
                </c:pt>
              </c:numCache>
            </c:numRef>
          </c:val>
          <c:extLst>
            <c:ext xmlns:c16="http://schemas.microsoft.com/office/drawing/2014/chart" uri="{C3380CC4-5D6E-409C-BE32-E72D297353CC}">
              <c16:uniqueId val="{00000008-2728-4D0E-9B6E-FFFCF653A8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9752</c:v>
                </c:pt>
                <c:pt idx="3">
                  <c:v>9279</c:v>
                </c:pt>
                <c:pt idx="6">
                  <c:v>9252</c:v>
                </c:pt>
                <c:pt idx="9">
                  <c:v>8787</c:v>
                </c:pt>
                <c:pt idx="12">
                  <c:v>8330</c:v>
                </c:pt>
              </c:numCache>
            </c:numRef>
          </c:val>
          <c:extLst>
            <c:ext xmlns:c16="http://schemas.microsoft.com/office/drawing/2014/chart" uri="{C3380CC4-5D6E-409C-BE32-E72D297353CC}">
              <c16:uniqueId val="{00000009-2728-4D0E-9B6E-FFFCF653A8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39792</c:v>
                </c:pt>
                <c:pt idx="3">
                  <c:v>40252</c:v>
                </c:pt>
                <c:pt idx="6">
                  <c:v>40880</c:v>
                </c:pt>
                <c:pt idx="9">
                  <c:v>40521</c:v>
                </c:pt>
                <c:pt idx="12">
                  <c:v>40352</c:v>
                </c:pt>
              </c:numCache>
            </c:numRef>
          </c:val>
          <c:extLst>
            <c:ext xmlns:c16="http://schemas.microsoft.com/office/drawing/2014/chart" uri="{C3380CC4-5D6E-409C-BE32-E72D297353CC}">
              <c16:uniqueId val="{0000000A-2728-4D0E-9B6E-FFFCF653A8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14528</c:v>
                </c:pt>
                <c:pt idx="2">
                  <c:v>#N/A</c:v>
                </c:pt>
                <c:pt idx="3">
                  <c:v>#N/A</c:v>
                </c:pt>
                <c:pt idx="4">
                  <c:v>14748</c:v>
                </c:pt>
                <c:pt idx="5">
                  <c:v>#N/A</c:v>
                </c:pt>
                <c:pt idx="6">
                  <c:v>#N/A</c:v>
                </c:pt>
                <c:pt idx="7">
                  <c:v>15367</c:v>
                </c:pt>
                <c:pt idx="8">
                  <c:v>#N/A</c:v>
                </c:pt>
                <c:pt idx="9">
                  <c:v>#N/A</c:v>
                </c:pt>
                <c:pt idx="10">
                  <c:v>16098</c:v>
                </c:pt>
                <c:pt idx="11">
                  <c:v>#N/A</c:v>
                </c:pt>
                <c:pt idx="12">
                  <c:v>#N/A</c:v>
                </c:pt>
                <c:pt idx="13">
                  <c:v>17044</c:v>
                </c:pt>
                <c:pt idx="14">
                  <c:v>#N/A</c:v>
                </c:pt>
              </c:numCache>
            </c:numRef>
          </c:val>
          <c:smooth val="0"/>
          <c:extLst>
            <c:ext xmlns:c16="http://schemas.microsoft.com/office/drawing/2014/chart" uri="{C3380CC4-5D6E-409C-BE32-E72D297353CC}">
              <c16:uniqueId val="{0000000B-2728-4D0E-9B6E-FFFCF653A8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885</c:v>
                </c:pt>
                <c:pt idx="1">
                  <c:v>897</c:v>
                </c:pt>
                <c:pt idx="2">
                  <c:v>860</c:v>
                </c:pt>
              </c:numCache>
            </c:numRef>
          </c:val>
          <c:extLst>
            <c:ext xmlns:c16="http://schemas.microsoft.com/office/drawing/2014/chart" uri="{C3380CC4-5D6E-409C-BE32-E72D297353CC}">
              <c16:uniqueId val="{00000000-0304-4730-AEAB-47201115D0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359</c:v>
                </c:pt>
                <c:pt idx="1">
                  <c:v>359</c:v>
                </c:pt>
                <c:pt idx="2">
                  <c:v>83</c:v>
                </c:pt>
              </c:numCache>
            </c:numRef>
          </c:val>
          <c:extLst>
            <c:ext xmlns:c16="http://schemas.microsoft.com/office/drawing/2014/chart" uri="{C3380CC4-5D6E-409C-BE32-E72D297353CC}">
              <c16:uniqueId val="{00000001-0304-4730-AEAB-47201115D0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5218</c:v>
                </c:pt>
                <c:pt idx="1">
                  <c:v>4451</c:v>
                </c:pt>
                <c:pt idx="2">
                  <c:v>3837</c:v>
                </c:pt>
              </c:numCache>
            </c:numRef>
          </c:val>
          <c:extLst>
            <c:ext xmlns:c16="http://schemas.microsoft.com/office/drawing/2014/chart" uri="{C3380CC4-5D6E-409C-BE32-E72D297353CC}">
              <c16:uniqueId val="{00000002-0304-4730-AEAB-47201115D0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財政力指数は、微減となっていますが、依然として類似団体平均を下回っており、厳しい財政状況にあります。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そのため、新名神高速道路の開通に合わせた新たな産業拠点の創出により、バランスのとれた税収増による強固な財政基盤の再構築に取り組んでいます。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その要因は、分子となる歳出経常一般財源充当経費における公債費等の増加や分母となる歳入経常一般財源における臨時財政対策債等の減少により悪化したものです。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新名神高速道路の開通に合わせた新たな産業拠点の創出により、分母となる自主財源の増加に取り組んでいます。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1082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109474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02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民間で実施可能な部分については、委託化を進め、コストの低減を図っているところであり、今後もその方針を継続していきます。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39119</xdr:rowOff>
    </xdr:from>
    <xdr:to>
      <xdr:col>23</xdr:col>
      <xdr:colOff>133350</xdr:colOff>
      <xdr:row>82</xdr:row>
      <xdr:rowOff>62409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98019"/>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25974</xdr:rowOff>
    </xdr:from>
    <xdr:to>
      <xdr:col>19</xdr:col>
      <xdr:colOff>133350</xdr:colOff>
      <xdr:row>82</xdr:row>
      <xdr:rowOff>62409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4874"/>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168757</xdr:rowOff>
    </xdr:from>
    <xdr:to>
      <xdr:col>15</xdr:col>
      <xdr:colOff>82550</xdr:colOff>
      <xdr:row>82</xdr:row>
      <xdr:rowOff>25974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6207"/>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28513</xdr:rowOff>
    </xdr:from>
    <xdr:to>
      <xdr:col>11</xdr:col>
      <xdr:colOff>31750</xdr:colOff>
      <xdr:row>81</xdr:row>
      <xdr:rowOff>168757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5963"/>
          <a:ext cx="889000" cy="1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159769</xdr:rowOff>
    </xdr:from>
    <xdr:to>
      <xdr:col>23</xdr:col>
      <xdr:colOff>184150</xdr:colOff>
      <xdr:row>82</xdr:row>
      <xdr:rowOff>89919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11609</xdr:rowOff>
    </xdr:from>
    <xdr:to>
      <xdr:col>19</xdr:col>
      <xdr:colOff>184150</xdr:colOff>
      <xdr:row>82</xdr:row>
      <xdr:rowOff>113209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123386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146624</xdr:rowOff>
    </xdr:from>
    <xdr:to>
      <xdr:col>15</xdr:col>
      <xdr:colOff>133350</xdr:colOff>
      <xdr:row>82</xdr:row>
      <xdr:rowOff>76774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86951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117957</xdr:rowOff>
    </xdr:from>
    <xdr:to>
      <xdr:col>11</xdr:col>
      <xdr:colOff>82550</xdr:colOff>
      <xdr:row>82</xdr:row>
      <xdr:rowOff>48107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58284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149163</xdr:rowOff>
    </xdr:from>
    <xdr:to>
      <xdr:col>7</xdr:col>
      <xdr:colOff>31750</xdr:colOff>
      <xdr:row>81</xdr:row>
      <xdr:rowOff>79313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89490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99.2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今後も継続して行財政改革を進めることにより、人件費抑制に努めます。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261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111125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267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次定員管理計画を策定し、中長期にわたる職員の年齢構成の是正をはじめとする団塊世代対策など、計画的な定員管理を進めてきたところであり、類似団体平均を下回っています。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次定員管理計画に基づき、適正管理に努めてまいります。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160126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908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152082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0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103822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47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97790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その要因は、元利償還金の増等によるものです。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79163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791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6773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6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その要因は、充当可能基金の減少により、分子となる充当可能財源等が減少したことによるものです。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今後も起債事業を精査するなど、将来負担に留意した財政運営に努めます。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158508</xdr:rowOff>
    </xdr:from>
    <xdr:to>
      <xdr:col>81</xdr:col>
      <xdr:colOff>44450</xdr:colOff>
      <xdr:row>21</xdr:row>
      <xdr:rowOff>53703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587508"/>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91863</xdr:rowOff>
    </xdr:from>
    <xdr:to>
      <xdr:col>77</xdr:col>
      <xdr:colOff>44450</xdr:colOff>
      <xdr:row>20</xdr:row>
      <xdr:rowOff>158508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520863"/>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91863</xdr:rowOff>
    </xdr:from>
    <xdr:to>
      <xdr:col>72</xdr:col>
      <xdr:colOff>203200</xdr:colOff>
      <xdr:row>20</xdr:row>
      <xdr:rowOff>93013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520863"/>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93013</xdr:rowOff>
    </xdr:from>
    <xdr:to>
      <xdr:col>68</xdr:col>
      <xdr:colOff>152400</xdr:colOff>
      <xdr:row>20</xdr:row>
      <xdr:rowOff>115993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52201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2903</xdr:rowOff>
    </xdr:from>
    <xdr:to>
      <xdr:col>81</xdr:col>
      <xdr:colOff>95250</xdr:colOff>
      <xdr:row>21</xdr:row>
      <xdr:rowOff>104503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146430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107708</xdr:rowOff>
    </xdr:from>
    <xdr:to>
      <xdr:col>77</xdr:col>
      <xdr:colOff>95250</xdr:colOff>
      <xdr:row>21</xdr:row>
      <xdr:rowOff>37858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5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22635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62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41063</xdr:rowOff>
    </xdr:from>
    <xdr:to>
      <xdr:col>73</xdr:col>
      <xdr:colOff>44450</xdr:colOff>
      <xdr:row>20</xdr:row>
      <xdr:rowOff>142663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127440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42213</xdr:rowOff>
    </xdr:from>
    <xdr:to>
      <xdr:col>68</xdr:col>
      <xdr:colOff>203200</xdr:colOff>
      <xdr:row>20</xdr:row>
      <xdr:rowOff>143813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128590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5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65193</xdr:rowOff>
    </xdr:from>
    <xdr:to>
      <xdr:col>64</xdr:col>
      <xdr:colOff>152400</xdr:colOff>
      <xdr:row>20</xdr:row>
      <xdr:rowOff>166793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151570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３次定員管理計画に基づき、職員数の増加を図っているところであり、退職手当を除く人件費は増加していますが、人口に対する職員数は類似団体よりも少なくなっており、今後も継続して行財政改革を進めるとともに人件費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164556</xdr:rowOff>
    </xdr:from>
    <xdr:to>
      <xdr:col>24</xdr:col>
      <xdr:colOff>25400</xdr:colOff>
      <xdr:row>36</xdr:row>
      <xdr:rowOff>32294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5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32294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36</xdr:row>
      <xdr:rowOff>38826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38826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130283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152944</xdr:rowOff>
    </xdr:from>
    <xdr:to>
      <xdr:col>20</xdr:col>
      <xdr:colOff>38100</xdr:colOff>
      <xdr:row>36</xdr:row>
      <xdr:rowOff>83094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159476</xdr:rowOff>
    </xdr:from>
    <xdr:to>
      <xdr:col>11</xdr:col>
      <xdr:colOff>60325</xdr:colOff>
      <xdr:row>36</xdr:row>
      <xdr:rowOff>89626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99803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物件費については、類似団体平均とほぼ同数値となっています。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本市においては、民間で実施可能な部分については委託化を進め、コスト低減を図っており、今後もその方針を継続していきます。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159004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3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8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140716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国制度の変更や対象者の増加等により扶助費は年々増加しています。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本市においては、高齢化率が高いこと等により、類似団体の平均を上回っています。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119380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26670</xdr:rowOff>
    </xdr:from>
    <xdr:to>
      <xdr:col>6</xdr:col>
      <xdr:colOff>171450</xdr:colOff>
      <xdr:row>57</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113047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高齢化の進行に伴う繰出金等の増加により、類似団体の平均を上回っていますが、今後も事業の適正化に努めます。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年度は微増となりましたが、例年ほぼ横ばいで推移しています。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今後も事業の見直しや適正化を進め、経費の抑制に努めます。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20320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20320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81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81297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25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66057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まちづくりに向けた整備、老朽化したインフラ設備の改修・改築などにより、今後も公債費の増加要因があるため、緊急性や住民ニーズを的確に把握した事業を厳選し、公債費の平準化及び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69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40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96520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2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高齢化の進行等により社会保障関係経費が年々増加しているため、義務的経費は増加しています。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による業務見直しや行財政改革を進め、経費の抑制に努めます。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0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77</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8614"/>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18414</xdr:rowOff>
    </xdr:from>
    <xdr:to>
      <xdr:col>73</xdr:col>
      <xdr:colOff>180975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486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18414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715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139065</xdr:rowOff>
    </xdr:from>
    <xdr:to>
      <xdr:col>74</xdr:col>
      <xdr:colOff>31750</xdr:colOff>
      <xdr:row>76</xdr:row>
      <xdr:rowOff>69214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53991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139064</xdr:rowOff>
    </xdr:from>
    <xdr:to>
      <xdr:col>65</xdr:col>
      <xdr:colOff>53975</xdr:colOff>
      <xdr:row>78</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117704</xdr:rowOff>
    </xdr:from>
    <xdr:to>
      <xdr:col>29</xdr:col>
      <xdr:colOff>127000</xdr:colOff>
      <xdr:row>17</xdr:row>
      <xdr:rowOff>124790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9979"/>
          <a:ext cx="6477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124790</xdr:rowOff>
    </xdr:from>
    <xdr:to>
      <xdr:col>26</xdr:col>
      <xdr:colOff>50800</xdr:colOff>
      <xdr:row>17</xdr:row>
      <xdr:rowOff>138887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7065"/>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138887</xdr:rowOff>
    </xdr:from>
    <xdr:to>
      <xdr:col>22</xdr:col>
      <xdr:colOff>114300</xdr:colOff>
      <xdr:row>18</xdr:row>
      <xdr:rowOff>1168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1162"/>
          <a:ext cx="698500" cy="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xdr:rowOff>
    </xdr:from>
    <xdr:to>
      <xdr:col>18</xdr:col>
      <xdr:colOff>177800</xdr:colOff>
      <xdr:row>18</xdr:row>
      <xdr:rowOff>35598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4893"/>
          <a:ext cx="698500" cy="3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66904</xdr:rowOff>
    </xdr:from>
    <xdr:to>
      <xdr:col>29</xdr:col>
      <xdr:colOff>177800</xdr:colOff>
      <xdr:row>17</xdr:row>
      <xdr:rowOff>168504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38981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73990</xdr:rowOff>
    </xdr:from>
    <xdr:to>
      <xdr:col>26</xdr:col>
      <xdr:colOff>101600</xdr:colOff>
      <xdr:row>18</xdr:row>
      <xdr:rowOff>4140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160367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88087</xdr:rowOff>
    </xdr:from>
    <xdr:to>
      <xdr:col>22</xdr:col>
      <xdr:colOff>165100</xdr:colOff>
      <xdr:row>18</xdr:row>
      <xdr:rowOff>18237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121818</xdr:rowOff>
    </xdr:from>
    <xdr:to>
      <xdr:col>19</xdr:col>
      <xdr:colOff>38100</xdr:colOff>
      <xdr:row>18</xdr:row>
      <xdr:rowOff>51968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36745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156248</xdr:rowOff>
    </xdr:from>
    <xdr:to>
      <xdr:col>15</xdr:col>
      <xdr:colOff>101600</xdr:colOff>
      <xdr:row>18</xdr:row>
      <xdr:rowOff>86398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71175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240353</xdr:rowOff>
    </xdr:from>
    <xdr:to>
      <xdr:col>29</xdr:col>
      <xdr:colOff>127000</xdr:colOff>
      <xdr:row>34</xdr:row>
      <xdr:rowOff>288065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07803"/>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288065</xdr:rowOff>
    </xdr:from>
    <xdr:to>
      <xdr:col>26</xdr:col>
      <xdr:colOff>50800</xdr:colOff>
      <xdr:row>35</xdr:row>
      <xdr:rowOff>96629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55515"/>
          <a:ext cx="698500" cy="15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96629</xdr:rowOff>
    </xdr:from>
    <xdr:to>
      <xdr:col>22</xdr:col>
      <xdr:colOff>114300</xdr:colOff>
      <xdr:row>35</xdr:row>
      <xdr:rowOff>115831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06979"/>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44573</xdr:rowOff>
    </xdr:from>
    <xdr:to>
      <xdr:col>18</xdr:col>
      <xdr:colOff>177800</xdr:colOff>
      <xdr:row>35</xdr:row>
      <xdr:rowOff>115831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54923"/>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189553</xdr:rowOff>
    </xdr:from>
    <xdr:to>
      <xdr:col>29</xdr:col>
      <xdr:colOff>177800</xdr:colOff>
      <xdr:row>34</xdr:row>
      <xdr:rowOff>291153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5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34630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237265</xdr:rowOff>
    </xdr:from>
    <xdr:to>
      <xdr:col>26</xdr:col>
      <xdr:colOff>101600</xdr:colOff>
      <xdr:row>34</xdr:row>
      <xdr:rowOff>338865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7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45829</xdr:rowOff>
    </xdr:from>
    <xdr:to>
      <xdr:col>22</xdr:col>
      <xdr:colOff>165100</xdr:colOff>
      <xdr:row>35</xdr:row>
      <xdr:rowOff>147429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157606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65031</xdr:rowOff>
    </xdr:from>
    <xdr:to>
      <xdr:col>19</xdr:col>
      <xdr:colOff>38100</xdr:colOff>
      <xdr:row>35</xdr:row>
      <xdr:rowOff>166631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336673</xdr:rowOff>
    </xdr:from>
    <xdr:to>
      <xdr:col>15</xdr:col>
      <xdr:colOff>101600</xdr:colOff>
      <xdr:row>35</xdr:row>
      <xdr:rowOff>95373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105550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77045</xdr:rowOff>
    </xdr:from>
    <xdr:to>
      <xdr:col>24</xdr:col>
      <xdr:colOff>63500</xdr:colOff>
      <xdr:row>36</xdr:row>
      <xdr:rowOff>86379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49245"/>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77045</xdr:rowOff>
    </xdr:from>
    <xdr:to>
      <xdr:col>19</xdr:col>
      <xdr:colOff>177800</xdr:colOff>
      <xdr:row>36</xdr:row>
      <xdr:rowOff>101048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924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101048</xdr:rowOff>
    </xdr:from>
    <xdr:to>
      <xdr:col>15</xdr:col>
      <xdr:colOff>50800</xdr:colOff>
      <xdr:row>36</xdr:row>
      <xdr:rowOff>160903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3248"/>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160903</xdr:rowOff>
    </xdr:from>
    <xdr:to>
      <xdr:col>10</xdr:col>
      <xdr:colOff>114300</xdr:colOff>
      <xdr:row>37</xdr:row>
      <xdr:rowOff>61804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3103"/>
          <a:ext cx="8890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35579</xdr:rowOff>
    </xdr:from>
    <xdr:to>
      <xdr:col>24</xdr:col>
      <xdr:colOff>114300</xdr:colOff>
      <xdr:row>36</xdr:row>
      <xdr:rowOff>137179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26245</xdr:rowOff>
    </xdr:from>
    <xdr:to>
      <xdr:col>20</xdr:col>
      <xdr:colOff>38100</xdr:colOff>
      <xdr:row>36</xdr:row>
      <xdr:rowOff>127845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50248</xdr:rowOff>
    </xdr:from>
    <xdr:to>
      <xdr:col>15</xdr:col>
      <xdr:colOff>101600</xdr:colOff>
      <xdr:row>36</xdr:row>
      <xdr:rowOff>151848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142975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110103</xdr:rowOff>
    </xdr:from>
    <xdr:to>
      <xdr:col>10</xdr:col>
      <xdr:colOff>165100</xdr:colOff>
      <xdr:row>37</xdr:row>
      <xdr:rowOff>40253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11004</xdr:rowOff>
    </xdr:from>
    <xdr:to>
      <xdr:col>6</xdr:col>
      <xdr:colOff>38100</xdr:colOff>
      <xdr:row>37</xdr:row>
      <xdr:rowOff>112604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103731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27534</xdr:rowOff>
    </xdr:from>
    <xdr:to>
      <xdr:col>24</xdr:col>
      <xdr:colOff>63500</xdr:colOff>
      <xdr:row>57</xdr:row>
      <xdr:rowOff>68631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0184"/>
          <a:ext cx="838200" cy="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27534</xdr:rowOff>
    </xdr:from>
    <xdr:to>
      <xdr:col>19</xdr:col>
      <xdr:colOff>177800</xdr:colOff>
      <xdr:row>57</xdr:row>
      <xdr:rowOff>57620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0184"/>
          <a:ext cx="889000" cy="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57620</xdr:rowOff>
    </xdr:from>
    <xdr:to>
      <xdr:col>15</xdr:col>
      <xdr:colOff>50800</xdr:colOff>
      <xdr:row>57</xdr:row>
      <xdr:rowOff>66510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02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66510</xdr:rowOff>
    </xdr:from>
    <xdr:to>
      <xdr:col>10</xdr:col>
      <xdr:colOff>114300</xdr:colOff>
      <xdr:row>58</xdr:row>
      <xdr:rowOff>15507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9160"/>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17831</xdr:rowOff>
    </xdr:from>
    <xdr:to>
      <xdr:col>24</xdr:col>
      <xdr:colOff>114300</xdr:colOff>
      <xdr:row>57</xdr:row>
      <xdr:rowOff>119431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167708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148184</xdr:rowOff>
    </xdr:from>
    <xdr:to>
      <xdr:col>20</xdr:col>
      <xdr:colOff>38100</xdr:colOff>
      <xdr:row>57</xdr:row>
      <xdr:rowOff>78334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69461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6820</xdr:rowOff>
    </xdr:from>
    <xdr:to>
      <xdr:col>15</xdr:col>
      <xdr:colOff>101600</xdr:colOff>
      <xdr:row>57</xdr:row>
      <xdr:rowOff>108420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99547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15710</xdr:rowOff>
    </xdr:from>
    <xdr:to>
      <xdr:col>10</xdr:col>
      <xdr:colOff>165100</xdr:colOff>
      <xdr:row>57</xdr:row>
      <xdr:rowOff>117310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108437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136157</xdr:rowOff>
    </xdr:from>
    <xdr:to>
      <xdr:col>6</xdr:col>
      <xdr:colOff>38100</xdr:colOff>
      <xdr:row>58</xdr:row>
      <xdr:rowOff>66307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57434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114515</xdr:rowOff>
    </xdr:from>
    <xdr:to>
      <xdr:col>24</xdr:col>
      <xdr:colOff>63500</xdr:colOff>
      <xdr:row>78</xdr:row>
      <xdr:rowOff>124803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761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114515</xdr:rowOff>
    </xdr:from>
    <xdr:to>
      <xdr:col>19</xdr:col>
      <xdr:colOff>177800</xdr:colOff>
      <xdr:row>78</xdr:row>
      <xdr:rowOff>132995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7615"/>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122898</xdr:rowOff>
    </xdr:from>
    <xdr:to>
      <xdr:col>15</xdr:col>
      <xdr:colOff>50800</xdr:colOff>
      <xdr:row>78</xdr:row>
      <xdr:rowOff>132995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599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122898</xdr:rowOff>
    </xdr:from>
    <xdr:to>
      <xdr:col>10</xdr:col>
      <xdr:colOff>114300</xdr:colOff>
      <xdr:row>78</xdr:row>
      <xdr:rowOff>150292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5998"/>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74003</xdr:rowOff>
    </xdr:from>
    <xdr:to>
      <xdr:col>24</xdr:col>
      <xdr:colOff>114300</xdr:colOff>
      <xdr:row>79</xdr:row>
      <xdr:rowOff>4153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160380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63715</xdr:rowOff>
    </xdr:from>
    <xdr:to>
      <xdr:col>20</xdr:col>
      <xdr:colOff>38100</xdr:colOff>
      <xdr:row>78</xdr:row>
      <xdr:rowOff>165315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82195</xdr:rowOff>
    </xdr:from>
    <xdr:to>
      <xdr:col>15</xdr:col>
      <xdr:colOff>101600</xdr:colOff>
      <xdr:row>79</xdr:row>
      <xdr:rowOff>12345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72098</xdr:rowOff>
    </xdr:from>
    <xdr:to>
      <xdr:col>10</xdr:col>
      <xdr:colOff>165100</xdr:colOff>
      <xdr:row>79</xdr:row>
      <xdr:rowOff>2248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164825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99492</xdr:rowOff>
    </xdr:from>
    <xdr:to>
      <xdr:col>6</xdr:col>
      <xdr:colOff>38100</xdr:colOff>
      <xdr:row>79</xdr:row>
      <xdr:rowOff>29642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20769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11314</xdr:rowOff>
    </xdr:from>
    <xdr:to>
      <xdr:col>24</xdr:col>
      <xdr:colOff>63500</xdr:colOff>
      <xdr:row>96</xdr:row>
      <xdr:rowOff>118103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0514"/>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2595</xdr:rowOff>
    </xdr:from>
    <xdr:to>
      <xdr:col>19</xdr:col>
      <xdr:colOff>177800</xdr:colOff>
      <xdr:row>96</xdr:row>
      <xdr:rowOff>118103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1795"/>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2595</xdr:rowOff>
    </xdr:from>
    <xdr:to>
      <xdr:col>15</xdr:col>
      <xdr:colOff>50800</xdr:colOff>
      <xdr:row>97</xdr:row>
      <xdr:rowOff>86382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1795"/>
          <a:ext cx="889000" cy="2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86382</xdr:rowOff>
    </xdr:from>
    <xdr:to>
      <xdr:col>10</xdr:col>
      <xdr:colOff>114300</xdr:colOff>
      <xdr:row>97</xdr:row>
      <xdr:rowOff>138731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7032"/>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131964</xdr:rowOff>
    </xdr:from>
    <xdr:to>
      <xdr:col>24</xdr:col>
      <xdr:colOff>114300</xdr:colOff>
      <xdr:row>96</xdr:row>
      <xdr:rowOff>62114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110391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67303</xdr:rowOff>
    </xdr:from>
    <xdr:to>
      <xdr:col>20</xdr:col>
      <xdr:colOff>38100</xdr:colOff>
      <xdr:row>96</xdr:row>
      <xdr:rowOff>168903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160030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123245</xdr:rowOff>
    </xdr:from>
    <xdr:to>
      <xdr:col>15</xdr:col>
      <xdr:colOff>101600</xdr:colOff>
      <xdr:row>96</xdr:row>
      <xdr:rowOff>53395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44522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35582</xdr:rowOff>
    </xdr:from>
    <xdr:to>
      <xdr:col>10</xdr:col>
      <xdr:colOff>165100</xdr:colOff>
      <xdr:row>97</xdr:row>
      <xdr:rowOff>137182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87931</xdr:rowOff>
    </xdr:from>
    <xdr:to>
      <xdr:col>6</xdr:col>
      <xdr:colOff>38100</xdr:colOff>
      <xdr:row>98</xdr:row>
      <xdr:rowOff>18081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19327</xdr:rowOff>
    </xdr:from>
    <xdr:to>
      <xdr:col>55</xdr:col>
      <xdr:colOff>0</xdr:colOff>
      <xdr:row>37</xdr:row>
      <xdr:rowOff>51117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62977"/>
          <a:ext cx="8382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19327</xdr:rowOff>
    </xdr:from>
    <xdr:to>
      <xdr:col>50</xdr:col>
      <xdr:colOff>114300</xdr:colOff>
      <xdr:row>37</xdr:row>
      <xdr:rowOff>26421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62977"/>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151404</xdr:rowOff>
    </xdr:from>
    <xdr:to>
      <xdr:col>45</xdr:col>
      <xdr:colOff>177800</xdr:colOff>
      <xdr:row>37</xdr:row>
      <xdr:rowOff>26421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37804"/>
          <a:ext cx="889000" cy="7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151404</xdr:rowOff>
    </xdr:from>
    <xdr:to>
      <xdr:col>41</xdr:col>
      <xdr:colOff>50800</xdr:colOff>
      <xdr:row>37</xdr:row>
      <xdr:rowOff>100769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37804"/>
          <a:ext cx="889000" cy="8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xdr:rowOff>
    </xdr:from>
    <xdr:to>
      <xdr:col>55</xdr:col>
      <xdr:colOff>50800</xdr:colOff>
      <xdr:row>37</xdr:row>
      <xdr:rowOff>101917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150194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139977</xdr:rowOff>
    </xdr:from>
    <xdr:to>
      <xdr:col>50</xdr:col>
      <xdr:colOff>165100</xdr:colOff>
      <xdr:row>37</xdr:row>
      <xdr:rowOff>70127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61254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147071</xdr:rowOff>
    </xdr:from>
    <xdr:to>
      <xdr:col>46</xdr:col>
      <xdr:colOff>38100</xdr:colOff>
      <xdr:row>37</xdr:row>
      <xdr:rowOff>77221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68348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100604</xdr:rowOff>
    </xdr:from>
    <xdr:to>
      <xdr:col>41</xdr:col>
      <xdr:colOff>101600</xdr:colOff>
      <xdr:row>33</xdr:row>
      <xdr:rowOff>30754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21881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7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49969</xdr:rowOff>
    </xdr:from>
    <xdr:to>
      <xdr:col>36</xdr:col>
      <xdr:colOff>165100</xdr:colOff>
      <xdr:row>37</xdr:row>
      <xdr:rowOff>151569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142696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52501</xdr:rowOff>
    </xdr:from>
    <xdr:to>
      <xdr:col>55</xdr:col>
      <xdr:colOff>0</xdr:colOff>
      <xdr:row>53</xdr:row>
      <xdr:rowOff>118910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39351"/>
          <a:ext cx="8382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118910</xdr:rowOff>
    </xdr:from>
    <xdr:to>
      <xdr:col>50</xdr:col>
      <xdr:colOff>114300</xdr:colOff>
      <xdr:row>53</xdr:row>
      <xdr:rowOff>153657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0576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153657</xdr:rowOff>
    </xdr:from>
    <xdr:to>
      <xdr:col>45</xdr:col>
      <xdr:colOff>177800</xdr:colOff>
      <xdr:row>55</xdr:row>
      <xdr:rowOff>85509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40507"/>
          <a:ext cx="889000" cy="2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56249</xdr:rowOff>
    </xdr:from>
    <xdr:to>
      <xdr:col>41</xdr:col>
      <xdr:colOff>50800</xdr:colOff>
      <xdr:row>55</xdr:row>
      <xdr:rowOff>85509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14549"/>
          <a:ext cx="8890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1701</xdr:rowOff>
    </xdr:from>
    <xdr:to>
      <xdr:col>55</xdr:col>
      <xdr:colOff>50800</xdr:colOff>
      <xdr:row>53</xdr:row>
      <xdr:rowOff>103301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24578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68110</xdr:rowOff>
    </xdr:from>
    <xdr:to>
      <xdr:col>50</xdr:col>
      <xdr:colOff>165100</xdr:colOff>
      <xdr:row>53</xdr:row>
      <xdr:rowOff>169710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14787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102857</xdr:rowOff>
    </xdr:from>
    <xdr:to>
      <xdr:col>46</xdr:col>
      <xdr:colOff>38100</xdr:colOff>
      <xdr:row>54</xdr:row>
      <xdr:rowOff>33007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49534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34709</xdr:rowOff>
    </xdr:from>
    <xdr:to>
      <xdr:col>41</xdr:col>
      <xdr:colOff>101600</xdr:colOff>
      <xdr:row>55</xdr:row>
      <xdr:rowOff>136309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152836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5449</xdr:rowOff>
    </xdr:from>
    <xdr:to>
      <xdr:col>36</xdr:col>
      <xdr:colOff>165100</xdr:colOff>
      <xdr:row>54</xdr:row>
      <xdr:rowOff>107049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6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123576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31496</xdr:rowOff>
    </xdr:from>
    <xdr:to>
      <xdr:col>55</xdr:col>
      <xdr:colOff>0</xdr:colOff>
      <xdr:row>77</xdr:row>
      <xdr:rowOff>44335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33146"/>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31496</xdr:rowOff>
    </xdr:from>
    <xdr:to>
      <xdr:col>50</xdr:col>
      <xdr:colOff>114300</xdr:colOff>
      <xdr:row>78</xdr:row>
      <xdr:rowOff>10655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33146"/>
          <a:ext cx="889000" cy="1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10655</xdr:rowOff>
    </xdr:from>
    <xdr:to>
      <xdr:col>45</xdr:col>
      <xdr:colOff>177800</xdr:colOff>
      <xdr:row>78</xdr:row>
      <xdr:rowOff>52851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83755"/>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52851</xdr:rowOff>
    </xdr:from>
    <xdr:to>
      <xdr:col>41</xdr:col>
      <xdr:colOff>50800</xdr:colOff>
      <xdr:row>78</xdr:row>
      <xdr:rowOff>147320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25951"/>
          <a:ext cx="889000" cy="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164985</xdr:rowOff>
    </xdr:from>
    <xdr:to>
      <xdr:col>55</xdr:col>
      <xdr:colOff>50800</xdr:colOff>
      <xdr:row>77</xdr:row>
      <xdr:rowOff>95135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16412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152146</xdr:rowOff>
    </xdr:from>
    <xdr:to>
      <xdr:col>50</xdr:col>
      <xdr:colOff>165100</xdr:colOff>
      <xdr:row>77</xdr:row>
      <xdr:rowOff>82296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98823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131305</xdr:rowOff>
    </xdr:from>
    <xdr:to>
      <xdr:col>46</xdr:col>
      <xdr:colOff>38100</xdr:colOff>
      <xdr:row>78</xdr:row>
      <xdr:rowOff>61455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52582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2051</xdr:rowOff>
    </xdr:from>
    <xdr:to>
      <xdr:col>41</xdr:col>
      <xdr:colOff>101600</xdr:colOff>
      <xdr:row>78</xdr:row>
      <xdr:rowOff>103651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94778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96520</xdr:rowOff>
    </xdr:from>
    <xdr:to>
      <xdr:col>36</xdr:col>
      <xdr:colOff>165100</xdr:colOff>
      <xdr:row>79</xdr:row>
      <xdr:rowOff>26670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32144</xdr:rowOff>
    </xdr:from>
    <xdr:to>
      <xdr:col>55</xdr:col>
      <xdr:colOff>0</xdr:colOff>
      <xdr:row>97</xdr:row>
      <xdr:rowOff>118619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62794"/>
          <a:ext cx="8382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32144</xdr:rowOff>
    </xdr:from>
    <xdr:to>
      <xdr:col>50</xdr:col>
      <xdr:colOff>114300</xdr:colOff>
      <xdr:row>97</xdr:row>
      <xdr:rowOff>63641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62794"/>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101769</xdr:rowOff>
    </xdr:from>
    <xdr:to>
      <xdr:col>45</xdr:col>
      <xdr:colOff>177800</xdr:colOff>
      <xdr:row>97</xdr:row>
      <xdr:rowOff>63641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60969"/>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146771</xdr:rowOff>
    </xdr:from>
    <xdr:to>
      <xdr:col>41</xdr:col>
      <xdr:colOff>50800</xdr:colOff>
      <xdr:row>96</xdr:row>
      <xdr:rowOff>101769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63071"/>
          <a:ext cx="889000" cy="2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67819</xdr:rowOff>
    </xdr:from>
    <xdr:to>
      <xdr:col>55</xdr:col>
      <xdr:colOff>50800</xdr:colOff>
      <xdr:row>97</xdr:row>
      <xdr:rowOff>169419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46246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152794</xdr:rowOff>
    </xdr:from>
    <xdr:to>
      <xdr:col>50</xdr:col>
      <xdr:colOff>165100</xdr:colOff>
      <xdr:row>97</xdr:row>
      <xdr:rowOff>82944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74071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12841</xdr:rowOff>
    </xdr:from>
    <xdr:to>
      <xdr:col>46</xdr:col>
      <xdr:colOff>38100</xdr:colOff>
      <xdr:row>97</xdr:row>
      <xdr:rowOff>114441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105568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50969</xdr:rowOff>
    </xdr:from>
    <xdr:to>
      <xdr:col>41</xdr:col>
      <xdr:colOff>101600</xdr:colOff>
      <xdr:row>96</xdr:row>
      <xdr:rowOff>152569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95971</xdr:rowOff>
    </xdr:from>
    <xdr:to>
      <xdr:col>36</xdr:col>
      <xdr:colOff>165100</xdr:colOff>
      <xdr:row>95</xdr:row>
      <xdr:rowOff>26121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42648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135311</xdr:rowOff>
    </xdr:from>
    <xdr:to>
      <xdr:col>85</xdr:col>
      <xdr:colOff>127000</xdr:colOff>
      <xdr:row>38</xdr:row>
      <xdr:rowOff>138831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0411"/>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138831</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84511</xdr:rowOff>
    </xdr:from>
    <xdr:to>
      <xdr:col>85</xdr:col>
      <xdr:colOff>177800</xdr:colOff>
      <xdr:row>39</xdr:row>
      <xdr:rowOff>14661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88031</xdr:rowOff>
    </xdr:from>
    <xdr:to>
      <xdr:col>81</xdr:col>
      <xdr:colOff>101600</xdr:colOff>
      <xdr:row>39</xdr:row>
      <xdr:rowOff>18181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9308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10985</xdr:rowOff>
    </xdr:from>
    <xdr:to>
      <xdr:col>85</xdr:col>
      <xdr:colOff>127000</xdr:colOff>
      <xdr:row>76</xdr:row>
      <xdr:rowOff>42481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41185"/>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42481</xdr:rowOff>
    </xdr:from>
    <xdr:to>
      <xdr:col>81</xdr:col>
      <xdr:colOff>50800</xdr:colOff>
      <xdr:row>76</xdr:row>
      <xdr:rowOff>84925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72681"/>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44386</xdr:rowOff>
    </xdr:from>
    <xdr:to>
      <xdr:col>76</xdr:col>
      <xdr:colOff>114300</xdr:colOff>
      <xdr:row>76</xdr:row>
      <xdr:rowOff>84925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03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44386</xdr:rowOff>
    </xdr:from>
    <xdr:to>
      <xdr:col>71</xdr:col>
      <xdr:colOff>177800</xdr:colOff>
      <xdr:row>76</xdr:row>
      <xdr:rowOff>102755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03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131635</xdr:rowOff>
    </xdr:from>
    <xdr:to>
      <xdr:col>85</xdr:col>
      <xdr:colOff>177800</xdr:colOff>
      <xdr:row>76</xdr:row>
      <xdr:rowOff>61785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154512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163131</xdr:rowOff>
    </xdr:from>
    <xdr:to>
      <xdr:col>81</xdr:col>
      <xdr:colOff>101600</xdr:colOff>
      <xdr:row>76</xdr:row>
      <xdr:rowOff>93281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109808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9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34125</xdr:rowOff>
    </xdr:from>
    <xdr:to>
      <xdr:col>76</xdr:col>
      <xdr:colOff>165100</xdr:colOff>
      <xdr:row>76</xdr:row>
      <xdr:rowOff>135725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152252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165036</xdr:rowOff>
    </xdr:from>
    <xdr:to>
      <xdr:col>72</xdr:col>
      <xdr:colOff>38100</xdr:colOff>
      <xdr:row>75</xdr:row>
      <xdr:rowOff>95186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111713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51955</xdr:rowOff>
    </xdr:from>
    <xdr:to>
      <xdr:col>67</xdr:col>
      <xdr:colOff>101600</xdr:colOff>
      <xdr:row>76</xdr:row>
      <xdr:rowOff>153555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170083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90971</xdr:rowOff>
    </xdr:from>
    <xdr:to>
      <xdr:col>85</xdr:col>
      <xdr:colOff>127000</xdr:colOff>
      <xdr:row>98</xdr:row>
      <xdr:rowOff>105483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93071"/>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23014</xdr:rowOff>
    </xdr:from>
    <xdr:to>
      <xdr:col>81</xdr:col>
      <xdr:colOff>50800</xdr:colOff>
      <xdr:row>98</xdr:row>
      <xdr:rowOff>90971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25114"/>
          <a:ext cx="8890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23014</xdr:rowOff>
    </xdr:from>
    <xdr:to>
      <xdr:col>76</xdr:col>
      <xdr:colOff>114300</xdr:colOff>
      <xdr:row>98</xdr:row>
      <xdr:rowOff>59827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5114"/>
          <a:ext cx="8890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59827</xdr:rowOff>
    </xdr:from>
    <xdr:to>
      <xdr:col>71</xdr:col>
      <xdr:colOff>177800</xdr:colOff>
      <xdr:row>98</xdr:row>
      <xdr:rowOff>96713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61927"/>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54683</xdr:rowOff>
    </xdr:from>
    <xdr:to>
      <xdr:col>85</xdr:col>
      <xdr:colOff>177800</xdr:colOff>
      <xdr:row>98</xdr:row>
      <xdr:rowOff>156283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141060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40171</xdr:rowOff>
    </xdr:from>
    <xdr:to>
      <xdr:col>81</xdr:col>
      <xdr:colOff>101600</xdr:colOff>
      <xdr:row>98</xdr:row>
      <xdr:rowOff>141771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132898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143664</xdr:rowOff>
    </xdr:from>
    <xdr:to>
      <xdr:col>76</xdr:col>
      <xdr:colOff>165100</xdr:colOff>
      <xdr:row>98</xdr:row>
      <xdr:rowOff>73814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64941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9027</xdr:rowOff>
    </xdr:from>
    <xdr:to>
      <xdr:col>72</xdr:col>
      <xdr:colOff>38100</xdr:colOff>
      <xdr:row>98</xdr:row>
      <xdr:rowOff>110627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101754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0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45913</xdr:rowOff>
    </xdr:from>
    <xdr:to>
      <xdr:col>67</xdr:col>
      <xdr:colOff>101600</xdr:colOff>
      <xdr:row>98</xdr:row>
      <xdr:rowOff>147513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138640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85369</xdr:rowOff>
    </xdr:from>
    <xdr:to>
      <xdr:col>116</xdr:col>
      <xdr:colOff>63500</xdr:colOff>
      <xdr:row>58</xdr:row>
      <xdr:rowOff>86208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29469"/>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36906</xdr:rowOff>
    </xdr:from>
    <xdr:to>
      <xdr:col>111</xdr:col>
      <xdr:colOff>177800</xdr:colOff>
      <xdr:row>58</xdr:row>
      <xdr:rowOff>86208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81006"/>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36906</xdr:rowOff>
    </xdr:from>
    <xdr:to>
      <xdr:col>107</xdr:col>
      <xdr:colOff>50800</xdr:colOff>
      <xdr:row>58</xdr:row>
      <xdr:rowOff>87541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8100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87541</xdr:rowOff>
    </xdr:from>
    <xdr:to>
      <xdr:col>102</xdr:col>
      <xdr:colOff>114300</xdr:colOff>
      <xdr:row>58</xdr:row>
      <xdr:rowOff>88570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31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34569</xdr:rowOff>
    </xdr:from>
    <xdr:to>
      <xdr:col>116</xdr:col>
      <xdr:colOff>114300</xdr:colOff>
      <xdr:row>58</xdr:row>
      <xdr:rowOff>136169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57446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3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35408</xdr:rowOff>
    </xdr:from>
    <xdr:to>
      <xdr:col>112</xdr:col>
      <xdr:colOff>38100</xdr:colOff>
      <xdr:row>58</xdr:row>
      <xdr:rowOff>137008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153535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157556</xdr:rowOff>
    </xdr:from>
    <xdr:to>
      <xdr:col>107</xdr:col>
      <xdr:colOff>101600</xdr:colOff>
      <xdr:row>58</xdr:row>
      <xdr:rowOff>87706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104233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36741</xdr:rowOff>
    </xdr:from>
    <xdr:to>
      <xdr:col>102</xdr:col>
      <xdr:colOff>165100</xdr:colOff>
      <xdr:row>58</xdr:row>
      <xdr:rowOff>138341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154868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37770</xdr:rowOff>
    </xdr:from>
    <xdr:to>
      <xdr:col>98</xdr:col>
      <xdr:colOff>38100</xdr:colOff>
      <xdr:row>58</xdr:row>
      <xdr:rowOff>139370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155897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84216</xdr:rowOff>
    </xdr:from>
    <xdr:to>
      <xdr:col>116</xdr:col>
      <xdr:colOff>63500</xdr:colOff>
      <xdr:row>75</xdr:row>
      <xdr:rowOff>170430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42966"/>
          <a:ext cx="8382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170430</xdr:rowOff>
    </xdr:from>
    <xdr:to>
      <xdr:col>111</xdr:col>
      <xdr:colOff>177800</xdr:colOff>
      <xdr:row>76</xdr:row>
      <xdr:rowOff>41108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29180"/>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34806</xdr:rowOff>
    </xdr:from>
    <xdr:to>
      <xdr:col>107</xdr:col>
      <xdr:colOff>50800</xdr:colOff>
      <xdr:row>76</xdr:row>
      <xdr:rowOff>41108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6500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34806</xdr:rowOff>
    </xdr:from>
    <xdr:to>
      <xdr:col>102</xdr:col>
      <xdr:colOff>114300</xdr:colOff>
      <xdr:row>76</xdr:row>
      <xdr:rowOff>110765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6500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33416</xdr:rowOff>
    </xdr:from>
    <xdr:to>
      <xdr:col>116</xdr:col>
      <xdr:colOff>114300</xdr:colOff>
      <xdr:row>75</xdr:row>
      <xdr:rowOff>135016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56293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119631</xdr:rowOff>
    </xdr:from>
    <xdr:to>
      <xdr:col>112</xdr:col>
      <xdr:colOff>38100</xdr:colOff>
      <xdr:row>76</xdr:row>
      <xdr:rowOff>49780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8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66308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161758</xdr:rowOff>
    </xdr:from>
    <xdr:to>
      <xdr:col>107</xdr:col>
      <xdr:colOff>101600</xdr:colOff>
      <xdr:row>76</xdr:row>
      <xdr:rowOff>91908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108435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155456</xdr:rowOff>
    </xdr:from>
    <xdr:to>
      <xdr:col>102</xdr:col>
      <xdr:colOff>165100</xdr:colOff>
      <xdr:row>76</xdr:row>
      <xdr:rowOff>85606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102133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59965</xdr:rowOff>
    </xdr:from>
    <xdr:to>
      <xdr:col>98</xdr:col>
      <xdr:colOff>38100</xdr:colOff>
      <xdr:row>76</xdr:row>
      <xdr:rowOff>161565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152692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64,799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し、類似団体平均を下回っています。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115,294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年度は他団体と同様に、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住民税均等割非課税世帯に対し物価高騰対応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臨時給付金の給付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80,366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円となっており、新名神高速道路の開通に合わせたまちづくりの進捗に伴い、前年度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公債費については、大型事業の元金償還が令和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年度から始まったことに伴い、前年度に比べ、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％増加しています。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積立金については、令和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山砂利採取跡地及び周辺公共施設整備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積立はなかったため、前年度に比べ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35001</xdr:rowOff>
    </xdr:from>
    <xdr:to>
      <xdr:col>24</xdr:col>
      <xdr:colOff>63500</xdr:colOff>
      <xdr:row>35</xdr:row>
      <xdr:rowOff>44145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575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35001</xdr:rowOff>
    </xdr:from>
    <xdr:to>
      <xdr:col>19</xdr:col>
      <xdr:colOff>177800</xdr:colOff>
      <xdr:row>35</xdr:row>
      <xdr:rowOff>46431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57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46431</xdr:rowOff>
    </xdr:from>
    <xdr:to>
      <xdr:col>15</xdr:col>
      <xdr:colOff>50800</xdr:colOff>
      <xdr:row>35</xdr:row>
      <xdr:rowOff>91694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718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85751</xdr:rowOff>
    </xdr:from>
    <xdr:to>
      <xdr:col>10</xdr:col>
      <xdr:colOff>114300</xdr:colOff>
      <xdr:row>35</xdr:row>
      <xdr:rowOff>91694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65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164795</xdr:rowOff>
    </xdr:from>
    <xdr:to>
      <xdr:col>24</xdr:col>
      <xdr:colOff>114300</xdr:colOff>
      <xdr:row>35</xdr:row>
      <xdr:rowOff>94945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155651</xdr:rowOff>
    </xdr:from>
    <xdr:to>
      <xdr:col>20</xdr:col>
      <xdr:colOff>38100</xdr:colOff>
      <xdr:row>35</xdr:row>
      <xdr:rowOff>85801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102328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167081</xdr:rowOff>
    </xdr:from>
    <xdr:to>
      <xdr:col>15</xdr:col>
      <xdr:colOff>101600</xdr:colOff>
      <xdr:row>35</xdr:row>
      <xdr:rowOff>97231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34951</xdr:rowOff>
    </xdr:from>
    <xdr:to>
      <xdr:col>6</xdr:col>
      <xdr:colOff>38100</xdr:colOff>
      <xdr:row>35</xdr:row>
      <xdr:rowOff>136551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127678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75204</xdr:rowOff>
    </xdr:from>
    <xdr:to>
      <xdr:col>24</xdr:col>
      <xdr:colOff>63500</xdr:colOff>
      <xdr:row>56</xdr:row>
      <xdr:rowOff>171315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76404"/>
          <a:ext cx="8382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35954</xdr:rowOff>
    </xdr:from>
    <xdr:to>
      <xdr:col>19</xdr:col>
      <xdr:colOff>177800</xdr:colOff>
      <xdr:row>56</xdr:row>
      <xdr:rowOff>75204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37154"/>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26269</xdr:rowOff>
    </xdr:from>
    <xdr:to>
      <xdr:col>15</xdr:col>
      <xdr:colOff>50800</xdr:colOff>
      <xdr:row>56</xdr:row>
      <xdr:rowOff>35954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41669"/>
          <a:ext cx="889000" cy="69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26269</xdr:rowOff>
    </xdr:from>
    <xdr:to>
      <xdr:col>10</xdr:col>
      <xdr:colOff>114300</xdr:colOff>
      <xdr:row>56</xdr:row>
      <xdr:rowOff>150574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41669"/>
          <a:ext cx="889000" cy="8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120515</xdr:rowOff>
    </xdr:from>
    <xdr:to>
      <xdr:col>24</xdr:col>
      <xdr:colOff>114300</xdr:colOff>
      <xdr:row>57</xdr:row>
      <xdr:rowOff>50665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98942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24404</xdr:rowOff>
    </xdr:from>
    <xdr:to>
      <xdr:col>20</xdr:col>
      <xdr:colOff>38100</xdr:colOff>
      <xdr:row>56</xdr:row>
      <xdr:rowOff>126004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117131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156604</xdr:rowOff>
    </xdr:from>
    <xdr:to>
      <xdr:col>15</xdr:col>
      <xdr:colOff>101600</xdr:colOff>
      <xdr:row>56</xdr:row>
      <xdr:rowOff>86754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103281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146919</xdr:rowOff>
    </xdr:from>
    <xdr:to>
      <xdr:col>10</xdr:col>
      <xdr:colOff>165100</xdr:colOff>
      <xdr:row>52</xdr:row>
      <xdr:rowOff>77069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93596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99774</xdr:rowOff>
    </xdr:from>
    <xdr:to>
      <xdr:col>6</xdr:col>
      <xdr:colOff>38100</xdr:colOff>
      <xdr:row>57</xdr:row>
      <xdr:rowOff>29924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46451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75512</xdr:rowOff>
    </xdr:from>
    <xdr:to>
      <xdr:col>24</xdr:col>
      <xdr:colOff>63500</xdr:colOff>
      <xdr:row>77</xdr:row>
      <xdr:rowOff>12809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5712"/>
          <a:ext cx="838200" cy="10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66644</xdr:rowOff>
    </xdr:from>
    <xdr:to>
      <xdr:col>19</xdr:col>
      <xdr:colOff>177800</xdr:colOff>
      <xdr:row>77</xdr:row>
      <xdr:rowOff>12809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6844"/>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66644</xdr:rowOff>
    </xdr:from>
    <xdr:to>
      <xdr:col>15</xdr:col>
      <xdr:colOff>50800</xdr:colOff>
      <xdr:row>78</xdr:row>
      <xdr:rowOff>2102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6844"/>
          <a:ext cx="8890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2102</xdr:rowOff>
    </xdr:from>
    <xdr:to>
      <xdr:col>10</xdr:col>
      <xdr:colOff>114300</xdr:colOff>
      <xdr:row>78</xdr:row>
      <xdr:rowOff>73416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5202"/>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24712</xdr:rowOff>
    </xdr:from>
    <xdr:to>
      <xdr:col>24</xdr:col>
      <xdr:colOff>114300</xdr:colOff>
      <xdr:row>76</xdr:row>
      <xdr:rowOff>126312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133459</xdr:rowOff>
    </xdr:from>
    <xdr:to>
      <xdr:col>20</xdr:col>
      <xdr:colOff>38100</xdr:colOff>
      <xdr:row>77</xdr:row>
      <xdr:rowOff>63609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54736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15844</xdr:rowOff>
    </xdr:from>
    <xdr:to>
      <xdr:col>15</xdr:col>
      <xdr:colOff>101600</xdr:colOff>
      <xdr:row>76</xdr:row>
      <xdr:rowOff>117444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122752</xdr:rowOff>
    </xdr:from>
    <xdr:to>
      <xdr:col>10</xdr:col>
      <xdr:colOff>165100</xdr:colOff>
      <xdr:row>78</xdr:row>
      <xdr:rowOff>52902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22616</xdr:rowOff>
    </xdr:from>
    <xdr:to>
      <xdr:col>6</xdr:col>
      <xdr:colOff>38100</xdr:colOff>
      <xdr:row>78</xdr:row>
      <xdr:rowOff>124216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115343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24524</xdr:rowOff>
    </xdr:from>
    <xdr:to>
      <xdr:col>24</xdr:col>
      <xdr:colOff>63500</xdr:colOff>
      <xdr:row>98</xdr:row>
      <xdr:rowOff>36534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26624"/>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24524</xdr:rowOff>
    </xdr:from>
    <xdr:to>
      <xdr:col>19</xdr:col>
      <xdr:colOff>177800</xdr:colOff>
      <xdr:row>98</xdr:row>
      <xdr:rowOff>35420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2662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35420</xdr:rowOff>
    </xdr:from>
    <xdr:to>
      <xdr:col>15</xdr:col>
      <xdr:colOff>50800</xdr:colOff>
      <xdr:row>98</xdr:row>
      <xdr:rowOff>110886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37520"/>
          <a:ext cx="889000" cy="7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110886</xdr:rowOff>
    </xdr:from>
    <xdr:to>
      <xdr:col>10</xdr:col>
      <xdr:colOff>114300</xdr:colOff>
      <xdr:row>98</xdr:row>
      <xdr:rowOff>121565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12986"/>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157184</xdr:rowOff>
    </xdr:from>
    <xdr:to>
      <xdr:col>24</xdr:col>
      <xdr:colOff>114300</xdr:colOff>
      <xdr:row>98</xdr:row>
      <xdr:rowOff>87334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72111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145174</xdr:rowOff>
    </xdr:from>
    <xdr:to>
      <xdr:col>20</xdr:col>
      <xdr:colOff>38100</xdr:colOff>
      <xdr:row>98</xdr:row>
      <xdr:rowOff>75324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66451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156070</xdr:rowOff>
    </xdr:from>
    <xdr:to>
      <xdr:col>15</xdr:col>
      <xdr:colOff>101600</xdr:colOff>
      <xdr:row>98</xdr:row>
      <xdr:rowOff>86220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77347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60086</xdr:rowOff>
    </xdr:from>
    <xdr:to>
      <xdr:col>10</xdr:col>
      <xdr:colOff>165100</xdr:colOff>
      <xdr:row>98</xdr:row>
      <xdr:rowOff>161686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70765</xdr:rowOff>
    </xdr:from>
    <xdr:to>
      <xdr:col>6</xdr:col>
      <xdr:colOff>38100</xdr:colOff>
      <xdr:row>99</xdr:row>
      <xdr:rowOff>915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163492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119452</xdr:rowOff>
    </xdr:from>
    <xdr:to>
      <xdr:col>55</xdr:col>
      <xdr:colOff>0</xdr:colOff>
      <xdr:row>38</xdr:row>
      <xdr:rowOff>138720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34552"/>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134801</xdr:rowOff>
    </xdr:from>
    <xdr:to>
      <xdr:col>50</xdr:col>
      <xdr:colOff>114300</xdr:colOff>
      <xdr:row>38</xdr:row>
      <xdr:rowOff>138720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49901"/>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134801</xdr:rowOff>
    </xdr:from>
    <xdr:to>
      <xdr:col>45</xdr:col>
      <xdr:colOff>177800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499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147538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5480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68652</xdr:rowOff>
    </xdr:from>
    <xdr:to>
      <xdr:col>55</xdr:col>
      <xdr:colOff>50800</xdr:colOff>
      <xdr:row>38</xdr:row>
      <xdr:rowOff>170252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47079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62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87920</xdr:rowOff>
    </xdr:from>
    <xdr:to>
      <xdr:col>50</xdr:col>
      <xdr:colOff>165100</xdr:colOff>
      <xdr:row>39</xdr:row>
      <xdr:rowOff>18070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9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84001</xdr:rowOff>
    </xdr:from>
    <xdr:to>
      <xdr:col>46</xdr:col>
      <xdr:colOff>38100</xdr:colOff>
      <xdr:row>39</xdr:row>
      <xdr:rowOff>14151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5278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96738</xdr:rowOff>
    </xdr:from>
    <xdr:to>
      <xdr:col>36</xdr:col>
      <xdr:colOff>165100</xdr:colOff>
      <xdr:row>39</xdr:row>
      <xdr:rowOff>26888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18015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141795</xdr:rowOff>
    </xdr:from>
    <xdr:to>
      <xdr:col>55</xdr:col>
      <xdr:colOff>0</xdr:colOff>
      <xdr:row>58</xdr:row>
      <xdr:rowOff>152578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085895"/>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140157</xdr:rowOff>
    </xdr:from>
    <xdr:to>
      <xdr:col>50</xdr:col>
      <xdr:colOff>114300</xdr:colOff>
      <xdr:row>58</xdr:row>
      <xdr:rowOff>141795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10084257"/>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140157</xdr:rowOff>
    </xdr:from>
    <xdr:to>
      <xdr:col>45</xdr:col>
      <xdr:colOff>177800</xdr:colOff>
      <xdr:row>58</xdr:row>
      <xdr:rowOff>153226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08425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83921</xdr:rowOff>
    </xdr:from>
    <xdr:to>
      <xdr:col>41</xdr:col>
      <xdr:colOff>50800</xdr:colOff>
      <xdr:row>58</xdr:row>
      <xdr:rowOff>153226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28021"/>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101778</xdr:rowOff>
    </xdr:from>
    <xdr:to>
      <xdr:col>55</xdr:col>
      <xdr:colOff>50800</xdr:colOff>
      <xdr:row>59</xdr:row>
      <xdr:rowOff>31928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16705</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6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90995</xdr:rowOff>
    </xdr:from>
    <xdr:to>
      <xdr:col>50</xdr:col>
      <xdr:colOff>165100</xdr:colOff>
      <xdr:row>59</xdr:row>
      <xdr:rowOff>21145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12272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12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89357</xdr:rowOff>
    </xdr:from>
    <xdr:to>
      <xdr:col>46</xdr:col>
      <xdr:colOff>38100</xdr:colOff>
      <xdr:row>59</xdr:row>
      <xdr:rowOff>19507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10634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102426</xdr:rowOff>
    </xdr:from>
    <xdr:to>
      <xdr:col>41</xdr:col>
      <xdr:colOff>101600</xdr:colOff>
      <xdr:row>59</xdr:row>
      <xdr:rowOff>32576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23703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33121</xdr:rowOff>
    </xdr:from>
    <xdr:to>
      <xdr:col>36</xdr:col>
      <xdr:colOff>165100</xdr:colOff>
      <xdr:row>58</xdr:row>
      <xdr:rowOff>134721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125848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117559</xdr:rowOff>
    </xdr:from>
    <xdr:to>
      <xdr:col>55</xdr:col>
      <xdr:colOff>0</xdr:colOff>
      <xdr:row>78</xdr:row>
      <xdr:rowOff>76149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19209"/>
          <a:ext cx="838200" cy="1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117559</xdr:rowOff>
    </xdr:from>
    <xdr:to>
      <xdr:col>50</xdr:col>
      <xdr:colOff>114300</xdr:colOff>
      <xdr:row>77</xdr:row>
      <xdr:rowOff>148451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19209"/>
          <a:ext cx="889000" cy="3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96462</xdr:rowOff>
    </xdr:from>
    <xdr:to>
      <xdr:col>45</xdr:col>
      <xdr:colOff>177800</xdr:colOff>
      <xdr:row>77</xdr:row>
      <xdr:rowOff>148451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98112"/>
          <a:ext cx="8890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96462</xdr:rowOff>
    </xdr:from>
    <xdr:to>
      <xdr:col>41</xdr:col>
      <xdr:colOff>50800</xdr:colOff>
      <xdr:row>78</xdr:row>
      <xdr:rowOff>52015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98112"/>
          <a:ext cx="889000" cy="1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25349</xdr:rowOff>
    </xdr:from>
    <xdr:to>
      <xdr:col>55</xdr:col>
      <xdr:colOff>50800</xdr:colOff>
      <xdr:row>78</xdr:row>
      <xdr:rowOff>126949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3776</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66759</xdr:rowOff>
    </xdr:from>
    <xdr:to>
      <xdr:col>50</xdr:col>
      <xdr:colOff>165100</xdr:colOff>
      <xdr:row>77</xdr:row>
      <xdr:rowOff>168359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159486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36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97651</xdr:rowOff>
    </xdr:from>
    <xdr:to>
      <xdr:col>46</xdr:col>
      <xdr:colOff>38100</xdr:colOff>
      <xdr:row>78</xdr:row>
      <xdr:rowOff>27801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18928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3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45662</xdr:rowOff>
    </xdr:from>
    <xdr:to>
      <xdr:col>41</xdr:col>
      <xdr:colOff>101600</xdr:colOff>
      <xdr:row>77</xdr:row>
      <xdr:rowOff>147262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138389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xdr:rowOff>
    </xdr:from>
    <xdr:to>
      <xdr:col>36</xdr:col>
      <xdr:colOff>165100</xdr:colOff>
      <xdr:row>78</xdr:row>
      <xdr:rowOff>102815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93942</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6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9878</xdr:rowOff>
    </xdr:from>
    <xdr:to>
      <xdr:col>55</xdr:col>
      <xdr:colOff>0</xdr:colOff>
      <xdr:row>91</xdr:row>
      <xdr:rowOff>153462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5440378"/>
          <a:ext cx="838200" cy="3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153462</xdr:rowOff>
    </xdr:from>
    <xdr:to>
      <xdr:col>50</xdr:col>
      <xdr:colOff>114300</xdr:colOff>
      <xdr:row>92</xdr:row>
      <xdr:rowOff>6311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5755412"/>
          <a:ext cx="889000" cy="2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6311</xdr:rowOff>
    </xdr:from>
    <xdr:to>
      <xdr:col>45</xdr:col>
      <xdr:colOff>177800</xdr:colOff>
      <xdr:row>95</xdr:row>
      <xdr:rowOff>74709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5779711"/>
          <a:ext cx="889000" cy="58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74709</xdr:rowOff>
    </xdr:from>
    <xdr:to>
      <xdr:col>41</xdr:col>
      <xdr:colOff>50800</xdr:colOff>
      <xdr:row>95</xdr:row>
      <xdr:rowOff>126921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362459"/>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130528</xdr:rowOff>
    </xdr:from>
    <xdr:to>
      <xdr:col>55</xdr:col>
      <xdr:colOff>50800</xdr:colOff>
      <xdr:row>90</xdr:row>
      <xdr:rowOff>60678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53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83555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3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102662</xdr:rowOff>
    </xdr:from>
    <xdr:to>
      <xdr:col>50</xdr:col>
      <xdr:colOff>165100</xdr:colOff>
      <xdr:row>92</xdr:row>
      <xdr:rowOff>32812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7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49339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4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126961</xdr:rowOff>
    </xdr:from>
    <xdr:to>
      <xdr:col>46</xdr:col>
      <xdr:colOff>38100</xdr:colOff>
      <xdr:row>92</xdr:row>
      <xdr:rowOff>57111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7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73638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5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23909</xdr:rowOff>
    </xdr:from>
    <xdr:to>
      <xdr:col>41</xdr:col>
      <xdr:colOff>101600</xdr:colOff>
      <xdr:row>95</xdr:row>
      <xdr:rowOff>125509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142036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0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76121</xdr:rowOff>
    </xdr:from>
    <xdr:to>
      <xdr:col>36</xdr:col>
      <xdr:colOff>165100</xdr:colOff>
      <xdr:row>96</xdr:row>
      <xdr:rowOff>6271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22798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3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79997</xdr:rowOff>
    </xdr:from>
    <xdr:to>
      <xdr:col>85</xdr:col>
      <xdr:colOff>127000</xdr:colOff>
      <xdr:row>38</xdr:row>
      <xdr:rowOff>124879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95097"/>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124879</xdr:rowOff>
    </xdr:from>
    <xdr:to>
      <xdr:col>81</xdr:col>
      <xdr:colOff>50800</xdr:colOff>
      <xdr:row>38</xdr:row>
      <xdr:rowOff>156159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39979"/>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154483</xdr:rowOff>
    </xdr:from>
    <xdr:to>
      <xdr:col>76</xdr:col>
      <xdr:colOff>114300</xdr:colOff>
      <xdr:row>38</xdr:row>
      <xdr:rowOff>156159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98133"/>
          <a:ext cx="889000" cy="1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53708</xdr:rowOff>
    </xdr:from>
    <xdr:to>
      <xdr:col>71</xdr:col>
      <xdr:colOff>177800</xdr:colOff>
      <xdr:row>37</xdr:row>
      <xdr:rowOff>154483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883008"/>
          <a:ext cx="889000" cy="6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29197</xdr:rowOff>
    </xdr:from>
    <xdr:to>
      <xdr:col>85</xdr:col>
      <xdr:colOff>177800</xdr:colOff>
      <xdr:row>38</xdr:row>
      <xdr:rowOff>130797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74079</xdr:rowOff>
    </xdr:from>
    <xdr:to>
      <xdr:col>81</xdr:col>
      <xdr:colOff>101600</xdr:colOff>
      <xdr:row>39</xdr:row>
      <xdr:rowOff>4229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166806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105359</xdr:rowOff>
    </xdr:from>
    <xdr:to>
      <xdr:col>76</xdr:col>
      <xdr:colOff>165100</xdr:colOff>
      <xdr:row>39</xdr:row>
      <xdr:rowOff>35509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26636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7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103683</xdr:rowOff>
    </xdr:from>
    <xdr:to>
      <xdr:col>72</xdr:col>
      <xdr:colOff>38100</xdr:colOff>
      <xdr:row>38</xdr:row>
      <xdr:rowOff>33833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2908</xdr:rowOff>
    </xdr:from>
    <xdr:to>
      <xdr:col>67</xdr:col>
      <xdr:colOff>101600</xdr:colOff>
      <xdr:row>34</xdr:row>
      <xdr:rowOff>104508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8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121035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116105</xdr:rowOff>
    </xdr:from>
    <xdr:to>
      <xdr:col>85</xdr:col>
      <xdr:colOff>127000</xdr:colOff>
      <xdr:row>57</xdr:row>
      <xdr:rowOff>121526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88755"/>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116105</xdr:rowOff>
    </xdr:from>
    <xdr:to>
      <xdr:col>81</xdr:col>
      <xdr:colOff>50800</xdr:colOff>
      <xdr:row>57</xdr:row>
      <xdr:rowOff>169810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88755"/>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39753</xdr:rowOff>
    </xdr:from>
    <xdr:to>
      <xdr:col>76</xdr:col>
      <xdr:colOff>114300</xdr:colOff>
      <xdr:row>57</xdr:row>
      <xdr:rowOff>169810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2403"/>
          <a:ext cx="889000" cy="1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39753</xdr:rowOff>
    </xdr:from>
    <xdr:to>
      <xdr:col>71</xdr:col>
      <xdr:colOff>177800</xdr:colOff>
      <xdr:row>58</xdr:row>
      <xdr:rowOff>66058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12403"/>
          <a:ext cx="889000" cy="1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49153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65305</xdr:rowOff>
    </xdr:from>
    <xdr:to>
      <xdr:col>81</xdr:col>
      <xdr:colOff>101600</xdr:colOff>
      <xdr:row>57</xdr:row>
      <xdr:rowOff>166905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158032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119010</xdr:rowOff>
    </xdr:from>
    <xdr:to>
      <xdr:col>76</xdr:col>
      <xdr:colOff>165100</xdr:colOff>
      <xdr:row>58</xdr:row>
      <xdr:rowOff>49160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40287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160403</xdr:rowOff>
    </xdr:from>
    <xdr:to>
      <xdr:col>72</xdr:col>
      <xdr:colOff>38100</xdr:colOff>
      <xdr:row>57</xdr:row>
      <xdr:rowOff>90553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81680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15258</xdr:rowOff>
    </xdr:from>
    <xdr:to>
      <xdr:col>67</xdr:col>
      <xdr:colOff>101600</xdr:colOff>
      <xdr:row>58</xdr:row>
      <xdr:rowOff>116858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107985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135311</xdr:rowOff>
    </xdr:from>
    <xdr:to>
      <xdr:col>85</xdr:col>
      <xdr:colOff>127000</xdr:colOff>
      <xdr:row>78</xdr:row>
      <xdr:rowOff>138832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08411"/>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138832</xdr:rowOff>
    </xdr:from>
    <xdr:to>
      <xdr:col>81</xdr:col>
      <xdr:colOff>50800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84511</xdr:rowOff>
    </xdr:from>
    <xdr:to>
      <xdr:col>85</xdr:col>
      <xdr:colOff>177800</xdr:colOff>
      <xdr:row>79</xdr:row>
      <xdr:rowOff>14661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88032</xdr:rowOff>
    </xdr:from>
    <xdr:to>
      <xdr:col>81</xdr:col>
      <xdr:colOff>101600</xdr:colOff>
      <xdr:row>79</xdr:row>
      <xdr:rowOff>18182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9309</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10985</xdr:rowOff>
    </xdr:from>
    <xdr:to>
      <xdr:col>85</xdr:col>
      <xdr:colOff>127000</xdr:colOff>
      <xdr:row>96</xdr:row>
      <xdr:rowOff>42481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70185"/>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42481</xdr:rowOff>
    </xdr:from>
    <xdr:to>
      <xdr:col>81</xdr:col>
      <xdr:colOff>50800</xdr:colOff>
      <xdr:row>96</xdr:row>
      <xdr:rowOff>84925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01681"/>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44386</xdr:rowOff>
    </xdr:from>
    <xdr:to>
      <xdr:col>76</xdr:col>
      <xdr:colOff>114300</xdr:colOff>
      <xdr:row>96</xdr:row>
      <xdr:rowOff>84925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32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44386</xdr:rowOff>
    </xdr:from>
    <xdr:to>
      <xdr:col>71</xdr:col>
      <xdr:colOff>177800</xdr:colOff>
      <xdr:row>96</xdr:row>
      <xdr:rowOff>102755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32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131635</xdr:rowOff>
    </xdr:from>
    <xdr:to>
      <xdr:col>85</xdr:col>
      <xdr:colOff>177800</xdr:colOff>
      <xdr:row>96</xdr:row>
      <xdr:rowOff>61785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154512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163131</xdr:rowOff>
    </xdr:from>
    <xdr:to>
      <xdr:col>81</xdr:col>
      <xdr:colOff>101600</xdr:colOff>
      <xdr:row>96</xdr:row>
      <xdr:rowOff>93281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109808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2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34125</xdr:rowOff>
    </xdr:from>
    <xdr:to>
      <xdr:col>76</xdr:col>
      <xdr:colOff>165100</xdr:colOff>
      <xdr:row>96</xdr:row>
      <xdr:rowOff>135725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152252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2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165036</xdr:rowOff>
    </xdr:from>
    <xdr:to>
      <xdr:col>72</xdr:col>
      <xdr:colOff>38100</xdr:colOff>
      <xdr:row>95</xdr:row>
      <xdr:rowOff>95186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111713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51955</xdr:rowOff>
    </xdr:from>
    <xdr:to>
      <xdr:col>67</xdr:col>
      <xdr:colOff>101600</xdr:colOff>
      <xdr:row>96</xdr:row>
      <xdr:rowOff>153555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170082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138329</xdr:rowOff>
    </xdr:from>
    <xdr:to>
      <xdr:col>116</xdr:col>
      <xdr:colOff>63500</xdr:colOff>
      <xdr:row>38</xdr:row>
      <xdr:rowOff>138329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138329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29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137871</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20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136957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38524</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36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8806</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8348</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7434</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50,851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に北部コミュニティセンターの耐震補強等整備が完了したこと等により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180,739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年度は他団体と同様に、住民税均等割非課税世帯に対し物価高騰対応臨時給付金の給付を行ったことから、前年度に比べ、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85,679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円となっており、新名神高速道路に合わせたまちづくりの進捗に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％増加しています。</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新たなまちづくりに向けた整備等により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本市においては、年度末に基金繰入額を調整し、黒字額を調整しているため、実質収支比率は前年度と同程度の水準となっています。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今後も、実質黒字の確保を第一義としながら、財政調整基金の増加に努めます。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各会計単位の収支では、すべての会計で黒字または収支均衡となっているため、連結実質赤字比率には該当しません。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その要因は、新たなまちづくりに向けた都市計画道路の整備等に係る地方債の償還が始まったことに伴う元利償還金の増等によるものです。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その要因は、充当可能基金の減少により、分子となる充当可能財源等が減少したことによるものです。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今後も起債事業を精査するなど、将来負担に留意した財政運営に努めます。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や山砂利採取跡地及び周辺公共施設整備基金は、新名神高速道路の開通に合わせた都市基盤整備や東部丘陵地開発のため創設した基金で、大規模整備事業に合わせ、基金を活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今後も新名神高速道路の開通や東部丘陵地の整備等、大規模事業が進む中、財政調整基金や未来まちづくり基金等について、適正な活用に努めます。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　　　　　　　　　　：未来に向けたまちづくりに活用するものです。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：職員の退職手当の支給に活用するものです。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　　　　　　　　　：ふるさと納税制度による寄附金を積み立て、寄附者が指定する使途に活用するものです。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　　　　　　　　　　　：公共施設の建設に活用するものです。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　　　　　　　　　　：未来に向けたまちづくり事業として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ＪＲ奈良線高速化・複線化事業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等へ活用したため、減少し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山砂利採取跡地及び周辺公共施設整備基金：東部丘陵地及び東部丘陵線整備事業へ活用した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減少しています。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　　　　　　　　　　　　　：職員の退職手当の支給に活用したため、減少しています。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年度においては、取崩額より積立額が大きかったことから、増加しています。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額が大きかったことから、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市全体の収支状況により、令和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額が大きかったことから、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ったため、減少しているものです。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基金の趣旨に則り、償還に充てることとしています。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34059830</v>
      </c>
      <c r="BO4" s="449"/>
      <c r="BP4" s="449"/>
      <c r="BQ4" s="449"/>
      <c r="BR4" s="449"/>
      <c r="BS4" s="449"/>
      <c r="BT4" s="449"/>
      <c r="BU4" s="450"/>
      <c r="BV4" s="448">
        <v>33478614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0.5</v>
      </c>
      <c r="CU4" s="589"/>
      <c r="CV4" s="589"/>
      <c r="CW4" s="589"/>
      <c r="CX4" s="589"/>
      <c r="CY4" s="589"/>
      <c r="CZ4" s="589"/>
      <c r="DA4" s="590"/>
      <c r="DB4" s="588">
        <v>0.5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33604062</v>
      </c>
      <c r="BO5" s="420"/>
      <c r="BP5" s="420"/>
      <c r="BQ5" s="420"/>
      <c r="BR5" s="420"/>
      <c r="BS5" s="420"/>
      <c r="BT5" s="420"/>
      <c r="BU5" s="421"/>
      <c r="BV5" s="419">
        <v>33074859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98.9</v>
      </c>
      <c r="CU5" s="417"/>
      <c r="CV5" s="417"/>
      <c r="CW5" s="417"/>
      <c r="CX5" s="417"/>
      <c r="CY5" s="417"/>
      <c r="CZ5" s="417"/>
      <c r="DA5" s="418"/>
      <c r="DB5" s="416">
        <v>97.4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455768</v>
      </c>
      <c r="BO6" s="420"/>
      <c r="BP6" s="420"/>
      <c r="BQ6" s="420"/>
      <c r="BR6" s="420"/>
      <c r="BS6" s="420"/>
      <c r="BT6" s="420"/>
      <c r="BU6" s="421"/>
      <c r="BV6" s="419">
        <v>403755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99.8</v>
      </c>
      <c r="CU6" s="563"/>
      <c r="CV6" s="563"/>
      <c r="CW6" s="563"/>
      <c r="CX6" s="563"/>
      <c r="CY6" s="563"/>
      <c r="CZ6" s="563"/>
      <c r="DA6" s="564"/>
      <c r="DB6" s="562">
        <v>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379273</v>
      </c>
      <c r="BO7" s="420"/>
      <c r="BP7" s="420"/>
      <c r="BQ7" s="420"/>
      <c r="BR7" s="420"/>
      <c r="BS7" s="420"/>
      <c r="BT7" s="420"/>
      <c r="BU7" s="421"/>
      <c r="BV7" s="419">
        <v>328247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16697372</v>
      </c>
      <c r="CU7" s="420"/>
      <c r="CV7" s="420"/>
      <c r="CW7" s="420"/>
      <c r="CX7" s="420"/>
      <c r="CY7" s="420"/>
      <c r="CZ7" s="420"/>
      <c r="DA7" s="421"/>
      <c r="DB7" s="419">
        <v>16596411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76495</v>
      </c>
      <c r="BO8" s="420"/>
      <c r="BP8" s="420"/>
      <c r="BQ8" s="420"/>
      <c r="BR8" s="420"/>
      <c r="BS8" s="420"/>
      <c r="BT8" s="420"/>
      <c r="BU8" s="421"/>
      <c r="BV8" s="419">
        <v>75508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74607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987</v>
      </c>
      <c r="BO9" s="420"/>
      <c r="BP9" s="420"/>
      <c r="BQ9" s="420"/>
      <c r="BR9" s="420"/>
      <c r="BS9" s="420"/>
      <c r="BT9" s="420"/>
      <c r="BU9" s="421"/>
      <c r="BV9" s="419">
        <v>737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15.5</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76869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75158</v>
      </c>
      <c r="BO10" s="420"/>
      <c r="BP10" s="420"/>
      <c r="BQ10" s="420"/>
      <c r="BR10" s="420"/>
      <c r="BS10" s="420"/>
      <c r="BT10" s="420"/>
      <c r="BU10" s="421"/>
      <c r="BV10" s="419">
        <v>37597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74031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113000</v>
      </c>
      <c r="BO12" s="420"/>
      <c r="BP12" s="420"/>
      <c r="BQ12" s="420"/>
      <c r="BR12" s="420"/>
      <c r="BS12" s="420"/>
      <c r="BT12" s="420"/>
      <c r="BU12" s="421"/>
      <c r="BV12" s="419">
        <v>25000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73174</v>
      </c>
      <c r="S13" s="507"/>
      <c r="T13" s="507"/>
      <c r="U13" s="507"/>
      <c r="V13" s="508"/>
      <c r="W13" s="509" t="s">
        <v>131</v>
      </c>
      <c r="X13" s="405"/>
      <c r="Y13" s="405"/>
      <c r="Z13" s="405"/>
      <c r="AA13" s="405"/>
      <c r="AB13" s="406"/>
      <c r="AC13" s="372">
        <v>573</v>
      </c>
      <c r="AD13" s="373"/>
      <c r="AE13" s="373"/>
      <c r="AF13" s="373"/>
      <c r="AG13" s="374"/>
      <c r="AH13" s="372">
        <v>586</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-36855</v>
      </c>
      <c r="BO13" s="420"/>
      <c r="BP13" s="420"/>
      <c r="BQ13" s="420"/>
      <c r="BR13" s="420"/>
      <c r="BS13" s="420"/>
      <c r="BT13" s="420"/>
      <c r="BU13" s="421"/>
      <c r="BV13" s="419">
        <v>13334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74591</v>
      </c>
      <c r="S14" s="507"/>
      <c r="T14" s="507"/>
      <c r="U14" s="507"/>
      <c r="V14" s="508"/>
      <c r="W14" s="510"/>
      <c r="X14" s="408"/>
      <c r="Y14" s="408"/>
      <c r="Z14" s="408"/>
      <c r="AA14" s="408"/>
      <c r="AB14" s="409"/>
      <c r="AC14" s="499">
        <v>1.9</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116.7</v>
      </c>
      <c r="CU14" s="517"/>
      <c r="CV14" s="517"/>
      <c r="CW14" s="517"/>
      <c r="CX14" s="517"/>
      <c r="CY14" s="517"/>
      <c r="CZ14" s="517"/>
      <c r="DA14" s="518"/>
      <c r="DB14" s="516">
        <v>110.9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73824</v>
      </c>
      <c r="S15" s="507"/>
      <c r="T15" s="507"/>
      <c r="U15" s="507"/>
      <c r="V15" s="508"/>
      <c r="W15" s="509" t="s">
        <v>137</v>
      </c>
      <c r="X15" s="405"/>
      <c r="Y15" s="405"/>
      <c r="Z15" s="405"/>
      <c r="AA15" s="405"/>
      <c r="AB15" s="406"/>
      <c r="AC15" s="372">
        <v>7904</v>
      </c>
      <c r="AD15" s="373"/>
      <c r="AE15" s="373"/>
      <c r="AF15" s="373"/>
      <c r="AG15" s="374"/>
      <c r="AH15" s="372">
        <v>8876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8470432</v>
      </c>
      <c r="BO15" s="449"/>
      <c r="BP15" s="449"/>
      <c r="BQ15" s="449"/>
      <c r="BR15" s="449"/>
      <c r="BS15" s="449"/>
      <c r="BT15" s="449"/>
      <c r="BU15" s="450"/>
      <c r="BV15" s="448">
        <v>8189033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25.7</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14344184</v>
      </c>
      <c r="BO16" s="420"/>
      <c r="BP16" s="420"/>
      <c r="BQ16" s="420"/>
      <c r="BR16" s="420"/>
      <c r="BS16" s="420"/>
      <c r="BT16" s="420"/>
      <c r="BU16" s="421"/>
      <c r="BV16" s="419">
        <v>13900420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22261</v>
      </c>
      <c r="AD17" s="373"/>
      <c r="AE17" s="373"/>
      <c r="AF17" s="373"/>
      <c r="AG17" s="374"/>
      <c r="AH17" s="372">
        <v>23127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10665267</v>
      </c>
      <c r="BO17" s="420"/>
      <c r="BP17" s="420"/>
      <c r="BQ17" s="420"/>
      <c r="BR17" s="420"/>
      <c r="BS17" s="420"/>
      <c r="BT17" s="420"/>
      <c r="BU17" s="421"/>
      <c r="BV17" s="419">
        <v>10306187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32.71</v>
      </c>
      <c r="M18" s="472"/>
      <c r="N18" s="472"/>
      <c r="O18" s="472"/>
      <c r="P18" s="472"/>
      <c r="Q18" s="472"/>
      <c r="R18" s="473"/>
      <c r="S18" s="473"/>
      <c r="T18" s="473"/>
      <c r="U18" s="473"/>
      <c r="V18" s="474"/>
      <c r="W18" s="490"/>
      <c r="X18" s="491"/>
      <c r="Y18" s="491"/>
      <c r="Z18" s="491"/>
      <c r="AA18" s="491"/>
      <c r="AB18" s="515"/>
      <c r="AC18" s="389">
        <v>72.400000000000006</v>
      </c>
      <c r="AD18" s="390"/>
      <c r="AE18" s="390"/>
      <c r="AF18" s="390"/>
      <c r="AG18" s="475"/>
      <c r="AH18" s="389">
        <v>71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16857826</v>
      </c>
      <c r="BO18" s="420"/>
      <c r="BP18" s="420"/>
      <c r="BQ18" s="420"/>
      <c r="BR18" s="420"/>
      <c r="BS18" s="420"/>
      <c r="BT18" s="420"/>
      <c r="BU18" s="421"/>
      <c r="BV18" s="419">
        <v>16762937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20641368</v>
      </c>
      <c r="BO19" s="420"/>
      <c r="BP19" s="420"/>
      <c r="BQ19" s="420"/>
      <c r="BR19" s="420"/>
      <c r="BS19" s="420"/>
      <c r="BT19" s="420"/>
      <c r="BU19" s="421"/>
      <c r="BV19" s="419">
        <v>19826212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30484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40351778</v>
      </c>
      <c r="BO22" s="449"/>
      <c r="BP22" s="449"/>
      <c r="BQ22" s="449"/>
      <c r="BR22" s="449"/>
      <c r="BS22" s="449"/>
      <c r="BT22" s="449"/>
      <c r="BU22" s="450"/>
      <c r="BV22" s="448">
        <v>40520549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12764730</v>
      </c>
      <c r="BO23" s="420"/>
      <c r="BP23" s="420"/>
      <c r="BQ23" s="420"/>
      <c r="BR23" s="420"/>
      <c r="BS23" s="420"/>
      <c r="BT23" s="420"/>
      <c r="BU23" s="421"/>
      <c r="BV23" s="419">
        <v>13714508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9460</v>
      </c>
      <c r="R24" s="373"/>
      <c r="S24" s="373"/>
      <c r="T24" s="373"/>
      <c r="U24" s="373"/>
      <c r="V24" s="374"/>
      <c r="W24" s="462"/>
      <c r="X24" s="399"/>
      <c r="Y24" s="400"/>
      <c r="Z24" s="375" t="s">
        <v>162</v>
      </c>
      <c r="AA24" s="376"/>
      <c r="AB24" s="376"/>
      <c r="AC24" s="376"/>
      <c r="AD24" s="376"/>
      <c r="AE24" s="376"/>
      <c r="AF24" s="376"/>
      <c r="AG24" s="377"/>
      <c r="AH24" s="372">
        <v>456</v>
      </c>
      <c r="AI24" s="373"/>
      <c r="AJ24" s="373"/>
      <c r="AK24" s="373"/>
      <c r="AL24" s="374"/>
      <c r="AM24" s="372">
        <v>1375296</v>
      </c>
      <c r="AN24" s="373"/>
      <c r="AO24" s="373"/>
      <c r="AP24" s="373"/>
      <c r="AQ24" s="373"/>
      <c r="AR24" s="374"/>
      <c r="AS24" s="372">
        <v>3016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28963244</v>
      </c>
      <c r="BO24" s="420"/>
      <c r="BP24" s="420"/>
      <c r="BQ24" s="420"/>
      <c r="BR24" s="420"/>
      <c r="BS24" s="420"/>
      <c r="BT24" s="420"/>
      <c r="BU24" s="421"/>
      <c r="BV24" s="419">
        <v>28247964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7800</v>
      </c>
      <c r="R25" s="373"/>
      <c r="S25" s="373"/>
      <c r="T25" s="373"/>
      <c r="U25" s="373"/>
      <c r="V25" s="374"/>
      <c r="W25" s="462"/>
      <c r="X25" s="399"/>
      <c r="Y25" s="400"/>
      <c r="Z25" s="375" t="s">
        <v>165</v>
      </c>
      <c r="AA25" s="376"/>
      <c r="AB25" s="376"/>
      <c r="AC25" s="376"/>
      <c r="AD25" s="376"/>
      <c r="AE25" s="376"/>
      <c r="AF25" s="376"/>
      <c r="AG25" s="377"/>
      <c r="AH25" s="372">
        <v>96</v>
      </c>
      <c r="AI25" s="373"/>
      <c r="AJ25" s="373"/>
      <c r="AK25" s="373"/>
      <c r="AL25" s="374"/>
      <c r="AM25" s="372">
        <v>277632</v>
      </c>
      <c r="AN25" s="373"/>
      <c r="AO25" s="373"/>
      <c r="AP25" s="373"/>
      <c r="AQ25" s="373"/>
      <c r="AR25" s="374"/>
      <c r="AS25" s="372">
        <v>2892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9635468</v>
      </c>
      <c r="BO25" s="449"/>
      <c r="BP25" s="449"/>
      <c r="BQ25" s="449"/>
      <c r="BR25" s="449"/>
      <c r="BS25" s="449"/>
      <c r="BT25" s="449"/>
      <c r="BU25" s="450"/>
      <c r="BV25" s="448">
        <v>12234976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7010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5600</v>
      </c>
      <c r="R27" s="373"/>
      <c r="S27" s="373"/>
      <c r="T27" s="373"/>
      <c r="U27" s="373"/>
      <c r="V27" s="374"/>
      <c r="W27" s="462"/>
      <c r="X27" s="399"/>
      <c r="Y27" s="400"/>
      <c r="Z27" s="375" t="s">
        <v>172</v>
      </c>
      <c r="AA27" s="376"/>
      <c r="AB27" s="376"/>
      <c r="AC27" s="376"/>
      <c r="AD27" s="376"/>
      <c r="AE27" s="376"/>
      <c r="AF27" s="376"/>
      <c r="AG27" s="377"/>
      <c r="AH27" s="372">
        <v>8</v>
      </c>
      <c r="AI27" s="373"/>
      <c r="AJ27" s="373"/>
      <c r="AK27" s="373"/>
      <c r="AL27" s="374"/>
      <c r="AM27" s="372">
        <v>25263</v>
      </c>
      <c r="AN27" s="373"/>
      <c r="AO27" s="373"/>
      <c r="AP27" s="373"/>
      <c r="AQ27" s="373"/>
      <c r="AR27" s="374"/>
      <c r="AS27" s="372">
        <v>3158</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2024667</v>
      </c>
      <c r="BO27" s="454"/>
      <c r="BP27" s="454"/>
      <c r="BQ27" s="454"/>
      <c r="BR27" s="454"/>
      <c r="BS27" s="454"/>
      <c r="BT27" s="454"/>
      <c r="BU27" s="455"/>
      <c r="BV27" s="453">
        <v>2024415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4950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859528</v>
      </c>
      <c r="BO28" s="449"/>
      <c r="BP28" s="449"/>
      <c r="BQ28" s="449"/>
      <c r="BR28" s="449"/>
      <c r="BS28" s="449"/>
      <c r="BT28" s="449"/>
      <c r="BU28" s="450"/>
      <c r="BV28" s="448">
        <v>897370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4450</v>
      </c>
      <c r="R29" s="373"/>
      <c r="S29" s="373"/>
      <c r="T29" s="373"/>
      <c r="U29" s="373"/>
      <c r="V29" s="374"/>
      <c r="W29" s="463"/>
      <c r="X29" s="464"/>
      <c r="Y29" s="465"/>
      <c r="Z29" s="375" t="s">
        <v>178</v>
      </c>
      <c r="AA29" s="376"/>
      <c r="AB29" s="376"/>
      <c r="AC29" s="376"/>
      <c r="AD29" s="376"/>
      <c r="AE29" s="376"/>
      <c r="AF29" s="376"/>
      <c r="AG29" s="377"/>
      <c r="AH29" s="372">
        <v>464</v>
      </c>
      <c r="AI29" s="373"/>
      <c r="AJ29" s="373"/>
      <c r="AK29" s="373"/>
      <c r="AL29" s="374"/>
      <c r="AM29" s="372">
        <v>1400559</v>
      </c>
      <c r="AN29" s="373"/>
      <c r="AO29" s="373"/>
      <c r="AP29" s="373"/>
      <c r="AQ29" s="373"/>
      <c r="AR29" s="374"/>
      <c r="AS29" s="372">
        <v>3018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83394</v>
      </c>
      <c r="BO29" s="420"/>
      <c r="BP29" s="420"/>
      <c r="BQ29" s="420"/>
      <c r="BR29" s="420"/>
      <c r="BS29" s="420"/>
      <c r="BT29" s="420"/>
      <c r="BU29" s="421"/>
      <c r="BV29" s="419">
        <v>358898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3837068</v>
      </c>
      <c r="BO30" s="454"/>
      <c r="BP30" s="454"/>
      <c r="BQ30" s="454"/>
      <c r="BR30" s="454"/>
      <c r="BS30" s="454"/>
      <c r="BT30" s="454"/>
      <c r="BU30" s="455"/>
      <c r="BV30" s="453">
        <v>4451372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城南衛生管理組合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城陽市民余暇活動センター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京都府後期高齢者医療広域連合（一般会計）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サンガタウン城陽</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京都府後期高齢者医療広域連合（特別会計）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城南土地開発公社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淀川・木津川水防事務組合（一般会計）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城陽山砂利採取地整備公社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京都府自治会館管理組合（一般会計）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京都地方税機構（一般会計）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KSRi4qhdVGKqju4/opA1N2aAPcNDQrqawISd4j3qMgqltMc31SdYbT1iAjJzMgEg4tm+5sBd4wOv5rRxu6WzQ==" saltValue="OXIWQ/QkX7oqUmAJHfeE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9187715</v>
      </c>
      <c r="S5" s="677"/>
      <c r="T5" s="677"/>
      <c r="U5" s="677"/>
      <c r="V5" s="677"/>
      <c r="W5" s="677"/>
      <c r="X5" s="677"/>
      <c r="Y5" s="702"/>
      <c r="Z5" s="715">
        <v>27</v>
      </c>
      <c r="AA5" s="715"/>
      <c r="AB5" s="715"/>
      <c r="AC5" s="715"/>
      <c r="AD5" s="716">
        <v>8534151</v>
      </c>
      <c r="AE5" s="716"/>
      <c r="AF5" s="716"/>
      <c r="AG5" s="716"/>
      <c r="AH5" s="716"/>
      <c r="AI5" s="716"/>
      <c r="AJ5" s="716"/>
      <c r="AK5" s="716"/>
      <c r="AL5" s="703">
        <v>50.5</v>
      </c>
      <c r="AM5" s="685"/>
      <c r="AN5" s="685"/>
      <c r="AO5" s="704"/>
      <c r="AP5" s="679" t="s">
        <v>217</v>
      </c>
      <c r="AQ5" s="680"/>
      <c r="AR5" s="680"/>
      <c r="AS5" s="680"/>
      <c r="AT5" s="680"/>
      <c r="AU5" s="680"/>
      <c r="AV5" s="680"/>
      <c r="AW5" s="680"/>
      <c r="AX5" s="680"/>
      <c r="AY5" s="680"/>
      <c r="AZ5" s="680"/>
      <c r="BA5" s="680"/>
      <c r="BB5" s="680"/>
      <c r="BC5" s="680"/>
      <c r="BD5" s="680"/>
      <c r="BE5" s="680"/>
      <c r="BF5" s="681"/>
      <c r="BG5" s="621">
        <v>8534151</v>
      </c>
      <c r="BH5" s="622"/>
      <c r="BI5" s="622"/>
      <c r="BJ5" s="622"/>
      <c r="BK5" s="622"/>
      <c r="BL5" s="622"/>
      <c r="BM5" s="622"/>
      <c r="BN5" s="623"/>
      <c r="BO5" s="659">
        <v>92.9</v>
      </c>
      <c r="BP5" s="659"/>
      <c r="BQ5" s="659"/>
      <c r="BR5" s="659"/>
      <c r="BS5" s="660">
        <v>105394</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153764</v>
      </c>
      <c r="S6" s="622"/>
      <c r="T6" s="622"/>
      <c r="U6" s="622"/>
      <c r="V6" s="622"/>
      <c r="W6" s="622"/>
      <c r="X6" s="622"/>
      <c r="Y6" s="623"/>
      <c r="Z6" s="659">
        <v>0.5</v>
      </c>
      <c r="AA6" s="659"/>
      <c r="AB6" s="659"/>
      <c r="AC6" s="659"/>
      <c r="AD6" s="660">
        <v>153764</v>
      </c>
      <c r="AE6" s="660"/>
      <c r="AF6" s="660"/>
      <c r="AG6" s="660"/>
      <c r="AH6" s="660"/>
      <c r="AI6" s="660"/>
      <c r="AJ6" s="660"/>
      <c r="AK6" s="660"/>
      <c r="AL6" s="624">
        <v>0.9</v>
      </c>
      <c r="AM6" s="625"/>
      <c r="AN6" s="625"/>
      <c r="AO6" s="661"/>
      <c r="AP6" s="618" t="s">
        <v>222</v>
      </c>
      <c r="AQ6" s="619"/>
      <c r="AR6" s="619"/>
      <c r="AS6" s="619"/>
      <c r="AT6" s="619"/>
      <c r="AU6" s="619"/>
      <c r="AV6" s="619"/>
      <c r="AW6" s="619"/>
      <c r="AX6" s="619"/>
      <c r="AY6" s="619"/>
      <c r="AZ6" s="619"/>
      <c r="BA6" s="619"/>
      <c r="BB6" s="619"/>
      <c r="BC6" s="619"/>
      <c r="BD6" s="619"/>
      <c r="BE6" s="619"/>
      <c r="BF6" s="620"/>
      <c r="BG6" s="621">
        <v>8534151</v>
      </c>
      <c r="BH6" s="622"/>
      <c r="BI6" s="622"/>
      <c r="BJ6" s="622"/>
      <c r="BK6" s="622"/>
      <c r="BL6" s="622"/>
      <c r="BM6" s="622"/>
      <c r="BN6" s="623"/>
      <c r="BO6" s="659">
        <v>92.9</v>
      </c>
      <c r="BP6" s="659"/>
      <c r="BQ6" s="659"/>
      <c r="BR6" s="659"/>
      <c r="BS6" s="660">
        <v>105394</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246855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246567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3543</v>
      </c>
      <c r="S7" s="622"/>
      <c r="T7" s="622"/>
      <c r="U7" s="622"/>
      <c r="V7" s="622"/>
      <c r="W7" s="622"/>
      <c r="X7" s="622"/>
      <c r="Y7" s="623"/>
      <c r="Z7" s="659">
        <v>0</v>
      </c>
      <c r="AA7" s="659"/>
      <c r="AB7" s="659"/>
      <c r="AC7" s="659"/>
      <c r="AD7" s="660">
        <v>3543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4091997</v>
      </c>
      <c r="BH7" s="622"/>
      <c r="BI7" s="622"/>
      <c r="BJ7" s="622"/>
      <c r="BK7" s="622"/>
      <c r="BL7" s="622"/>
      <c r="BM7" s="622"/>
      <c r="BN7" s="623"/>
      <c r="BO7" s="659">
        <v>44.5</v>
      </c>
      <c r="BP7" s="659"/>
      <c r="BQ7" s="659"/>
      <c r="BR7" s="659"/>
      <c r="BS7" s="660">
        <v>105394</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3764564</v>
      </c>
      <c r="CS7" s="622"/>
      <c r="CT7" s="622"/>
      <c r="CU7" s="622"/>
      <c r="CV7" s="622"/>
      <c r="CW7" s="622"/>
      <c r="CX7" s="622"/>
      <c r="CY7" s="623"/>
      <c r="CZ7" s="659">
        <v>11.2</v>
      </c>
      <c r="DA7" s="659"/>
      <c r="DB7" s="659"/>
      <c r="DC7" s="659"/>
      <c r="DD7" s="627">
        <v>367860</v>
      </c>
      <c r="DE7" s="622"/>
      <c r="DF7" s="622"/>
      <c r="DG7" s="622"/>
      <c r="DH7" s="622"/>
      <c r="DI7" s="622"/>
      <c r="DJ7" s="622"/>
      <c r="DK7" s="622"/>
      <c r="DL7" s="622"/>
      <c r="DM7" s="622"/>
      <c r="DN7" s="622"/>
      <c r="DO7" s="622"/>
      <c r="DP7" s="623"/>
      <c r="DQ7" s="627">
        <v>3100588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87006</v>
      </c>
      <c r="S8" s="622"/>
      <c r="T8" s="622"/>
      <c r="U8" s="622"/>
      <c r="V8" s="622"/>
      <c r="W8" s="622"/>
      <c r="X8" s="622"/>
      <c r="Y8" s="623"/>
      <c r="Z8" s="659">
        <v>0.3</v>
      </c>
      <c r="AA8" s="659"/>
      <c r="AB8" s="659"/>
      <c r="AC8" s="659"/>
      <c r="AD8" s="660">
        <v>87006</v>
      </c>
      <c r="AE8" s="660"/>
      <c r="AF8" s="660"/>
      <c r="AG8" s="660"/>
      <c r="AH8" s="660"/>
      <c r="AI8" s="660"/>
      <c r="AJ8" s="660"/>
      <c r="AK8" s="660"/>
      <c r="AL8" s="624">
        <v>0.5</v>
      </c>
      <c r="AM8" s="625"/>
      <c r="AN8" s="625"/>
      <c r="AO8" s="661"/>
      <c r="AP8" s="618" t="s">
        <v>228</v>
      </c>
      <c r="AQ8" s="619"/>
      <c r="AR8" s="619"/>
      <c r="AS8" s="619"/>
      <c r="AT8" s="619"/>
      <c r="AU8" s="619"/>
      <c r="AV8" s="619"/>
      <c r="AW8" s="619"/>
      <c r="AX8" s="619"/>
      <c r="AY8" s="619"/>
      <c r="AZ8" s="619"/>
      <c r="BA8" s="619"/>
      <c r="BB8" s="619"/>
      <c r="BC8" s="619"/>
      <c r="BD8" s="619"/>
      <c r="BE8" s="619"/>
      <c r="BF8" s="620"/>
      <c r="BG8" s="621">
        <v>128000</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13380272</v>
      </c>
      <c r="CS8" s="622"/>
      <c r="CT8" s="622"/>
      <c r="CU8" s="622"/>
      <c r="CV8" s="622"/>
      <c r="CW8" s="622"/>
      <c r="CX8" s="622"/>
      <c r="CY8" s="623"/>
      <c r="CZ8" s="659">
        <v>39.799999999999997</v>
      </c>
      <c r="DA8" s="659"/>
      <c r="DB8" s="659"/>
      <c r="DC8" s="659"/>
      <c r="DD8" s="627">
        <v>38225</v>
      </c>
      <c r="DE8" s="622"/>
      <c r="DF8" s="622"/>
      <c r="DG8" s="622"/>
      <c r="DH8" s="622"/>
      <c r="DI8" s="622"/>
      <c r="DJ8" s="622"/>
      <c r="DK8" s="622"/>
      <c r="DL8" s="622"/>
      <c r="DM8" s="622"/>
      <c r="DN8" s="622"/>
      <c r="DO8" s="622"/>
      <c r="DP8" s="623"/>
      <c r="DQ8" s="627">
        <v>7346535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88604</v>
      </c>
      <c r="S9" s="622"/>
      <c r="T9" s="622"/>
      <c r="U9" s="622"/>
      <c r="V9" s="622"/>
      <c r="W9" s="622"/>
      <c r="X9" s="622"/>
      <c r="Y9" s="623"/>
      <c r="Z9" s="659">
        <v>0.3</v>
      </c>
      <c r="AA9" s="659"/>
      <c r="AB9" s="659"/>
      <c r="AC9" s="659"/>
      <c r="AD9" s="660">
        <v>88604</v>
      </c>
      <c r="AE9" s="660"/>
      <c r="AF9" s="660"/>
      <c r="AG9" s="660"/>
      <c r="AH9" s="660"/>
      <c r="AI9" s="660"/>
      <c r="AJ9" s="660"/>
      <c r="AK9" s="660"/>
      <c r="AL9" s="624">
        <v>0.5</v>
      </c>
      <c r="AM9" s="625"/>
      <c r="AN9" s="625"/>
      <c r="AO9" s="661"/>
      <c r="AP9" s="618" t="s">
        <v>231</v>
      </c>
      <c r="AQ9" s="619"/>
      <c r="AR9" s="619"/>
      <c r="AS9" s="619"/>
      <c r="AT9" s="619"/>
      <c r="AU9" s="619"/>
      <c r="AV9" s="619"/>
      <c r="AW9" s="619"/>
      <c r="AX9" s="619"/>
      <c r="AY9" s="619"/>
      <c r="AZ9" s="619"/>
      <c r="BA9" s="619"/>
      <c r="BB9" s="619"/>
      <c r="BC9" s="619"/>
      <c r="BD9" s="619"/>
      <c r="BE9" s="619"/>
      <c r="BF9" s="620"/>
      <c r="BG9" s="621">
        <v>3527007</v>
      </c>
      <c r="BH9" s="622"/>
      <c r="BI9" s="622"/>
      <c r="BJ9" s="622"/>
      <c r="BK9" s="622"/>
      <c r="BL9" s="622"/>
      <c r="BM9" s="622"/>
      <c r="BN9" s="623"/>
      <c r="BO9" s="659">
        <v>38.4</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2134374</v>
      </c>
      <c r="CS9" s="622"/>
      <c r="CT9" s="622"/>
      <c r="CU9" s="622"/>
      <c r="CV9" s="622"/>
      <c r="CW9" s="622"/>
      <c r="CX9" s="622"/>
      <c r="CY9" s="623"/>
      <c r="CZ9" s="659">
        <v>6.4</v>
      </c>
      <c r="DA9" s="659"/>
      <c r="DB9" s="659"/>
      <c r="DC9" s="659"/>
      <c r="DD9" s="627">
        <v>93141</v>
      </c>
      <c r="DE9" s="622"/>
      <c r="DF9" s="622"/>
      <c r="DG9" s="622"/>
      <c r="DH9" s="622"/>
      <c r="DI9" s="622"/>
      <c r="DJ9" s="622"/>
      <c r="DK9" s="622"/>
      <c r="DL9" s="622"/>
      <c r="DM9" s="622"/>
      <c r="DN9" s="622"/>
      <c r="DO9" s="622"/>
      <c r="DP9" s="623"/>
      <c r="DQ9" s="627">
        <v>1627523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167974</v>
      </c>
      <c r="BH10" s="622"/>
      <c r="BI10" s="622"/>
      <c r="BJ10" s="622"/>
      <c r="BK10" s="622"/>
      <c r="BL10" s="622"/>
      <c r="BM10" s="622"/>
      <c r="BN10" s="623"/>
      <c r="BO10" s="659">
        <v>1.8</v>
      </c>
      <c r="BP10" s="659"/>
      <c r="BQ10" s="659"/>
      <c r="BR10" s="659"/>
      <c r="BS10" s="660">
        <v>28032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34228</v>
      </c>
      <c r="CS10" s="622"/>
      <c r="CT10" s="622"/>
      <c r="CU10" s="622"/>
      <c r="CV10" s="622"/>
      <c r="CW10" s="622"/>
      <c r="CX10" s="622"/>
      <c r="CY10" s="623"/>
      <c r="CZ10" s="659">
        <v>0.1</v>
      </c>
      <c r="DA10" s="659"/>
      <c r="DB10" s="659"/>
      <c r="DC10" s="659"/>
      <c r="DD10" s="627">
        <v>2184</v>
      </c>
      <c r="DE10" s="622"/>
      <c r="DF10" s="622"/>
      <c r="DG10" s="622"/>
      <c r="DH10" s="622"/>
      <c r="DI10" s="622"/>
      <c r="DJ10" s="622"/>
      <c r="DK10" s="622"/>
      <c r="DL10" s="622"/>
      <c r="DM10" s="622"/>
      <c r="DN10" s="622"/>
      <c r="DO10" s="622"/>
      <c r="DP10" s="623"/>
      <c r="DQ10" s="627">
        <v>33007</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1654896</v>
      </c>
      <c r="S11" s="622"/>
      <c r="T11" s="622"/>
      <c r="U11" s="622"/>
      <c r="V11" s="622"/>
      <c r="W11" s="622"/>
      <c r="X11" s="622"/>
      <c r="Y11" s="623"/>
      <c r="Z11" s="624">
        <v>4.9000000000000004</v>
      </c>
      <c r="AA11" s="625"/>
      <c r="AB11" s="625"/>
      <c r="AC11" s="626"/>
      <c r="AD11" s="627">
        <v>1654896</v>
      </c>
      <c r="AE11" s="622"/>
      <c r="AF11" s="622"/>
      <c r="AG11" s="622"/>
      <c r="AH11" s="622"/>
      <c r="AI11" s="622"/>
      <c r="AJ11" s="622"/>
      <c r="AK11" s="623"/>
      <c r="AL11" s="624">
        <v>9.8000000000000007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269016</v>
      </c>
      <c r="BH11" s="622"/>
      <c r="BI11" s="622"/>
      <c r="BJ11" s="622"/>
      <c r="BK11" s="622"/>
      <c r="BL11" s="622"/>
      <c r="BM11" s="622"/>
      <c r="BN11" s="623"/>
      <c r="BO11" s="659">
        <v>2.9</v>
      </c>
      <c r="BP11" s="659"/>
      <c r="BQ11" s="659"/>
      <c r="BR11" s="659"/>
      <c r="BS11" s="660">
        <v>77362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123060</v>
      </c>
      <c r="CS11" s="622"/>
      <c r="CT11" s="622"/>
      <c r="CU11" s="622"/>
      <c r="CV11" s="622"/>
      <c r="CW11" s="622"/>
      <c r="CX11" s="622"/>
      <c r="CY11" s="623"/>
      <c r="CZ11" s="659">
        <v>0.4</v>
      </c>
      <c r="DA11" s="659"/>
      <c r="DB11" s="659"/>
      <c r="DC11" s="659"/>
      <c r="DD11" s="627">
        <v>13193</v>
      </c>
      <c r="DE11" s="622"/>
      <c r="DF11" s="622"/>
      <c r="DG11" s="622"/>
      <c r="DH11" s="622"/>
      <c r="DI11" s="622"/>
      <c r="DJ11" s="622"/>
      <c r="DK11" s="622"/>
      <c r="DL11" s="622"/>
      <c r="DM11" s="622"/>
      <c r="DN11" s="622"/>
      <c r="DO11" s="622"/>
      <c r="DP11" s="623"/>
      <c r="DQ11" s="627">
        <v>93212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44358</v>
      </c>
      <c r="S12" s="622"/>
      <c r="T12" s="622"/>
      <c r="U12" s="622"/>
      <c r="V12" s="622"/>
      <c r="W12" s="622"/>
      <c r="X12" s="622"/>
      <c r="Y12" s="623"/>
      <c r="Z12" s="659">
        <v>0.1</v>
      </c>
      <c r="AA12" s="659"/>
      <c r="AB12" s="659"/>
      <c r="AC12" s="659"/>
      <c r="AD12" s="660">
        <v>44358</v>
      </c>
      <c r="AE12" s="660"/>
      <c r="AF12" s="660"/>
      <c r="AG12" s="660"/>
      <c r="AH12" s="660"/>
      <c r="AI12" s="660"/>
      <c r="AJ12" s="660"/>
      <c r="AK12" s="660"/>
      <c r="AL12" s="624">
        <v>0.3</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3826017</v>
      </c>
      <c r="BH12" s="622"/>
      <c r="BI12" s="622"/>
      <c r="BJ12" s="622"/>
      <c r="BK12" s="622"/>
      <c r="BL12" s="622"/>
      <c r="BM12" s="622"/>
      <c r="BN12" s="623"/>
      <c r="BO12" s="659">
        <v>41.6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440212</v>
      </c>
      <c r="CS12" s="622"/>
      <c r="CT12" s="622"/>
      <c r="CU12" s="622"/>
      <c r="CV12" s="622"/>
      <c r="CW12" s="622"/>
      <c r="CX12" s="622"/>
      <c r="CY12" s="623"/>
      <c r="CZ12" s="659">
        <v>1.3</v>
      </c>
      <c r="DA12" s="659"/>
      <c r="DB12" s="659"/>
      <c r="DC12" s="659"/>
      <c r="DD12" s="627" t="s">
        <v>122</v>
      </c>
      <c r="DE12" s="622"/>
      <c r="DF12" s="622"/>
      <c r="DG12" s="622"/>
      <c r="DH12" s="622"/>
      <c r="DI12" s="622"/>
      <c r="DJ12" s="622"/>
      <c r="DK12" s="622"/>
      <c r="DL12" s="622"/>
      <c r="DM12" s="622"/>
      <c r="DN12" s="622"/>
      <c r="DO12" s="622"/>
      <c r="DP12" s="623"/>
      <c r="DQ12" s="627">
        <v>181760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3815194</v>
      </c>
      <c r="BH13" s="622"/>
      <c r="BI13" s="622"/>
      <c r="BJ13" s="622"/>
      <c r="BK13" s="622"/>
      <c r="BL13" s="622"/>
      <c r="BM13" s="622"/>
      <c r="BN13" s="623"/>
      <c r="BO13" s="659">
        <v>41.5</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6342874</v>
      </c>
      <c r="CS13" s="622"/>
      <c r="CT13" s="622"/>
      <c r="CU13" s="622"/>
      <c r="CV13" s="622"/>
      <c r="CW13" s="622"/>
      <c r="CX13" s="622"/>
      <c r="CY13" s="623"/>
      <c r="CZ13" s="659">
        <v>18.899999999999999</v>
      </c>
      <c r="DA13" s="659"/>
      <c r="DB13" s="659"/>
      <c r="DC13" s="659"/>
      <c r="DD13" s="627">
        <v>4741781</v>
      </c>
      <c r="DE13" s="622"/>
      <c r="DF13" s="622"/>
      <c r="DG13" s="622"/>
      <c r="DH13" s="622"/>
      <c r="DI13" s="622"/>
      <c r="DJ13" s="622"/>
      <c r="DK13" s="622"/>
      <c r="DL13" s="622"/>
      <c r="DM13" s="622"/>
      <c r="DN13" s="622"/>
      <c r="DO13" s="622"/>
      <c r="DP13" s="623"/>
      <c r="DQ13" s="627">
        <v>1650629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1629</v>
      </c>
      <c r="S14" s="622"/>
      <c r="T14" s="622"/>
      <c r="U14" s="622"/>
      <c r="V14" s="622"/>
      <c r="W14" s="622"/>
      <c r="X14" s="622"/>
      <c r="Y14" s="623"/>
      <c r="Z14" s="659">
        <v>0</v>
      </c>
      <c r="AA14" s="659"/>
      <c r="AB14" s="659"/>
      <c r="AC14" s="659"/>
      <c r="AD14" s="660">
        <v>1629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176887</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1004368</v>
      </c>
      <c r="CS14" s="622"/>
      <c r="CT14" s="622"/>
      <c r="CU14" s="622"/>
      <c r="CV14" s="622"/>
      <c r="CW14" s="622"/>
      <c r="CX14" s="622"/>
      <c r="CY14" s="623"/>
      <c r="CZ14" s="659">
        <v>3</v>
      </c>
      <c r="DA14" s="659"/>
      <c r="DB14" s="659"/>
      <c r="DC14" s="659"/>
      <c r="DD14" s="627">
        <v>78573</v>
      </c>
      <c r="DE14" s="622"/>
      <c r="DF14" s="622"/>
      <c r="DG14" s="622"/>
      <c r="DH14" s="622"/>
      <c r="DI14" s="622"/>
      <c r="DJ14" s="622"/>
      <c r="DK14" s="622"/>
      <c r="DL14" s="622"/>
      <c r="DM14" s="622"/>
      <c r="DN14" s="622"/>
      <c r="DO14" s="622"/>
      <c r="DP14" s="623"/>
      <c r="DQ14" s="627">
        <v>908536</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439250</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2932580</v>
      </c>
      <c r="CS15" s="622"/>
      <c r="CT15" s="622"/>
      <c r="CU15" s="622"/>
      <c r="CV15" s="622"/>
      <c r="CW15" s="622"/>
      <c r="CX15" s="622"/>
      <c r="CY15" s="623"/>
      <c r="CZ15" s="659">
        <v>8.6999999999999993</v>
      </c>
      <c r="DA15" s="659"/>
      <c r="DB15" s="659"/>
      <c r="DC15" s="659"/>
      <c r="DD15" s="627">
        <v>614383</v>
      </c>
      <c r="DE15" s="622"/>
      <c r="DF15" s="622"/>
      <c r="DG15" s="622"/>
      <c r="DH15" s="622"/>
      <c r="DI15" s="622"/>
      <c r="DJ15" s="622"/>
      <c r="DK15" s="622"/>
      <c r="DL15" s="622"/>
      <c r="DM15" s="622"/>
      <c r="DN15" s="622"/>
      <c r="DO15" s="622"/>
      <c r="DP15" s="623"/>
      <c r="DQ15" s="627">
        <v>1803651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29596</v>
      </c>
      <c r="S16" s="622"/>
      <c r="T16" s="622"/>
      <c r="U16" s="622"/>
      <c r="V16" s="622"/>
      <c r="W16" s="622"/>
      <c r="X16" s="622"/>
      <c r="Y16" s="623"/>
      <c r="Z16" s="659">
        <v>0.1</v>
      </c>
      <c r="AA16" s="659"/>
      <c r="AB16" s="659"/>
      <c r="AC16" s="659"/>
      <c r="AD16" s="660">
        <v>29596</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7083</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140598</v>
      </c>
      <c r="S17" s="622"/>
      <c r="T17" s="622"/>
      <c r="U17" s="622"/>
      <c r="V17" s="622"/>
      <c r="W17" s="622"/>
      <c r="X17" s="622"/>
      <c r="Y17" s="623"/>
      <c r="Z17" s="659">
        <v>0.4</v>
      </c>
      <c r="AA17" s="659"/>
      <c r="AB17" s="659"/>
      <c r="AC17" s="659"/>
      <c r="AD17" s="660">
        <v>140598</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3193348</v>
      </c>
      <c r="CS17" s="622"/>
      <c r="CT17" s="622"/>
      <c r="CU17" s="622"/>
      <c r="CV17" s="622"/>
      <c r="CW17" s="622"/>
      <c r="CX17" s="622"/>
      <c r="CY17" s="623"/>
      <c r="CZ17" s="659">
        <v>9.5</v>
      </c>
      <c r="DA17" s="659"/>
      <c r="DB17" s="659"/>
      <c r="DC17" s="659"/>
      <c r="DD17" s="627" t="s">
        <v>122</v>
      </c>
      <c r="DE17" s="622"/>
      <c r="DF17" s="622"/>
      <c r="DG17" s="622"/>
      <c r="DH17" s="622"/>
      <c r="DI17" s="622"/>
      <c r="DJ17" s="622"/>
      <c r="DK17" s="622"/>
      <c r="DL17" s="622"/>
      <c r="DM17" s="622"/>
      <c r="DN17" s="622"/>
      <c r="DO17" s="622"/>
      <c r="DP17" s="623"/>
      <c r="DQ17" s="627">
        <v>3193348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89304</v>
      </c>
      <c r="S18" s="622"/>
      <c r="T18" s="622"/>
      <c r="U18" s="622"/>
      <c r="V18" s="622"/>
      <c r="W18" s="622"/>
      <c r="X18" s="622"/>
      <c r="Y18" s="623"/>
      <c r="Z18" s="659">
        <v>0.3</v>
      </c>
      <c r="AA18" s="659"/>
      <c r="AB18" s="659"/>
      <c r="AC18" s="659"/>
      <c r="AD18" s="660">
        <v>89304</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v>244</v>
      </c>
      <c r="CS18" s="622"/>
      <c r="CT18" s="622"/>
      <c r="CU18" s="622"/>
      <c r="CV18" s="622"/>
      <c r="CW18" s="622"/>
      <c r="CX18" s="622"/>
      <c r="CY18" s="623"/>
      <c r="CZ18" s="659">
        <v>0</v>
      </c>
      <c r="DA18" s="659"/>
      <c r="DB18" s="659"/>
      <c r="DC18" s="659"/>
      <c r="DD18" s="627">
        <v>244</v>
      </c>
      <c r="DE18" s="622"/>
      <c r="DF18" s="622"/>
      <c r="DG18" s="622"/>
      <c r="DH18" s="622"/>
      <c r="DI18" s="622"/>
      <c r="DJ18" s="622"/>
      <c r="DK18" s="622"/>
      <c r="DL18" s="622"/>
      <c r="DM18" s="622"/>
      <c r="DN18" s="622"/>
      <c r="DO18" s="622"/>
      <c r="DP18" s="623"/>
      <c r="DQ18" s="627">
        <v>244</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84883</v>
      </c>
      <c r="S19" s="622"/>
      <c r="T19" s="622"/>
      <c r="U19" s="622"/>
      <c r="V19" s="622"/>
      <c r="W19" s="622"/>
      <c r="X19" s="622"/>
      <c r="Y19" s="623"/>
      <c r="Z19" s="659">
        <v>0.2</v>
      </c>
      <c r="AA19" s="659"/>
      <c r="AB19" s="659"/>
      <c r="AC19" s="659"/>
      <c r="AD19" s="660">
        <v>84883</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653564</v>
      </c>
      <c r="BH19" s="622"/>
      <c r="BI19" s="622"/>
      <c r="BJ19" s="622"/>
      <c r="BK19" s="622"/>
      <c r="BL19" s="622"/>
      <c r="BM19" s="622"/>
      <c r="BN19" s="623"/>
      <c r="BO19" s="659">
        <v>7.1</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4421</v>
      </c>
      <c r="S20" s="622"/>
      <c r="T20" s="622"/>
      <c r="U20" s="622"/>
      <c r="V20" s="622"/>
      <c r="W20" s="622"/>
      <c r="X20" s="622"/>
      <c r="Y20" s="623"/>
      <c r="Z20" s="659">
        <v>0</v>
      </c>
      <c r="AA20" s="659"/>
      <c r="AB20" s="659"/>
      <c r="AC20" s="659"/>
      <c r="AD20" s="660">
        <v>4421</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653564</v>
      </c>
      <c r="BH20" s="622"/>
      <c r="BI20" s="622"/>
      <c r="BJ20" s="622"/>
      <c r="BK20" s="622"/>
      <c r="BL20" s="622"/>
      <c r="BM20" s="622"/>
      <c r="BN20" s="623"/>
      <c r="BO20" s="659">
        <v>7.1</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33604062</v>
      </c>
      <c r="CS20" s="622"/>
      <c r="CT20" s="622"/>
      <c r="CU20" s="622"/>
      <c r="CV20" s="622"/>
      <c r="CW20" s="622"/>
      <c r="CX20" s="622"/>
      <c r="CY20" s="623"/>
      <c r="CZ20" s="659">
        <v>100</v>
      </c>
      <c r="DA20" s="659"/>
      <c r="DB20" s="659"/>
      <c r="DC20" s="659"/>
      <c r="DD20" s="627">
        <v>5949584</v>
      </c>
      <c r="DE20" s="622"/>
      <c r="DF20" s="622"/>
      <c r="DG20" s="622"/>
      <c r="DH20" s="622"/>
      <c r="DI20" s="622"/>
      <c r="DJ20" s="622"/>
      <c r="DK20" s="622"/>
      <c r="DL20" s="622"/>
      <c r="DM20" s="622"/>
      <c r="DN20" s="622"/>
      <c r="DO20" s="622"/>
      <c r="DP20" s="623"/>
      <c r="DQ20" s="627">
        <v>20185600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6235625</v>
      </c>
      <c r="S21" s="622"/>
      <c r="T21" s="622"/>
      <c r="U21" s="622"/>
      <c r="V21" s="622"/>
      <c r="W21" s="622"/>
      <c r="X21" s="622"/>
      <c r="Y21" s="623"/>
      <c r="Z21" s="659">
        <v>18.3</v>
      </c>
      <c r="AA21" s="659"/>
      <c r="AB21" s="659"/>
      <c r="AC21" s="659"/>
      <c r="AD21" s="660">
        <v>5873752</v>
      </c>
      <c r="AE21" s="660"/>
      <c r="AF21" s="660"/>
      <c r="AG21" s="660"/>
      <c r="AH21" s="660"/>
      <c r="AI21" s="660"/>
      <c r="AJ21" s="660"/>
      <c r="AK21" s="660"/>
      <c r="AL21" s="624">
        <v>34.799999999999997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5873752</v>
      </c>
      <c r="S22" s="622"/>
      <c r="T22" s="622"/>
      <c r="U22" s="622"/>
      <c r="V22" s="622"/>
      <c r="W22" s="622"/>
      <c r="X22" s="622"/>
      <c r="Y22" s="623"/>
      <c r="Z22" s="659">
        <v>17.2</v>
      </c>
      <c r="AA22" s="659"/>
      <c r="AB22" s="659"/>
      <c r="AC22" s="659"/>
      <c r="AD22" s="660">
        <v>5873752</v>
      </c>
      <c r="AE22" s="660"/>
      <c r="AF22" s="660"/>
      <c r="AG22" s="660"/>
      <c r="AH22" s="660"/>
      <c r="AI22" s="660"/>
      <c r="AJ22" s="660"/>
      <c r="AK22" s="660"/>
      <c r="AL22" s="624">
        <v>34.799999999999997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361873</v>
      </c>
      <c r="S23" s="622"/>
      <c r="T23" s="622"/>
      <c r="U23" s="622"/>
      <c r="V23" s="622"/>
      <c r="W23" s="622"/>
      <c r="X23" s="622"/>
      <c r="Y23" s="623"/>
      <c r="Z23" s="659">
        <v>1.1000000000000001</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653564</v>
      </c>
      <c r="BH23" s="622"/>
      <c r="BI23" s="622"/>
      <c r="BJ23" s="622"/>
      <c r="BK23" s="622"/>
      <c r="BL23" s="622"/>
      <c r="BM23" s="622"/>
      <c r="BN23" s="623"/>
      <c r="BO23" s="659">
        <v>7.1</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16525814</v>
      </c>
      <c r="CS24" s="677"/>
      <c r="CT24" s="677"/>
      <c r="CU24" s="677"/>
      <c r="CV24" s="677"/>
      <c r="CW24" s="677"/>
      <c r="CX24" s="677"/>
      <c r="CY24" s="702"/>
      <c r="CZ24" s="703">
        <v>49.2</v>
      </c>
      <c r="DA24" s="685"/>
      <c r="DB24" s="685"/>
      <c r="DC24" s="705"/>
      <c r="DD24" s="701">
        <v>10791528</v>
      </c>
      <c r="DE24" s="677"/>
      <c r="DF24" s="677"/>
      <c r="DG24" s="677"/>
      <c r="DH24" s="677"/>
      <c r="DI24" s="677"/>
      <c r="DJ24" s="677"/>
      <c r="DK24" s="702"/>
      <c r="DL24" s="701">
        <v>9656988</v>
      </c>
      <c r="DM24" s="677"/>
      <c r="DN24" s="677"/>
      <c r="DO24" s="677"/>
      <c r="DP24" s="677"/>
      <c r="DQ24" s="677"/>
      <c r="DR24" s="677"/>
      <c r="DS24" s="677"/>
      <c r="DT24" s="677"/>
      <c r="DU24" s="677"/>
      <c r="DV24" s="702"/>
      <c r="DW24" s="703">
        <v>56.7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17716638</v>
      </c>
      <c r="S25" s="622"/>
      <c r="T25" s="622"/>
      <c r="U25" s="622"/>
      <c r="V25" s="622"/>
      <c r="W25" s="622"/>
      <c r="X25" s="622"/>
      <c r="Y25" s="623"/>
      <c r="Z25" s="659">
        <v>52</v>
      </c>
      <c r="AA25" s="659"/>
      <c r="AB25" s="659"/>
      <c r="AC25" s="659"/>
      <c r="AD25" s="660">
        <v>16701201</v>
      </c>
      <c r="AE25" s="660"/>
      <c r="AF25" s="660"/>
      <c r="AG25" s="660"/>
      <c r="AH25" s="660"/>
      <c r="AI25" s="660"/>
      <c r="AJ25" s="660"/>
      <c r="AK25" s="660"/>
      <c r="AL25" s="624">
        <v>98.9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4797122</v>
      </c>
      <c r="CS25" s="634"/>
      <c r="CT25" s="634"/>
      <c r="CU25" s="634"/>
      <c r="CV25" s="634"/>
      <c r="CW25" s="634"/>
      <c r="CX25" s="634"/>
      <c r="CY25" s="635"/>
      <c r="CZ25" s="624">
        <v>14.3</v>
      </c>
      <c r="DA25" s="636"/>
      <c r="DB25" s="636"/>
      <c r="DC25" s="637"/>
      <c r="DD25" s="627">
        <v>4248473</v>
      </c>
      <c r="DE25" s="634"/>
      <c r="DF25" s="634"/>
      <c r="DG25" s="634"/>
      <c r="DH25" s="634"/>
      <c r="DI25" s="634"/>
      <c r="DJ25" s="634"/>
      <c r="DK25" s="635"/>
      <c r="DL25" s="627">
        <v>4044087</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8065</v>
      </c>
      <c r="S26" s="622"/>
      <c r="T26" s="622"/>
      <c r="U26" s="622"/>
      <c r="V26" s="622"/>
      <c r="W26" s="622"/>
      <c r="X26" s="622"/>
      <c r="Y26" s="623"/>
      <c r="Z26" s="659">
        <v>0</v>
      </c>
      <c r="AA26" s="659"/>
      <c r="AB26" s="659"/>
      <c r="AC26" s="659"/>
      <c r="AD26" s="660">
        <v>8065</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2664792</v>
      </c>
      <c r="CS26" s="622"/>
      <c r="CT26" s="622"/>
      <c r="CU26" s="622"/>
      <c r="CV26" s="622"/>
      <c r="CW26" s="622"/>
      <c r="CX26" s="622"/>
      <c r="CY26" s="623"/>
      <c r="CZ26" s="624">
        <v>7.9</v>
      </c>
      <c r="DA26" s="636"/>
      <c r="DB26" s="636"/>
      <c r="DC26" s="637"/>
      <c r="DD26" s="627">
        <v>2451029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158211</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9187715</v>
      </c>
      <c r="BH27" s="622"/>
      <c r="BI27" s="622"/>
      <c r="BJ27" s="622"/>
      <c r="BK27" s="622"/>
      <c r="BL27" s="622"/>
      <c r="BM27" s="622"/>
      <c r="BN27" s="623"/>
      <c r="BO27" s="659">
        <v>100</v>
      </c>
      <c r="BP27" s="659"/>
      <c r="BQ27" s="659"/>
      <c r="BR27" s="659"/>
      <c r="BS27" s="660">
        <v>105394</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8535344</v>
      </c>
      <c r="CS27" s="634"/>
      <c r="CT27" s="634"/>
      <c r="CU27" s="634"/>
      <c r="CV27" s="634"/>
      <c r="CW27" s="634"/>
      <c r="CX27" s="634"/>
      <c r="CY27" s="635"/>
      <c r="CZ27" s="624">
        <v>25.4</v>
      </c>
      <c r="DA27" s="636"/>
      <c r="DB27" s="636"/>
      <c r="DC27" s="637"/>
      <c r="DD27" s="627">
        <v>3349707</v>
      </c>
      <c r="DE27" s="634"/>
      <c r="DF27" s="634"/>
      <c r="DG27" s="634"/>
      <c r="DH27" s="634"/>
      <c r="DI27" s="634"/>
      <c r="DJ27" s="634"/>
      <c r="DK27" s="635"/>
      <c r="DL27" s="627">
        <v>2419553</v>
      </c>
      <c r="DM27" s="634"/>
      <c r="DN27" s="634"/>
      <c r="DO27" s="634"/>
      <c r="DP27" s="634"/>
      <c r="DQ27" s="634"/>
      <c r="DR27" s="634"/>
      <c r="DS27" s="634"/>
      <c r="DT27" s="634"/>
      <c r="DU27" s="634"/>
      <c r="DV27" s="635"/>
      <c r="DW27" s="624">
        <v>14.2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434020</v>
      </c>
      <c r="S28" s="622"/>
      <c r="T28" s="622"/>
      <c r="U28" s="622"/>
      <c r="V28" s="622"/>
      <c r="W28" s="622"/>
      <c r="X28" s="622"/>
      <c r="Y28" s="623"/>
      <c r="Z28" s="659">
        <v>1.3</v>
      </c>
      <c r="AA28" s="659"/>
      <c r="AB28" s="659"/>
      <c r="AC28" s="659"/>
      <c r="AD28" s="660">
        <v>149696</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3193348</v>
      </c>
      <c r="CS28" s="622"/>
      <c r="CT28" s="622"/>
      <c r="CU28" s="622"/>
      <c r="CV28" s="622"/>
      <c r="CW28" s="622"/>
      <c r="CX28" s="622"/>
      <c r="CY28" s="623"/>
      <c r="CZ28" s="624">
        <v>9.5</v>
      </c>
      <c r="DA28" s="636"/>
      <c r="DB28" s="636"/>
      <c r="DC28" s="637"/>
      <c r="DD28" s="627">
        <v>3193348</v>
      </c>
      <c r="DE28" s="622"/>
      <c r="DF28" s="622"/>
      <c r="DG28" s="622"/>
      <c r="DH28" s="622"/>
      <c r="DI28" s="622"/>
      <c r="DJ28" s="622"/>
      <c r="DK28" s="623"/>
      <c r="DL28" s="627">
        <v>3193348</v>
      </c>
      <c r="DM28" s="622"/>
      <c r="DN28" s="622"/>
      <c r="DO28" s="622"/>
      <c r="DP28" s="622"/>
      <c r="DQ28" s="622"/>
      <c r="DR28" s="622"/>
      <c r="DS28" s="622"/>
      <c r="DT28" s="622"/>
      <c r="DU28" s="622"/>
      <c r="DV28" s="623"/>
      <c r="DW28" s="624">
        <v>18.7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34183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3193321</v>
      </c>
      <c r="CS29" s="634"/>
      <c r="CT29" s="634"/>
      <c r="CU29" s="634"/>
      <c r="CV29" s="634"/>
      <c r="CW29" s="634"/>
      <c r="CX29" s="634"/>
      <c r="CY29" s="635"/>
      <c r="CZ29" s="624">
        <v>9.5</v>
      </c>
      <c r="DA29" s="636"/>
      <c r="DB29" s="636"/>
      <c r="DC29" s="637"/>
      <c r="DD29" s="627">
        <v>3193321</v>
      </c>
      <c r="DE29" s="634"/>
      <c r="DF29" s="634"/>
      <c r="DG29" s="634"/>
      <c r="DH29" s="634"/>
      <c r="DI29" s="634"/>
      <c r="DJ29" s="634"/>
      <c r="DK29" s="635"/>
      <c r="DL29" s="627">
        <v>3193321</v>
      </c>
      <c r="DM29" s="634"/>
      <c r="DN29" s="634"/>
      <c r="DO29" s="634"/>
      <c r="DP29" s="634"/>
      <c r="DQ29" s="634"/>
      <c r="DR29" s="634"/>
      <c r="DS29" s="634"/>
      <c r="DT29" s="634"/>
      <c r="DU29" s="634"/>
      <c r="DV29" s="635"/>
      <c r="DW29" s="624">
        <v>18.7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7794057</v>
      </c>
      <c r="S30" s="622"/>
      <c r="T30" s="622"/>
      <c r="U30" s="622"/>
      <c r="V30" s="622"/>
      <c r="W30" s="622"/>
      <c r="X30" s="622"/>
      <c r="Y30" s="623"/>
      <c r="Z30" s="659">
        <v>22.9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3086124</v>
      </c>
      <c r="CS30" s="622"/>
      <c r="CT30" s="622"/>
      <c r="CU30" s="622"/>
      <c r="CV30" s="622"/>
      <c r="CW30" s="622"/>
      <c r="CX30" s="622"/>
      <c r="CY30" s="623"/>
      <c r="CZ30" s="624">
        <v>9.1999999999999993</v>
      </c>
      <c r="DA30" s="636"/>
      <c r="DB30" s="636"/>
      <c r="DC30" s="637"/>
      <c r="DD30" s="627">
        <v>3086124</v>
      </c>
      <c r="DE30" s="622"/>
      <c r="DF30" s="622"/>
      <c r="DG30" s="622"/>
      <c r="DH30" s="622"/>
      <c r="DI30" s="622"/>
      <c r="DJ30" s="622"/>
      <c r="DK30" s="623"/>
      <c r="DL30" s="627">
        <v>3086124</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19304</v>
      </c>
      <c r="S31" s="622"/>
      <c r="T31" s="622"/>
      <c r="U31" s="622"/>
      <c r="V31" s="622"/>
      <c r="W31" s="622"/>
      <c r="X31" s="622"/>
      <c r="Y31" s="623"/>
      <c r="Z31" s="659">
        <v>0.1</v>
      </c>
      <c r="AA31" s="659"/>
      <c r="AB31" s="659"/>
      <c r="AC31" s="659"/>
      <c r="AD31" s="660">
        <v>19304</v>
      </c>
      <c r="AE31" s="660"/>
      <c r="AF31" s="660"/>
      <c r="AG31" s="660"/>
      <c r="AH31" s="660"/>
      <c r="AI31" s="660"/>
      <c r="AJ31" s="660"/>
      <c r="AK31" s="660"/>
      <c r="AL31" s="624">
        <v>0.1</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99.2</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107197</v>
      </c>
      <c r="CS31" s="634"/>
      <c r="CT31" s="634"/>
      <c r="CU31" s="634"/>
      <c r="CV31" s="634"/>
      <c r="CW31" s="634"/>
      <c r="CX31" s="634"/>
      <c r="CY31" s="635"/>
      <c r="CZ31" s="624">
        <v>0.3</v>
      </c>
      <c r="DA31" s="636"/>
      <c r="DB31" s="636"/>
      <c r="DC31" s="637"/>
      <c r="DD31" s="627">
        <v>107197</v>
      </c>
      <c r="DE31" s="634"/>
      <c r="DF31" s="634"/>
      <c r="DG31" s="634"/>
      <c r="DH31" s="634"/>
      <c r="DI31" s="634"/>
      <c r="DJ31" s="634"/>
      <c r="DK31" s="635"/>
      <c r="DL31" s="627">
        <v>107197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2300865</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98.8</v>
      </c>
      <c r="BS32" s="634"/>
      <c r="BT32" s="634"/>
      <c r="BU32" s="634"/>
      <c r="BV32" s="634"/>
      <c r="BW32" s="634"/>
      <c r="BX32" s="625">
        <v>97.7</v>
      </c>
      <c r="BY32" s="634"/>
      <c r="BZ32" s="634"/>
      <c r="CA32" s="634"/>
      <c r="CB32" s="657"/>
      <c r="CD32" s="644"/>
      <c r="CE32" s="645"/>
      <c r="CF32" s="618" t="s">
        <v>305</v>
      </c>
      <c r="CG32" s="619"/>
      <c r="CH32" s="619"/>
      <c r="CI32" s="619"/>
      <c r="CJ32" s="619"/>
      <c r="CK32" s="619"/>
      <c r="CL32" s="619"/>
      <c r="CM32" s="619"/>
      <c r="CN32" s="619"/>
      <c r="CO32" s="619"/>
      <c r="CP32" s="619"/>
      <c r="CQ32" s="620"/>
      <c r="CR32" s="621">
        <v>27</v>
      </c>
      <c r="CS32" s="622"/>
      <c r="CT32" s="622"/>
      <c r="CU32" s="622"/>
      <c r="CV32" s="622"/>
      <c r="CW32" s="622"/>
      <c r="CX32" s="622"/>
      <c r="CY32" s="623"/>
      <c r="CZ32" s="624">
        <v>0</v>
      </c>
      <c r="DA32" s="636"/>
      <c r="DB32" s="636"/>
      <c r="DC32" s="637"/>
      <c r="DD32" s="627">
        <v>27</v>
      </c>
      <c r="DE32" s="622"/>
      <c r="DF32" s="622"/>
      <c r="DG32" s="622"/>
      <c r="DH32" s="622"/>
      <c r="DI32" s="622"/>
      <c r="DJ32" s="622"/>
      <c r="DK32" s="623"/>
      <c r="DL32" s="627">
        <v>27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45014</v>
      </c>
      <c r="S33" s="622"/>
      <c r="T33" s="622"/>
      <c r="U33" s="622"/>
      <c r="V33" s="622"/>
      <c r="W33" s="622"/>
      <c r="X33" s="622"/>
      <c r="Y33" s="623"/>
      <c r="Z33" s="659">
        <v>0.1</v>
      </c>
      <c r="AA33" s="659"/>
      <c r="AB33" s="659"/>
      <c r="AC33" s="659"/>
      <c r="AD33" s="660">
        <v>6513</v>
      </c>
      <c r="AE33" s="660"/>
      <c r="AF33" s="660"/>
      <c r="AG33" s="660"/>
      <c r="AH33" s="660"/>
      <c r="AI33" s="660"/>
      <c r="AJ33" s="660"/>
      <c r="AK33" s="660"/>
      <c r="AL33" s="624">
        <v>0</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99.5</v>
      </c>
      <c r="BH33" s="606"/>
      <c r="BI33" s="606"/>
      <c r="BJ33" s="606"/>
      <c r="BK33" s="606"/>
      <c r="BL33" s="606"/>
      <c r="BM33" s="652">
        <v>98.3</v>
      </c>
      <c r="BN33" s="606"/>
      <c r="BO33" s="606"/>
      <c r="BP33" s="606"/>
      <c r="BQ33" s="669"/>
      <c r="BR33" s="682">
        <v>99.5</v>
      </c>
      <c r="BS33" s="606"/>
      <c r="BT33" s="606"/>
      <c r="BU33" s="606"/>
      <c r="BV33" s="606"/>
      <c r="BW33" s="606"/>
      <c r="BX33" s="652">
        <v>98.2</v>
      </c>
      <c r="BY33" s="606"/>
      <c r="BZ33" s="606"/>
      <c r="CA33" s="606"/>
      <c r="CB33" s="669"/>
      <c r="CD33" s="618" t="s">
        <v>308</v>
      </c>
      <c r="CE33" s="619"/>
      <c r="CF33" s="619"/>
      <c r="CG33" s="619"/>
      <c r="CH33" s="619"/>
      <c r="CI33" s="619"/>
      <c r="CJ33" s="619"/>
      <c r="CK33" s="619"/>
      <c r="CL33" s="619"/>
      <c r="CM33" s="619"/>
      <c r="CN33" s="619"/>
      <c r="CO33" s="619"/>
      <c r="CP33" s="619"/>
      <c r="CQ33" s="620"/>
      <c r="CR33" s="621">
        <v>11121581</v>
      </c>
      <c r="CS33" s="634"/>
      <c r="CT33" s="634"/>
      <c r="CU33" s="634"/>
      <c r="CV33" s="634"/>
      <c r="CW33" s="634"/>
      <c r="CX33" s="634"/>
      <c r="CY33" s="635"/>
      <c r="CZ33" s="624">
        <v>33.1</v>
      </c>
      <c r="DA33" s="636"/>
      <c r="DB33" s="636"/>
      <c r="DC33" s="637"/>
      <c r="DD33" s="627">
        <v>8904421</v>
      </c>
      <c r="DE33" s="634"/>
      <c r="DF33" s="634"/>
      <c r="DG33" s="634"/>
      <c r="DH33" s="634"/>
      <c r="DI33" s="634"/>
      <c r="DJ33" s="634"/>
      <c r="DK33" s="635"/>
      <c r="DL33" s="627">
        <v>7200838</v>
      </c>
      <c r="DM33" s="634"/>
      <c r="DN33" s="634"/>
      <c r="DO33" s="634"/>
      <c r="DP33" s="634"/>
      <c r="DQ33" s="634"/>
      <c r="DR33" s="634"/>
      <c r="DS33" s="634"/>
      <c r="DT33" s="634"/>
      <c r="DU33" s="634"/>
      <c r="DV33" s="635"/>
      <c r="DW33" s="624">
        <v>42.3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353891</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4078814</v>
      </c>
      <c r="CS34" s="622"/>
      <c r="CT34" s="622"/>
      <c r="CU34" s="622"/>
      <c r="CV34" s="622"/>
      <c r="CW34" s="622"/>
      <c r="CX34" s="622"/>
      <c r="CY34" s="623"/>
      <c r="CZ34" s="624">
        <v>12.1</v>
      </c>
      <c r="DA34" s="636"/>
      <c r="DB34" s="636"/>
      <c r="DC34" s="637"/>
      <c r="DD34" s="627">
        <v>3112612</v>
      </c>
      <c r="DE34" s="622"/>
      <c r="DF34" s="622"/>
      <c r="DG34" s="622"/>
      <c r="DH34" s="622"/>
      <c r="DI34" s="622"/>
      <c r="DJ34" s="622"/>
      <c r="DK34" s="623"/>
      <c r="DL34" s="627">
        <v>2812538</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1208487</v>
      </c>
      <c r="S35" s="622"/>
      <c r="T35" s="622"/>
      <c r="U35" s="622"/>
      <c r="V35" s="622"/>
      <c r="W35" s="622"/>
      <c r="X35" s="622"/>
      <c r="Y35" s="623"/>
      <c r="Z35" s="659">
        <v>3.5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177033</v>
      </c>
      <c r="CS35" s="634"/>
      <c r="CT35" s="634"/>
      <c r="CU35" s="634"/>
      <c r="CV35" s="634"/>
      <c r="CW35" s="634"/>
      <c r="CX35" s="634"/>
      <c r="CY35" s="635"/>
      <c r="CZ35" s="624">
        <v>0.5</v>
      </c>
      <c r="DA35" s="636"/>
      <c r="DB35" s="636"/>
      <c r="DC35" s="637"/>
      <c r="DD35" s="627">
        <v>122744</v>
      </c>
      <c r="DE35" s="634"/>
      <c r="DF35" s="634"/>
      <c r="DG35" s="634"/>
      <c r="DH35" s="634"/>
      <c r="DI35" s="634"/>
      <c r="DJ35" s="634"/>
      <c r="DK35" s="635"/>
      <c r="DL35" s="627">
        <v>122674</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403755</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3873256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72598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3266587</v>
      </c>
      <c r="CS36" s="622"/>
      <c r="CT36" s="622"/>
      <c r="CU36" s="622"/>
      <c r="CV36" s="622"/>
      <c r="CW36" s="622"/>
      <c r="CX36" s="622"/>
      <c r="CY36" s="623"/>
      <c r="CZ36" s="624">
        <v>9.6999999999999993</v>
      </c>
      <c r="DA36" s="636"/>
      <c r="DB36" s="636"/>
      <c r="DC36" s="637"/>
      <c r="DD36" s="627">
        <v>2917042</v>
      </c>
      <c r="DE36" s="622"/>
      <c r="DF36" s="622"/>
      <c r="DG36" s="622"/>
      <c r="DH36" s="622"/>
      <c r="DI36" s="622"/>
      <c r="DJ36" s="622"/>
      <c r="DK36" s="623"/>
      <c r="DL36" s="627">
        <v>1964142</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665987</v>
      </c>
      <c r="S37" s="622"/>
      <c r="T37" s="622"/>
      <c r="U37" s="622"/>
      <c r="V37" s="622"/>
      <c r="W37" s="622"/>
      <c r="X37" s="622"/>
      <c r="Y37" s="623"/>
      <c r="Z37" s="659">
        <v>2</v>
      </c>
      <c r="AA37" s="659"/>
      <c r="AB37" s="659"/>
      <c r="AC37" s="659"/>
      <c r="AD37" s="660">
        <v>222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789189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-14968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821411</v>
      </c>
      <c r="CS37" s="634"/>
      <c r="CT37" s="634"/>
      <c r="CU37" s="634"/>
      <c r="CV37" s="634"/>
      <c r="CW37" s="634"/>
      <c r="CX37" s="634"/>
      <c r="CY37" s="635"/>
      <c r="CZ37" s="624">
        <v>2.4</v>
      </c>
      <c r="DA37" s="636"/>
      <c r="DB37" s="636"/>
      <c r="DC37" s="637"/>
      <c r="DD37" s="627">
        <v>821411</v>
      </c>
      <c r="DE37" s="634"/>
      <c r="DF37" s="634"/>
      <c r="DG37" s="634"/>
      <c r="DH37" s="634"/>
      <c r="DI37" s="634"/>
      <c r="DJ37" s="634"/>
      <c r="DK37" s="635"/>
      <c r="DL37" s="627">
        <v>574125</v>
      </c>
      <c r="DM37" s="634"/>
      <c r="DN37" s="634"/>
      <c r="DO37" s="634"/>
      <c r="DP37" s="634"/>
      <c r="DQ37" s="634"/>
      <c r="DR37" s="634"/>
      <c r="DS37" s="634"/>
      <c r="DT37" s="634"/>
      <c r="DU37" s="634"/>
      <c r="DV37" s="635"/>
      <c r="DW37" s="624">
        <v>3.4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2917353</v>
      </c>
      <c r="S38" s="622"/>
      <c r="T38" s="622"/>
      <c r="U38" s="622"/>
      <c r="V38" s="622"/>
      <c r="W38" s="622"/>
      <c r="X38" s="622"/>
      <c r="Y38" s="623"/>
      <c r="Z38" s="659">
        <v>8.6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15574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9437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3068493</v>
      </c>
      <c r="CS38" s="622"/>
      <c r="CT38" s="622"/>
      <c r="CU38" s="622"/>
      <c r="CV38" s="622"/>
      <c r="CW38" s="622"/>
      <c r="CX38" s="622"/>
      <c r="CY38" s="623"/>
      <c r="CZ38" s="624">
        <v>9.1</v>
      </c>
      <c r="DA38" s="636"/>
      <c r="DB38" s="636"/>
      <c r="DC38" s="637"/>
      <c r="DD38" s="627">
        <v>2481013</v>
      </c>
      <c r="DE38" s="622"/>
      <c r="DF38" s="622"/>
      <c r="DG38" s="622"/>
      <c r="DH38" s="622"/>
      <c r="DI38" s="622"/>
      <c r="DJ38" s="622"/>
      <c r="DK38" s="623"/>
      <c r="DL38" s="627">
        <v>2300679</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13779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277005</v>
      </c>
      <c r="CS39" s="634"/>
      <c r="CT39" s="634"/>
      <c r="CU39" s="634"/>
      <c r="CV39" s="634"/>
      <c r="CW39" s="634"/>
      <c r="CX39" s="634"/>
      <c r="CY39" s="635"/>
      <c r="CZ39" s="624">
        <v>0.8</v>
      </c>
      <c r="DA39" s="636"/>
      <c r="DB39" s="636"/>
      <c r="DC39" s="637"/>
      <c r="DD39" s="627">
        <v>270205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158353</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253649</v>
      </c>
      <c r="CS40" s="622"/>
      <c r="CT40" s="622"/>
      <c r="CU40" s="622"/>
      <c r="CV40" s="622"/>
      <c r="CW40" s="622"/>
      <c r="CX40" s="622"/>
      <c r="CY40" s="623"/>
      <c r="CZ40" s="624">
        <v>0.8</v>
      </c>
      <c r="DA40" s="636"/>
      <c r="DB40" s="636"/>
      <c r="DC40" s="637"/>
      <c r="DD40" s="627">
        <v>805</v>
      </c>
      <c r="DE40" s="622"/>
      <c r="DF40" s="622"/>
      <c r="DG40" s="622"/>
      <c r="DH40" s="622"/>
      <c r="DI40" s="622"/>
      <c r="DJ40" s="622"/>
      <c r="DK40" s="623"/>
      <c r="DL40" s="627">
        <v>805</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34059830</v>
      </c>
      <c r="S41" s="646"/>
      <c r="T41" s="646"/>
      <c r="U41" s="646"/>
      <c r="V41" s="646"/>
      <c r="W41" s="646"/>
      <c r="X41" s="646"/>
      <c r="Y41" s="649"/>
      <c r="Z41" s="650">
        <v>100</v>
      </c>
      <c r="AA41" s="650"/>
      <c r="AB41" s="650"/>
      <c r="AC41" s="650"/>
      <c r="AD41" s="651">
        <v>16885001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607391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2461102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5956667</v>
      </c>
      <c r="CS42" s="634"/>
      <c r="CT42" s="634"/>
      <c r="CU42" s="634"/>
      <c r="CV42" s="634"/>
      <c r="CW42" s="634"/>
      <c r="CX42" s="634"/>
      <c r="CY42" s="635"/>
      <c r="CZ42" s="624">
        <v>17.7</v>
      </c>
      <c r="DA42" s="636"/>
      <c r="DB42" s="636"/>
      <c r="DC42" s="637"/>
      <c r="DD42" s="627">
        <v>489651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86570</v>
      </c>
      <c r="CS43" s="634"/>
      <c r="CT43" s="634"/>
      <c r="CU43" s="634"/>
      <c r="CV43" s="634"/>
      <c r="CW43" s="634"/>
      <c r="CX43" s="634"/>
      <c r="CY43" s="635"/>
      <c r="CZ43" s="624">
        <v>0.3</v>
      </c>
      <c r="DA43" s="636"/>
      <c r="DB43" s="636"/>
      <c r="DC43" s="637"/>
      <c r="DD43" s="627">
        <v>75073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5949584</v>
      </c>
      <c r="CS44" s="622"/>
      <c r="CT44" s="622"/>
      <c r="CU44" s="622"/>
      <c r="CV44" s="622"/>
      <c r="CW44" s="622"/>
      <c r="CX44" s="622"/>
      <c r="CY44" s="623"/>
      <c r="CZ44" s="624">
        <v>17.7</v>
      </c>
      <c r="DA44" s="625"/>
      <c r="DB44" s="625"/>
      <c r="DC44" s="626"/>
      <c r="DD44" s="627">
        <v>489651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3801897</v>
      </c>
      <c r="CS45" s="634"/>
      <c r="CT45" s="634"/>
      <c r="CU45" s="634"/>
      <c r="CV45" s="634"/>
      <c r="CW45" s="634"/>
      <c r="CX45" s="634"/>
      <c r="CY45" s="635"/>
      <c r="CZ45" s="624">
        <v>11.3</v>
      </c>
      <c r="DA45" s="636"/>
      <c r="DB45" s="636"/>
      <c r="DC45" s="637"/>
      <c r="DD45" s="627">
        <v>5456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2147687</v>
      </c>
      <c r="CS46" s="622"/>
      <c r="CT46" s="622"/>
      <c r="CU46" s="622"/>
      <c r="CV46" s="622"/>
      <c r="CW46" s="622"/>
      <c r="CX46" s="622"/>
      <c r="CY46" s="623"/>
      <c r="CZ46" s="624">
        <v>6.4</v>
      </c>
      <c r="DA46" s="625"/>
      <c r="DB46" s="625"/>
      <c r="DC46" s="626"/>
      <c r="DD46" s="627">
        <v>484195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7083</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33604062</v>
      </c>
      <c r="CS49" s="606"/>
      <c r="CT49" s="606"/>
      <c r="CU49" s="606"/>
      <c r="CV49" s="606"/>
      <c r="CW49" s="606"/>
      <c r="CX49" s="606"/>
      <c r="CY49" s="607"/>
      <c r="CZ49" s="608">
        <v>100</v>
      </c>
      <c r="DA49" s="609"/>
      <c r="DB49" s="609"/>
      <c r="DC49" s="610"/>
      <c r="DD49" s="611">
        <v>20185600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391wzzlB/Q4ph2IoJ5kPlWz2WOEZ0h0GXIcxz57HJUJtb85uFcKXv0Vu75XQ22LBCtwr61Mn3YcwCfbkySOw==" saltValue="TVc94twFMJZPddah0UdT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35146</v>
      </c>
      <c r="R7" s="1103"/>
      <c r="S7" s="1103"/>
      <c r="T7" s="1103"/>
      <c r="U7" s="1103"/>
      <c r="V7" s="1103">
        <v>34690</v>
      </c>
      <c r="W7" s="1103"/>
      <c r="X7" s="1103"/>
      <c r="Y7" s="1103"/>
      <c r="Z7" s="1103"/>
      <c r="AA7" s="1103">
        <v>456</v>
      </c>
      <c r="AB7" s="1103"/>
      <c r="AC7" s="1103"/>
      <c r="AD7" s="1103"/>
      <c r="AE7" s="1104"/>
      <c r="AF7" s="1105">
        <v>76</v>
      </c>
      <c r="AG7" s="1106"/>
      <c r="AH7" s="1106"/>
      <c r="AI7" s="1106"/>
      <c r="AJ7" s="1107"/>
      <c r="AK7" s="1108">
        <v>1205</v>
      </c>
      <c r="AL7" s="1109"/>
      <c r="AM7" s="1109"/>
      <c r="AN7" s="1109"/>
      <c r="AO7" s="1109"/>
      <c r="AP7" s="1109">
        <v>40352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10</v>
      </c>
      <c r="CI7" s="1097"/>
      <c r="CJ7" s="1097"/>
      <c r="CK7" s="1097"/>
      <c r="CL7" s="1098"/>
      <c r="CM7" s="1096">
        <v>225</v>
      </c>
      <c r="CN7" s="1097"/>
      <c r="CO7" s="1097"/>
      <c r="CP7" s="1097"/>
      <c r="CQ7" s="1098"/>
      <c r="CR7" s="1096">
        <v>30</v>
      </c>
      <c r="CS7" s="1097"/>
      <c r="CT7" s="1097"/>
      <c r="CU7" s="1097"/>
      <c r="CV7" s="1098"/>
      <c r="CW7" s="1096">
        <v>50</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0</v>
      </c>
      <c r="CI8" s="990"/>
      <c r="CJ8" s="990"/>
      <c r="CK8" s="990"/>
      <c r="CL8" s="991"/>
      <c r="CM8" s="989">
        <v>96</v>
      </c>
      <c r="CN8" s="990"/>
      <c r="CO8" s="990"/>
      <c r="CP8" s="990"/>
      <c r="CQ8" s="991"/>
      <c r="CR8" s="989">
        <v>40</v>
      </c>
      <c r="CS8" s="990"/>
      <c r="CT8" s="990"/>
      <c r="CU8" s="990"/>
      <c r="CV8" s="991"/>
      <c r="CW8" s="989" t="s">
        <v>562</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556</v>
      </c>
      <c r="BS9" s="992" t="s">
        <v>554</v>
      </c>
      <c r="BT9" s="993"/>
      <c r="BU9" s="993"/>
      <c r="BV9" s="993"/>
      <c r="BW9" s="993"/>
      <c r="BX9" s="993"/>
      <c r="BY9" s="993"/>
      <c r="BZ9" s="993"/>
      <c r="CA9" s="993"/>
      <c r="CB9" s="993"/>
      <c r="CC9" s="993"/>
      <c r="CD9" s="993"/>
      <c r="CE9" s="993"/>
      <c r="CF9" s="993"/>
      <c r="CG9" s="1014"/>
      <c r="CH9" s="989">
        <v>-1</v>
      </c>
      <c r="CI9" s="990"/>
      <c r="CJ9" s="990"/>
      <c r="CK9" s="990"/>
      <c r="CL9" s="991"/>
      <c r="CM9" s="989">
        <v>146</v>
      </c>
      <c r="CN9" s="990"/>
      <c r="CO9" s="990"/>
      <c r="CP9" s="990"/>
      <c r="CQ9" s="991"/>
      <c r="CR9" s="989">
        <v>1</v>
      </c>
      <c r="CS9" s="990"/>
      <c r="CT9" s="990"/>
      <c r="CU9" s="990"/>
      <c r="CV9" s="991"/>
      <c r="CW9" s="989" t="s">
        <v>562</v>
      </c>
      <c r="CX9" s="990"/>
      <c r="CY9" s="990"/>
      <c r="CZ9" s="990"/>
      <c r="DA9" s="991"/>
      <c r="DB9" s="989" t="s">
        <v>562</v>
      </c>
      <c r="DC9" s="990"/>
      <c r="DD9" s="990"/>
      <c r="DE9" s="990"/>
      <c r="DF9" s="991"/>
      <c r="DG9" s="989">
        <v>46</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555</v>
      </c>
      <c r="BT10" s="993"/>
      <c r="BU10" s="993"/>
      <c r="BV10" s="993"/>
      <c r="BW10" s="993"/>
      <c r="BX10" s="993"/>
      <c r="BY10" s="993"/>
      <c r="BZ10" s="993"/>
      <c r="CA10" s="993"/>
      <c r="CB10" s="993"/>
      <c r="CC10" s="993"/>
      <c r="CD10" s="993"/>
      <c r="CE10" s="993"/>
      <c r="CF10" s="993"/>
      <c r="CG10" s="1014"/>
      <c r="CH10" s="989">
        <v>11</v>
      </c>
      <c r="CI10" s="990"/>
      <c r="CJ10" s="990"/>
      <c r="CK10" s="990"/>
      <c r="CL10" s="991"/>
      <c r="CM10" s="989">
        <v>1024</v>
      </c>
      <c r="CN10" s="990"/>
      <c r="CO10" s="990"/>
      <c r="CP10" s="990"/>
      <c r="CQ10" s="991"/>
      <c r="CR10" s="989">
        <v>13</v>
      </c>
      <c r="CS10" s="990"/>
      <c r="CT10" s="990"/>
      <c r="CU10" s="990"/>
      <c r="CV10" s="991"/>
      <c r="CW10" s="989" t="s">
        <v>562</v>
      </c>
      <c r="CX10" s="990"/>
      <c r="CY10" s="990"/>
      <c r="CZ10" s="990"/>
      <c r="DA10" s="991"/>
      <c r="DB10" s="989" t="s">
        <v>562</v>
      </c>
      <c r="DC10" s="990"/>
      <c r="DD10" s="990"/>
      <c r="DE10" s="990"/>
      <c r="DF10" s="991"/>
      <c r="DG10" s="989" t="s">
        <v>562</v>
      </c>
      <c r="DH10" s="990"/>
      <c r="DI10" s="990"/>
      <c r="DJ10" s="990"/>
      <c r="DK10" s="991"/>
      <c r="DL10" s="989" t="s">
        <v>562</v>
      </c>
      <c r="DM10" s="990"/>
      <c r="DN10" s="990"/>
      <c r="DO10" s="990"/>
      <c r="DP10" s="991"/>
      <c r="DQ10" s="989" t="s">
        <v>562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34060</v>
      </c>
      <c r="R23" s="1061"/>
      <c r="S23" s="1061"/>
      <c r="T23" s="1061"/>
      <c r="U23" s="1061"/>
      <c r="V23" s="1061">
        <v>33604</v>
      </c>
      <c r="W23" s="1061"/>
      <c r="X23" s="1061"/>
      <c r="Y23" s="1061"/>
      <c r="Z23" s="1061"/>
      <c r="AA23" s="1061">
        <v>456</v>
      </c>
      <c r="AB23" s="1061"/>
      <c r="AC23" s="1061"/>
      <c r="AD23" s="1061"/>
      <c r="AE23" s="1068"/>
      <c r="AF23" s="1069">
        <v>76</v>
      </c>
      <c r="AG23" s="1061"/>
      <c r="AH23" s="1061"/>
      <c r="AI23" s="1061"/>
      <c r="AJ23" s="1070"/>
      <c r="AK23" s="1071"/>
      <c r="AL23" s="1072"/>
      <c r="AM23" s="1072"/>
      <c r="AN23" s="1072"/>
      <c r="AO23" s="1072"/>
      <c r="AP23" s="1061">
        <v>40352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8204</v>
      </c>
      <c r="R28" s="1051"/>
      <c r="S28" s="1051"/>
      <c r="T28" s="1051"/>
      <c r="U28" s="1051"/>
      <c r="V28" s="1051">
        <v>8131</v>
      </c>
      <c r="W28" s="1051"/>
      <c r="X28" s="1051"/>
      <c r="Y28" s="1051"/>
      <c r="Z28" s="1051"/>
      <c r="AA28" s="1051">
        <v>73</v>
      </c>
      <c r="AB28" s="1051"/>
      <c r="AC28" s="1051"/>
      <c r="AD28" s="1051"/>
      <c r="AE28" s="1052"/>
      <c r="AF28" s="1053">
        <v>73</v>
      </c>
      <c r="AG28" s="1051"/>
      <c r="AH28" s="1051"/>
      <c r="AI28" s="1051"/>
      <c r="AJ28" s="1054"/>
      <c r="AK28" s="1042">
        <v>683</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6981</v>
      </c>
      <c r="R29" s="1039"/>
      <c r="S29" s="1039"/>
      <c r="T29" s="1039"/>
      <c r="U29" s="1039"/>
      <c r="V29" s="1039">
        <v>6746</v>
      </c>
      <c r="W29" s="1039"/>
      <c r="X29" s="1039"/>
      <c r="Y29" s="1039"/>
      <c r="Z29" s="1039"/>
      <c r="AA29" s="1039">
        <v>234</v>
      </c>
      <c r="AB29" s="1039"/>
      <c r="AC29" s="1039"/>
      <c r="AD29" s="1039"/>
      <c r="AE29" s="1040"/>
      <c r="AF29" s="1035">
        <v>234</v>
      </c>
      <c r="AG29" s="1036"/>
      <c r="AH29" s="1036"/>
      <c r="AI29" s="1036"/>
      <c r="AJ29" s="1037"/>
      <c r="AK29" s="980">
        <v>1196</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1654</v>
      </c>
      <c r="R30" s="1039"/>
      <c r="S30" s="1039"/>
      <c r="T30" s="1039"/>
      <c r="U30" s="1039"/>
      <c r="V30" s="1039">
        <v>1617</v>
      </c>
      <c r="W30" s="1039"/>
      <c r="X30" s="1039"/>
      <c r="Y30" s="1039"/>
      <c r="Z30" s="1039"/>
      <c r="AA30" s="1039">
        <v>38</v>
      </c>
      <c r="AB30" s="1039"/>
      <c r="AC30" s="1039"/>
      <c r="AD30" s="1039"/>
      <c r="AE30" s="1040"/>
      <c r="AF30" s="1035">
        <v>38</v>
      </c>
      <c r="AG30" s="1036"/>
      <c r="AH30" s="1036"/>
      <c r="AI30" s="1036"/>
      <c r="AJ30" s="1037"/>
      <c r="AK30" s="980">
        <v>269</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1459</v>
      </c>
      <c r="R31" s="1039"/>
      <c r="S31" s="1039"/>
      <c r="T31" s="1039"/>
      <c r="U31" s="1039"/>
      <c r="V31" s="1039">
        <v>1265</v>
      </c>
      <c r="W31" s="1039"/>
      <c r="X31" s="1039"/>
      <c r="Y31" s="1039"/>
      <c r="Z31" s="1039"/>
      <c r="AA31" s="1039">
        <v>193</v>
      </c>
      <c r="AB31" s="1039"/>
      <c r="AC31" s="1039"/>
      <c r="AD31" s="1039"/>
      <c r="AE31" s="1040"/>
      <c r="AF31" s="1035">
        <v>1883</v>
      </c>
      <c r="AG31" s="1036"/>
      <c r="AH31" s="1036"/>
      <c r="AI31" s="1036"/>
      <c r="AJ31" s="1037"/>
      <c r="AK31" s="980">
        <v>8</v>
      </c>
      <c r="AL31" s="971"/>
      <c r="AM31" s="971"/>
      <c r="AN31" s="971"/>
      <c r="AO31" s="971"/>
      <c r="AP31" s="971">
        <v>4335</v>
      </c>
      <c r="AQ31" s="971"/>
      <c r="AR31" s="971"/>
      <c r="AS31" s="971"/>
      <c r="AT31" s="971"/>
      <c r="AU31" s="971" t="s">
        <v>545</v>
      </c>
      <c r="AV31" s="971"/>
      <c r="AW31" s="971"/>
      <c r="AX31" s="971"/>
      <c r="AY31" s="971"/>
      <c r="AZ31" s="1041" t="s">
        <v>545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2186</v>
      </c>
      <c r="R32" s="1039"/>
      <c r="S32" s="1039"/>
      <c r="T32" s="1039"/>
      <c r="U32" s="1039"/>
      <c r="V32" s="1039">
        <v>1658</v>
      </c>
      <c r="W32" s="1039"/>
      <c r="X32" s="1039"/>
      <c r="Y32" s="1039"/>
      <c r="Z32" s="1039"/>
      <c r="AA32" s="1039">
        <v>527</v>
      </c>
      <c r="AB32" s="1039"/>
      <c r="AC32" s="1039"/>
      <c r="AD32" s="1039"/>
      <c r="AE32" s="1040"/>
      <c r="AF32" s="1035" t="s">
        <v>122</v>
      </c>
      <c r="AG32" s="1036"/>
      <c r="AH32" s="1036"/>
      <c r="AI32" s="1036"/>
      <c r="AJ32" s="1037"/>
      <c r="AK32" s="980">
        <v>620</v>
      </c>
      <c r="AL32" s="971"/>
      <c r="AM32" s="971"/>
      <c r="AN32" s="971"/>
      <c r="AO32" s="971"/>
      <c r="AP32" s="971">
        <v>17638</v>
      </c>
      <c r="AQ32" s="971"/>
      <c r="AR32" s="971"/>
      <c r="AS32" s="971"/>
      <c r="AT32" s="971"/>
      <c r="AU32" s="971">
        <v>4815</v>
      </c>
      <c r="AV32" s="971"/>
      <c r="AW32" s="971"/>
      <c r="AX32" s="971"/>
      <c r="AY32" s="971"/>
      <c r="AZ32" s="1041" t="s">
        <v>545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2227</v>
      </c>
      <c r="AG63" s="959"/>
      <c r="AH63" s="959"/>
      <c r="AI63" s="959"/>
      <c r="AJ63" s="1022"/>
      <c r="AK63" s="1023"/>
      <c r="AL63" s="963"/>
      <c r="AM63" s="963"/>
      <c r="AN63" s="963"/>
      <c r="AO63" s="963"/>
      <c r="AP63" s="959">
        <v>21974</v>
      </c>
      <c r="AQ63" s="959"/>
      <c r="AR63" s="959"/>
      <c r="AS63" s="959"/>
      <c r="AT63" s="959"/>
      <c r="AU63" s="959">
        <v>4815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5665</v>
      </c>
      <c r="R68" s="982"/>
      <c r="S68" s="982"/>
      <c r="T68" s="982"/>
      <c r="U68" s="982"/>
      <c r="V68" s="982">
        <v>5575</v>
      </c>
      <c r="W68" s="982"/>
      <c r="X68" s="982"/>
      <c r="Y68" s="982"/>
      <c r="Z68" s="982"/>
      <c r="AA68" s="982">
        <v>90</v>
      </c>
      <c r="AB68" s="982"/>
      <c r="AC68" s="982"/>
      <c r="AD68" s="982"/>
      <c r="AE68" s="982"/>
      <c r="AF68" s="982">
        <v>90</v>
      </c>
      <c r="AG68" s="982"/>
      <c r="AH68" s="982"/>
      <c r="AI68" s="982"/>
      <c r="AJ68" s="982"/>
      <c r="AK68" s="982">
        <v>45</v>
      </c>
      <c r="AL68" s="982"/>
      <c r="AM68" s="982"/>
      <c r="AN68" s="982"/>
      <c r="AO68" s="982"/>
      <c r="AP68" s="982">
        <v>6955</v>
      </c>
      <c r="AQ68" s="982"/>
      <c r="AR68" s="982"/>
      <c r="AS68" s="982"/>
      <c r="AT68" s="982"/>
      <c r="AU68" s="982">
        <v>1333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1111</v>
      </c>
      <c r="R69" s="971"/>
      <c r="S69" s="971"/>
      <c r="T69" s="971"/>
      <c r="U69" s="971"/>
      <c r="V69" s="971">
        <v>1018</v>
      </c>
      <c r="W69" s="971"/>
      <c r="X69" s="971"/>
      <c r="Y69" s="971"/>
      <c r="Z69" s="971"/>
      <c r="AA69" s="971">
        <v>93</v>
      </c>
      <c r="AB69" s="971"/>
      <c r="AC69" s="971"/>
      <c r="AD69" s="971"/>
      <c r="AE69" s="971"/>
      <c r="AF69" s="971">
        <v>93</v>
      </c>
      <c r="AG69" s="971"/>
      <c r="AH69" s="971"/>
      <c r="AI69" s="971"/>
      <c r="AJ69" s="971"/>
      <c r="AK69" s="971">
        <v>34</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416492</v>
      </c>
      <c r="R70" s="971"/>
      <c r="S70" s="971"/>
      <c r="T70" s="971"/>
      <c r="U70" s="971"/>
      <c r="V70" s="971">
        <v>405939</v>
      </c>
      <c r="W70" s="971"/>
      <c r="X70" s="971"/>
      <c r="Y70" s="971"/>
      <c r="Z70" s="971"/>
      <c r="AA70" s="971">
        <v>10552</v>
      </c>
      <c r="AB70" s="971"/>
      <c r="AC70" s="971"/>
      <c r="AD70" s="971"/>
      <c r="AE70" s="971"/>
      <c r="AF70" s="971">
        <v>10552</v>
      </c>
      <c r="AG70" s="971"/>
      <c r="AH70" s="971"/>
      <c r="AI70" s="971"/>
      <c r="AJ70" s="971"/>
      <c r="AK70" s="971">
        <v>2584</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14</v>
      </c>
      <c r="R71" s="971"/>
      <c r="S71" s="971"/>
      <c r="T71" s="971"/>
      <c r="U71" s="971"/>
      <c r="V71" s="971">
        <v>12</v>
      </c>
      <c r="W71" s="971"/>
      <c r="X71" s="971"/>
      <c r="Y71" s="971"/>
      <c r="Z71" s="971"/>
      <c r="AA71" s="971">
        <v>3</v>
      </c>
      <c r="AB71" s="971"/>
      <c r="AC71" s="971"/>
      <c r="AD71" s="971"/>
      <c r="AE71" s="971"/>
      <c r="AF71" s="971">
        <v>3</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93</v>
      </c>
      <c r="R72" s="971"/>
      <c r="S72" s="971"/>
      <c r="T72" s="971"/>
      <c r="U72" s="971"/>
      <c r="V72" s="971">
        <v>91</v>
      </c>
      <c r="W72" s="971"/>
      <c r="X72" s="971"/>
      <c r="Y72" s="971"/>
      <c r="Z72" s="971"/>
      <c r="AA72" s="971">
        <v>2</v>
      </c>
      <c r="AB72" s="971"/>
      <c r="AC72" s="971"/>
      <c r="AD72" s="971"/>
      <c r="AE72" s="971"/>
      <c r="AF72" s="971">
        <v>2</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2453</v>
      </c>
      <c r="R73" s="971"/>
      <c r="S73" s="971"/>
      <c r="T73" s="971"/>
      <c r="U73" s="971"/>
      <c r="V73" s="971">
        <v>2452</v>
      </c>
      <c r="W73" s="971"/>
      <c r="X73" s="971"/>
      <c r="Y73" s="971"/>
      <c r="Z73" s="971"/>
      <c r="AA73" s="971">
        <v>1</v>
      </c>
      <c r="AB73" s="971"/>
      <c r="AC73" s="971"/>
      <c r="AD73" s="971"/>
      <c r="AE73" s="971"/>
      <c r="AF73" s="971">
        <v>1</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10741</v>
      </c>
      <c r="AG88" s="959"/>
      <c r="AH88" s="959"/>
      <c r="AI88" s="959"/>
      <c r="AJ88" s="959"/>
      <c r="AK88" s="963"/>
      <c r="AL88" s="963"/>
      <c r="AM88" s="963"/>
      <c r="AN88" s="963"/>
      <c r="AO88" s="963"/>
      <c r="AP88" s="959">
        <v>6955</v>
      </c>
      <c r="AQ88" s="959"/>
      <c r="AR88" s="959"/>
      <c r="AS88" s="959"/>
      <c r="AT88" s="959"/>
      <c r="AU88" s="959">
        <v>1333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84</v>
      </c>
      <c r="CS102" s="953"/>
      <c r="CT102" s="953"/>
      <c r="CU102" s="953"/>
      <c r="CV102" s="954"/>
      <c r="CW102" s="952">
        <v>50</v>
      </c>
      <c r="CX102" s="953"/>
      <c r="CY102" s="953"/>
      <c r="CZ102" s="953"/>
      <c r="DA102" s="954"/>
      <c r="DB102" s="952" t="s">
        <v>487</v>
      </c>
      <c r="DC102" s="953"/>
      <c r="DD102" s="953"/>
      <c r="DE102" s="953"/>
      <c r="DF102" s="954"/>
      <c r="DG102" s="952">
        <v>46</v>
      </c>
      <c r="DH102" s="953"/>
      <c r="DI102" s="953"/>
      <c r="DJ102" s="953"/>
      <c r="DK102" s="954"/>
      <c r="DL102" s="952" t="s">
        <v>487</v>
      </c>
      <c r="DM102" s="953"/>
      <c r="DN102" s="953"/>
      <c r="DO102" s="953"/>
      <c r="DP102" s="954"/>
      <c r="DQ102" s="952" t="s">
        <v>487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2808710</v>
      </c>
      <c r="AB110" s="889"/>
      <c r="AC110" s="889"/>
      <c r="AD110" s="889"/>
      <c r="AE110" s="890"/>
      <c r="AF110" s="891">
        <v>3032514</v>
      </c>
      <c r="AG110" s="889"/>
      <c r="AH110" s="889"/>
      <c r="AI110" s="889"/>
      <c r="AJ110" s="890"/>
      <c r="AK110" s="891">
        <v>3193321</v>
      </c>
      <c r="AL110" s="889"/>
      <c r="AM110" s="889"/>
      <c r="AN110" s="889"/>
      <c r="AO110" s="890"/>
      <c r="AP110" s="892">
        <v>21.9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40879738</v>
      </c>
      <c r="BR110" s="842"/>
      <c r="BS110" s="842"/>
      <c r="BT110" s="842"/>
      <c r="BU110" s="842"/>
      <c r="BV110" s="842">
        <v>40520549</v>
      </c>
      <c r="BW110" s="842"/>
      <c r="BX110" s="842"/>
      <c r="BY110" s="842"/>
      <c r="BZ110" s="842"/>
      <c r="CA110" s="842">
        <v>40351778</v>
      </c>
      <c r="CB110" s="842"/>
      <c r="CC110" s="842"/>
      <c r="CD110" s="842"/>
      <c r="CE110" s="842"/>
      <c r="CF110" s="866">
        <v>276.3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9251709</v>
      </c>
      <c r="BR111" s="817"/>
      <c r="BS111" s="817"/>
      <c r="BT111" s="817"/>
      <c r="BU111" s="817"/>
      <c r="BV111" s="817">
        <v>8786963</v>
      </c>
      <c r="BW111" s="817"/>
      <c r="BX111" s="817"/>
      <c r="BY111" s="817"/>
      <c r="BZ111" s="817"/>
      <c r="CA111" s="817">
        <v>8329562</v>
      </c>
      <c r="CB111" s="817"/>
      <c r="CC111" s="817"/>
      <c r="CD111" s="817"/>
      <c r="CE111" s="817"/>
      <c r="CF111" s="875">
        <v>57</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4673165</v>
      </c>
      <c r="BR112" s="817"/>
      <c r="BS112" s="817"/>
      <c r="BT112" s="817"/>
      <c r="BU112" s="817"/>
      <c r="BV112" s="817">
        <v>4994709</v>
      </c>
      <c r="BW112" s="817"/>
      <c r="BX112" s="817"/>
      <c r="BY112" s="817"/>
      <c r="BZ112" s="817"/>
      <c r="CA112" s="817">
        <v>4815263</v>
      </c>
      <c r="CB112" s="817"/>
      <c r="CC112" s="817"/>
      <c r="CD112" s="817"/>
      <c r="CE112" s="817"/>
      <c r="CF112" s="875">
        <v>33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563345</v>
      </c>
      <c r="AB113" s="919"/>
      <c r="AC113" s="919"/>
      <c r="AD113" s="919"/>
      <c r="AE113" s="920"/>
      <c r="AF113" s="921">
        <v>699659</v>
      </c>
      <c r="AG113" s="919"/>
      <c r="AH113" s="919"/>
      <c r="AI113" s="919"/>
      <c r="AJ113" s="920"/>
      <c r="AK113" s="921">
        <v>605325</v>
      </c>
      <c r="AL113" s="919"/>
      <c r="AM113" s="919"/>
      <c r="AN113" s="919"/>
      <c r="AO113" s="920"/>
      <c r="AP113" s="922">
        <v>4.0999999999999996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1297797</v>
      </c>
      <c r="BR113" s="817"/>
      <c r="BS113" s="817"/>
      <c r="BT113" s="817"/>
      <c r="BU113" s="817"/>
      <c r="BV113" s="817">
        <v>1290036</v>
      </c>
      <c r="BW113" s="817"/>
      <c r="BX113" s="817"/>
      <c r="BY113" s="817"/>
      <c r="BZ113" s="817"/>
      <c r="CA113" s="817">
        <v>1333426</v>
      </c>
      <c r="CB113" s="817"/>
      <c r="CC113" s="817"/>
      <c r="CD113" s="817"/>
      <c r="CE113" s="817"/>
      <c r="CF113" s="875">
        <v>9.1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125987</v>
      </c>
      <c r="AB114" s="780"/>
      <c r="AC114" s="780"/>
      <c r="AD114" s="780"/>
      <c r="AE114" s="781"/>
      <c r="AF114" s="782">
        <v>127556</v>
      </c>
      <c r="AG114" s="780"/>
      <c r="AH114" s="780"/>
      <c r="AI114" s="780"/>
      <c r="AJ114" s="781"/>
      <c r="AK114" s="782">
        <v>132520</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2159488</v>
      </c>
      <c r="BR114" s="817"/>
      <c r="BS114" s="817"/>
      <c r="BT114" s="817"/>
      <c r="BU114" s="817"/>
      <c r="BV114" s="817">
        <v>2239013</v>
      </c>
      <c r="BW114" s="817"/>
      <c r="BX114" s="817"/>
      <c r="BY114" s="817"/>
      <c r="BZ114" s="817"/>
      <c r="CA114" s="817">
        <v>2359993</v>
      </c>
      <c r="CB114" s="817"/>
      <c r="CC114" s="817"/>
      <c r="CD114" s="817"/>
      <c r="CE114" s="817"/>
      <c r="CF114" s="875">
        <v>16.2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470296</v>
      </c>
      <c r="AB115" s="919"/>
      <c r="AC115" s="919"/>
      <c r="AD115" s="919"/>
      <c r="AE115" s="920"/>
      <c r="AF115" s="921">
        <v>470172</v>
      </c>
      <c r="AG115" s="919"/>
      <c r="AH115" s="919"/>
      <c r="AI115" s="919"/>
      <c r="AJ115" s="920"/>
      <c r="AK115" s="921">
        <v>454851</v>
      </c>
      <c r="AL115" s="919"/>
      <c r="AM115" s="919"/>
      <c r="AN115" s="919"/>
      <c r="AO115" s="920"/>
      <c r="AP115" s="922">
        <v>3.1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46203</v>
      </c>
      <c r="DH115" s="780"/>
      <c r="DI115" s="780"/>
      <c r="DJ115" s="780"/>
      <c r="DK115" s="781"/>
      <c r="DL115" s="782">
        <v>46203</v>
      </c>
      <c r="DM115" s="780"/>
      <c r="DN115" s="780"/>
      <c r="DO115" s="780"/>
      <c r="DP115" s="781"/>
      <c r="DQ115" s="782">
        <v>46203</v>
      </c>
      <c r="DR115" s="780"/>
      <c r="DS115" s="780"/>
      <c r="DT115" s="780"/>
      <c r="DU115" s="781"/>
      <c r="DV115" s="824">
        <v>0.3</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799747</v>
      </c>
      <c r="DH116" s="780"/>
      <c r="DI116" s="780"/>
      <c r="DJ116" s="780"/>
      <c r="DK116" s="781"/>
      <c r="DL116" s="782">
        <v>745928</v>
      </c>
      <c r="DM116" s="780"/>
      <c r="DN116" s="780"/>
      <c r="DO116" s="780"/>
      <c r="DP116" s="781"/>
      <c r="DQ116" s="782">
        <v>690959</v>
      </c>
      <c r="DR116" s="780"/>
      <c r="DS116" s="780"/>
      <c r="DT116" s="780"/>
      <c r="DU116" s="781"/>
      <c r="DV116" s="824">
        <v>4.7</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3968338</v>
      </c>
      <c r="AB117" s="903"/>
      <c r="AC117" s="903"/>
      <c r="AD117" s="903"/>
      <c r="AE117" s="904"/>
      <c r="AF117" s="905">
        <v>4329901</v>
      </c>
      <c r="AG117" s="903"/>
      <c r="AH117" s="903"/>
      <c r="AI117" s="903"/>
      <c r="AJ117" s="904"/>
      <c r="AK117" s="905">
        <v>4386017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58261897</v>
      </c>
      <c r="BR119" s="845"/>
      <c r="BS119" s="845"/>
      <c r="BT119" s="845"/>
      <c r="BU119" s="845"/>
      <c r="BV119" s="845">
        <v>57831270</v>
      </c>
      <c r="BW119" s="845"/>
      <c r="BX119" s="845"/>
      <c r="BY119" s="845"/>
      <c r="BZ119" s="845"/>
      <c r="CA119" s="845">
        <v>57190022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8405759</v>
      </c>
      <c r="DH119" s="764"/>
      <c r="DI119" s="764"/>
      <c r="DJ119" s="764"/>
      <c r="DK119" s="765"/>
      <c r="DL119" s="766">
        <v>7994832</v>
      </c>
      <c r="DM119" s="764"/>
      <c r="DN119" s="764"/>
      <c r="DO119" s="764"/>
      <c r="DP119" s="765"/>
      <c r="DQ119" s="766">
        <v>7592400</v>
      </c>
      <c r="DR119" s="764"/>
      <c r="DS119" s="764"/>
      <c r="DT119" s="764"/>
      <c r="DU119" s="765"/>
      <c r="DV119" s="848">
        <v>52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8644253</v>
      </c>
      <c r="BR120" s="842"/>
      <c r="BS120" s="842"/>
      <c r="BT120" s="842"/>
      <c r="BU120" s="842"/>
      <c r="BV120" s="842">
        <v>7909874</v>
      </c>
      <c r="BW120" s="842"/>
      <c r="BX120" s="842"/>
      <c r="BY120" s="842"/>
      <c r="BZ120" s="842"/>
      <c r="CA120" s="842">
        <v>6751483</v>
      </c>
      <c r="CB120" s="842"/>
      <c r="CC120" s="842"/>
      <c r="CD120" s="842"/>
      <c r="CE120" s="842"/>
      <c r="CF120" s="866">
        <v>46.2</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4673165</v>
      </c>
      <c r="DH120" s="842"/>
      <c r="DI120" s="842"/>
      <c r="DJ120" s="842"/>
      <c r="DK120" s="842"/>
      <c r="DL120" s="842">
        <v>4994709</v>
      </c>
      <c r="DM120" s="842"/>
      <c r="DN120" s="842"/>
      <c r="DO120" s="842"/>
      <c r="DP120" s="842"/>
      <c r="DQ120" s="842">
        <v>4815263</v>
      </c>
      <c r="DR120" s="842"/>
      <c r="DS120" s="842"/>
      <c r="DT120" s="842"/>
      <c r="DU120" s="842"/>
      <c r="DV120" s="843">
        <v>33</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5020204</v>
      </c>
      <c r="BR121" s="817"/>
      <c r="BS121" s="817"/>
      <c r="BT121" s="817"/>
      <c r="BU121" s="817"/>
      <c r="BV121" s="817">
        <v>4931630</v>
      </c>
      <c r="BW121" s="817"/>
      <c r="BX121" s="817"/>
      <c r="BY121" s="817"/>
      <c r="BZ121" s="817"/>
      <c r="CA121" s="817">
        <v>5545734</v>
      </c>
      <c r="CB121" s="817"/>
      <c r="CC121" s="817"/>
      <c r="CD121" s="817"/>
      <c r="CE121" s="817"/>
      <c r="CF121" s="875">
        <v>38</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29230822</v>
      </c>
      <c r="BR122" s="845"/>
      <c r="BS122" s="845"/>
      <c r="BT122" s="845"/>
      <c r="BU122" s="845"/>
      <c r="BV122" s="845">
        <v>28891474</v>
      </c>
      <c r="BW122" s="845"/>
      <c r="BX122" s="845"/>
      <c r="BY122" s="845"/>
      <c r="BZ122" s="845"/>
      <c r="CA122" s="845">
        <v>27849020</v>
      </c>
      <c r="CB122" s="845"/>
      <c r="CC122" s="845"/>
      <c r="CD122" s="845"/>
      <c r="CE122" s="845"/>
      <c r="CF122" s="846">
        <v>190.7</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59369</v>
      </c>
      <c r="AB123" s="780"/>
      <c r="AC123" s="780"/>
      <c r="AD123" s="780"/>
      <c r="AE123" s="781"/>
      <c r="AF123" s="782">
        <v>59245</v>
      </c>
      <c r="AG123" s="780"/>
      <c r="AH123" s="780"/>
      <c r="AI123" s="780"/>
      <c r="AJ123" s="781"/>
      <c r="AK123" s="782">
        <v>55251</v>
      </c>
      <c r="AL123" s="780"/>
      <c r="AM123" s="780"/>
      <c r="AN123" s="780"/>
      <c r="AO123" s="781"/>
      <c r="AP123" s="824">
        <v>0.4</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42895279</v>
      </c>
      <c r="BR123" s="833"/>
      <c r="BS123" s="833"/>
      <c r="BT123" s="833"/>
      <c r="BU123" s="833"/>
      <c r="BV123" s="833">
        <v>41732978</v>
      </c>
      <c r="BW123" s="833"/>
      <c r="BX123" s="833"/>
      <c r="BY123" s="833"/>
      <c r="BZ123" s="833"/>
      <c r="CA123" s="833">
        <v>40146237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105.1</v>
      </c>
      <c r="BR124" s="831"/>
      <c r="BS124" s="831"/>
      <c r="BT124" s="831"/>
      <c r="BU124" s="831"/>
      <c r="BV124" s="831">
        <v>110.9</v>
      </c>
      <c r="BW124" s="831"/>
      <c r="BX124" s="831"/>
      <c r="BY124" s="831"/>
      <c r="BZ124" s="831"/>
      <c r="CA124" s="831">
        <v>116.7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410927</v>
      </c>
      <c r="AB126" s="780"/>
      <c r="AC126" s="780"/>
      <c r="AD126" s="780"/>
      <c r="AE126" s="781"/>
      <c r="AF126" s="782">
        <v>410927</v>
      </c>
      <c r="AG126" s="780"/>
      <c r="AH126" s="780"/>
      <c r="AI126" s="780"/>
      <c r="AJ126" s="781"/>
      <c r="AK126" s="782">
        <v>399600</v>
      </c>
      <c r="AL126" s="780"/>
      <c r="AM126" s="780"/>
      <c r="AN126" s="780"/>
      <c r="AO126" s="781"/>
      <c r="AP126" s="824">
        <v>2.7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532983</v>
      </c>
      <c r="AB128" s="801"/>
      <c r="AC128" s="801"/>
      <c r="AD128" s="801"/>
      <c r="AE128" s="802"/>
      <c r="AF128" s="803">
        <v>576555</v>
      </c>
      <c r="AG128" s="801"/>
      <c r="AH128" s="801"/>
      <c r="AI128" s="801"/>
      <c r="AJ128" s="802"/>
      <c r="AK128" s="803">
        <v>532587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16714271</v>
      </c>
      <c r="AB129" s="780"/>
      <c r="AC129" s="780"/>
      <c r="AD129" s="780"/>
      <c r="AE129" s="781"/>
      <c r="AF129" s="782">
        <v>16596411</v>
      </c>
      <c r="AG129" s="780"/>
      <c r="AH129" s="780"/>
      <c r="AI129" s="780"/>
      <c r="AJ129" s="781"/>
      <c r="AK129" s="782">
        <v>16697372</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2104941</v>
      </c>
      <c r="AB130" s="780"/>
      <c r="AC130" s="780"/>
      <c r="AD130" s="780"/>
      <c r="AE130" s="781"/>
      <c r="AF130" s="782">
        <v>2088619</v>
      </c>
      <c r="AG130" s="780"/>
      <c r="AH130" s="780"/>
      <c r="AI130" s="780"/>
      <c r="AJ130" s="781"/>
      <c r="AK130" s="782">
        <v>2093079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14609330</v>
      </c>
      <c r="AB131" s="764"/>
      <c r="AC131" s="764"/>
      <c r="AD131" s="764"/>
      <c r="AE131" s="765"/>
      <c r="AF131" s="766">
        <v>14507792</v>
      </c>
      <c r="AG131" s="764"/>
      <c r="AH131" s="764"/>
      <c r="AI131" s="764"/>
      <c r="AJ131" s="765"/>
      <c r="AK131" s="766">
        <v>14604293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116.7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9.1066051629999993</v>
      </c>
      <c r="AB132" s="745"/>
      <c r="AC132" s="745"/>
      <c r="AD132" s="745"/>
      <c r="AE132" s="746"/>
      <c r="AF132" s="747">
        <v>11.47470959</v>
      </c>
      <c r="AG132" s="745"/>
      <c r="AH132" s="745"/>
      <c r="AI132" s="745"/>
      <c r="AJ132" s="746"/>
      <c r="AK132" s="747">
        <v>12.053654359999999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9.6999999999999993</v>
      </c>
      <c r="AB133" s="724"/>
      <c r="AC133" s="724"/>
      <c r="AD133" s="724"/>
      <c r="AE133" s="725"/>
      <c r="AF133" s="723">
        <v>9.9</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XPATnYlk8JhU4IuzZj/EGA5zzsbeomwcd8mnHyguVFTQhYlzC6ATHI75HL/BuiTas0Nrbw+apoWAqNI3jKHGA==" saltValue="tGZGzs/kvEpxipEjps7Z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CWPZHUXWYTRkmKu6ubb0P/4+lg7GzIg9x4PmgTyIrV7xLBoYwOm2D8l8L6oloQuPCEU8WBRldwcNNhsSd/zQ==" saltValue="gh89o+JgKpyNdT0lNIKQ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1I/piMiVaSDObzazwfu24xbTMPoS6M2NYvpb1LORglAfcPZHC4EXk5JL4tbHQmzMTFRhZAFbn/ywZ5D2qcxg==" saltValue="tKotAhutDGc/K0RqQL77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4797122</v>
      </c>
      <c r="AP9" s="281">
        <v>64799</v>
      </c>
      <c r="AQ9" s="282">
        <v>66486</v>
      </c>
      <c r="AR9" s="283">
        <v>-2.5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62441</v>
      </c>
      <c r="AP10" s="284">
        <v>843</v>
      </c>
      <c r="AQ10" s="285">
        <v>6147</v>
      </c>
      <c r="AR10" s="286">
        <v>-86.3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2753</v>
      </c>
      <c r="AP11" s="284">
        <v>37</v>
      </c>
      <c r="AQ11" s="285">
        <v>1219</v>
      </c>
      <c r="AR11" s="286">
        <v>-97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119560</v>
      </c>
      <c r="AP13" s="284">
        <v>1615</v>
      </c>
      <c r="AQ13" s="285">
        <v>2955</v>
      </c>
      <c r="AR13" s="286">
        <v>-45.3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86570</v>
      </c>
      <c r="AP14" s="284">
        <v>1169</v>
      </c>
      <c r="AQ14" s="285">
        <v>1434</v>
      </c>
      <c r="AR14" s="286">
        <v>-18.5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-72686</v>
      </c>
      <c r="AP15" s="284">
        <v>-982</v>
      </c>
      <c r="AQ15" s="285">
        <v>-3102</v>
      </c>
      <c r="AR15" s="286">
        <v>-68.3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4995760</v>
      </c>
      <c r="AP16" s="284">
        <v>67482</v>
      </c>
      <c r="AQ16" s="285">
        <v>75147</v>
      </c>
      <c r="AR16" s="286">
        <v>-10.199999999999999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6.27</v>
      </c>
      <c r="AP21" s="298">
        <v>6.62</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99.1</v>
      </c>
      <c r="AP22" s="303">
        <v>98.3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3193321</v>
      </c>
      <c r="AP32" s="312">
        <v>43135</v>
      </c>
      <c r="AQ32" s="313">
        <v>34847</v>
      </c>
      <c r="AR32" s="314">
        <v>23.8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605325</v>
      </c>
      <c r="AP35" s="312">
        <v>8177</v>
      </c>
      <c r="AQ35" s="313">
        <v>8260</v>
      </c>
      <c r="AR35" s="314">
        <v>-1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132520</v>
      </c>
      <c r="AP36" s="312">
        <v>1790</v>
      </c>
      <c r="AQ36" s="313">
        <v>1689</v>
      </c>
      <c r="AR36" s="314">
        <v>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454851</v>
      </c>
      <c r="AP37" s="312">
        <v>6144</v>
      </c>
      <c r="AQ37" s="313">
        <v>748</v>
      </c>
      <c r="AR37" s="314">
        <v>721.4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-532587</v>
      </c>
      <c r="AP39" s="312">
        <v>-7194</v>
      </c>
      <c r="AQ39" s="313">
        <v>-5762</v>
      </c>
      <c r="AR39" s="314">
        <v>24.9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-2093079</v>
      </c>
      <c r="AP40" s="312">
        <v>-28273</v>
      </c>
      <c r="AQ40" s="313">
        <v>-27609</v>
      </c>
      <c r="AR40" s="314">
        <v>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1760351</v>
      </c>
      <c r="AP41" s="312">
        <v>23779</v>
      </c>
      <c r="AQ41" s="313">
        <v>12179</v>
      </c>
      <c r="AR41" s="314">
        <v>95.2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5062009</v>
      </c>
      <c r="AN51" s="334">
        <v>66571</v>
      </c>
      <c r="AO51" s="335">
        <v>-14.9</v>
      </c>
      <c r="AP51" s="336">
        <v>45588</v>
      </c>
      <c r="AQ51" s="337">
        <v>8.6999999999999993</v>
      </c>
      <c r="AR51" s="338">
        <v>-23.6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4196022</v>
      </c>
      <c r="AN52" s="342">
        <v>55182</v>
      </c>
      <c r="AO52" s="343">
        <v>-21.5</v>
      </c>
      <c r="AP52" s="344">
        <v>24150</v>
      </c>
      <c r="AQ52" s="345">
        <v>3.4</v>
      </c>
      <c r="AR52" s="346">
        <v>-24.9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3844820</v>
      </c>
      <c r="AN53" s="334">
        <v>50767</v>
      </c>
      <c r="AO53" s="335">
        <v>-23.7</v>
      </c>
      <c r="AP53" s="336">
        <v>45483</v>
      </c>
      <c r="AQ53" s="337">
        <v>-0.2</v>
      </c>
      <c r="AR53" s="338">
        <v>-23.5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2779835</v>
      </c>
      <c r="AN54" s="342">
        <v>36705</v>
      </c>
      <c r="AO54" s="343">
        <v>-33.5</v>
      </c>
      <c r="AP54" s="344">
        <v>24241</v>
      </c>
      <c r="AQ54" s="345">
        <v>0.4</v>
      </c>
      <c r="AR54" s="346">
        <v>-33.9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5449945</v>
      </c>
      <c r="AN55" s="334">
        <v>72401</v>
      </c>
      <c r="AO55" s="335">
        <v>42.6</v>
      </c>
      <c r="AP55" s="336">
        <v>45945</v>
      </c>
      <c r="AQ55" s="337">
        <v>1</v>
      </c>
      <c r="AR55" s="338">
        <v>41.6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2914852</v>
      </c>
      <c r="AN56" s="342">
        <v>38723</v>
      </c>
      <c r="AO56" s="343">
        <v>5.5</v>
      </c>
      <c r="AP56" s="344">
        <v>25180</v>
      </c>
      <c r="AQ56" s="345">
        <v>3.9</v>
      </c>
      <c r="AR56" s="346">
        <v>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5604575</v>
      </c>
      <c r="AN57" s="334">
        <v>75137</v>
      </c>
      <c r="AO57" s="335">
        <v>3.8</v>
      </c>
      <c r="AP57" s="336">
        <v>44475</v>
      </c>
      <c r="AQ57" s="337">
        <v>-3.2</v>
      </c>
      <c r="AR57" s="338">
        <v>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2934442</v>
      </c>
      <c r="AN58" s="342">
        <v>39340</v>
      </c>
      <c r="AO58" s="343">
        <v>1.6</v>
      </c>
      <c r="AP58" s="344">
        <v>24780</v>
      </c>
      <c r="AQ58" s="345">
        <v>-1.6</v>
      </c>
      <c r="AR58" s="346">
        <v>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5949584</v>
      </c>
      <c r="AN59" s="334">
        <v>80366</v>
      </c>
      <c r="AO59" s="335">
        <v>7</v>
      </c>
      <c r="AP59" s="336">
        <v>45982</v>
      </c>
      <c r="AQ59" s="337">
        <v>3.4</v>
      </c>
      <c r="AR59" s="338">
        <v>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2147687</v>
      </c>
      <c r="AN60" s="342">
        <v>29011</v>
      </c>
      <c r="AO60" s="343">
        <v>-26.3</v>
      </c>
      <c r="AP60" s="344">
        <v>25583</v>
      </c>
      <c r="AQ60" s="345">
        <v>3.2</v>
      </c>
      <c r="AR60" s="346">
        <v>-29.5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5182187</v>
      </c>
      <c r="AN61" s="349">
        <v>69048</v>
      </c>
      <c r="AO61" s="350">
        <v>3</v>
      </c>
      <c r="AP61" s="351">
        <v>45495</v>
      </c>
      <c r="AQ61" s="352">
        <v>1.9</v>
      </c>
      <c r="AR61" s="338">
        <v>1.1000000000000001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2994568</v>
      </c>
      <c r="AN62" s="342">
        <v>39792</v>
      </c>
      <c r="AO62" s="343">
        <v>-14.8</v>
      </c>
      <c r="AP62" s="344">
        <v>24787</v>
      </c>
      <c r="AQ62" s="345">
        <v>1.9</v>
      </c>
      <c r="AR62" s="346">
        <v>-16.7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HbucNy1ma8lyu7qdc/rvf0Bh4IUhjlJP2nYwYpFKZ2Rjwph3bhuBXwgVwEFPGtvSI6pY/yYhze+l1I0L9TxBw==" saltValue="KFbvYpwfH8kDpILvtZJ0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PcMr3s+5uURRW6auP8FXZSxc1fNY3WDKDvXHp/Fgk0srnme3YHO9Myuh+XKmSaCTLbAMVoXEnhLlZA6On14U+w==" saltValue="+dxlSEotLv85OKnQt26X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VhGXUsOJfqxwSdYYcBXQBPISsQRj2meqwuwgAIb1rXWRrP/HkLLZCGGV5Gygvp2j8Mg2qqcwhvuQeY0zd/RQw==" saltValue="K/4XupcXZccDoETCpkCL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2.85</v>
      </c>
      <c r="G47" s="12">
        <v>3.92</v>
      </c>
      <c r="H47" s="12">
        <v>5.29</v>
      </c>
      <c r="I47" s="12">
        <v>5.41</v>
      </c>
      <c r="J47" s="13">
        <v>5.15</v>
      </c>
    </row>
    <row r="48" spans="2:10" ht="57.75" customHeight="1" x14ac:dyDescent="0.15">
      <c r="B48" s="14"/>
      <c r="C48" s="1141" t="s">
        <v>4</v>
      </c>
      <c r="D48" s="1141"/>
      <c r="E48" s="1142"/>
      <c r="F48" s="15">
        <v>0.47</v>
      </c>
      <c r="G48" s="16">
        <v>0.45</v>
      </c>
      <c r="H48" s="16">
        <v>0.45</v>
      </c>
      <c r="I48" s="16">
        <v>0.45</v>
      </c>
      <c r="J48" s="17">
        <v>0.46</v>
      </c>
    </row>
    <row r="49" spans="2:10" ht="57.75" customHeight="1" thickBot="1" x14ac:dyDescent="0.2">
      <c r="B49" s="18"/>
      <c r="C49" s="1143" t="s">
        <v>5</v>
      </c>
      <c r="D49" s="1143"/>
      <c r="E49" s="1144"/>
      <c r="F49" s="19" t="s">
        <v>530</v>
      </c>
      <c r="G49" s="20">
        <v>9.34</v>
      </c>
      <c r="H49" s="20">
        <v>1.52</v>
      </c>
      <c r="I49" s="20">
        <v>0.08</v>
      </c>
      <c r="J49" s="21" t="s">
        <v>531</v>
      </c>
    </row>
    <row r="50" spans="2:10" x14ac:dyDescent="0.15"/>
  </sheetData>
  <sheetProtection algorithmName="SHA-512" hashValue="7Y5F2/RdU/UOLNkE6VdULsb4xQEF481upN1lYdlcj+9Ri1U/sx4ZsRTwsfQ+j7YoWe2KJEhZ6FnW4OJ6Vcj9rQ==" saltValue="qcncRrfB0SzyVbkFFG1Y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13.14</v>
      </c>
      <c r="G34" s="33">
        <v>14.36</v>
      </c>
      <c r="H34" s="33">
        <v>12.47</v>
      </c>
      <c r="I34" s="33">
        <v>11.38</v>
      </c>
      <c r="J34" s="34">
        <v>11.27</v>
      </c>
      <c r="K34" s="22"/>
      <c r="L34" s="22"/>
      <c r="M34" s="22"/>
      <c r="N34" s="22"/>
      <c r="O34" s="22"/>
      <c r="P34" s="22"/>
    </row>
    <row r="35" spans="1:16" ht="39" customHeight="1" x14ac:dyDescent="0.15">
      <c r="A35" s="22"/>
      <c r="B35" s="35"/>
      <c r="C35" s="1145" t="s">
        <v>533</v>
      </c>
      <c r="D35" s="1146"/>
      <c r="E35" s="1147"/>
      <c r="F35" s="36">
        <v>1.79</v>
      </c>
      <c r="G35" s="37">
        <v>0.88</v>
      </c>
      <c r="H35" s="37">
        <v>0.67</v>
      </c>
      <c r="I35" s="37">
        <v>1.47</v>
      </c>
      <c r="J35" s="38">
        <v>1.4</v>
      </c>
      <c r="K35" s="22"/>
      <c r="L35" s="22"/>
      <c r="M35" s="22"/>
      <c r="N35" s="22"/>
      <c r="O35" s="22"/>
      <c r="P35" s="22"/>
    </row>
    <row r="36" spans="1:16" ht="39" customHeight="1" x14ac:dyDescent="0.15">
      <c r="A36" s="22"/>
      <c r="B36" s="35"/>
      <c r="C36" s="1145" t="s">
        <v>534</v>
      </c>
      <c r="D36" s="1146"/>
      <c r="E36" s="1147"/>
      <c r="F36" s="36">
        <v>0.46</v>
      </c>
      <c r="G36" s="37">
        <v>0.45</v>
      </c>
      <c r="H36" s="37">
        <v>0.44</v>
      </c>
      <c r="I36" s="37">
        <v>0.45</v>
      </c>
      <c r="J36" s="38">
        <v>0.45</v>
      </c>
      <c r="K36" s="22"/>
      <c r="L36" s="22"/>
      <c r="M36" s="22"/>
      <c r="N36" s="22"/>
      <c r="O36" s="22"/>
      <c r="P36" s="22"/>
    </row>
    <row r="37" spans="1:16" ht="39" customHeight="1" x14ac:dyDescent="0.15">
      <c r="A37" s="22"/>
      <c r="B37" s="35"/>
      <c r="C37" s="1145" t="s">
        <v>535</v>
      </c>
      <c r="D37" s="1146"/>
      <c r="E37" s="1147"/>
      <c r="F37" s="36">
        <v>0.38</v>
      </c>
      <c r="G37" s="37">
        <v>0.14000000000000001</v>
      </c>
      <c r="H37" s="37">
        <v>0.35</v>
      </c>
      <c r="I37" s="37">
        <v>0.31</v>
      </c>
      <c r="J37" s="38">
        <v>0.43</v>
      </c>
      <c r="K37" s="22"/>
      <c r="L37" s="22"/>
      <c r="M37" s="22"/>
      <c r="N37" s="22"/>
      <c r="O37" s="22"/>
      <c r="P37" s="22"/>
    </row>
    <row r="38" spans="1:16" ht="39" customHeight="1" x14ac:dyDescent="0.15">
      <c r="A38" s="22"/>
      <c r="B38" s="35"/>
      <c r="C38" s="1145" t="s">
        <v>536</v>
      </c>
      <c r="D38" s="1146"/>
      <c r="E38" s="1147"/>
      <c r="F38" s="36">
        <v>0.17</v>
      </c>
      <c r="G38" s="37">
        <v>0.18</v>
      </c>
      <c r="H38" s="37">
        <v>0.17</v>
      </c>
      <c r="I38" s="37">
        <v>0.22</v>
      </c>
      <c r="J38" s="38">
        <v>0.22</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HMXWdz/SbYgbK6l6/ovIFe67VtDMVBFQ+BVDMZE3DCpQT4oRzNT73v4CXrtJzdULmbeX5TS1Pi64ZjW4m5TMw==" saltValue="12T1r3EbQJiFwgcBWatc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2693</v>
      </c>
      <c r="L45" s="60">
        <v>2780</v>
      </c>
      <c r="M45" s="60">
        <v>2809</v>
      </c>
      <c r="N45" s="60">
        <v>3033</v>
      </c>
      <c r="O45" s="61">
        <v>3193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601</v>
      </c>
      <c r="L48" s="64">
        <v>574</v>
      </c>
      <c r="M48" s="64">
        <v>563</v>
      </c>
      <c r="N48" s="64">
        <v>700</v>
      </c>
      <c r="O48" s="65">
        <v>605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103</v>
      </c>
      <c r="L49" s="64">
        <v>147</v>
      </c>
      <c r="M49" s="64">
        <v>126</v>
      </c>
      <c r="N49" s="64">
        <v>128</v>
      </c>
      <c r="O49" s="65">
        <v>133</v>
      </c>
      <c r="P49" s="48"/>
      <c r="Q49" s="48"/>
      <c r="R49" s="48"/>
      <c r="S49" s="48"/>
      <c r="T49" s="48"/>
      <c r="U49" s="48"/>
    </row>
    <row r="50" spans="1:21" ht="30.75" customHeight="1" x14ac:dyDescent="0.15">
      <c r="A50" s="48"/>
      <c r="B50" s="1178"/>
      <c r="C50" s="1179"/>
      <c r="D50" s="62"/>
      <c r="E50" s="1155" t="s">
        <v>15</v>
      </c>
      <c r="F50" s="1155"/>
      <c r="G50" s="1155"/>
      <c r="H50" s="1155"/>
      <c r="I50" s="1155"/>
      <c r="J50" s="1156"/>
      <c r="K50" s="63">
        <v>474</v>
      </c>
      <c r="L50" s="64">
        <v>477</v>
      </c>
      <c r="M50" s="64">
        <v>470</v>
      </c>
      <c r="N50" s="64">
        <v>470</v>
      </c>
      <c r="O50" s="65">
        <v>455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2405</v>
      </c>
      <c r="L52" s="64">
        <v>2684</v>
      </c>
      <c r="M52" s="64">
        <v>2638</v>
      </c>
      <c r="N52" s="64">
        <v>2666</v>
      </c>
      <c r="O52" s="65">
        <v>2626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1466</v>
      </c>
      <c r="L53" s="69">
        <v>1294</v>
      </c>
      <c r="M53" s="69">
        <v>1330</v>
      </c>
      <c r="N53" s="69">
        <v>1665</v>
      </c>
      <c r="O53" s="70">
        <v>1760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Wi3c/rnCdw477Duw9TWqeoTBEkSehWieGvxAKk6rKB+rg4bddsMZux/dQJ8AzRloeKVOpxQQTPaUcpvYMmFDw==" saltValue="gAAc643X64cWY5Y/kt4q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39792</v>
      </c>
      <c r="J41" s="356">
        <v>40252</v>
      </c>
      <c r="K41" s="356">
        <v>40880</v>
      </c>
      <c r="L41" s="356">
        <v>40521</v>
      </c>
      <c r="M41" s="357">
        <v>40352</v>
      </c>
    </row>
    <row r="42" spans="2:13" ht="27.75" customHeight="1" x14ac:dyDescent="0.15">
      <c r="B42" s="1186"/>
      <c r="C42" s="1187"/>
      <c r="D42" s="106"/>
      <c r="E42" s="1190" t="s">
        <v>32</v>
      </c>
      <c r="F42" s="1190"/>
      <c r="G42" s="1190"/>
      <c r="H42" s="1191"/>
      <c r="I42" s="358">
        <v>9752</v>
      </c>
      <c r="J42" s="359">
        <v>9279</v>
      </c>
      <c r="K42" s="359">
        <v>9252</v>
      </c>
      <c r="L42" s="359">
        <v>8787</v>
      </c>
      <c r="M42" s="360">
        <v>8330</v>
      </c>
    </row>
    <row r="43" spans="2:13" ht="27.75" customHeight="1" x14ac:dyDescent="0.15">
      <c r="B43" s="1186"/>
      <c r="C43" s="1187"/>
      <c r="D43" s="106"/>
      <c r="E43" s="1190" t="s">
        <v>33</v>
      </c>
      <c r="F43" s="1190"/>
      <c r="G43" s="1190"/>
      <c r="H43" s="1191"/>
      <c r="I43" s="358">
        <v>4149</v>
      </c>
      <c r="J43" s="359">
        <v>4537</v>
      </c>
      <c r="K43" s="359">
        <v>4673</v>
      </c>
      <c r="L43" s="359">
        <v>4995</v>
      </c>
      <c r="M43" s="360">
        <v>4815</v>
      </c>
    </row>
    <row r="44" spans="2:13" ht="27.75" customHeight="1" x14ac:dyDescent="0.15">
      <c r="B44" s="1186"/>
      <c r="C44" s="1187"/>
      <c r="D44" s="106"/>
      <c r="E44" s="1190" t="s">
        <v>34</v>
      </c>
      <c r="F44" s="1190"/>
      <c r="G44" s="1190"/>
      <c r="H44" s="1191"/>
      <c r="I44" s="358">
        <v>1512</v>
      </c>
      <c r="J44" s="359">
        <v>1367</v>
      </c>
      <c r="K44" s="359">
        <v>1298</v>
      </c>
      <c r="L44" s="359">
        <v>1290</v>
      </c>
      <c r="M44" s="360">
        <v>1333</v>
      </c>
    </row>
    <row r="45" spans="2:13" ht="27.75" customHeight="1" x14ac:dyDescent="0.15">
      <c r="B45" s="1186"/>
      <c r="C45" s="1187"/>
      <c r="D45" s="106"/>
      <c r="E45" s="1190" t="s">
        <v>35</v>
      </c>
      <c r="F45" s="1190"/>
      <c r="G45" s="1190"/>
      <c r="H45" s="1191"/>
      <c r="I45" s="358">
        <v>2030</v>
      </c>
      <c r="J45" s="359">
        <v>2135</v>
      </c>
      <c r="K45" s="359">
        <v>2159</v>
      </c>
      <c r="L45" s="359">
        <v>2239</v>
      </c>
      <c r="M45" s="360">
        <v>2360</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8096</v>
      </c>
      <c r="J50" s="359">
        <v>8191</v>
      </c>
      <c r="K50" s="359">
        <v>8644</v>
      </c>
      <c r="L50" s="359">
        <v>7910</v>
      </c>
      <c r="M50" s="360">
        <v>6751</v>
      </c>
    </row>
    <row r="51" spans="2:13" ht="27.75" customHeight="1" x14ac:dyDescent="0.15">
      <c r="B51" s="1186"/>
      <c r="C51" s="1187"/>
      <c r="D51" s="106"/>
      <c r="E51" s="1190" t="s">
        <v>42</v>
      </c>
      <c r="F51" s="1190"/>
      <c r="G51" s="1190"/>
      <c r="H51" s="1191"/>
      <c r="I51" s="358">
        <v>5977</v>
      </c>
      <c r="J51" s="359">
        <v>5190</v>
      </c>
      <c r="K51" s="359">
        <v>5020</v>
      </c>
      <c r="L51" s="359">
        <v>4932</v>
      </c>
      <c r="M51" s="360">
        <v>5546</v>
      </c>
    </row>
    <row r="52" spans="2:13" ht="27.75" customHeight="1" x14ac:dyDescent="0.15">
      <c r="B52" s="1188"/>
      <c r="C52" s="1189"/>
      <c r="D52" s="106"/>
      <c r="E52" s="1190" t="s">
        <v>43</v>
      </c>
      <c r="F52" s="1190"/>
      <c r="G52" s="1190"/>
      <c r="H52" s="1191"/>
      <c r="I52" s="358">
        <v>28633</v>
      </c>
      <c r="J52" s="359">
        <v>29441</v>
      </c>
      <c r="K52" s="359">
        <v>29231</v>
      </c>
      <c r="L52" s="359">
        <v>28891</v>
      </c>
      <c r="M52" s="360">
        <v>27849</v>
      </c>
    </row>
    <row r="53" spans="2:13" ht="27.75" customHeight="1" thickBot="1" x14ac:dyDescent="0.2">
      <c r="B53" s="1192" t="s">
        <v>19</v>
      </c>
      <c r="C53" s="1193"/>
      <c r="D53" s="110"/>
      <c r="E53" s="1194" t="s">
        <v>44</v>
      </c>
      <c r="F53" s="1194"/>
      <c r="G53" s="1194"/>
      <c r="H53" s="1195"/>
      <c r="I53" s="361">
        <v>14528</v>
      </c>
      <c r="J53" s="362">
        <v>14748</v>
      </c>
      <c r="K53" s="362">
        <v>15367</v>
      </c>
      <c r="L53" s="362">
        <v>16098</v>
      </c>
      <c r="M53" s="363">
        <v>17044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6uju1Qfdp64gyPebaUsh3bkEj/nQgat6nZf9qAL9G84W65KmViManjl38hSaOZAtsbK+O+3+fF6CdWZs1aHqg==" saltValue="987R2gjgooWsSyh1aC/h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885</v>
      </c>
      <c r="G55" s="122">
        <v>897</v>
      </c>
      <c r="H55" s="123">
        <v>860</v>
      </c>
    </row>
    <row r="56" spans="2:8" ht="52.5" customHeight="1" x14ac:dyDescent="0.15">
      <c r="B56" s="124"/>
      <c r="C56" s="1213" t="s">
        <v>47</v>
      </c>
      <c r="D56" s="1213"/>
      <c r="E56" s="1214"/>
      <c r="F56" s="125">
        <v>359</v>
      </c>
      <c r="G56" s="125">
        <v>359</v>
      </c>
      <c r="H56" s="126">
        <v>83</v>
      </c>
    </row>
    <row r="57" spans="2:8" ht="53.25" customHeight="1" x14ac:dyDescent="0.15">
      <c r="B57" s="124"/>
      <c r="C57" s="1215" t="s">
        <v>48</v>
      </c>
      <c r="D57" s="1215"/>
      <c r="E57" s="1216"/>
      <c r="F57" s="127">
        <v>5218</v>
      </c>
      <c r="G57" s="127">
        <v>4451</v>
      </c>
      <c r="H57" s="128">
        <v>3837</v>
      </c>
    </row>
    <row r="58" spans="2:8" ht="45.75" customHeight="1" x14ac:dyDescent="0.15">
      <c r="B58" s="129"/>
      <c r="C58" s="1203" t="s">
        <v>557</v>
      </c>
      <c r="D58" s="1204"/>
      <c r="E58" s="1205"/>
      <c r="F58" s="130">
        <v>2856</v>
      </c>
      <c r="G58" s="130">
        <v>2212</v>
      </c>
      <c r="H58" s="131">
        <v>2056</v>
      </c>
    </row>
    <row r="59" spans="2:8" ht="45.75" customHeight="1" x14ac:dyDescent="0.15">
      <c r="B59" s="129"/>
      <c r="C59" s="1203" t="s">
        <v>558</v>
      </c>
      <c r="D59" s="1204"/>
      <c r="E59" s="1205"/>
      <c r="F59" s="130">
        <v>1558</v>
      </c>
      <c r="G59" s="130">
        <v>1372</v>
      </c>
      <c r="H59" s="131">
        <v>966</v>
      </c>
    </row>
    <row r="60" spans="2:8" ht="45.75" customHeight="1" x14ac:dyDescent="0.15">
      <c r="B60" s="129"/>
      <c r="C60" s="1203" t="s">
        <v>559</v>
      </c>
      <c r="D60" s="1204"/>
      <c r="E60" s="1205"/>
      <c r="F60" s="130">
        <v>398</v>
      </c>
      <c r="G60" s="130">
        <v>398</v>
      </c>
      <c r="H60" s="131">
        <v>328</v>
      </c>
    </row>
    <row r="61" spans="2:8" ht="45.75" customHeight="1" x14ac:dyDescent="0.15">
      <c r="B61" s="129"/>
      <c r="C61" s="1203" t="s">
        <v>560</v>
      </c>
      <c r="D61" s="1204"/>
      <c r="E61" s="1205"/>
      <c r="F61" s="130">
        <v>173</v>
      </c>
      <c r="G61" s="130">
        <v>234</v>
      </c>
      <c r="H61" s="131">
        <v>261</v>
      </c>
    </row>
    <row r="62" spans="2:8" ht="45.75" customHeight="1" thickBot="1" x14ac:dyDescent="0.2">
      <c r="B62" s="132"/>
      <c r="C62" s="1206" t="s">
        <v>561</v>
      </c>
      <c r="D62" s="1207"/>
      <c r="E62" s="1208"/>
      <c r="F62" s="133">
        <v>188</v>
      </c>
      <c r="G62" s="133">
        <v>194</v>
      </c>
      <c r="H62" s="134">
        <v>192</v>
      </c>
    </row>
    <row r="63" spans="2:8" ht="52.5" customHeight="1" thickBot="1" x14ac:dyDescent="0.2">
      <c r="B63" s="135"/>
      <c r="C63" s="1209" t="s">
        <v>49</v>
      </c>
      <c r="D63" s="1209"/>
      <c r="E63" s="1210"/>
      <c r="F63" s="136">
        <v>6461</v>
      </c>
      <c r="G63" s="136">
        <v>5708</v>
      </c>
      <c r="H63" s="137">
        <v>4780</v>
      </c>
    </row>
    <row r="64" spans="2:8" x14ac:dyDescent="0.15"/>
  </sheetData>
  <sheetProtection algorithmName="SHA-512" hashValue="yFC840fMnGwmNDUR5vWjpjLUFIOXLrZ5nb1a0zy+KEpfsJ0xPFyU0QmtZ0O9khQYbyHLmQRyxK553oaSUsbQYg==" saltValue="zf7kbuaG4BXBFm5zqQ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66571</v>
      </c>
      <c r="E3" s="156"/>
      <c r="F3" s="157">
        <v>45588</v>
      </c>
      <c r="G3" s="158"/>
      <c r="H3" s="159"/>
    </row>
    <row r="4" spans="1:8" x14ac:dyDescent="0.15">
      <c r="A4" s="160"/>
      <c r="B4" s="161"/>
      <c r="C4" s="162"/>
      <c r="D4" s="163">
        <v>55182</v>
      </c>
      <c r="E4" s="164"/>
      <c r="F4" s="165">
        <v>24150</v>
      </c>
      <c r="G4" s="166"/>
      <c r="H4" s="167"/>
    </row>
    <row r="5" spans="1:8" x14ac:dyDescent="0.15">
      <c r="A5" s="148" t="s">
        <v>519</v>
      </c>
      <c r="B5" s="153"/>
      <c r="C5" s="154"/>
      <c r="D5" s="155">
        <v>50767</v>
      </c>
      <c r="E5" s="156"/>
      <c r="F5" s="157">
        <v>45483</v>
      </c>
      <c r="G5" s="158"/>
      <c r="H5" s="159"/>
    </row>
    <row r="6" spans="1:8" x14ac:dyDescent="0.15">
      <c r="A6" s="160"/>
      <c r="B6" s="161"/>
      <c r="C6" s="162"/>
      <c r="D6" s="163">
        <v>36705</v>
      </c>
      <c r="E6" s="164"/>
      <c r="F6" s="165">
        <v>24241</v>
      </c>
      <c r="G6" s="166"/>
      <c r="H6" s="167"/>
    </row>
    <row r="7" spans="1:8" x14ac:dyDescent="0.15">
      <c r="A7" s="148" t="s">
        <v>520</v>
      </c>
      <c r="B7" s="153"/>
      <c r="C7" s="154"/>
      <c r="D7" s="155">
        <v>72401</v>
      </c>
      <c r="E7" s="156"/>
      <c r="F7" s="157">
        <v>45945</v>
      </c>
      <c r="G7" s="158"/>
      <c r="H7" s="159"/>
    </row>
    <row r="8" spans="1:8" x14ac:dyDescent="0.15">
      <c r="A8" s="160"/>
      <c r="B8" s="161"/>
      <c r="C8" s="162"/>
      <c r="D8" s="163">
        <v>38723</v>
      </c>
      <c r="E8" s="164"/>
      <c r="F8" s="165">
        <v>25180</v>
      </c>
      <c r="G8" s="166"/>
      <c r="H8" s="167"/>
    </row>
    <row r="9" spans="1:8" x14ac:dyDescent="0.15">
      <c r="A9" s="148" t="s">
        <v>521</v>
      </c>
      <c r="B9" s="153"/>
      <c r="C9" s="154"/>
      <c r="D9" s="155">
        <v>75137</v>
      </c>
      <c r="E9" s="156"/>
      <c r="F9" s="157">
        <v>44475</v>
      </c>
      <c r="G9" s="158"/>
      <c r="H9" s="159"/>
    </row>
    <row r="10" spans="1:8" x14ac:dyDescent="0.15">
      <c r="A10" s="160"/>
      <c r="B10" s="161"/>
      <c r="C10" s="162"/>
      <c r="D10" s="163">
        <v>39340</v>
      </c>
      <c r="E10" s="164"/>
      <c r="F10" s="165">
        <v>24780</v>
      </c>
      <c r="G10" s="166"/>
      <c r="H10" s="167"/>
    </row>
    <row r="11" spans="1:8" x14ac:dyDescent="0.15">
      <c r="A11" s="148" t="s">
        <v>522</v>
      </c>
      <c r="B11" s="153"/>
      <c r="C11" s="154"/>
      <c r="D11" s="155">
        <v>80366</v>
      </c>
      <c r="E11" s="156"/>
      <c r="F11" s="157">
        <v>45982</v>
      </c>
      <c r="G11" s="158"/>
      <c r="H11" s="159"/>
    </row>
    <row r="12" spans="1:8" x14ac:dyDescent="0.15">
      <c r="A12" s="160"/>
      <c r="B12" s="161"/>
      <c r="C12" s="168"/>
      <c r="D12" s="163">
        <v>29011</v>
      </c>
      <c r="E12" s="164"/>
      <c r="F12" s="165">
        <v>25583</v>
      </c>
      <c r="G12" s="166"/>
      <c r="H12" s="167"/>
    </row>
    <row r="13" spans="1:8" x14ac:dyDescent="0.15">
      <c r="A13" s="148"/>
      <c r="B13" s="153"/>
      <c r="C13" s="169"/>
      <c r="D13" s="170">
        <v>69048</v>
      </c>
      <c r="E13" s="171"/>
      <c r="F13" s="172">
        <v>45495</v>
      </c>
      <c r="G13" s="173"/>
      <c r="H13" s="159"/>
    </row>
    <row r="14" spans="1:8" x14ac:dyDescent="0.15">
      <c r="A14" s="160"/>
      <c r="B14" s="161"/>
      <c r="C14" s="162"/>
      <c r="D14" s="163">
        <v>39792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0.47</v>
      </c>
      <c r="C19" s="174">
        <f>ROUND(VALUE(SUBSTITUTE(実質収支比率等に係る経年分析!G$48,"▲","-")),2)</f>
        <v>0.45</v>
      </c>
      <c r="D19" s="174">
        <f>ROUND(VALUE(SUBSTITUTE(実質収支比率等に係る経年分析!H$48,"▲","-")),2)</f>
        <v>0.45</v>
      </c>
      <c r="E19" s="174">
        <f>ROUND(VALUE(SUBSTITUTE(実質収支比率等に係る経年分析!I$48,"▲","-")),2)</f>
        <v>0.45</v>
      </c>
      <c r="F19" s="174">
        <f>ROUND(VALUE(SUBSTITUTE(実質収支比率等に係る経年分析!J$48,"▲","-")),2)</f>
        <v>0.46</v>
      </c>
    </row>
    <row r="20" spans="1:11" x14ac:dyDescent="0.15">
      <c r="A20" s="174" t="s">
        <v>53</v>
      </c>
      <c r="B20" s="174">
        <f>ROUND(VALUE(SUBSTITUTE(実質収支比率等に係る経年分析!F$47,"▲","-")),2)</f>
        <v>2.85</v>
      </c>
      <c r="C20" s="174">
        <f>ROUND(VALUE(SUBSTITUTE(実質収支比率等に係る経年分析!G$47,"▲","-")),2)</f>
        <v>3.92</v>
      </c>
      <c r="D20" s="174">
        <f>ROUND(VALUE(SUBSTITUTE(実質収支比率等に係る経年分析!H$47,"▲","-")),2)</f>
        <v>5.29</v>
      </c>
      <c r="E20" s="174">
        <f>ROUND(VALUE(SUBSTITUTE(実質収支比率等に係る経年分析!I$47,"▲","-")),2)</f>
        <v>5.41</v>
      </c>
      <c r="F20" s="174">
        <f>ROUND(VALUE(SUBSTITUTE(実質収支比率等に係る経年分析!J$47,"▲","-")),2)</f>
        <v>5.15</v>
      </c>
    </row>
    <row r="21" spans="1:11" x14ac:dyDescent="0.15">
      <c r="A21" s="174" t="s">
        <v>54</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9.34</v>
      </c>
      <c r="D21" s="174">
        <f>IF(ISNUMBER(VALUE(SUBSTITUTE(実質収支比率等に係る経年分析!H$49,"▲","-"))),ROUND(VALUE(SUBSTITUTE(実質収支比率等に係る経年分析!H$49,"▲","-")),2),NA())</f>
        <v>1.52</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-0.22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2405</v>
      </c>
      <c r="E42" s="176"/>
      <c r="F42" s="176"/>
      <c r="G42" s="176">
        <f>'実質公債費比率（分子）の構造'!L$52</f>
        <v>2684</v>
      </c>
      <c r="H42" s="176"/>
      <c r="I42" s="176"/>
      <c r="J42" s="176">
        <f>'実質公債費比率（分子）の構造'!M$52</f>
        <v>2638</v>
      </c>
      <c r="K42" s="176"/>
      <c r="L42" s="176"/>
      <c r="M42" s="176">
        <f>'実質公債費比率（分子）の構造'!N$52</f>
        <v>2666</v>
      </c>
      <c r="N42" s="176"/>
      <c r="O42" s="176"/>
      <c r="P42" s="176">
        <f>'実質公債費比率（分子）の構造'!O$52</f>
        <v>2626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474</v>
      </c>
      <c r="C44" s="176"/>
      <c r="D44" s="176"/>
      <c r="E44" s="176">
        <f>'実質公債費比率（分子）の構造'!L$50</f>
        <v>477</v>
      </c>
      <c r="F44" s="176"/>
      <c r="G44" s="176"/>
      <c r="H44" s="176">
        <f>'実質公債費比率（分子）の構造'!M$50</f>
        <v>470</v>
      </c>
      <c r="I44" s="176"/>
      <c r="J44" s="176"/>
      <c r="K44" s="176">
        <f>'実質公債費比率（分子）の構造'!N$50</f>
        <v>470</v>
      </c>
      <c r="L44" s="176"/>
      <c r="M44" s="176"/>
      <c r="N44" s="176">
        <f>'実質公債費比率（分子）の構造'!O$50</f>
        <v>455</v>
      </c>
      <c r="O44" s="176"/>
      <c r="P44" s="176"/>
    </row>
    <row r="45" spans="1:16" x14ac:dyDescent="0.15">
      <c r="A45" s="176" t="s">
        <v>63</v>
      </c>
      <c r="B45" s="176">
        <f>'実質公債費比率（分子）の構造'!K$49</f>
        <v>103</v>
      </c>
      <c r="C45" s="176"/>
      <c r="D45" s="176"/>
      <c r="E45" s="176">
        <f>'実質公債費比率（分子）の構造'!L$49</f>
        <v>147</v>
      </c>
      <c r="F45" s="176"/>
      <c r="G45" s="176"/>
      <c r="H45" s="176">
        <f>'実質公債費比率（分子）の構造'!M$49</f>
        <v>126</v>
      </c>
      <c r="I45" s="176"/>
      <c r="J45" s="176"/>
      <c r="K45" s="176">
        <f>'実質公債費比率（分子）の構造'!N$49</f>
        <v>128</v>
      </c>
      <c r="L45" s="176"/>
      <c r="M45" s="176"/>
      <c r="N45" s="176">
        <f>'実質公債費比率（分子）の構造'!O$49</f>
        <v>133</v>
      </c>
      <c r="O45" s="176"/>
      <c r="P45" s="176"/>
    </row>
    <row r="46" spans="1:16" x14ac:dyDescent="0.15">
      <c r="A46" s="176" t="s">
        <v>64</v>
      </c>
      <c r="B46" s="176">
        <f>'実質公債費比率（分子）の構造'!K$48</f>
        <v>601</v>
      </c>
      <c r="C46" s="176"/>
      <c r="D46" s="176"/>
      <c r="E46" s="176">
        <f>'実質公債費比率（分子）の構造'!L$48</f>
        <v>574</v>
      </c>
      <c r="F46" s="176"/>
      <c r="G46" s="176"/>
      <c r="H46" s="176">
        <f>'実質公債費比率（分子）の構造'!M$48</f>
        <v>563</v>
      </c>
      <c r="I46" s="176"/>
      <c r="J46" s="176"/>
      <c r="K46" s="176">
        <f>'実質公債費比率（分子）の構造'!N$48</f>
        <v>700</v>
      </c>
      <c r="L46" s="176"/>
      <c r="M46" s="176"/>
      <c r="N46" s="176">
        <f>'実質公債費比率（分子）の構造'!O$48</f>
        <v>605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2693</v>
      </c>
      <c r="C49" s="176"/>
      <c r="D49" s="176"/>
      <c r="E49" s="176">
        <f>'実質公債費比率（分子）の構造'!L$45</f>
        <v>2780</v>
      </c>
      <c r="F49" s="176"/>
      <c r="G49" s="176"/>
      <c r="H49" s="176">
        <f>'実質公債費比率（分子）の構造'!M$45</f>
        <v>2809</v>
      </c>
      <c r="I49" s="176"/>
      <c r="J49" s="176"/>
      <c r="K49" s="176">
        <f>'実質公債費比率（分子）の構造'!N$45</f>
        <v>3033</v>
      </c>
      <c r="L49" s="176"/>
      <c r="M49" s="176"/>
      <c r="N49" s="176">
        <f>'実質公債費比率（分子）の構造'!O$45</f>
        <v>3193</v>
      </c>
      <c r="O49" s="176"/>
      <c r="P49" s="176"/>
    </row>
    <row r="50" spans="1:16" x14ac:dyDescent="0.15">
      <c r="A50" s="176" t="s">
        <v>67</v>
      </c>
      <c r="B50" s="176" t="e">
        <f>NA()</f>
        <v>#N/A</v>
      </c>
      <c r="C50" s="176">
        <f>IF(ISNUMBER('実質公債費比率（分子）の構造'!K$53),'実質公債費比率（分子）の構造'!K$53,NA())</f>
        <v>1466</v>
      </c>
      <c r="D50" s="176" t="e">
        <f>NA()</f>
        <v>#N/A</v>
      </c>
      <c r="E50" s="176" t="e">
        <f>NA()</f>
        <v>#N/A</v>
      </c>
      <c r="F50" s="176">
        <f>IF(ISNUMBER('実質公債費比率（分子）の構造'!L$53),'実質公債費比率（分子）の構造'!L$53,NA())</f>
        <v>1294</v>
      </c>
      <c r="G50" s="176" t="e">
        <f>NA()</f>
        <v>#N/A</v>
      </c>
      <c r="H50" s="176" t="e">
        <f>NA()</f>
        <v>#N/A</v>
      </c>
      <c r="I50" s="176">
        <f>IF(ISNUMBER('実質公債費比率（分子）の構造'!M$53),'実質公債費比率（分子）の構造'!M$53,NA())</f>
        <v>1330</v>
      </c>
      <c r="J50" s="176" t="e">
        <f>NA()</f>
        <v>#N/A</v>
      </c>
      <c r="K50" s="176" t="e">
        <f>NA()</f>
        <v>#N/A</v>
      </c>
      <c r="L50" s="176">
        <f>IF(ISNUMBER('実質公債費比率（分子）の構造'!N$53),'実質公債費比率（分子）の構造'!N$53,NA())</f>
        <v>1665</v>
      </c>
      <c r="M50" s="176" t="e">
        <f>NA()</f>
        <v>#N/A</v>
      </c>
      <c r="N50" s="176" t="e">
        <f>NA()</f>
        <v>#N/A</v>
      </c>
      <c r="O50" s="176">
        <f>IF(ISNUMBER('実質公債費比率（分子）の構造'!O$53),'実質公債費比率（分子）の構造'!O$53,NA())</f>
        <v>1760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28633</v>
      </c>
      <c r="E56" s="175"/>
      <c r="F56" s="175"/>
      <c r="G56" s="175">
        <f>'将来負担比率（分子）の構造'!J$52</f>
        <v>29441</v>
      </c>
      <c r="H56" s="175"/>
      <c r="I56" s="175"/>
      <c r="J56" s="175">
        <f>'将来負担比率（分子）の構造'!K$52</f>
        <v>29231</v>
      </c>
      <c r="K56" s="175"/>
      <c r="L56" s="175"/>
      <c r="M56" s="175">
        <f>'将来負担比率（分子）の構造'!L$52</f>
        <v>28891</v>
      </c>
      <c r="N56" s="175"/>
      <c r="O56" s="175"/>
      <c r="P56" s="175">
        <f>'将来負担比率（分子）の構造'!M$52</f>
        <v>27849</v>
      </c>
    </row>
    <row r="57" spans="1:16" x14ac:dyDescent="0.15">
      <c r="A57" s="175" t="s">
        <v>42</v>
      </c>
      <c r="B57" s="175"/>
      <c r="C57" s="175"/>
      <c r="D57" s="175">
        <f>'将来負担比率（分子）の構造'!I$51</f>
        <v>5977</v>
      </c>
      <c r="E57" s="175"/>
      <c r="F57" s="175"/>
      <c r="G57" s="175">
        <f>'将来負担比率（分子）の構造'!J$51</f>
        <v>5190</v>
      </c>
      <c r="H57" s="175"/>
      <c r="I57" s="175"/>
      <c r="J57" s="175">
        <f>'将来負担比率（分子）の構造'!K$51</f>
        <v>5020</v>
      </c>
      <c r="K57" s="175"/>
      <c r="L57" s="175"/>
      <c r="M57" s="175">
        <f>'将来負担比率（分子）の構造'!L$51</f>
        <v>4932</v>
      </c>
      <c r="N57" s="175"/>
      <c r="O57" s="175"/>
      <c r="P57" s="175">
        <f>'将来負担比率（分子）の構造'!M$51</f>
        <v>5546</v>
      </c>
    </row>
    <row r="58" spans="1:16" x14ac:dyDescent="0.15">
      <c r="A58" s="175" t="s">
        <v>41</v>
      </c>
      <c r="B58" s="175"/>
      <c r="C58" s="175"/>
      <c r="D58" s="175">
        <f>'将来負担比率（分子）の構造'!I$50</f>
        <v>8096</v>
      </c>
      <c r="E58" s="175"/>
      <c r="F58" s="175"/>
      <c r="G58" s="175">
        <f>'将来負担比率（分子）の構造'!J$50</f>
        <v>8191</v>
      </c>
      <c r="H58" s="175"/>
      <c r="I58" s="175"/>
      <c r="J58" s="175">
        <f>'将来負担比率（分子）の構造'!K$50</f>
        <v>8644</v>
      </c>
      <c r="K58" s="175"/>
      <c r="L58" s="175"/>
      <c r="M58" s="175">
        <f>'将来負担比率（分子）の構造'!L$50</f>
        <v>7910</v>
      </c>
      <c r="N58" s="175"/>
      <c r="O58" s="175"/>
      <c r="P58" s="175">
        <f>'将来負担比率（分子）の構造'!M$50</f>
        <v>6751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2030</v>
      </c>
      <c r="C62" s="175"/>
      <c r="D62" s="175"/>
      <c r="E62" s="175">
        <f>'将来負担比率（分子）の構造'!J$45</f>
        <v>2135</v>
      </c>
      <c r="F62" s="175"/>
      <c r="G62" s="175"/>
      <c r="H62" s="175">
        <f>'将来負担比率（分子）の構造'!K$45</f>
        <v>2159</v>
      </c>
      <c r="I62" s="175"/>
      <c r="J62" s="175"/>
      <c r="K62" s="175">
        <f>'将来負担比率（分子）の構造'!L$45</f>
        <v>2239</v>
      </c>
      <c r="L62" s="175"/>
      <c r="M62" s="175"/>
      <c r="N62" s="175">
        <f>'将来負担比率（分子）の構造'!M$45</f>
        <v>2360</v>
      </c>
      <c r="O62" s="175"/>
      <c r="P62" s="175"/>
    </row>
    <row r="63" spans="1:16" x14ac:dyDescent="0.15">
      <c r="A63" s="175" t="s">
        <v>34</v>
      </c>
      <c r="B63" s="175">
        <f>'将来負担比率（分子）の構造'!I$44</f>
        <v>1512</v>
      </c>
      <c r="C63" s="175"/>
      <c r="D63" s="175"/>
      <c r="E63" s="175">
        <f>'将来負担比率（分子）の構造'!J$44</f>
        <v>1367</v>
      </c>
      <c r="F63" s="175"/>
      <c r="G63" s="175"/>
      <c r="H63" s="175">
        <f>'将来負担比率（分子）の構造'!K$44</f>
        <v>1298</v>
      </c>
      <c r="I63" s="175"/>
      <c r="J63" s="175"/>
      <c r="K63" s="175">
        <f>'将来負担比率（分子）の構造'!L$44</f>
        <v>1290</v>
      </c>
      <c r="L63" s="175"/>
      <c r="M63" s="175"/>
      <c r="N63" s="175">
        <f>'将来負担比率（分子）の構造'!M$44</f>
        <v>1333</v>
      </c>
      <c r="O63" s="175"/>
      <c r="P63" s="175"/>
    </row>
    <row r="64" spans="1:16" x14ac:dyDescent="0.15">
      <c r="A64" s="175" t="s">
        <v>33</v>
      </c>
      <c r="B64" s="175">
        <f>'将来負担比率（分子）の構造'!I$43</f>
        <v>4149</v>
      </c>
      <c r="C64" s="175"/>
      <c r="D64" s="175"/>
      <c r="E64" s="175">
        <f>'将来負担比率（分子）の構造'!J$43</f>
        <v>4537</v>
      </c>
      <c r="F64" s="175"/>
      <c r="G64" s="175"/>
      <c r="H64" s="175">
        <f>'将来負担比率（分子）の構造'!K$43</f>
        <v>4673</v>
      </c>
      <c r="I64" s="175"/>
      <c r="J64" s="175"/>
      <c r="K64" s="175">
        <f>'将来負担比率（分子）の構造'!L$43</f>
        <v>4995</v>
      </c>
      <c r="L64" s="175"/>
      <c r="M64" s="175"/>
      <c r="N64" s="175">
        <f>'将来負担比率（分子）の構造'!M$43</f>
        <v>4815</v>
      </c>
      <c r="O64" s="175"/>
      <c r="P64" s="175"/>
    </row>
    <row r="65" spans="1:16" x14ac:dyDescent="0.15">
      <c r="A65" s="175" t="s">
        <v>32</v>
      </c>
      <c r="B65" s="175">
        <f>'将来負担比率（分子）の構造'!I$42</f>
        <v>9752</v>
      </c>
      <c r="C65" s="175"/>
      <c r="D65" s="175"/>
      <c r="E65" s="175">
        <f>'将来負担比率（分子）の構造'!J$42</f>
        <v>9279</v>
      </c>
      <c r="F65" s="175"/>
      <c r="G65" s="175"/>
      <c r="H65" s="175">
        <f>'将来負担比率（分子）の構造'!K$42</f>
        <v>9252</v>
      </c>
      <c r="I65" s="175"/>
      <c r="J65" s="175"/>
      <c r="K65" s="175">
        <f>'将来負担比率（分子）の構造'!L$42</f>
        <v>8787</v>
      </c>
      <c r="L65" s="175"/>
      <c r="M65" s="175"/>
      <c r="N65" s="175">
        <f>'将来負担比率（分子）の構造'!M$42</f>
        <v>8330</v>
      </c>
      <c r="O65" s="175"/>
      <c r="P65" s="175"/>
    </row>
    <row r="66" spans="1:16" x14ac:dyDescent="0.15">
      <c r="A66" s="175" t="s">
        <v>31</v>
      </c>
      <c r="B66" s="175">
        <f>'将来負担比率（分子）の構造'!I$41</f>
        <v>39792</v>
      </c>
      <c r="C66" s="175"/>
      <c r="D66" s="175"/>
      <c r="E66" s="175">
        <f>'将来負担比率（分子）の構造'!J$41</f>
        <v>40252</v>
      </c>
      <c r="F66" s="175"/>
      <c r="G66" s="175"/>
      <c r="H66" s="175">
        <f>'将来負担比率（分子）の構造'!K$41</f>
        <v>40880</v>
      </c>
      <c r="I66" s="175"/>
      <c r="J66" s="175"/>
      <c r="K66" s="175">
        <f>'将来負担比率（分子）の構造'!L$41</f>
        <v>40521</v>
      </c>
      <c r="L66" s="175"/>
      <c r="M66" s="175"/>
      <c r="N66" s="175">
        <f>'将来負担比率（分子）の構造'!M$41</f>
        <v>40352</v>
      </c>
      <c r="O66" s="175"/>
      <c r="P66" s="175"/>
    </row>
    <row r="67" spans="1:16" x14ac:dyDescent="0.15">
      <c r="A67" s="175" t="s">
        <v>71</v>
      </c>
      <c r="B67" s="175" t="e">
        <f>NA()</f>
        <v>#N/A</v>
      </c>
      <c r="C67" s="175">
        <f>IF(ISNUMBER('将来負担比率（分子）の構造'!I$53), IF('将来負担比率（分子）の構造'!I$53 &lt; 0, 0, '将来負担比率（分子）の構造'!I$53), NA())</f>
        <v>14528</v>
      </c>
      <c r="D67" s="175" t="e">
        <f>NA()</f>
        <v>#N/A</v>
      </c>
      <c r="E67" s="175" t="e">
        <f>NA()</f>
        <v>#N/A</v>
      </c>
      <c r="F67" s="175">
        <f>IF(ISNUMBER('将来負担比率（分子）の構造'!J$53), IF('将来負担比率（分子）の構造'!J$53 &lt; 0, 0, '将来負担比率（分子）の構造'!J$53), NA())</f>
        <v>14748</v>
      </c>
      <c r="G67" s="175" t="e">
        <f>NA()</f>
        <v>#N/A</v>
      </c>
      <c r="H67" s="175" t="e">
        <f>NA()</f>
        <v>#N/A</v>
      </c>
      <c r="I67" s="175">
        <f>IF(ISNUMBER('将来負担比率（分子）の構造'!K$53), IF('将来負担比率（分子）の構造'!K$53 &lt; 0, 0, '将来負担比率（分子）の構造'!K$53), NA())</f>
        <v>15367</v>
      </c>
      <c r="J67" s="175" t="e">
        <f>NA()</f>
        <v>#N/A</v>
      </c>
      <c r="K67" s="175" t="e">
        <f>NA()</f>
        <v>#N/A</v>
      </c>
      <c r="L67" s="175">
        <f>IF(ISNUMBER('将来負担比率（分子）の構造'!L$53), IF('将来負担比率（分子）の構造'!L$53 &lt; 0, 0, '将来負担比率（分子）の構造'!L$53), NA())</f>
        <v>16098</v>
      </c>
      <c r="M67" s="175" t="e">
        <f>NA()</f>
        <v>#N/A</v>
      </c>
      <c r="N67" s="175" t="e">
        <f>NA()</f>
        <v>#N/A</v>
      </c>
      <c r="O67" s="175">
        <f>IF(ISNUMBER('将来負担比率（分子）の構造'!M$53), IF('将来負担比率（分子）の構造'!M$53 &lt; 0, 0, '将来負担比率（分子）の構造'!M$53), NA())</f>
        <v>17044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885</v>
      </c>
      <c r="C72" s="179">
        <f>基金残高に係る経年分析!G55</f>
        <v>897</v>
      </c>
      <c r="D72" s="179">
        <f>基金残高に係る経年分析!H55</f>
        <v>860</v>
      </c>
    </row>
    <row r="73" spans="1:16" x14ac:dyDescent="0.15">
      <c r="A73" s="178" t="s">
        <v>74</v>
      </c>
      <c r="B73" s="179">
        <f>基金残高に係る経年分析!F56</f>
        <v>359</v>
      </c>
      <c r="C73" s="179">
        <f>基金残高に係る経年分析!G56</f>
        <v>359</v>
      </c>
      <c r="D73" s="179">
        <f>基金残高に係る経年分析!H56</f>
        <v>83</v>
      </c>
    </row>
    <row r="74" spans="1:16" x14ac:dyDescent="0.15">
      <c r="A74" s="178" t="s">
        <v>75</v>
      </c>
      <c r="B74" s="179">
        <f>基金残高に係る経年分析!F57</f>
        <v>5218</v>
      </c>
      <c r="C74" s="179">
        <f>基金残高に係る経年分析!G57</f>
        <v>4451</v>
      </c>
      <c r="D74" s="179">
        <f>基金残高に係る経年分析!H57</f>
        <v>3837</v>
      </c>
    </row>
  </sheetData>
  <sheetProtection algorithmName="SHA-512" hashValue="tOHdjEodgcnmpI/UubsOiuUoPhh08lan1t/9fVrtC8SuLeLjo2jHa9Cr5J3bG64veBGjKfBXEWU8I+c0s94QiA==" saltValue="b4vuLPDtJ3idIkyeMbDqD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2025-03-17T04:25:13Z</cp:lastPrinted>
  <dcterms:modified xsi:type="dcterms:W3CDTF">2025-03-26T03:23:16Z</dcterms:modified>
</cp:coreProperties>
</file>