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O34" i="9"/>
  <c r="CO35" i="9" s="1"/>
  <c r="CO36" i="9" s="1"/>
  <c r="CO37" i="9" s="1"/>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<sst xmlns="http://schemas.openxmlformats.org/spreadsheetml/2006/main" count="1011" uniqueCount="563">
  <si>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</si>
  <si>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</si>
  <si>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</si>
  <si>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</si>
  <si>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</si>
  <si>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</si>
  <si>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</si>
  <si>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</si>
  <si>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</si>
  <si>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</si>
  <si>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</si>
  <si>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</si>
  <si>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</si>
  <si>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</si>
  <si>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</si>
  <si>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</si>
  <si>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</si>
  <si>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</si>
  <si>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</si>
  <si>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</si>
  <si>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</si>
  <si>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</si>
  <si>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</si>
  <si>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</si>
  <si>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</si>
  <si>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</si>
  <si>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</si>
  <si>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</si>
  <si>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</si>
  <si>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</si>
  <si>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</si>
  <si>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</si>
  <si>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</si>
  <si>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</si>
  <si>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</si>
  <si>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</si>
  <si>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</si>
  <si>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</si>
  <si>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</si>
  <si>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</si>
  <si>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</si>
  <si>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</si>
  <si>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</si>
  <si>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</si>
  <si>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</si>
  <si>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</si>
  <si>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</si>
  <si>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</si>
  <si>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</si>
  <si>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</si>
  <si>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</si>
  <si>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</si>
  <si>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</si>
  <si>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</si>
  <si>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</si>
  <si>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</si>
  <si>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</si>
  <si>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</si>
  <si>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</si>
  <si>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</si>
  <si>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</si>
  <si>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</si>
  <si>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</si>
  <si>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</si>
  <si>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</si>
  <si>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</si>
  <si>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</si>
  <si>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</si>
  <si>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</si>
  <si>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</si>
  <si>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</si>
  <si>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</si>
  <si>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</si>
  <si>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</si>
  <si>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</si>
  <si>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</si>
  <si>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</si>
  <si>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</si>
  <si>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</si>
  <si>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</si>
  <si>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</si>
  <si>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</si>
  <si>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</si>
  <si>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</si>
  <si>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</si>
  <si>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</si>
  <si>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</si>
  <si>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</si>
  <si>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</si>
  <si>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</si>
  <si>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</si>
  <si>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</si>
  <si>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</si>
  <si>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</si>
  <si>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</si>
  <si>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</si>
  <si>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</si>
  <si>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</si>
  <si>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</si>
  <si>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</si>
  <si>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</si>
  <si>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</si>
  <si>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</si>
  <si>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</si>
  <si>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</si>
  <si>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</si>
  <si>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</si>
  <si>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</si>
  <si>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</si>
  <si>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</si>
  <si>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</si>
  <si>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</si>
  <si>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</si>
  <si>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</si>
  <si>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</si>
  <si>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</si>
  <si>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</si>
  <si>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</si>
  <si>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</si>
  <si>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</si>
  <si>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</si>
  <si>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</si>
  <si>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</si>
  <si>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</si>
  <si>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</si>
  <si>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</si>
  <si>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</si>
  <si>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</si>
  <si>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</si>
  <si>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</si>
  <si>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</si>
  <si>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</si>
  <si>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</si>
  <si>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</si>
  <si>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</si>
  <si>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</si>
  <si>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</si>
  <si>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</si>
  <si>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</si>
  <si>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</si>
  <si>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</si>
  <si>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</si>
  <si>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</si>
  <si>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</si>
  <si>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</si>
  <si>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</si>
  <si>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</si>
  <si>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</si>
  <si>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</si>
  <si>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</si>
  <si>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</si>
  <si>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</si>
  <si>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</si>
  <si>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</si>
  <si>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</si>
  <si>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</si>
  <si>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</si>
  <si>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</si>
  <si>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</si>
  <si>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</si>
  <si>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</si>
  <si>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</si>
  <si>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</si>
  <si>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</si>
  <si>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</si>
  <si>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</si>
  <si>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</si>
  <si>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</si>
  <si>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</si>
  <si>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</si>
  <si>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</si>
  <si>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</si>
  <si>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</si>
  <si>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</si>
  <si>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</si>
  <si>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</si>
  <si>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</si>
  <si>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</si>
  <si>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</si>
  <si>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</si>
  <si>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</si>
  <si>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</si>
  <si>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</si>
  <si>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</si>
  <si>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</si>
  <si>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</si>
  <si>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</si>
  <si>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</si>
  <si>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</si>
  <si>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</si>
  <si>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</si>
  <si>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</si>
  <si>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京都府向日市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</si>
  <si>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</si>
  <si>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</si>
  <si>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</si>
  <si>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</si>
  <si>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</si>
  <si>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</si>
  <si>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</si>
  <si>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</si>
  <si>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</si>
  <si>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</si>
  <si>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</si>
  <si>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</si>
  <si>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</si>
  <si>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</si>
  <si>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</si>
  <si>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</si>
  <si>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</si>
  <si>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</si>
  <si>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</si>
  <si>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</si>
  <si>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</si>
  <si>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</si>
  <si>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</si>
  <si>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</si>
  <si>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</si>
  <si>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</si>
  <si>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</si>
  <si>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</si>
  <si>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</si>
  <si>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</si>
  <si>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</si>
  <si>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</si>
  <si>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</si>
  <si>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</si>
  <si>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</si>
  <si>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</si>
  <si>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</si>
  <si>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</si>
  <si>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</si>
  <si>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</si>
  <si>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</si>
  <si>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</si>
  <si>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</si>
  <si>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</si>
  <si>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</si>
  <si>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</si>
  <si>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</si>
  <si>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</si>
  <si>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</si>
  <si>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</si>
  <si>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</si>
  <si>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</si>
  <si>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</si>
  <si>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</si>
  <si>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</si>
  <si>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</si>
  <si>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</si>
  <si>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</si>
  <si>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</si>
  <si>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</si>
  <si>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</si>
  <si>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</si>
  <si>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</si>
  <si>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</si>
  <si>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</si>
  <si>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</si>
  <si>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</si>
  <si>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</si>
  <si>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</si>
  <si>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</si>
  <si>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</si>
  <si>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</si>
  <si>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</si>
  <si>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</si>
  <si>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</si>
  <si>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</si>
  <si>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</si>
  <si>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</si>
  <si>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</si>
  <si>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</si>
  <si>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</si>
  <si>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</si>
  <si>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</si>
  <si>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</si>
  <si>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</si>
  <si>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</si>
  <si>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</si>
  <si>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</si>
  <si>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</si>
  <si>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</si>
  <si>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</si>
  <si>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</si>
  <si>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</si>
  <si>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</si>
  <si>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</si>
  <si>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</si>
  <si>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</si>
  <si>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</si>
  <si>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</si>
  <si>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</si>
  <si>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</si>
  <si>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</si>
  <si>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</si>
  <si>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</si>
  <si>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</si>
  <si>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</si>
  <si>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</si>
  <si>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</si>
  <si>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</si>
  <si>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</si>
  <si>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</si>
  <si>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</si>
  <si>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</si>
  <si>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</si>
  <si>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</si>
  <si>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</si>
  <si>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</si>
  <si>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</si>
  <si>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</si>
  <si>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</si>
  <si>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</si>
  <si>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</si>
  <si>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</si>
  <si>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</si>
  <si>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</si>
  <si>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</si>
  <si>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</si>
  <si>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</si>
  <si>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</si>
  <si>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</si>
  <si>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</si>
  <si>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</si>
  <si>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</si>
  <si>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</si>
  <si>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</si>
  <si>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</si>
  <si>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</si>
  <si>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</si>
  <si>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</si>
  <si>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</si>
  <si>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</si>
  <si>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</si>
  <si>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</si>
  <si>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</si>
  <si>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</si>
  <si>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</si>
  <si>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</si>
  <si>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京都府向日市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</si>
  <si>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</si>
  <si>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</si>
  <si>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</si>
  <si>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</si>
  <si>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</si>
  <si>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</si>
  <si>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</si>
  <si>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</si>
  <si>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</si>
  <si>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</si>
  <si>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</si>
  <si>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</si>
  <si>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</si>
  <si>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</si>
  <si>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</si>
  <si>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</si>
  <si>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</si>
  <si>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</si>
  <si>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</si>
  <si>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</si>
  <si>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</si>
  <si>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</si>
  <si>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</si>
  <si>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</si>
  <si>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</si>
  <si>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</si>
  <si>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</si>
  <si>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</si>
  <si>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</si>
  <si>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</si>
  <si>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</si>
  <si>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</si>
  <si>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</si>
  <si>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</si>
  <si>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</si>
  <si>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</si>
  <si>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</si>
  <si>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</si>
  <si>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</si>
  <si>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</si>
  <si>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</si>
  <si>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</si>
  <si>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</si>
  <si>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</si>
  <si>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</si>
  <si>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</si>
  <si>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</si>
  <si>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</si>
  <si>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</si>
  <si>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</si>
  <si>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</si>
  <si>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</si>
  <si>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</si>
  <si>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</si>
  <si>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</si>
  <si>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</si>
  <si>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</si>
  <si>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</si>
  <si>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</si>
  <si>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</si>
  <si>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</si>
  <si>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</si>
  <si>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</si>
  <si>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</si>
  <si>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</si>
  <si>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</si>
  <si>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</si>
  <si>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</si>
  <si>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</si>
  <si>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</si>
  <si>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</si>
  <si>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</si>
  <si>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</si>
  <si>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</si>
  <si>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</si>
  <si>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</si>
  <si>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</si>
  <si>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</si>
  <si>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</si>
  <si>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</si>
  <si>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</si>
  <si>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</si>
  <si>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</si>
  <si>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</si>
  <si>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</si>
  <si>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</si>
  <si>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</si>
  <si>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</si>
  <si>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</si>
  <si>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</si>
  <si>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</si>
  <si>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</si>
  <si>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</si>
  <si>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</si>
  <si>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</si>
  <si>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</si>
  <si>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</si>
  <si>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</si>
  <si>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</si>
  <si>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</si>
  <si>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</si>
  <si>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</si>
  <si>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</si>
  <si>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</si>
  <si>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</si>
  <si>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</si>
  <si>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</si>
  <si>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</si>
  <si>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</si>
  <si>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</si>
  <si>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</si>
  <si>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</si>
  <si>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</si>
  <si>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</si>
  <si>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</si>
  <si>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</si>
  <si>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</si>
  <si>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</si>
  <si>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</si>
  <si>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</si>
  <si>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</si>
  <si>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</si>
  <si>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</si>
  <si>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</si>
  <si>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</si>
  <si>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</si>
  <si>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</si>
  <si>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</si>
  <si>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</si>
  <si>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</si>
  <si>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</si>
  <si>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</si>
  <si>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</si>
  <si>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</si>
  <si>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</si>
  <si>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</si>
  <si>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</si>
  <si>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</si>
  <si>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</si>
  <si>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</si>
  <si>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</si>
  <si>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</si>
  <si>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</si>
  <si>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</si>
  <si>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</si>
  <si>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</si>
  <si>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</si>
  <si>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</si>
  <si>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</si>
  <si>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</si>
  <si>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</si>
  <si>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</si>
  <si>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</si>
  <si>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</si>
  <si>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</si>
  <si>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</si>
  <si>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</si>
  <si>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</si>
  <si>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</si>
  <si>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</si>
  <si>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</si>
  <si>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</si>
  <si>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</si>
  <si>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</si>
  <si>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</si>
  <si>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</si>
  <si>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</si>
  <si>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</si>
  <si>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</si>
  <si>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</si>
  <si>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</si>
  <si>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</si>
  <si>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</si>
  <si>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</si>
  <si>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</si>
  <si>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</si>
  <si>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</si>
  <si>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</si>
  <si>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</si>
  <si>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</si>
  <si>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</si>
  <si>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</si>
  <si>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</si>
  <si>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</si>
  <si>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0.77</t>
  </si>
  <si>
    <t>水道事業会計</t>
  </si>
  <si>
    <t>一般会計</t>
  </si>
  <si>
    <t>介護保険事業特別会計</t>
  </si>
  <si>
    <t>下水道事業特別会計</t>
  </si>
  <si>
    <t>後期高齢者医療特別会計</t>
  </si>
  <si>
    <t>国民健康保険事業特別会計</t>
  </si>
  <si>
    <t>その他会計（赤字）</t>
  </si>
  <si>
    <t>その他会計（黒字）</t>
  </si>
  <si>
    <t>-</t>
    <phoneticPr fontId="2"/>
  </si>
  <si>
    <t>法適用企業</t>
    <phoneticPr fontId="5"/>
  </si>
  <si>
    <t>法非適用企業</t>
    <phoneticPr fontId="5"/>
  </si>
  <si>
    <t>-</t>
    <phoneticPr fontId="2"/>
  </si>
  <si>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</si>
  <si>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</si>
  <si>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</si>
  <si>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</si>
  <si>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</si>
  <si>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</si>
  <si>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</si>
  <si>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</si>
  <si>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</si>
  <si>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乙訓土地開発公社</t>
    <phoneticPr fontId="2"/>
  </si>
  <si>
    <t>向日市スポーツ文化協会</t>
    <phoneticPr fontId="2"/>
  </si>
  <si>
    <t>向日市埋蔵文化財センター</t>
    <phoneticPr fontId="2"/>
  </si>
  <si>
    <t>向日市水道メンテナンス</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</si>
  <si>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</si>
  <si>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</si>
  <si>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</si>
  <si>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</si>
  <si>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</si>
  <si>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</si>
  <si>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</si>
  <si>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</si>
  <si>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</si>
  <si>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実質公債費比率は類似団体と比較して低い水準にある。これは、市債発行を抑制していることが主な要因である。
　近年の傾向として、臨時財政対策債に係る地方債現在高の増加が見られるが、基準財政需要額算入見込額に含まれることから、将来負担比率の数値は、類似団体と比較してもおおむね良好な比率で推移している。
　しかしながら、今後は老朽化した公共施設の改修等により公債費の増加が見込まれるため、引き続き健全な財政運営を維持するよう努めたい。
</t>
    <rPh sb="1" eb="3">
      <t>ジッシツ</t>
    </rPh>
    <rPh sb="3" eb="6">
      <t>コウサイヒ</t>
    </rPh>
    <rPh sb="6" eb="8">
      <t>ヒリツ</t>
    </rPh>
    <rPh sb="9" eb="11">
      <t>ルイジ</t>
    </rPh>
    <rPh sb="11" eb="13">
      <t>ダンタイ</t>
    </rPh>
    <rPh sb="14" eb="16">
      <t>ヒカク</t>
    </rPh>
    <rPh sb="18" eb="19">
      <t>ヒク</t>
    </rPh>
    <rPh sb="20" eb="22">
      <t>スイジュン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</si>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</sst>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34449</c:v>
                </c:pt>
                <c:pt idx="1">
                  <c:v>29483</c:v>
                </c:pt>
                <c:pt idx="2">
                  <c:v>32493</c:v>
                </c:pt>
                <c:pt idx="3">
                  <c:v>45906</c:v>
                </c:pt>
                <c:pt idx="4">
                  <c:v>19954</c:v>
                </c:pt>
              </c:numCache>
            </c:numRef>
          </c:val>
          <c:smooth val="0"/>
        </c:ser>
        <c:dLbls>
          <c:showLegendKey val="0"/>
          <c:showVal val="0"/>
          <c:showCatName val="0"/>
          <c:showSerName val="0"/>
          <c:showPercent val="0"/>
          <c:showBubbleSize val="0"/>
        </c:dLbls>
        <c:marker val="1"/>
        <c:smooth val="0"/>
        <c:axId val="92639232"/>
        <c:axId val="92641152"/>
      </c:lineChart>
      <c:catAx>
        <c:axId val="92639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41152"/>
        <c:crosses val="autoZero"/>
        <c:auto val="1"/>
        <c:lblAlgn val="ctr"/>
        <c:lblOffset val="100"/>
        <c:tickLblSkip val="1"/>
        <c:tickMarkSkip val="1"/>
        <c:noMultiLvlLbl val="0"/>
      </c:catAx>
      <c:valAx>
        <c:axId val="92641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3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3.77</c:v>
                </c:pt>
                <c:pt idx="1">
                  <c:v>3.9</c:v>
                </c:pt>
                <c:pt idx="2">
                  <c:v>4.8899999999999997</c:v>
                </c:pt>
                <c:pt idx="3">
                  <c:v>4.01</c:v>
                </c:pt>
                <c:pt idx="4">
                  <c:v>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17.559999999999999</c:v>
                </c:pt>
                <c:pt idx="1">
                  <c:v>20.32</c:v>
                </c:pt>
                <c:pt idx="2">
                  <c:v>20.18</c:v>
                </c:pt>
                <c:pt idx="3">
                  <c:v>20.14</c:v>
                </c:pt>
                <c:pt idx="4">
                  <c:v>19.850000000000001</c:v>
                </c:pt>
              </c:numCache>
            </c:numRef>
          </c:val>
        </c:ser>
        <c:dLbls>
          <c:showLegendKey val="0"/>
          <c:showVal val="0"/>
          <c:showCatName val="0"/>
          <c:showSerName val="0"/>
          <c:showPercent val="0"/>
          <c:showBubbleSize val="0"/>
        </c:dLbls>
        <c:gapWidth val="250"/>
        <c:overlap val="100"/>
        <c:axId val="111712896"/>
        <c:axId val="111727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1.94</c:v>
                </c:pt>
                <c:pt idx="1">
                  <c:v>3.23</c:v>
                </c:pt>
                <c:pt idx="2">
                  <c:v>1.1599999999999999</c:v>
                </c:pt>
                <c:pt idx="3">
                  <c:v>-0.77</c:v>
                </c:pt>
                <c:pt idx="4">
                  <c:v>3.22</c:v>
                </c:pt>
              </c:numCache>
            </c:numRef>
          </c:val>
          <c:smooth val="0"/>
        </c:ser>
        <c:dLbls>
          <c:showLegendKey val="0"/>
          <c:showVal val="0"/>
          <c:showCatName val="0"/>
          <c:showSerName val="0"/>
          <c:showPercent val="0"/>
          <c:showBubbleSize val="0"/>
        </c:dLbls>
        <c:marker val="1"/>
        <c:smooth val="0"/>
        <c:axId val="111712896"/>
        <c:axId val="111727360"/>
      </c:lineChart>
      <c:catAx>
        <c:axId val="1117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727360"/>
        <c:crosses val="autoZero"/>
        <c:auto val="1"/>
        <c:lblAlgn val="ctr"/>
        <c:lblOffset val="100"/>
        <c:tickLblSkip val="1"/>
        <c:tickMarkSkip val="1"/>
        <c:noMultiLvlLbl val="0"/>
      </c:catAx>
      <c:valAx>
        <c:axId val="11172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0.47</c:v>
                </c:pt>
                <c:pt idx="2">
                  <c:v>#N/A</c:v>
                </c:pt>
                <c:pt idx="3">
                  <c:v>0.08</c:v>
                </c:pt>
                <c:pt idx="4">
                  <c:v>#N/A</c:v>
                </c:pt>
                <c:pt idx="5">
                  <c:v>0.13</c:v>
                </c:pt>
                <c:pt idx="6">
                  <c:v>#N/A</c:v>
                </c:pt>
                <c:pt idx="7">
                  <c:v>0.08</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0.45</c:v>
                </c:pt>
                <c:pt idx="2">
                  <c:v>#N/A</c:v>
                </c:pt>
                <c:pt idx="3">
                  <c:v>0.25</c:v>
                </c:pt>
                <c:pt idx="4">
                  <c:v>#N/A</c:v>
                </c:pt>
                <c:pt idx="5">
                  <c:v>0.21</c:v>
                </c:pt>
                <c:pt idx="6">
                  <c:v>#N/A</c:v>
                </c:pt>
                <c:pt idx="7">
                  <c:v>0.23</c:v>
                </c:pt>
                <c:pt idx="8">
                  <c:v>#N/A</c:v>
                </c:pt>
                <c:pt idx="9">
                  <c:v>0.21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0.55000000000000004</c:v>
                </c:pt>
                <c:pt idx="4">
                  <c:v>#N/A</c:v>
                </c:pt>
                <c:pt idx="5">
                  <c:v>0.33</c:v>
                </c:pt>
                <c:pt idx="6">
                  <c:v>#N/A</c:v>
                </c:pt>
                <c:pt idx="7">
                  <c:v>0.69</c:v>
                </c:pt>
                <c:pt idx="8">
                  <c:v>#N/A</c:v>
                </c:pt>
                <c:pt idx="9">
                  <c:v>0.47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0.92</c:v>
                </c:pt>
                <c:pt idx="2">
                  <c:v>#N/A</c:v>
                </c:pt>
                <c:pt idx="3">
                  <c:v>0.75</c:v>
                </c:pt>
                <c:pt idx="4">
                  <c:v>#N/A</c:v>
                </c:pt>
                <c:pt idx="5">
                  <c:v>0.65</c:v>
                </c:pt>
                <c:pt idx="6">
                  <c:v>#N/A</c:v>
                </c:pt>
                <c:pt idx="7">
                  <c:v>0.84</c:v>
                </c:pt>
                <c:pt idx="8">
                  <c:v>#N/A</c:v>
                </c:pt>
                <c:pt idx="9">
                  <c:v>0.67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3.77</c:v>
                </c:pt>
                <c:pt idx="2">
                  <c:v>#N/A</c:v>
                </c:pt>
                <c:pt idx="3">
                  <c:v>3.9</c:v>
                </c:pt>
                <c:pt idx="4">
                  <c:v>#N/A</c:v>
                </c:pt>
                <c:pt idx="5">
                  <c:v>4.8899999999999997</c:v>
                </c:pt>
                <c:pt idx="6">
                  <c:v>#N/A</c:v>
                </c:pt>
                <c:pt idx="7">
                  <c:v>4</c:v>
                </c:pt>
                <c:pt idx="8">
                  <c:v>#N/A</c:v>
                </c:pt>
                <c:pt idx="9">
                  <c:v>6.99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5.69</c:v>
                </c:pt>
                <c:pt idx="2">
                  <c:v>#N/A</c:v>
                </c:pt>
                <c:pt idx="3">
                  <c:v>6.5</c:v>
                </c:pt>
                <c:pt idx="4">
                  <c:v>#N/A</c:v>
                </c:pt>
                <c:pt idx="5">
                  <c:v>7.26</c:v>
                </c:pt>
                <c:pt idx="6">
                  <c:v>#N/A</c:v>
                </c:pt>
                <c:pt idx="7">
                  <c:v>7.8</c:v>
                </c:pt>
                <c:pt idx="8">
                  <c:v>#N/A</c:v>
                </c:pt>
                <c:pt idx="9">
                  <c:v>9</c:v>
                </c:pt>
              </c:numCache>
            </c:numRef>
          </c:val>
        </c:ser>
        <c:dLbls>
          <c:showLegendKey val="0"/>
          <c:showVal val="0"/>
          <c:showCatName val="0"/>
          <c:showSerName val="0"/>
          <c:showPercent val="0"/>
          <c:showBubbleSize val="0"/>
        </c:dLbls>
        <c:gapWidth val="150"/>
        <c:overlap val="100"/>
        <c:axId val="71099520"/>
        <c:axId val="71101056"/>
      </c:barChart>
      <c:catAx>
        <c:axId val="710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01056"/>
        <c:crosses val="autoZero"/>
        <c:auto val="1"/>
        <c:lblAlgn val="ctr"/>
        <c:lblOffset val="100"/>
        <c:tickLblSkip val="1"/>
        <c:tickMarkSkip val="1"/>
        <c:noMultiLvlLbl val="0"/>
      </c:catAx>
      <c:valAx>
        <c:axId val="7110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09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1742</c:v>
                </c:pt>
                <c:pt idx="5">
                  <c:v>1774</c:v>
                </c:pt>
                <c:pt idx="8">
                  <c:v>1772</c:v>
                </c:pt>
                <c:pt idx="11">
                  <c:v>1830</c:v>
                </c:pt>
                <c:pt idx="14">
                  <c:v>1757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c:v>
                </c:pt>
                <c:pt idx="3">
                  <c:v>19</c:v>
                </c:pt>
                <c:pt idx="6">
                  <c:v>18</c:v>
                </c:pt>
                <c:pt idx="9">
                  <c:v>13</c:v>
                </c:pt>
                <c:pt idx="12">
                  <c:v>90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207</c:v>
                </c:pt>
                <c:pt idx="3">
                  <c:v>193</c:v>
                </c:pt>
                <c:pt idx="6">
                  <c:v>170</c:v>
                </c:pt>
                <c:pt idx="9">
                  <c:v>192</c:v>
                </c:pt>
                <c:pt idx="12">
                  <c:v>196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646</c:v>
                </c:pt>
                <c:pt idx="3">
                  <c:v>640</c:v>
                </c:pt>
                <c:pt idx="6">
                  <c:v>611</c:v>
                </c:pt>
                <c:pt idx="9">
                  <c:v>658</c:v>
                </c:pt>
                <c:pt idx="12">
                  <c:v>617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1173</c:v>
                </c:pt>
                <c:pt idx="3">
                  <c:v>1216</c:v>
                </c:pt>
                <c:pt idx="6">
                  <c:v>1222</c:v>
                </c:pt>
                <c:pt idx="9">
                  <c:v>1219</c:v>
                </c:pt>
                <c:pt idx="12">
                  <c:v>1058</c:v>
                </c:pt>
              </c:numCache>
            </c:numRef>
          </c:val>
        </c:ser>
        <c:dLbls>
          <c:showLegendKey val="0"/>
          <c:showVal val="0"/>
          <c:showCatName val="0"/>
          <c:showSerName val="0"/>
          <c:showPercent val="0"/>
          <c:showBubbleSize val="0"/>
        </c:dLbls>
        <c:gapWidth val="100"/>
        <c:overlap val="100"/>
        <c:axId val="112082944"/>
        <c:axId val="11208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296</c:v>
                </c:pt>
                <c:pt idx="5">
                  <c:v>#N/A</c:v>
                </c:pt>
                <c:pt idx="6">
                  <c:v>#N/A</c:v>
                </c:pt>
                <c:pt idx="7">
                  <c:v>250</c:v>
                </c:pt>
                <c:pt idx="8">
                  <c:v>#N/A</c:v>
                </c:pt>
                <c:pt idx="9">
                  <c:v>#N/A</c:v>
                </c:pt>
                <c:pt idx="10">
                  <c:v>253</c:v>
                </c:pt>
                <c:pt idx="11">
                  <c:v>#N/A</c:v>
                </c:pt>
                <c:pt idx="12">
                  <c:v>#N/A</c:v>
                </c:pt>
                <c:pt idx="13">
                  <c:v>204</c:v>
                </c:pt>
                <c:pt idx="14">
                  <c:v>#N/A</c:v>
                </c:pt>
              </c:numCache>
            </c:numRef>
          </c:val>
          <c:smooth val="0"/>
        </c:ser>
        <c:dLbls>
          <c:showLegendKey val="0"/>
          <c:showVal val="0"/>
          <c:showCatName val="0"/>
          <c:showSerName val="0"/>
          <c:showPercent val="0"/>
          <c:showBubbleSize val="0"/>
        </c:dLbls>
        <c:marker val="1"/>
        <c:smooth val="0"/>
        <c:axId val="112082944"/>
        <c:axId val="112084864"/>
      </c:lineChart>
      <c:catAx>
        <c:axId val="1120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84864"/>
        <c:crosses val="autoZero"/>
        <c:auto val="1"/>
        <c:lblAlgn val="ctr"/>
        <c:lblOffset val="100"/>
        <c:tickLblSkip val="1"/>
        <c:tickMarkSkip val="1"/>
        <c:noMultiLvlLbl val="0"/>
      </c:catAx>
      <c:valAx>
        <c:axId val="1120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17040</c:v>
                </c:pt>
                <c:pt idx="5">
                  <c:v>17631</c:v>
                </c:pt>
                <c:pt idx="8">
                  <c:v>17984</c:v>
                </c:pt>
                <c:pt idx="11">
                  <c:v>18082</c:v>
                </c:pt>
                <c:pt idx="14">
                  <c:v>18398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5457</c:v>
                </c:pt>
                <c:pt idx="5">
                  <c:v>5210</c:v>
                </c:pt>
                <c:pt idx="8">
                  <c:v>5057</c:v>
                </c:pt>
                <c:pt idx="11">
                  <c:v>4936</c:v>
                </c:pt>
                <c:pt idx="14">
                  <c:v>5248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2281</c:v>
                </c:pt>
                <c:pt idx="5">
                  <c:v>2632</c:v>
                </c:pt>
                <c:pt idx="8">
                  <c:v>2632</c:v>
                </c:pt>
                <c:pt idx="11">
                  <c:v>2641</c:v>
                </c:pt>
                <c:pt idx="14">
                  <c:v>2727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3028</c:v>
                </c:pt>
                <c:pt idx="3">
                  <c:v>3009</c:v>
                </c:pt>
                <c:pt idx="6">
                  <c:v>2775</c:v>
                </c:pt>
                <c:pt idx="9">
                  <c:v>2612</c:v>
                </c:pt>
                <c:pt idx="12">
                  <c:v>2451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1218</c:v>
                </c:pt>
                <c:pt idx="3">
                  <c:v>1174</c:v>
                </c:pt>
                <c:pt idx="6">
                  <c:v>1010</c:v>
                </c:pt>
                <c:pt idx="9">
                  <c:v>982</c:v>
                </c:pt>
                <c:pt idx="12">
                  <c:v>1341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9549</c:v>
                </c:pt>
                <c:pt idx="3">
                  <c:v>9193</c:v>
                </c:pt>
                <c:pt idx="6">
                  <c:v>8706</c:v>
                </c:pt>
                <c:pt idx="9">
                  <c:v>8510</c:v>
                </c:pt>
                <c:pt idx="12">
                  <c:v>8219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214</c:v>
                </c:pt>
                <c:pt idx="3">
                  <c:v>157</c:v>
                </c:pt>
                <c:pt idx="6">
                  <c:v>343</c:v>
                </c:pt>
                <c:pt idx="9">
                  <c:v>430</c:v>
                </c:pt>
                <c:pt idx="12">
                  <c:v>534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12023</c:v>
                </c:pt>
                <c:pt idx="3">
                  <c:v>12668</c:v>
                </c:pt>
                <c:pt idx="6">
                  <c:v>13216</c:v>
                </c:pt>
                <c:pt idx="9">
                  <c:v>14355</c:v>
                </c:pt>
                <c:pt idx="12">
                  <c:v>14710</c:v>
                </c:pt>
              </c:numCache>
            </c:numRef>
          </c:val>
        </c:ser>
        <c:dLbls>
          <c:showLegendKey val="0"/>
          <c:showVal val="0"/>
          <c:showCatName val="0"/>
          <c:showSerName val="0"/>
          <c:showPercent val="0"/>
          <c:showBubbleSize val="0"/>
        </c:dLbls>
        <c:gapWidth val="100"/>
        <c:overlap val="100"/>
        <c:axId val="111789952"/>
        <c:axId val="111800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1253</c:v>
                </c:pt>
                <c:pt idx="2">
                  <c:v>#N/A</c:v>
                </c:pt>
                <c:pt idx="3">
                  <c:v>#N/A</c:v>
                </c:pt>
                <c:pt idx="4">
                  <c:v>728</c:v>
                </c:pt>
                <c:pt idx="5">
                  <c:v>#N/A</c:v>
                </c:pt>
                <c:pt idx="6">
                  <c:v>#N/A</c:v>
                </c:pt>
                <c:pt idx="7">
                  <c:v>377</c:v>
                </c:pt>
                <c:pt idx="8">
                  <c:v>#N/A</c:v>
                </c:pt>
                <c:pt idx="9">
                  <c:v>#N/A</c:v>
                </c:pt>
                <c:pt idx="10">
                  <c:v>1231</c:v>
                </c:pt>
                <c:pt idx="11">
                  <c:v>#N/A</c:v>
                </c:pt>
                <c:pt idx="12">
                  <c:v>#N/A</c:v>
                </c:pt>
                <c:pt idx="13">
                  <c:v>882</c:v>
                </c:pt>
                <c:pt idx="14">
                  <c:v>#N/A</c:v>
                </c:pt>
              </c:numCache>
            </c:numRef>
          </c:val>
          <c:smooth val="0"/>
        </c:ser>
        <c:dLbls>
          <c:showLegendKey val="0"/>
          <c:showVal val="0"/>
          <c:showCatName val="0"/>
          <c:showSerName val="0"/>
          <c:showPercent val="0"/>
          <c:showBubbleSize val="0"/>
        </c:dLbls>
        <c:marker val="1"/>
        <c:smooth val="0"/>
        <c:axId val="111789952"/>
        <c:axId val="111800320"/>
      </c:lineChart>
      <c:catAx>
        <c:axId val="1117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800320"/>
        <c:crosses val="autoZero"/>
        <c:auto val="1"/>
        <c:lblAlgn val="ctr"/>
        <c:lblOffset val="100"/>
        <c:tickLblSkip val="1"/>
        <c:tickMarkSkip val="1"/>
        <c:noMultiLvlLbl val="0"/>
      </c:catAx>
      <c:valAx>
        <c:axId val="11180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240320"/>
        <c:axId val="113131904"/>
      </c:scatterChart>
      <c:valAx>
        <c:axId val="113240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31904"/>
        <c:crosses val="autoZero"/>
        <c:crossBetween val="midCat"/>
      </c:valAx>
      <c:valAx>
        <c:axId val="113131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40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671032741974284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67005971038845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3.5</c:v>
                </c:pt>
                <c:pt idx="1">
                  <c:v>3.3</c:v>
                </c:pt>
                <c:pt idx="2">
                  <c:v>3.1</c:v>
                </c:pt>
                <c:pt idx="3">
                  <c:v>2.8</c:v>
                </c:pt>
                <c:pt idx="4">
                  <c:v>2.5</c:v>
                </c:pt>
              </c:numCache>
            </c:numRef>
          </c:xVal>
          <c:yVal>
            <c:numRef>
              <c:f>公会計指標分析・財政指標組合せ分析表!$K$73:$O$73</c:f>
              <c:numCache>
                <c:formatCode>#,##0.0;"▲ "#,##0.0</c:formatCode>
                <c:ptCount val="5"/>
                <c:pt idx="0">
                  <c:v>13.8</c:v>
                </c:pt>
                <c:pt idx="1">
                  <c:v>7.9</c:v>
                </c:pt>
                <c:pt idx="2">
                  <c:v>4</c:v>
                </c:pt>
                <c:pt idx="3">
                  <c:v>13.2</c:v>
                </c:pt>
                <c:pt idx="4">
                  <c:v>9.1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3047040"/>
        <c:axId val="113048960"/>
      </c:scatterChart>
      <c:valAx>
        <c:axId val="113047040"/>
        <c:scaling>
          <c:orientation val="minMax"/>
          <c:max val="11.9"/>
          <c:min val="1.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48960"/>
        <c:crosses val="autoZero"/>
        <c:crossBetween val="midCat"/>
      </c:valAx>
      <c:valAx>
        <c:axId val="113048960"/>
        <c:scaling>
          <c:orientation val="minMax"/>
          <c:max val="8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47040"/>
        <c:crosses val="autoZero"/>
        <c:crossBetween val="midCat"/>
        <c:majorUnit val="10.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実質公債費比率については、類似団体と比較して、おおむね良好な比率となっているが、今後は老朽化した公共施設の改修等により公債費の増加が見込まれるため、注意が必要である。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今後も、市債の発行には世代間の公平性について考慮しつつ、交付税算入率の高い事業債を優先的に選択し、引き続き健全な財政運営を維持するよう努めたい。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近年の傾向として、臨時財政対策債に係る地方債現在高の増加が見られるが、基準財政需要額算入見込額に含まれることから、将来負担比率の数値は、類似団体と比較してもおおむね良好な比率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しかしながら、比率の悪化につながる、地方債現在高の増嵩などの要素が今後見込まれるため、引き続き健全な財政運営を維持するよう努めたい。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近年、ほぼ横ばい傾向にある。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年度は、高齢者保健福祉費などに起因する基準財政需要額の増よりも、市税、地方消費税交付金などに起因する基準財政収入額の増が大きかったため、指数が若干増加した。</a:t>
          </a:r>
          <a:endParaRPr lang="ja-JP" altLang="ja-JP" sz="1300">
            <a:effectLst/>
          </a:endParaRPr>
        </a:p>
        <a:p>
          <a:r>
            <a:rPr kumimoji="1" lang="ja-JP" altLang="ja-JP" sz="1300">
              <a:solidFill>
                <a:schemeClr val="dk1"/>
              </a:solidFill>
              <a:effectLst/>
              <a:latin typeface="+mn-lt"/>
              <a:ea typeface="+mn-ea"/>
              <a:cs typeface="+mn-cs"/>
            </a:rPr>
            <a:t>　本市の税収構造は、法人市民税の割合が低く、個人住民税や固定資産税の割合が高いため、年度間での指数の大幅な増減は見込まれにくいが、引き続き、市税の徴収強化などにより安定した収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6" name="直線コネクタ 65"/>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151130</xdr:rowOff>
    </xdr:from>
    <xdr:to>
      <xdr:col>4</xdr:col>
      <xdr:colOff>482600</xdr:colOff>
      <xdr:row>40</xdr:row>
      <xdr:rowOff>151130</xdr:rowOff>
    </xdr:to>
    <xdr:cxnSp macro="">
      <xdr:nvCxnSpPr>
        <xdr:cNvPr id="72" name="直線コネクタ 71"/>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102870</xdr:rowOff>
    </xdr:from>
    <xdr:to>
      <xdr:col>3</xdr:col>
      <xdr:colOff>279400</xdr:colOff>
      <xdr:row>40</xdr:row>
      <xdr:rowOff>151130</xdr:rowOff>
    </xdr:to>
    <xdr:cxnSp macro="">
      <xdr:nvCxnSpPr>
        <xdr:cNvPr id="75" name="直線コネクタ 74"/>
        <xdr:cNvCxnSpPr/>
      </xdr:nvCxnSpPr>
      <xdr:spPr>
        <a:xfrm>
          <a:off x="1447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5" name="円/楕円 84"/>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68597</xdr:rowOff>
    </xdr:from>
    <xdr:ext cx="762000" cy="259045"/>
    <xdr:sp macro="" textlink="">
      <xdr:nvSpPr>
        <xdr:cNvPr id="86"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100330</xdr:rowOff>
    </xdr:from>
    <xdr:to>
      <xdr:col>3</xdr:col>
      <xdr:colOff>330200</xdr:colOff>
      <xdr:row>41</xdr:row>
      <xdr:rowOff>30480</xdr:rowOff>
    </xdr:to>
    <xdr:sp macro="" textlink="">
      <xdr:nvSpPr>
        <xdr:cNvPr id="91" name="円/楕円 90"/>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40657</xdr:rowOff>
    </xdr:from>
    <xdr:ext cx="762000" cy="259045"/>
    <xdr:sp macro="" textlink="">
      <xdr:nvSpPr>
        <xdr:cNvPr id="92" name="テキスト ボックス 91"/>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52070</xdr:rowOff>
    </xdr:from>
    <xdr:to>
      <xdr:col>2</xdr:col>
      <xdr:colOff>127000</xdr:colOff>
      <xdr:row>40</xdr:row>
      <xdr:rowOff>153670</xdr:rowOff>
    </xdr:to>
    <xdr:sp macro="" textlink="">
      <xdr:nvSpPr>
        <xdr:cNvPr id="93" name="円/楕円 92"/>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163847</xdr:rowOff>
    </xdr:from>
    <xdr:ext cx="762000" cy="259045"/>
    <xdr:sp macro="" textlink="">
      <xdr:nvSpPr>
        <xdr:cNvPr id="94" name="テキスト ボックス 93"/>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前年度から３．６ポイント減少し、一定改善が見られるものの、全国平均や類似団体平均を上回る高い水準で推移しており、依然として財政の弾力性は乏しい。</a:t>
          </a:r>
          <a:endParaRPr lang="ja-JP" altLang="ja-JP" sz="1300">
            <a:effectLst/>
          </a:endParaRPr>
        </a:p>
        <a:p>
          <a:r>
            <a:rPr kumimoji="1" lang="ja-JP" altLang="ja-JP" sz="1300">
              <a:solidFill>
                <a:schemeClr val="dk1"/>
              </a:solidFill>
              <a:effectLst/>
              <a:latin typeface="+mn-lt"/>
              <a:ea typeface="+mn-ea"/>
              <a:cs typeface="+mn-cs"/>
            </a:rPr>
            <a:t>　改善の要因としては、市税、地方消費税交付金など経常一般財源等の増加であるが、今後については、公債費など義務的経費の増加が確実に見込まれている。</a:t>
          </a:r>
          <a:endParaRPr lang="ja-JP" altLang="ja-JP" sz="1300">
            <a:effectLst/>
          </a:endParaRPr>
        </a:p>
        <a:p>
          <a:r>
            <a:rPr kumimoji="1" lang="ja-JP" altLang="ja-JP" sz="1300">
              <a:solidFill>
                <a:schemeClr val="dk1"/>
              </a:solidFill>
              <a:effectLst/>
              <a:latin typeface="+mn-lt"/>
              <a:ea typeface="+mn-ea"/>
              <a:cs typeface="+mn-cs"/>
            </a:rPr>
            <a:t>　そのため、経常的支出の見直しなど経常経費充当一般財源等の抑制に注力し、類似団体平均値を下回ることを目標に、指標の改善に努める。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97065</xdr:rowOff>
    </xdr:from>
    <xdr:to>
      <xdr:col>7</xdr:col>
      <xdr:colOff>152400</xdr:colOff>
      <xdr:row>65</xdr:row>
      <xdr:rowOff>2359</xdr:rowOff>
    </xdr:to>
    <xdr:cxnSp macro="">
      <xdr:nvCxnSpPr>
        <xdr:cNvPr id="131" name="直線コネクタ 130"/>
        <xdr:cNvCxnSpPr/>
      </xdr:nvCxnSpPr>
      <xdr:spPr>
        <a:xfrm flipV="1">
          <a:off x="4114800" y="10898415"/>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77288</xdr:rowOff>
    </xdr:from>
    <xdr:to>
      <xdr:col>6</xdr:col>
      <xdr:colOff>0</xdr:colOff>
      <xdr:row>65</xdr:row>
      <xdr:rowOff>2359</xdr:rowOff>
    </xdr:to>
    <xdr:cxnSp macro="">
      <xdr:nvCxnSpPr>
        <xdr:cNvPr id="134" name="直線コネクタ 133"/>
        <xdr:cNvCxnSpPr/>
      </xdr:nvCxnSpPr>
      <xdr:spPr>
        <a:xfrm>
          <a:off x="3225800" y="110500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77288</xdr:rowOff>
    </xdr:from>
    <xdr:to>
      <xdr:col>4</xdr:col>
      <xdr:colOff>482600</xdr:colOff>
      <xdr:row>64</xdr:row>
      <xdr:rowOff>139337</xdr:rowOff>
    </xdr:to>
    <xdr:cxnSp macro="">
      <xdr:nvCxnSpPr>
        <xdr:cNvPr id="137" name="直線コネクタ 136"/>
        <xdr:cNvCxnSpPr/>
      </xdr:nvCxnSpPr>
      <xdr:spPr>
        <a:xfrm flipV="1">
          <a:off x="2336800" y="110500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49712</xdr:rowOff>
    </xdr:from>
    <xdr:to>
      <xdr:col>3</xdr:col>
      <xdr:colOff>279400</xdr:colOff>
      <xdr:row>64</xdr:row>
      <xdr:rowOff>139337</xdr:rowOff>
    </xdr:to>
    <xdr:cxnSp macro="">
      <xdr:nvCxnSpPr>
        <xdr:cNvPr id="140" name="直線コネクタ 139"/>
        <xdr:cNvCxnSpPr/>
      </xdr:nvCxnSpPr>
      <xdr:spPr>
        <a:xfrm>
          <a:off x="1447800" y="1102251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50" name="円/楕円 149"/>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18342</xdr:rowOff>
    </xdr:from>
    <xdr:ext cx="762000" cy="259045"/>
    <xdr:sp macro="" textlink="">
      <xdr:nvSpPr>
        <xdr:cNvPr id="151" name="財政構造の弾力性該当値テキスト"/>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123009</xdr:rowOff>
    </xdr:from>
    <xdr:to>
      <xdr:col>6</xdr:col>
      <xdr:colOff>50800</xdr:colOff>
      <xdr:row>65</xdr:row>
      <xdr:rowOff>53159</xdr:rowOff>
    </xdr:to>
    <xdr:sp macro="" textlink="">
      <xdr:nvSpPr>
        <xdr:cNvPr id="152" name="円/楕円 151"/>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37936</xdr:rowOff>
    </xdr:from>
    <xdr:ext cx="736600" cy="259045"/>
    <xdr:sp macro="" textlink="">
      <xdr:nvSpPr>
        <xdr:cNvPr id="153" name="テキスト ボックス 152"/>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26488</xdr:rowOff>
    </xdr:from>
    <xdr:to>
      <xdr:col>4</xdr:col>
      <xdr:colOff>533400</xdr:colOff>
      <xdr:row>64</xdr:row>
      <xdr:rowOff>128088</xdr:rowOff>
    </xdr:to>
    <xdr:sp macro="" textlink="">
      <xdr:nvSpPr>
        <xdr:cNvPr id="154" name="円/楕円 153"/>
        <xdr:cNvSpPr/>
      </xdr:nvSpPr>
      <xdr:spPr>
        <a:xfrm>
          <a:off x="3175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112865</xdr:rowOff>
    </xdr:from>
    <xdr:ext cx="762000" cy="259045"/>
    <xdr:sp macro="" textlink="">
      <xdr:nvSpPr>
        <xdr:cNvPr id="155" name="テキスト ボックス 154"/>
        <xdr:cNvSpPr txBox="1"/>
      </xdr:nvSpPr>
      <xdr:spPr>
        <a:xfrm>
          <a:off x="2844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88537</xdr:rowOff>
    </xdr:from>
    <xdr:to>
      <xdr:col>3</xdr:col>
      <xdr:colOff>330200</xdr:colOff>
      <xdr:row>65</xdr:row>
      <xdr:rowOff>18687</xdr:rowOff>
    </xdr:to>
    <xdr:sp macro="" textlink="">
      <xdr:nvSpPr>
        <xdr:cNvPr id="156" name="円/楕円 155"/>
        <xdr:cNvSpPr/>
      </xdr:nvSpPr>
      <xdr:spPr>
        <a:xfrm>
          <a:off x="2286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3464</xdr:rowOff>
    </xdr:from>
    <xdr:ext cx="762000" cy="259045"/>
    <xdr:sp macro="" textlink="">
      <xdr:nvSpPr>
        <xdr:cNvPr id="157" name="テキスト ボックス 156"/>
        <xdr:cNvSpPr txBox="1"/>
      </xdr:nvSpPr>
      <xdr:spPr>
        <a:xfrm>
          <a:off x="1955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170362</xdr:rowOff>
    </xdr:from>
    <xdr:to>
      <xdr:col>2</xdr:col>
      <xdr:colOff>127000</xdr:colOff>
      <xdr:row>64</xdr:row>
      <xdr:rowOff>100512</xdr:rowOff>
    </xdr:to>
    <xdr:sp macro="" textlink="">
      <xdr:nvSpPr>
        <xdr:cNvPr id="158" name="円/楕円 157"/>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85289</xdr:rowOff>
    </xdr:from>
    <xdr:ext cx="762000" cy="259045"/>
    <xdr:sp macro="" textlink="">
      <xdr:nvSpPr>
        <xdr:cNvPr id="159" name="テキスト ボックス 158"/>
        <xdr:cNvSpPr txBox="1"/>
      </xdr:nvSpPr>
      <xdr:spPr>
        <a:xfrm>
          <a:off x="1066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前年度に引き続き、類似団体平均を下回っているが、若干増加している。</a:t>
          </a:r>
          <a:endParaRPr lang="ja-JP" altLang="ja-JP" sz="1300">
            <a:effectLst/>
          </a:endParaRPr>
        </a:p>
        <a:p>
          <a:r>
            <a:rPr kumimoji="1" lang="ja-JP" altLang="ja-JP" sz="1300">
              <a:solidFill>
                <a:schemeClr val="dk1"/>
              </a:solidFill>
              <a:effectLst/>
              <a:latin typeface="+mn-lt"/>
              <a:ea typeface="+mn-ea"/>
              <a:cs typeface="+mn-cs"/>
            </a:rPr>
            <a:t>　これまでも適正な定員管理と職員給与の見直し等に取り組んできたが、今後とも、給与水準の適正化や委託業務の見直し等により、経費の抑制に努める。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46148</xdr:rowOff>
    </xdr:from>
    <xdr:to>
      <xdr:col>7</xdr:col>
      <xdr:colOff>152400</xdr:colOff>
      <xdr:row>83</xdr:row>
      <xdr:rowOff>53253</xdr:rowOff>
    </xdr:to>
    <xdr:cxnSp macro="">
      <xdr:nvCxnSpPr>
        <xdr:cNvPr id="194" name="直線コネクタ 193"/>
        <xdr:cNvCxnSpPr/>
      </xdr:nvCxnSpPr>
      <xdr:spPr>
        <a:xfrm>
          <a:off x="4114800" y="14276498"/>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xdr:rowOff>
    </xdr:from>
    <xdr:to>
      <xdr:col>6</xdr:col>
      <xdr:colOff>0</xdr:colOff>
      <xdr:row>83</xdr:row>
      <xdr:rowOff>46148</xdr:rowOff>
    </xdr:to>
    <xdr:cxnSp macro="">
      <xdr:nvCxnSpPr>
        <xdr:cNvPr id="197" name="直線コネクタ 196"/>
        <xdr:cNvCxnSpPr/>
      </xdr:nvCxnSpPr>
      <xdr:spPr>
        <a:xfrm>
          <a:off x="3225800" y="14230395"/>
          <a:ext cx="8890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xdr:rowOff>
    </xdr:from>
    <xdr:to>
      <xdr:col>4</xdr:col>
      <xdr:colOff>482600</xdr:colOff>
      <xdr:row>83</xdr:row>
      <xdr:rowOff>32111</xdr:rowOff>
    </xdr:to>
    <xdr:cxnSp macro="">
      <xdr:nvCxnSpPr>
        <xdr:cNvPr id="200" name="直線コネクタ 199"/>
        <xdr:cNvCxnSpPr/>
      </xdr:nvCxnSpPr>
      <xdr:spPr>
        <a:xfrm flipV="1">
          <a:off x="2336800" y="14230395"/>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32111</xdr:rowOff>
    </xdr:from>
    <xdr:to>
      <xdr:col>3</xdr:col>
      <xdr:colOff>279400</xdr:colOff>
      <xdr:row>83</xdr:row>
      <xdr:rowOff>75264</xdr:rowOff>
    </xdr:to>
    <xdr:cxnSp macro="">
      <xdr:nvCxnSpPr>
        <xdr:cNvPr id="203" name="直線コネクタ 202"/>
        <xdr:cNvCxnSpPr/>
      </xdr:nvCxnSpPr>
      <xdr:spPr>
        <a:xfrm flipV="1">
          <a:off x="1447800" y="14262461"/>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2453</xdr:rowOff>
    </xdr:from>
    <xdr:to>
      <xdr:col>7</xdr:col>
      <xdr:colOff>203200</xdr:colOff>
      <xdr:row>83</xdr:row>
      <xdr:rowOff>104053</xdr:rowOff>
    </xdr:to>
    <xdr:sp macro="" textlink="">
      <xdr:nvSpPr>
        <xdr:cNvPr id="213" name="円/楕円 212"/>
        <xdr:cNvSpPr/>
      </xdr:nvSpPr>
      <xdr:spPr>
        <a:xfrm>
          <a:off x="4902200" y="142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18980</xdr:rowOff>
    </xdr:from>
    <xdr:ext cx="762000" cy="259045"/>
    <xdr:sp macro="" textlink="">
      <xdr:nvSpPr>
        <xdr:cNvPr id="214" name="人件費・物件費等の状況該当値テキスト"/>
        <xdr:cNvSpPr txBox="1"/>
      </xdr:nvSpPr>
      <xdr:spPr>
        <a:xfrm>
          <a:off x="5041900" y="1407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166798</xdr:rowOff>
    </xdr:from>
    <xdr:to>
      <xdr:col>6</xdr:col>
      <xdr:colOff>50800</xdr:colOff>
      <xdr:row>83</xdr:row>
      <xdr:rowOff>96948</xdr:rowOff>
    </xdr:to>
    <xdr:sp macro="" textlink="">
      <xdr:nvSpPr>
        <xdr:cNvPr id="215" name="円/楕円 214"/>
        <xdr:cNvSpPr/>
      </xdr:nvSpPr>
      <xdr:spPr>
        <a:xfrm>
          <a:off x="4064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107125</xdr:rowOff>
    </xdr:from>
    <xdr:ext cx="736600" cy="259045"/>
    <xdr:sp macro="" textlink="">
      <xdr:nvSpPr>
        <xdr:cNvPr id="216" name="テキスト ボックス 215"/>
        <xdr:cNvSpPr txBox="1"/>
      </xdr:nvSpPr>
      <xdr:spPr>
        <a:xfrm>
          <a:off x="3733800" y="13994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120695</xdr:rowOff>
    </xdr:from>
    <xdr:to>
      <xdr:col>4</xdr:col>
      <xdr:colOff>533400</xdr:colOff>
      <xdr:row>83</xdr:row>
      <xdr:rowOff>50845</xdr:rowOff>
    </xdr:to>
    <xdr:sp macro="" textlink="">
      <xdr:nvSpPr>
        <xdr:cNvPr id="217" name="円/楕円 216"/>
        <xdr:cNvSpPr/>
      </xdr:nvSpPr>
      <xdr:spPr>
        <a:xfrm>
          <a:off x="3175000" y="141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61022</xdr:rowOff>
    </xdr:from>
    <xdr:ext cx="762000" cy="259045"/>
    <xdr:sp macro="" textlink="">
      <xdr:nvSpPr>
        <xdr:cNvPr id="218" name="テキスト ボックス 217"/>
        <xdr:cNvSpPr txBox="1"/>
      </xdr:nvSpPr>
      <xdr:spPr>
        <a:xfrm>
          <a:off x="2844800" y="139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152761</xdr:rowOff>
    </xdr:from>
    <xdr:to>
      <xdr:col>3</xdr:col>
      <xdr:colOff>330200</xdr:colOff>
      <xdr:row>83</xdr:row>
      <xdr:rowOff>82911</xdr:rowOff>
    </xdr:to>
    <xdr:sp macro="" textlink="">
      <xdr:nvSpPr>
        <xdr:cNvPr id="219" name="円/楕円 218"/>
        <xdr:cNvSpPr/>
      </xdr:nvSpPr>
      <xdr:spPr>
        <a:xfrm>
          <a:off x="2286000" y="142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93088</xdr:rowOff>
    </xdr:from>
    <xdr:ext cx="762000" cy="259045"/>
    <xdr:sp macro="" textlink="">
      <xdr:nvSpPr>
        <xdr:cNvPr id="220" name="テキスト ボックス 219"/>
        <xdr:cNvSpPr txBox="1"/>
      </xdr:nvSpPr>
      <xdr:spPr>
        <a:xfrm>
          <a:off x="1955800" y="139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94,448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24464</xdr:rowOff>
    </xdr:from>
    <xdr:to>
      <xdr:col>2</xdr:col>
      <xdr:colOff>127000</xdr:colOff>
      <xdr:row>83</xdr:row>
      <xdr:rowOff>126064</xdr:rowOff>
    </xdr:to>
    <xdr:sp macro="" textlink="">
      <xdr:nvSpPr>
        <xdr:cNvPr id="221" name="円/楕円 220"/>
        <xdr:cNvSpPr/>
      </xdr:nvSpPr>
      <xdr:spPr>
        <a:xfrm>
          <a:off x="1397000" y="142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136241</xdr:rowOff>
    </xdr:from>
    <xdr:ext cx="762000" cy="259045"/>
    <xdr:sp macro="" textlink="">
      <xdr:nvSpPr>
        <xdr:cNvPr id="222" name="テキスト ボックス 221"/>
        <xdr:cNvSpPr txBox="1"/>
      </xdr:nvSpPr>
      <xdr:spPr>
        <a:xfrm>
          <a:off x="1066800" y="1402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前年度と比較して１．９ポイントの増加となっており、組織の新陳代謝に伴う昇任の低年齢化や給与制度の総合的見直しの実施が国と比較して遅れたことが要因である。</a:t>
          </a:r>
          <a:endParaRPr lang="ja-JP" altLang="ja-JP" sz="1300">
            <a:effectLst/>
          </a:endParaRPr>
        </a:p>
        <a:p>
          <a:r>
            <a:rPr kumimoji="1" lang="ja-JP" altLang="ja-JP" sz="1300">
              <a:solidFill>
                <a:schemeClr val="dk1"/>
              </a:solidFill>
              <a:effectLst/>
              <a:latin typeface="+mn-lt"/>
              <a:ea typeface="+mn-ea"/>
              <a:cs typeface="+mn-cs"/>
            </a:rPr>
            <a:t>　今後においても、国や民間の給与水準との均衡を図りながら、適正かつ円滑に、実態に即した給与制度の構築を図る。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86</xdr:row>
      <xdr:rowOff>37254</xdr:rowOff>
    </xdr:to>
    <xdr:cxnSp macro="">
      <xdr:nvCxnSpPr>
        <xdr:cNvPr id="256" name="直線コネクタ 255"/>
        <xdr:cNvCxnSpPr/>
      </xdr:nvCxnSpPr>
      <xdr:spPr>
        <a:xfrm>
          <a:off x="16179800" y="1462913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55880</xdr:rowOff>
    </xdr:to>
    <xdr:cxnSp macro="">
      <xdr:nvCxnSpPr>
        <xdr:cNvPr id="259" name="直線コネクタ 258"/>
        <xdr:cNvCxnSpPr/>
      </xdr:nvCxnSpPr>
      <xdr:spPr>
        <a:xfrm>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13546</xdr:rowOff>
    </xdr:to>
    <xdr:cxnSp macro="">
      <xdr:nvCxnSpPr>
        <xdr:cNvPr id="262" name="直線コネクタ 261"/>
        <xdr:cNvCxnSpPr/>
      </xdr:nvCxnSpPr>
      <xdr:spPr>
        <a:xfrm flipV="1">
          <a:off x="14401800" y="1459695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118111</xdr:rowOff>
    </xdr:to>
    <xdr:cxnSp macro="">
      <xdr:nvCxnSpPr>
        <xdr:cNvPr id="265" name="直線コネクタ 264"/>
        <xdr:cNvCxnSpPr/>
      </xdr:nvCxnSpPr>
      <xdr:spPr>
        <a:xfrm flipV="1">
          <a:off x="13512800" y="1527259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5" name="円/楕円 274"/>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53781</xdr:rowOff>
    </xdr:from>
    <xdr:ext cx="762000" cy="259045"/>
    <xdr:sp macro="" textlink="">
      <xdr:nvSpPr>
        <xdr:cNvPr id="276" name="給与水準   （国との比較）該当値テキスト"/>
        <xdr:cNvSpPr txBox="1"/>
      </xdr:nvSpPr>
      <xdr:spPr>
        <a:xfrm>
          <a:off x="17106900" y="146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7" name="円/楕円 276"/>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8" name="テキスト ボックス 277"/>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9" name="円/楕円 278"/>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80" name="テキスト ボックス 279"/>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1" name="円/楕円 280"/>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2" name="テキスト ボックス 281"/>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年度は類似団体平均を上回ったが、平成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年から平成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年にかけて、相次ぐマンション開発等で人口増加が見込まれている。</a:t>
          </a:r>
          <a:endParaRPr lang="ja-JP" altLang="ja-JP" sz="1300">
            <a:effectLst/>
          </a:endParaRPr>
        </a:p>
        <a:p>
          <a:r>
            <a:rPr kumimoji="1" lang="ja-JP" altLang="ja-JP" sz="1300">
              <a:solidFill>
                <a:schemeClr val="dk1"/>
              </a:solidFill>
              <a:effectLst/>
              <a:latin typeface="+mn-lt"/>
              <a:ea typeface="+mn-ea"/>
              <a:cs typeface="+mn-cs"/>
            </a:rPr>
            <a:t>　今後も適正な定員管理の下、的確な職員の配置を行っていく。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135996</xdr:rowOff>
    </xdr:from>
    <xdr:to>
      <xdr:col>24</xdr:col>
      <xdr:colOff>558800</xdr:colOff>
      <xdr:row>60</xdr:row>
      <xdr:rowOff>168169</xdr:rowOff>
    </xdr:to>
    <xdr:cxnSp macro="">
      <xdr:nvCxnSpPr>
        <xdr:cNvPr id="319" name="直線コネクタ 318"/>
        <xdr:cNvCxnSpPr/>
      </xdr:nvCxnSpPr>
      <xdr:spPr>
        <a:xfrm>
          <a:off x="16179800" y="1042299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61</xdr:row>
      <xdr:rowOff>8784</xdr:rowOff>
    </xdr:to>
    <xdr:cxnSp macro="">
      <xdr:nvCxnSpPr>
        <xdr:cNvPr id="322" name="直線コネクタ 321"/>
        <xdr:cNvCxnSpPr/>
      </xdr:nvCxnSpPr>
      <xdr:spPr>
        <a:xfrm flipV="1">
          <a:off x="15290800" y="104229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160126</xdr:rowOff>
    </xdr:from>
    <xdr:to>
      <xdr:col>22</xdr:col>
      <xdr:colOff>203200</xdr:colOff>
      <xdr:row>61</xdr:row>
      <xdr:rowOff>8784</xdr:rowOff>
    </xdr:to>
    <xdr:cxnSp macro="">
      <xdr:nvCxnSpPr>
        <xdr:cNvPr id="325" name="直線コネクタ 324"/>
        <xdr:cNvCxnSpPr/>
      </xdr:nvCxnSpPr>
      <xdr:spPr>
        <a:xfrm>
          <a:off x="14401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160126</xdr:rowOff>
    </xdr:from>
    <xdr:to>
      <xdr:col>21</xdr:col>
      <xdr:colOff>0</xdr:colOff>
      <xdr:row>61</xdr:row>
      <xdr:rowOff>16828</xdr:rowOff>
    </xdr:to>
    <xdr:cxnSp macro="">
      <xdr:nvCxnSpPr>
        <xdr:cNvPr id="328" name="直線コネクタ 327"/>
        <xdr:cNvCxnSpPr/>
      </xdr:nvCxnSpPr>
      <xdr:spPr>
        <a:xfrm flipV="1">
          <a:off x="13512800" y="104471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117369</xdr:rowOff>
    </xdr:from>
    <xdr:to>
      <xdr:col>24</xdr:col>
      <xdr:colOff>609600</xdr:colOff>
      <xdr:row>61</xdr:row>
      <xdr:rowOff>47519</xdr:rowOff>
    </xdr:to>
    <xdr:sp macro="" textlink="">
      <xdr:nvSpPr>
        <xdr:cNvPr id="338" name="円/楕円 337"/>
        <xdr:cNvSpPr/>
      </xdr:nvSpPr>
      <xdr:spPr>
        <a:xfrm>
          <a:off x="169672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89446</xdr:rowOff>
    </xdr:from>
    <xdr:ext cx="762000" cy="259045"/>
    <xdr:sp macro="" textlink="">
      <xdr:nvSpPr>
        <xdr:cNvPr id="339" name="定員管理の状況該当値テキスト"/>
        <xdr:cNvSpPr txBox="1"/>
      </xdr:nvSpPr>
      <xdr:spPr>
        <a:xfrm>
          <a:off x="17106900" y="1037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85196</xdr:rowOff>
    </xdr:from>
    <xdr:to>
      <xdr:col>23</xdr:col>
      <xdr:colOff>457200</xdr:colOff>
      <xdr:row>61</xdr:row>
      <xdr:rowOff>15346</xdr:rowOff>
    </xdr:to>
    <xdr:sp macro="" textlink="">
      <xdr:nvSpPr>
        <xdr:cNvPr id="340" name="円/楕円 339"/>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25523</xdr:rowOff>
    </xdr:from>
    <xdr:ext cx="736600" cy="259045"/>
    <xdr:sp macro="" textlink="">
      <xdr:nvSpPr>
        <xdr:cNvPr id="341" name="テキスト ボックス 340"/>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129434</xdr:rowOff>
    </xdr:from>
    <xdr:to>
      <xdr:col>22</xdr:col>
      <xdr:colOff>254000</xdr:colOff>
      <xdr:row>61</xdr:row>
      <xdr:rowOff>59584</xdr:rowOff>
    </xdr:to>
    <xdr:sp macro="" textlink="">
      <xdr:nvSpPr>
        <xdr:cNvPr id="342" name="円/楕円 341"/>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69761</xdr:rowOff>
    </xdr:from>
    <xdr:ext cx="762000" cy="259045"/>
    <xdr:sp macro="" textlink="">
      <xdr:nvSpPr>
        <xdr:cNvPr id="343" name="テキスト ボックス 342"/>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109326</xdr:rowOff>
    </xdr:from>
    <xdr:to>
      <xdr:col>21</xdr:col>
      <xdr:colOff>50800</xdr:colOff>
      <xdr:row>61</xdr:row>
      <xdr:rowOff>39476</xdr:rowOff>
    </xdr:to>
    <xdr:sp macro="" textlink="">
      <xdr:nvSpPr>
        <xdr:cNvPr id="344" name="円/楕円 343"/>
        <xdr:cNvSpPr/>
      </xdr:nvSpPr>
      <xdr:spPr>
        <a:xfrm>
          <a:off x="14351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49653</xdr:rowOff>
    </xdr:from>
    <xdr:ext cx="762000" cy="259045"/>
    <xdr:sp macro="" textlink="">
      <xdr:nvSpPr>
        <xdr:cNvPr id="345" name="テキスト ボックス 344"/>
        <xdr:cNvSpPr txBox="1"/>
      </xdr:nvSpPr>
      <xdr:spPr>
        <a:xfrm>
          <a:off x="14020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137478</xdr:rowOff>
    </xdr:from>
    <xdr:to>
      <xdr:col>19</xdr:col>
      <xdr:colOff>533400</xdr:colOff>
      <xdr:row>61</xdr:row>
      <xdr:rowOff>67628</xdr:rowOff>
    </xdr:to>
    <xdr:sp macro="" textlink="">
      <xdr:nvSpPr>
        <xdr:cNvPr id="346" name="円/楕円 345"/>
        <xdr:cNvSpPr/>
      </xdr:nvSpPr>
      <xdr:spPr>
        <a:xfrm>
          <a:off x="13462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77805</xdr:rowOff>
    </xdr:from>
    <xdr:ext cx="762000" cy="259045"/>
    <xdr:sp macro="" textlink="">
      <xdr:nvSpPr>
        <xdr:cNvPr id="347" name="テキスト ボックス 346"/>
        <xdr:cNvSpPr txBox="1"/>
      </xdr:nvSpPr>
      <xdr:spPr>
        <a:xfrm>
          <a:off x="13131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本市では、普通建設事業並びに新規発行債の抑制に努めてきたことから、類似団体平均及び京都府平均を下回り、良好な比率となっている。</a:t>
          </a:r>
          <a:endParaRPr lang="ja-JP" altLang="ja-JP" sz="1300">
            <a:effectLst/>
          </a:endParaRPr>
        </a:p>
        <a:p>
          <a:r>
            <a:rPr kumimoji="1" lang="ja-JP" altLang="ja-JP" sz="1300">
              <a:solidFill>
                <a:schemeClr val="dk1"/>
              </a:solidFill>
              <a:effectLst/>
              <a:latin typeface="+mn-lt"/>
              <a:ea typeface="+mn-ea"/>
              <a:cs typeface="+mn-cs"/>
            </a:rPr>
            <a:t>　しかしながら、今後は老朽化した公共施設の改修等による、普通建設事業費に係る財源として、市債の新規発行について、必要性が見込まれるため、比率の上昇は避けられない状況である。</a:t>
          </a:r>
          <a:endParaRPr lang="ja-JP" altLang="ja-JP" sz="1300">
            <a:effectLst/>
          </a:endParaRPr>
        </a:p>
        <a:p>
          <a:r>
            <a:rPr kumimoji="1" lang="ja-JP" altLang="ja-JP" sz="1300">
              <a:solidFill>
                <a:schemeClr val="dk1"/>
              </a:solidFill>
              <a:effectLst/>
              <a:latin typeface="+mn-lt"/>
              <a:ea typeface="+mn-ea"/>
              <a:cs typeface="+mn-cs"/>
            </a:rPr>
            <a:t>　普通建設事業の選択にあたっては、住民のニーズや緊急性を把握し、事業の的確な取捨選択を行うことにより、比率の急激な上昇を抑止したい。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17463</xdr:rowOff>
    </xdr:from>
    <xdr:to>
      <xdr:col>24</xdr:col>
      <xdr:colOff>558800</xdr:colOff>
      <xdr:row>38</xdr:row>
      <xdr:rowOff>35560</xdr:rowOff>
    </xdr:to>
    <xdr:cxnSp macro="">
      <xdr:nvCxnSpPr>
        <xdr:cNvPr id="377" name="直線コネクタ 376"/>
        <xdr:cNvCxnSpPr/>
      </xdr:nvCxnSpPr>
      <xdr:spPr>
        <a:xfrm flipV="1">
          <a:off x="16179800" y="653256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53657</xdr:rowOff>
    </xdr:to>
    <xdr:cxnSp macro="">
      <xdr:nvCxnSpPr>
        <xdr:cNvPr id="380" name="直線コネクタ 379"/>
        <xdr:cNvCxnSpPr/>
      </xdr:nvCxnSpPr>
      <xdr:spPr>
        <a:xfrm flipV="1">
          <a:off x="15290800" y="65506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53657</xdr:rowOff>
    </xdr:from>
    <xdr:to>
      <xdr:col>22</xdr:col>
      <xdr:colOff>203200</xdr:colOff>
      <xdr:row>38</xdr:row>
      <xdr:rowOff>65722</xdr:rowOff>
    </xdr:to>
    <xdr:cxnSp macro="">
      <xdr:nvCxnSpPr>
        <xdr:cNvPr id="383" name="直線コネクタ 382"/>
        <xdr:cNvCxnSpPr/>
      </xdr:nvCxnSpPr>
      <xdr:spPr>
        <a:xfrm flipV="1">
          <a:off x="14401800" y="65687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65722</xdr:rowOff>
    </xdr:from>
    <xdr:to>
      <xdr:col>21</xdr:col>
      <xdr:colOff>0</xdr:colOff>
      <xdr:row>38</xdr:row>
      <xdr:rowOff>77788</xdr:rowOff>
    </xdr:to>
    <xdr:cxnSp macro="">
      <xdr:nvCxnSpPr>
        <xdr:cNvPr id="386" name="直線コネクタ 385"/>
        <xdr:cNvCxnSpPr/>
      </xdr:nvCxnSpPr>
      <xdr:spPr>
        <a:xfrm flipV="1">
          <a:off x="13512800" y="65808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138113</xdr:rowOff>
    </xdr:from>
    <xdr:to>
      <xdr:col>24</xdr:col>
      <xdr:colOff>609600</xdr:colOff>
      <xdr:row>38</xdr:row>
      <xdr:rowOff>68263</xdr:rowOff>
    </xdr:to>
    <xdr:sp macro="" textlink="">
      <xdr:nvSpPr>
        <xdr:cNvPr id="396" name="円/楕円 395"/>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154640</xdr:rowOff>
    </xdr:from>
    <xdr:ext cx="762000" cy="259045"/>
    <xdr:sp macro="" textlink="">
      <xdr:nvSpPr>
        <xdr:cNvPr id="397"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398" name="円/楕円 397"/>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99" name="テキスト ボックス 398"/>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2857</xdr:rowOff>
    </xdr:from>
    <xdr:to>
      <xdr:col>22</xdr:col>
      <xdr:colOff>254000</xdr:colOff>
      <xdr:row>38</xdr:row>
      <xdr:rowOff>104457</xdr:rowOff>
    </xdr:to>
    <xdr:sp macro="" textlink="">
      <xdr:nvSpPr>
        <xdr:cNvPr id="400" name="円/楕円 399"/>
        <xdr:cNvSpPr/>
      </xdr:nvSpPr>
      <xdr:spPr>
        <a:xfrm>
          <a:off x="15240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114635</xdr:rowOff>
    </xdr:from>
    <xdr:ext cx="762000" cy="259045"/>
    <xdr:sp macro="" textlink="">
      <xdr:nvSpPr>
        <xdr:cNvPr id="401" name="テキスト ボックス 400"/>
        <xdr:cNvSpPr txBox="1"/>
      </xdr:nvSpPr>
      <xdr:spPr>
        <a:xfrm>
          <a:off x="14909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14922</xdr:rowOff>
    </xdr:from>
    <xdr:to>
      <xdr:col>21</xdr:col>
      <xdr:colOff>50800</xdr:colOff>
      <xdr:row>38</xdr:row>
      <xdr:rowOff>116522</xdr:rowOff>
    </xdr:to>
    <xdr:sp macro="" textlink="">
      <xdr:nvSpPr>
        <xdr:cNvPr id="402" name="円/楕円 401"/>
        <xdr:cNvSpPr/>
      </xdr:nvSpPr>
      <xdr:spPr>
        <a:xfrm>
          <a:off x="14351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126699</xdr:rowOff>
    </xdr:from>
    <xdr:ext cx="762000" cy="259045"/>
    <xdr:sp macro="" textlink="">
      <xdr:nvSpPr>
        <xdr:cNvPr id="403" name="テキスト ボックス 402"/>
        <xdr:cNvSpPr txBox="1"/>
      </xdr:nvSpPr>
      <xdr:spPr>
        <a:xfrm>
          <a:off x="14020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26988</xdr:rowOff>
    </xdr:from>
    <xdr:to>
      <xdr:col>19</xdr:col>
      <xdr:colOff>533400</xdr:colOff>
      <xdr:row>38</xdr:row>
      <xdr:rowOff>128588</xdr:rowOff>
    </xdr:to>
    <xdr:sp macro="" textlink="">
      <xdr:nvSpPr>
        <xdr:cNvPr id="404" name="円/楕円 403"/>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138765</xdr:rowOff>
    </xdr:from>
    <xdr:ext cx="762000" cy="259045"/>
    <xdr:sp macro="" textlink="">
      <xdr:nvSpPr>
        <xdr:cNvPr id="405" name="テキスト ボックス 404"/>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普通建設事業費に係る財源としての新規発行債の減少により４．１ポイント減少しており、類似団体平均及び京都府平均の数値を大きく下回っている。</a:t>
          </a:r>
          <a:endParaRPr lang="ja-JP" altLang="ja-JP" sz="1300">
            <a:effectLst/>
          </a:endParaRPr>
        </a:p>
        <a:p>
          <a:r>
            <a:rPr kumimoji="1" lang="ja-JP" altLang="ja-JP" sz="1300">
              <a:solidFill>
                <a:schemeClr val="dk1"/>
              </a:solidFill>
              <a:effectLst/>
              <a:latin typeface="+mn-lt"/>
              <a:ea typeface="+mn-ea"/>
              <a:cs typeface="+mn-cs"/>
            </a:rPr>
            <a:t>　今後も、市債の新規発行にはできる限り充当可能財源等を確保し、次世代への負担を軽減できるよう、財政の健全化に取り組みたい。</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43561</xdr:rowOff>
    </xdr:from>
    <xdr:to>
      <xdr:col>24</xdr:col>
      <xdr:colOff>558800</xdr:colOff>
      <xdr:row>14</xdr:row>
      <xdr:rowOff>76539</xdr:rowOff>
    </xdr:to>
    <xdr:cxnSp macro="">
      <xdr:nvCxnSpPr>
        <xdr:cNvPr id="439" name="直線コネクタ 438"/>
        <xdr:cNvCxnSpPr/>
      </xdr:nvCxnSpPr>
      <xdr:spPr>
        <a:xfrm flipV="1">
          <a:off x="16179800" y="2443861"/>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0"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2540</xdr:rowOff>
    </xdr:from>
    <xdr:to>
      <xdr:col>23</xdr:col>
      <xdr:colOff>406400</xdr:colOff>
      <xdr:row>14</xdr:row>
      <xdr:rowOff>76539</xdr:rowOff>
    </xdr:to>
    <xdr:cxnSp macro="">
      <xdr:nvCxnSpPr>
        <xdr:cNvPr id="442" name="直線コネクタ 441"/>
        <xdr:cNvCxnSpPr/>
      </xdr:nvCxnSpPr>
      <xdr:spPr>
        <a:xfrm>
          <a:off x="15290800" y="240284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4" name="テキスト ボックス 44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2540</xdr:rowOff>
    </xdr:from>
    <xdr:to>
      <xdr:col>22</xdr:col>
      <xdr:colOff>203200</xdr:colOff>
      <xdr:row>14</xdr:row>
      <xdr:rowOff>33909</xdr:rowOff>
    </xdr:to>
    <xdr:cxnSp macro="">
      <xdr:nvCxnSpPr>
        <xdr:cNvPr id="445" name="直線コネクタ 444"/>
        <xdr:cNvCxnSpPr/>
      </xdr:nvCxnSpPr>
      <xdr:spPr>
        <a:xfrm flipV="1">
          <a:off x="14401800" y="240284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33909</xdr:rowOff>
    </xdr:from>
    <xdr:to>
      <xdr:col>21</xdr:col>
      <xdr:colOff>0</xdr:colOff>
      <xdr:row>14</xdr:row>
      <xdr:rowOff>81365</xdr:rowOff>
    </xdr:to>
    <xdr:cxnSp macro="">
      <xdr:nvCxnSpPr>
        <xdr:cNvPr id="448" name="直線コネクタ 447"/>
        <xdr:cNvCxnSpPr/>
      </xdr:nvCxnSpPr>
      <xdr:spPr>
        <a:xfrm flipV="1">
          <a:off x="13512800" y="2434209"/>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9" name="フローチャート : 判断 44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0" name="テキスト ボックス 44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1" name="フローチャート : 判断 45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2" name="テキスト ボックス 45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164211</xdr:rowOff>
    </xdr:from>
    <xdr:to>
      <xdr:col>24</xdr:col>
      <xdr:colOff>609600</xdr:colOff>
      <xdr:row>14</xdr:row>
      <xdr:rowOff>94361</xdr:rowOff>
    </xdr:to>
    <xdr:sp macro="" textlink="">
      <xdr:nvSpPr>
        <xdr:cNvPr id="458" name="円/楕円 457"/>
        <xdr:cNvSpPr/>
      </xdr:nvSpPr>
      <xdr:spPr>
        <a:xfrm>
          <a:off x="169672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85488</xdr:rowOff>
    </xdr:from>
    <xdr:ext cx="762000" cy="259045"/>
    <xdr:sp macro="" textlink="">
      <xdr:nvSpPr>
        <xdr:cNvPr id="459" name="将来負担の状況該当値テキスト"/>
        <xdr:cNvSpPr txBox="1"/>
      </xdr:nvSpPr>
      <xdr:spPr>
        <a:xfrm>
          <a:off x="17106900" y="23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25739</xdr:rowOff>
    </xdr:from>
    <xdr:to>
      <xdr:col>23</xdr:col>
      <xdr:colOff>457200</xdr:colOff>
      <xdr:row>14</xdr:row>
      <xdr:rowOff>127339</xdr:rowOff>
    </xdr:to>
    <xdr:sp macro="" textlink="">
      <xdr:nvSpPr>
        <xdr:cNvPr id="460" name="円/楕円 459"/>
        <xdr:cNvSpPr/>
      </xdr:nvSpPr>
      <xdr:spPr>
        <a:xfrm>
          <a:off x="161290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137516</xdr:rowOff>
    </xdr:from>
    <xdr:ext cx="736600" cy="259045"/>
    <xdr:sp macro="" textlink="">
      <xdr:nvSpPr>
        <xdr:cNvPr id="461" name="テキスト ボックス 460"/>
        <xdr:cNvSpPr txBox="1"/>
      </xdr:nvSpPr>
      <xdr:spPr>
        <a:xfrm>
          <a:off x="15798800" y="219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123190</xdr:rowOff>
    </xdr:from>
    <xdr:to>
      <xdr:col>22</xdr:col>
      <xdr:colOff>254000</xdr:colOff>
      <xdr:row>14</xdr:row>
      <xdr:rowOff>53340</xdr:rowOff>
    </xdr:to>
    <xdr:sp macro="" textlink="">
      <xdr:nvSpPr>
        <xdr:cNvPr id="462" name="円/楕円 461"/>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63517</xdr:rowOff>
    </xdr:from>
    <xdr:ext cx="762000" cy="259045"/>
    <xdr:sp macro="" textlink="">
      <xdr:nvSpPr>
        <xdr:cNvPr id="463" name="テキスト ボックス 462"/>
        <xdr:cNvSpPr txBox="1"/>
      </xdr:nvSpPr>
      <xdr:spPr>
        <a:xfrm>
          <a:off x="14909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154559</xdr:rowOff>
    </xdr:from>
    <xdr:to>
      <xdr:col>21</xdr:col>
      <xdr:colOff>50800</xdr:colOff>
      <xdr:row>14</xdr:row>
      <xdr:rowOff>84709</xdr:rowOff>
    </xdr:to>
    <xdr:sp macro="" textlink="">
      <xdr:nvSpPr>
        <xdr:cNvPr id="464" name="円/楕円 463"/>
        <xdr:cNvSpPr/>
      </xdr:nvSpPr>
      <xdr:spPr>
        <a:xfrm>
          <a:off x="14351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94886</xdr:rowOff>
    </xdr:from>
    <xdr:ext cx="762000" cy="259045"/>
    <xdr:sp macro="" textlink="">
      <xdr:nvSpPr>
        <xdr:cNvPr id="465" name="テキスト ボックス 464"/>
        <xdr:cNvSpPr txBox="1"/>
      </xdr:nvSpPr>
      <xdr:spPr>
        <a:xfrm>
          <a:off x="14020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30565</xdr:rowOff>
    </xdr:from>
    <xdr:to>
      <xdr:col>19</xdr:col>
      <xdr:colOff>533400</xdr:colOff>
      <xdr:row>14</xdr:row>
      <xdr:rowOff>132165</xdr:rowOff>
    </xdr:to>
    <xdr:sp macro="" textlink="">
      <xdr:nvSpPr>
        <xdr:cNvPr id="466" name="円/楕円 465"/>
        <xdr:cNvSpPr/>
      </xdr:nvSpPr>
      <xdr:spPr>
        <a:xfrm>
          <a:off x="13462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142342</xdr:rowOff>
    </xdr:from>
    <xdr:ext cx="762000" cy="259045"/>
    <xdr:sp macro="" textlink="">
      <xdr:nvSpPr>
        <xdr:cNvPr id="467" name="テキスト ボックス 466"/>
        <xdr:cNvSpPr txBox="1"/>
      </xdr:nvSpPr>
      <xdr:spPr>
        <a:xfrm>
          <a:off x="13131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人件費に係る経常収支比率は、類似団体平均と比較して、依然高い状況にある。</a:t>
          </a:r>
          <a:endParaRPr lang="ja-JP" altLang="ja-JP" sz="1300">
            <a:effectLst/>
          </a:endParaRPr>
        </a:p>
        <a:p>
          <a:r>
            <a:rPr kumimoji="1" lang="ja-JP" altLang="ja-JP" sz="1300">
              <a:solidFill>
                <a:schemeClr val="dk1"/>
              </a:solidFill>
              <a:effectLst/>
              <a:latin typeface="+mn-lt"/>
              <a:ea typeface="+mn-ea"/>
              <a:cs typeface="+mn-cs"/>
            </a:rPr>
            <a:t>　類似団体との比較では、民生費に占める構成比率が高く、これは、市内４か所の保育所を直営としていることが要因であり、行政サービスの提供方法の差異によるものと言える。</a:t>
          </a:r>
          <a:endParaRPr lang="ja-JP" altLang="ja-JP" sz="1300">
            <a:effectLst/>
          </a:endParaRPr>
        </a:p>
        <a:p>
          <a:r>
            <a:rPr kumimoji="1" lang="ja-JP" altLang="ja-JP" sz="1300">
              <a:solidFill>
                <a:schemeClr val="dk1"/>
              </a:solidFill>
              <a:effectLst/>
              <a:latin typeface="+mn-lt"/>
              <a:ea typeface="+mn-ea"/>
              <a:cs typeface="+mn-cs"/>
            </a:rPr>
            <a:t>　今後は、公共施設の再配置等を検討しつつ、市民ニーズに即した、適正な人員配置により、人件費の抑制に努める。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37193</xdr:rowOff>
    </xdr:from>
    <xdr:to>
      <xdr:col>7</xdr:col>
      <xdr:colOff>15875</xdr:colOff>
      <xdr:row>37</xdr:row>
      <xdr:rowOff>102507</xdr:rowOff>
    </xdr:to>
    <xdr:cxnSp macro="">
      <xdr:nvCxnSpPr>
        <xdr:cNvPr id="68" name="直線コネクタ 67"/>
        <xdr:cNvCxnSpPr/>
      </xdr:nvCxnSpPr>
      <xdr:spPr>
        <a:xfrm flipV="1">
          <a:off x="3987800" y="638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63319</xdr:rowOff>
    </xdr:from>
    <xdr:to>
      <xdr:col>5</xdr:col>
      <xdr:colOff>549275</xdr:colOff>
      <xdr:row>37</xdr:row>
      <xdr:rowOff>102507</xdr:rowOff>
    </xdr:to>
    <xdr:cxnSp macro="">
      <xdr:nvCxnSpPr>
        <xdr:cNvPr id="71" name="直線コネクタ 70"/>
        <xdr:cNvCxnSpPr/>
      </xdr:nvCxnSpPr>
      <xdr:spPr>
        <a:xfrm>
          <a:off x="3098800" y="6406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63319</xdr:rowOff>
    </xdr:from>
    <xdr:to>
      <xdr:col>4</xdr:col>
      <xdr:colOff>346075</xdr:colOff>
      <xdr:row>37</xdr:row>
      <xdr:rowOff>148227</xdr:rowOff>
    </xdr:to>
    <xdr:cxnSp macro="">
      <xdr:nvCxnSpPr>
        <xdr:cNvPr id="74" name="直線コネクタ 73"/>
        <xdr:cNvCxnSpPr/>
      </xdr:nvCxnSpPr>
      <xdr:spPr>
        <a:xfrm flipV="1">
          <a:off x="2209800" y="6406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148227</xdr:rowOff>
    </xdr:from>
    <xdr:to>
      <xdr:col>3</xdr:col>
      <xdr:colOff>142875</xdr:colOff>
      <xdr:row>38</xdr:row>
      <xdr:rowOff>22497</xdr:rowOff>
    </xdr:to>
    <xdr:cxnSp macro="">
      <xdr:nvCxnSpPr>
        <xdr:cNvPr id="77" name="直線コネクタ 76"/>
        <xdr:cNvCxnSpPr/>
      </xdr:nvCxnSpPr>
      <xdr:spPr>
        <a:xfrm flipV="1">
          <a:off x="1320800" y="64918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7" name="円/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9" name="円/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90" name="テキスト ボックス 89"/>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12519</xdr:rowOff>
    </xdr:from>
    <xdr:to>
      <xdr:col>4</xdr:col>
      <xdr:colOff>396875</xdr:colOff>
      <xdr:row>37</xdr:row>
      <xdr:rowOff>114119</xdr:rowOff>
    </xdr:to>
    <xdr:sp macro="" textlink="">
      <xdr:nvSpPr>
        <xdr:cNvPr id="91" name="円/楕円 90"/>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98896</xdr:rowOff>
    </xdr:from>
    <xdr:ext cx="762000" cy="259045"/>
    <xdr:sp macro="" textlink="">
      <xdr:nvSpPr>
        <xdr:cNvPr id="92" name="テキスト ボックス 91"/>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97427</xdr:rowOff>
    </xdr:from>
    <xdr:to>
      <xdr:col>3</xdr:col>
      <xdr:colOff>193675</xdr:colOff>
      <xdr:row>38</xdr:row>
      <xdr:rowOff>27577</xdr:rowOff>
    </xdr:to>
    <xdr:sp macro="" textlink="">
      <xdr:nvSpPr>
        <xdr:cNvPr id="93" name="円/楕円 92"/>
        <xdr:cNvSpPr/>
      </xdr:nvSpPr>
      <xdr:spPr>
        <a:xfrm>
          <a:off x="2159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12354</xdr:rowOff>
    </xdr:from>
    <xdr:ext cx="762000" cy="259045"/>
    <xdr:sp macro="" textlink="">
      <xdr:nvSpPr>
        <xdr:cNvPr id="94" name="テキスト ボックス 93"/>
        <xdr:cNvSpPr txBox="1"/>
      </xdr:nvSpPr>
      <xdr:spPr>
        <a:xfrm>
          <a:off x="1828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143147</xdr:rowOff>
    </xdr:from>
    <xdr:to>
      <xdr:col>1</xdr:col>
      <xdr:colOff>676275</xdr:colOff>
      <xdr:row>38</xdr:row>
      <xdr:rowOff>73297</xdr:rowOff>
    </xdr:to>
    <xdr:sp macro="" textlink="">
      <xdr:nvSpPr>
        <xdr:cNvPr id="95" name="円/楕円 94"/>
        <xdr:cNvSpPr/>
      </xdr:nvSpPr>
      <xdr:spPr>
        <a:xfrm>
          <a:off x="1270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58074</xdr:rowOff>
    </xdr:from>
    <xdr:ext cx="762000" cy="259045"/>
    <xdr:sp macro="" textlink="">
      <xdr:nvSpPr>
        <xdr:cNvPr id="96" name="テキスト ボックス 95"/>
        <xdr:cNvSpPr txBox="1"/>
      </xdr:nvSpPr>
      <xdr:spPr>
        <a:xfrm>
          <a:off x="939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物件費に係る経常収支比率は、昨年度から０．５ポイント減少しており、類似団体平均を下回る比率となっている。</a:t>
          </a:r>
          <a:endParaRPr lang="ja-JP" altLang="ja-JP" sz="1300">
            <a:effectLst/>
          </a:endParaRPr>
        </a:p>
        <a:p>
          <a:r>
            <a:rPr kumimoji="1" lang="ja-JP" altLang="ja-JP" sz="1300">
              <a:solidFill>
                <a:schemeClr val="dk1"/>
              </a:solidFill>
              <a:effectLst/>
              <a:latin typeface="+mn-lt"/>
              <a:ea typeface="+mn-ea"/>
              <a:cs typeface="+mn-cs"/>
            </a:rPr>
            <a:t>　今後ともさらなる事業の選択と集中により、経常的物件費の削減に努める。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17</xdr:row>
      <xdr:rowOff>16510</xdr:rowOff>
    </xdr:to>
    <xdr:cxnSp macro="">
      <xdr:nvCxnSpPr>
        <xdr:cNvPr id="129" name="直線コネクタ 128"/>
        <xdr:cNvCxnSpPr/>
      </xdr:nvCxnSpPr>
      <xdr:spPr>
        <a:xfrm flipV="1">
          <a:off x="15671800" y="2893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16510</xdr:rowOff>
    </xdr:to>
    <xdr:cxnSp macro="">
      <xdr:nvCxnSpPr>
        <xdr:cNvPr id="132" name="直線コネクタ 131"/>
        <xdr:cNvCxnSpPr/>
      </xdr:nvCxnSpPr>
      <xdr:spPr>
        <a:xfrm>
          <a:off x="14782800" y="290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16</xdr:row>
      <xdr:rowOff>165100</xdr:rowOff>
    </xdr:to>
    <xdr:cxnSp macro="">
      <xdr:nvCxnSpPr>
        <xdr:cNvPr id="135" name="直線コネクタ 134"/>
        <xdr:cNvCxnSpPr/>
      </xdr:nvCxnSpPr>
      <xdr:spPr>
        <a:xfrm>
          <a:off x="13893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119380</xdr:rowOff>
    </xdr:to>
    <xdr:cxnSp macro="">
      <xdr:nvCxnSpPr>
        <xdr:cNvPr id="138" name="直線コネクタ 137"/>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8" name="円/楕円 14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9"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50" name="円/楕円 149"/>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51" name="テキスト ボックス 150"/>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2" name="円/楕円 151"/>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3" name="テキスト ボックス 15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4" name="円/楕円 153"/>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8907</xdr:rowOff>
    </xdr:from>
    <xdr:ext cx="762000" cy="259045"/>
    <xdr:sp macro="" textlink="">
      <xdr:nvSpPr>
        <xdr:cNvPr id="155" name="テキスト ボックス 154"/>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6" name="円/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扶助費に係る経常収支比率については、類似団体と比較しても高い水準となっており、また、年々上昇傾向が続いている。</a:t>
          </a:r>
          <a:endParaRPr lang="ja-JP" altLang="ja-JP" sz="1300">
            <a:effectLst/>
          </a:endParaRPr>
        </a:p>
        <a:p>
          <a:r>
            <a:rPr kumimoji="1" lang="ja-JP" altLang="ja-JP" sz="1300">
              <a:solidFill>
                <a:schemeClr val="dk1"/>
              </a:solidFill>
              <a:effectLst/>
              <a:latin typeface="+mn-lt"/>
              <a:ea typeface="+mn-ea"/>
              <a:cs typeface="+mn-cs"/>
            </a:rPr>
            <a:t>　近年の主な要因としては、障がい者自立支援給付費や生活保護費の増加などが挙げられるが、扶助費全般について、制度の見直しや適正化を図ることによって、財政全体を圧迫する負担要因とならないよう、注視していく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60325</xdr:rowOff>
    </xdr:from>
    <xdr:to>
      <xdr:col>7</xdr:col>
      <xdr:colOff>15875</xdr:colOff>
      <xdr:row>56</xdr:row>
      <xdr:rowOff>88900</xdr:rowOff>
    </xdr:to>
    <xdr:cxnSp macro="">
      <xdr:nvCxnSpPr>
        <xdr:cNvPr id="194" name="直線コネクタ 193"/>
        <xdr:cNvCxnSpPr/>
      </xdr:nvCxnSpPr>
      <xdr:spPr>
        <a:xfrm>
          <a:off x="3987800" y="96615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60325</xdr:rowOff>
    </xdr:to>
    <xdr:cxnSp macro="">
      <xdr:nvCxnSpPr>
        <xdr:cNvPr id="197" name="直線コネクタ 196"/>
        <xdr:cNvCxnSpPr/>
      </xdr:nvCxnSpPr>
      <xdr:spPr>
        <a:xfrm>
          <a:off x="3098800" y="9652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200" name="直線コネクタ 199"/>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203" name="直線コネクタ 202"/>
        <xdr:cNvCxnSpPr/>
      </xdr:nvCxnSpPr>
      <xdr:spPr>
        <a:xfrm>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13" name="円/楕円 212"/>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14"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xdr:rowOff>
    </xdr:from>
    <xdr:to>
      <xdr:col>5</xdr:col>
      <xdr:colOff>600075</xdr:colOff>
      <xdr:row>56</xdr:row>
      <xdr:rowOff>111125</xdr:rowOff>
    </xdr:to>
    <xdr:sp macro="" textlink="">
      <xdr:nvSpPr>
        <xdr:cNvPr id="215" name="円/楕円 214"/>
        <xdr:cNvSpPr/>
      </xdr:nvSpPr>
      <xdr:spPr>
        <a:xfrm>
          <a:off x="3937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95902</xdr:rowOff>
    </xdr:from>
    <xdr:ext cx="736600" cy="259045"/>
    <xdr:sp macro="" textlink="">
      <xdr:nvSpPr>
        <xdr:cNvPr id="216" name="テキスト ボックス 215"/>
        <xdr:cNvSpPr txBox="1"/>
      </xdr:nvSpPr>
      <xdr:spPr>
        <a:xfrm>
          <a:off x="3606800" y="969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7" name="円/楕円 21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8" name="テキスト ボックス 21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9" name="円/楕円 21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20" name="テキスト ボックス 21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21" name="円/楕円 22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22" name="テキスト ボックス 22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前年度から０．１ポイント高くなっており、国民健康保険特別会計等への赤字補てん的な繰出金等のため、京都府及び類似団体と比較すると高い水準にある。</a:t>
          </a:r>
          <a:endParaRPr lang="ja-JP" altLang="ja-JP" sz="1300">
            <a:effectLst/>
          </a:endParaRPr>
        </a:p>
        <a:p>
          <a:r>
            <a:rPr kumimoji="1" lang="ja-JP" altLang="ja-JP" sz="1300">
              <a:solidFill>
                <a:schemeClr val="dk1"/>
              </a:solidFill>
              <a:effectLst/>
              <a:latin typeface="+mn-lt"/>
              <a:ea typeface="+mn-ea"/>
              <a:cs typeface="+mn-cs"/>
            </a:rPr>
            <a:t>　今後とも、経営健全化の着実な取組により、独立採算の原則の下、繰出金の削減に努める。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50800</xdr:rowOff>
    </xdr:to>
    <xdr:cxnSp macro="">
      <xdr:nvCxnSpPr>
        <xdr:cNvPr id="255" name="直線コネクタ 254"/>
        <xdr:cNvCxnSpPr/>
      </xdr:nvCxnSpPr>
      <xdr:spPr>
        <a:xfrm>
          <a:off x="15671800" y="998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43180</xdr:rowOff>
    </xdr:to>
    <xdr:cxnSp macro="">
      <xdr:nvCxnSpPr>
        <xdr:cNvPr id="258" name="直線コネクタ 257"/>
        <xdr:cNvCxnSpPr/>
      </xdr:nvCxnSpPr>
      <xdr:spPr>
        <a:xfrm>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50800</xdr:rowOff>
    </xdr:to>
    <xdr:cxnSp macro="">
      <xdr:nvCxnSpPr>
        <xdr:cNvPr id="261" name="直線コネクタ 260"/>
        <xdr:cNvCxnSpPr/>
      </xdr:nvCxnSpPr>
      <xdr:spPr>
        <a:xfrm flipV="1">
          <a:off x="13893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50800</xdr:rowOff>
    </xdr:to>
    <xdr:cxnSp macro="">
      <xdr:nvCxnSpPr>
        <xdr:cNvPr id="264" name="直線コネクタ 263"/>
        <xdr:cNvCxnSpPr/>
      </xdr:nvCxnSpPr>
      <xdr:spPr>
        <a:xfrm>
          <a:off x="13004800" y="992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4" name="円/楕円 273"/>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5"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6" name="円/楕円 275"/>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7" name="テキスト ボックス 276"/>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8" name="円/楕円 277"/>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9" name="テキスト ボックス 278"/>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80" name="円/楕円 279"/>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81" name="テキスト ボックス 280"/>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82" name="円/楕円 281"/>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83" name="テキスト ボックス 282"/>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補助費等に係る経常収支比率は、ごみ処理や消防、福祉施設等の一部事務組合への負担金支出を主な要因として、類似団体平均と比較して高い比率で推移している。</a:t>
          </a:r>
          <a:endParaRPr lang="ja-JP" altLang="ja-JP" sz="1300">
            <a:effectLst/>
          </a:endParaRPr>
        </a:p>
        <a:p>
          <a:r>
            <a:rPr kumimoji="1" lang="ja-JP" altLang="ja-JP" sz="1300">
              <a:solidFill>
                <a:schemeClr val="dk1"/>
              </a:solidFill>
              <a:effectLst/>
              <a:latin typeface="+mn-lt"/>
              <a:ea typeface="+mn-ea"/>
              <a:cs typeface="+mn-cs"/>
            </a:rPr>
            <a:t>　本市での事務事業の見直しに加え、他団体への補助金の適正化も含め、補助金支出の適正な執行に努める。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46990</xdr:rowOff>
    </xdr:to>
    <xdr:cxnSp macro="">
      <xdr:nvCxnSpPr>
        <xdr:cNvPr id="313" name="直線コネクタ 312"/>
        <xdr:cNvCxnSpPr/>
      </xdr:nvCxnSpPr>
      <xdr:spPr>
        <a:xfrm flipV="1">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46990</xdr:rowOff>
    </xdr:to>
    <xdr:cxnSp macro="">
      <xdr:nvCxnSpPr>
        <xdr:cNvPr id="316" name="直線コネクタ 315"/>
        <xdr:cNvCxnSpPr/>
      </xdr:nvCxnSpPr>
      <xdr:spPr>
        <a:xfrm>
          <a:off x="14782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51562</xdr:rowOff>
    </xdr:to>
    <xdr:cxnSp macro="">
      <xdr:nvCxnSpPr>
        <xdr:cNvPr id="319" name="直線コネクタ 318"/>
        <xdr:cNvCxnSpPr/>
      </xdr:nvCxnSpPr>
      <xdr:spPr>
        <a:xfrm flipV="1">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78994</xdr:rowOff>
    </xdr:to>
    <xdr:cxnSp macro="">
      <xdr:nvCxnSpPr>
        <xdr:cNvPr id="322" name="直線コネクタ 321"/>
        <xdr:cNvCxnSpPr/>
      </xdr:nvCxnSpPr>
      <xdr:spPr>
        <a:xfrm flipV="1">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32" name="円/楕円 33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3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4" name="円/楕円 333"/>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5" name="テキスト ボックス 33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36" name="円/楕円 33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37" name="テキスト ボックス 33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8" name="円/楕円 337"/>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9" name="テキスト ボックス 338"/>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40" name="円/楕円 33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41" name="テキスト ボックス 34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普通建設事業費の支出を抑制してきた過去の経緯から、後年度の元利償還金の負担は、類似団体平均を大きく下回っている。</a:t>
          </a:r>
          <a:endParaRPr lang="ja-JP" altLang="ja-JP" sz="1200">
            <a:effectLst/>
          </a:endParaRPr>
        </a:p>
        <a:p>
          <a:r>
            <a:rPr kumimoji="1" lang="ja-JP" altLang="ja-JP" sz="1200">
              <a:solidFill>
                <a:schemeClr val="dk1"/>
              </a:solidFill>
              <a:effectLst/>
              <a:latin typeface="+mn-lt"/>
              <a:ea typeface="+mn-ea"/>
              <a:cs typeface="+mn-cs"/>
            </a:rPr>
            <a:t>　しかしながら、平成２０年度からの学校施設耐震化工事等の着手により、今後は公債費に係る経常収支比率の逓増が見込まれるところである。</a:t>
          </a:r>
          <a:endParaRPr lang="ja-JP" altLang="ja-JP" sz="1200">
            <a:effectLst/>
          </a:endParaRPr>
        </a:p>
        <a:p>
          <a:r>
            <a:rPr kumimoji="1" lang="ja-JP" altLang="ja-JP" sz="1200">
              <a:solidFill>
                <a:schemeClr val="dk1"/>
              </a:solidFill>
              <a:effectLst/>
              <a:latin typeface="+mn-lt"/>
              <a:ea typeface="+mn-ea"/>
              <a:cs typeface="+mn-cs"/>
            </a:rPr>
            <a:t>　公債費に係る経常収支比率は、前年度と比較して１．９ポイントの減少となっており、今後とも新規発行債の抑制に努め、急激な負担増とならないよう、注意を払う必要がある。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76</xdr:row>
      <xdr:rowOff>49276</xdr:rowOff>
    </xdr:to>
    <xdr:cxnSp macro="">
      <xdr:nvCxnSpPr>
        <xdr:cNvPr id="371" name="直線コネクタ 370"/>
        <xdr:cNvCxnSpPr/>
      </xdr:nvCxnSpPr>
      <xdr:spPr>
        <a:xfrm flipV="1">
          <a:off x="3987800" y="12992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44704</xdr:rowOff>
    </xdr:from>
    <xdr:to>
      <xdr:col>5</xdr:col>
      <xdr:colOff>549275</xdr:colOff>
      <xdr:row>76</xdr:row>
      <xdr:rowOff>49276</xdr:rowOff>
    </xdr:to>
    <xdr:cxnSp macro="">
      <xdr:nvCxnSpPr>
        <xdr:cNvPr id="374" name="直線コネクタ 373"/>
        <xdr:cNvCxnSpPr/>
      </xdr:nvCxnSpPr>
      <xdr:spPr>
        <a:xfrm>
          <a:off x="3098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44704</xdr:rowOff>
    </xdr:to>
    <xdr:cxnSp macro="">
      <xdr:nvCxnSpPr>
        <xdr:cNvPr id="377" name="直線コネクタ 376"/>
        <xdr:cNvCxnSpPr/>
      </xdr:nvCxnSpPr>
      <xdr:spPr>
        <a:xfrm>
          <a:off x="2209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76</xdr:row>
      <xdr:rowOff>40132</xdr:rowOff>
    </xdr:to>
    <xdr:cxnSp macro="">
      <xdr:nvCxnSpPr>
        <xdr:cNvPr id="380" name="直線コネクタ 379"/>
        <xdr:cNvCxnSpPr/>
      </xdr:nvCxnSpPr>
      <xdr:spPr>
        <a:xfrm>
          <a:off x="1320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83058</xdr:rowOff>
    </xdr:from>
    <xdr:to>
      <xdr:col>7</xdr:col>
      <xdr:colOff>66675</xdr:colOff>
      <xdr:row>76</xdr:row>
      <xdr:rowOff>13208</xdr:rowOff>
    </xdr:to>
    <xdr:sp macro="" textlink="">
      <xdr:nvSpPr>
        <xdr:cNvPr id="390" name="円/楕円 389"/>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99585</xdr:rowOff>
    </xdr:from>
    <xdr:ext cx="762000" cy="259045"/>
    <xdr:sp macro="" textlink="">
      <xdr:nvSpPr>
        <xdr:cNvPr id="391"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92" name="円/楕円 391"/>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93" name="テキスト ボックス 392"/>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165354</xdr:rowOff>
    </xdr:from>
    <xdr:to>
      <xdr:col>4</xdr:col>
      <xdr:colOff>396875</xdr:colOff>
      <xdr:row>76</xdr:row>
      <xdr:rowOff>95504</xdr:rowOff>
    </xdr:to>
    <xdr:sp macro="" textlink="">
      <xdr:nvSpPr>
        <xdr:cNvPr id="394" name="円/楕円 393"/>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105681</xdr:rowOff>
    </xdr:from>
    <xdr:ext cx="762000" cy="259045"/>
    <xdr:sp macro="" textlink="">
      <xdr:nvSpPr>
        <xdr:cNvPr id="395" name="テキスト ボックス 394"/>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macro="" textlink="">
      <xdr:nvSpPr>
        <xdr:cNvPr id="396" name="円/楕円 395"/>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macro="" textlink="">
      <xdr:nvSpPr>
        <xdr:cNvPr id="397" name="テキスト ボックス 396"/>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98" name="円/楕円 397"/>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99" name="テキスト ボックス 398"/>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公債費以外に係る経常収支比率については、類似団体平均を大きく上回っている。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人件費、扶助費、補助費、繰出金の支出の適正化などを含め、改善を進める必要がある。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17272</xdr:rowOff>
    </xdr:from>
    <xdr:to>
      <xdr:col>24</xdr:col>
      <xdr:colOff>31750</xdr:colOff>
      <xdr:row>80</xdr:row>
      <xdr:rowOff>94996</xdr:rowOff>
    </xdr:to>
    <xdr:cxnSp macro="">
      <xdr:nvCxnSpPr>
        <xdr:cNvPr id="430" name="直線コネクタ 429"/>
        <xdr:cNvCxnSpPr/>
      </xdr:nvCxnSpPr>
      <xdr:spPr>
        <a:xfrm flipV="1">
          <a:off x="15671800" y="137332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35561</xdr:rowOff>
    </xdr:from>
    <xdr:to>
      <xdr:col>22</xdr:col>
      <xdr:colOff>565150</xdr:colOff>
      <xdr:row>80</xdr:row>
      <xdr:rowOff>94996</xdr:rowOff>
    </xdr:to>
    <xdr:cxnSp macro="">
      <xdr:nvCxnSpPr>
        <xdr:cNvPr id="433" name="直線コネクタ 432"/>
        <xdr:cNvCxnSpPr/>
      </xdr:nvCxnSpPr>
      <xdr:spPr>
        <a:xfrm>
          <a:off x="14782800" y="137515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81280</xdr:rowOff>
    </xdr:to>
    <xdr:cxnSp macro="">
      <xdr:nvCxnSpPr>
        <xdr:cNvPr id="436" name="直線コネクタ 435"/>
        <xdr:cNvCxnSpPr/>
      </xdr:nvCxnSpPr>
      <xdr:spPr>
        <a:xfrm flipV="1">
          <a:off x="13893800" y="13751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35561</xdr:rowOff>
    </xdr:from>
    <xdr:to>
      <xdr:col>20</xdr:col>
      <xdr:colOff>158750</xdr:colOff>
      <xdr:row>80</xdr:row>
      <xdr:rowOff>81280</xdr:rowOff>
    </xdr:to>
    <xdr:cxnSp macro="">
      <xdr:nvCxnSpPr>
        <xdr:cNvPr id="439" name="直線コネクタ 438"/>
        <xdr:cNvCxnSpPr/>
      </xdr:nvCxnSpPr>
      <xdr:spPr>
        <a:xfrm>
          <a:off x="13004800" y="13751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137922</xdr:rowOff>
    </xdr:from>
    <xdr:to>
      <xdr:col>24</xdr:col>
      <xdr:colOff>82550</xdr:colOff>
      <xdr:row>80</xdr:row>
      <xdr:rowOff>68072</xdr:rowOff>
    </xdr:to>
    <xdr:sp macro="" textlink="">
      <xdr:nvSpPr>
        <xdr:cNvPr id="449" name="円/楕円 448"/>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109999</xdr:rowOff>
    </xdr:from>
    <xdr:ext cx="762000" cy="259045"/>
    <xdr:sp macro="" textlink="">
      <xdr:nvSpPr>
        <xdr:cNvPr id="450"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44196</xdr:rowOff>
    </xdr:from>
    <xdr:to>
      <xdr:col>22</xdr:col>
      <xdr:colOff>615950</xdr:colOff>
      <xdr:row>80</xdr:row>
      <xdr:rowOff>145796</xdr:rowOff>
    </xdr:to>
    <xdr:sp macro="" textlink="">
      <xdr:nvSpPr>
        <xdr:cNvPr id="451" name="円/楕円 450"/>
        <xdr:cNvSpPr/>
      </xdr:nvSpPr>
      <xdr:spPr>
        <a:xfrm>
          <a:off x="15621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130573</xdr:rowOff>
    </xdr:from>
    <xdr:ext cx="736600" cy="259045"/>
    <xdr:sp macro="" textlink="">
      <xdr:nvSpPr>
        <xdr:cNvPr id="452" name="テキスト ボックス 451"/>
        <xdr:cNvSpPr txBox="1"/>
      </xdr:nvSpPr>
      <xdr:spPr>
        <a:xfrm>
          <a:off x="15290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156211</xdr:rowOff>
    </xdr:from>
    <xdr:to>
      <xdr:col>21</xdr:col>
      <xdr:colOff>412750</xdr:colOff>
      <xdr:row>80</xdr:row>
      <xdr:rowOff>86361</xdr:rowOff>
    </xdr:to>
    <xdr:sp macro="" textlink="">
      <xdr:nvSpPr>
        <xdr:cNvPr id="453" name="円/楕円 452"/>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71138</xdr:rowOff>
    </xdr:from>
    <xdr:ext cx="762000" cy="259045"/>
    <xdr:sp macro="" textlink="">
      <xdr:nvSpPr>
        <xdr:cNvPr id="454" name="テキスト ボックス 453"/>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30480</xdr:rowOff>
    </xdr:from>
    <xdr:to>
      <xdr:col>20</xdr:col>
      <xdr:colOff>209550</xdr:colOff>
      <xdr:row>80</xdr:row>
      <xdr:rowOff>132080</xdr:rowOff>
    </xdr:to>
    <xdr:sp macro="" textlink="">
      <xdr:nvSpPr>
        <xdr:cNvPr id="455" name="円/楕円 454"/>
        <xdr:cNvSpPr/>
      </xdr:nvSpPr>
      <xdr:spPr>
        <a:xfrm>
          <a:off x="13843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116857</xdr:rowOff>
    </xdr:from>
    <xdr:ext cx="762000" cy="259045"/>
    <xdr:sp macro="" textlink="">
      <xdr:nvSpPr>
        <xdr:cNvPr id="456" name="テキスト ボックス 455"/>
        <xdr:cNvSpPr txBox="1"/>
      </xdr:nvSpPr>
      <xdr:spPr>
        <a:xfrm>
          <a:off x="13512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156211</xdr:rowOff>
    </xdr:from>
    <xdr:to>
      <xdr:col>19</xdr:col>
      <xdr:colOff>6350</xdr:colOff>
      <xdr:row>80</xdr:row>
      <xdr:rowOff>86361</xdr:rowOff>
    </xdr:to>
    <xdr:sp macro="" textlink="">
      <xdr:nvSpPr>
        <xdr:cNvPr id="457" name="円/楕円 456"/>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71138</xdr:rowOff>
    </xdr:from>
    <xdr:ext cx="762000" cy="259045"/>
    <xdr:sp macro="" textlink="">
      <xdr:nvSpPr>
        <xdr:cNvPr id="458" name="テキスト ボックス 457"/>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京都府向日市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77051</xdr:rowOff>
    </xdr:from>
    <xdr:to>
      <xdr:col>4</xdr:col>
      <xdr:colOff>1117600</xdr:colOff>
      <xdr:row>16</xdr:row>
      <xdr:rowOff>90195</xdr:rowOff>
    </xdr:to>
    <xdr:cxnSp macro="">
      <xdr:nvCxnSpPr>
        <xdr:cNvPr id="50" name="直線コネクタ 49"/>
        <xdr:cNvCxnSpPr/>
      </xdr:nvCxnSpPr>
      <xdr:spPr bwMode="auto">
        <a:xfrm>
          <a:off x="5003800" y="2867876"/>
          <a:ext cx="6477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77051</xdr:rowOff>
    </xdr:from>
    <xdr:to>
      <xdr:col>4</xdr:col>
      <xdr:colOff>469900</xdr:colOff>
      <xdr:row>16</xdr:row>
      <xdr:rowOff>133286</xdr:rowOff>
    </xdr:to>
    <xdr:cxnSp macro="">
      <xdr:nvCxnSpPr>
        <xdr:cNvPr id="53" name="直線コネクタ 52"/>
        <xdr:cNvCxnSpPr/>
      </xdr:nvCxnSpPr>
      <xdr:spPr bwMode="auto">
        <a:xfrm flipV="1">
          <a:off x="4305300" y="2867876"/>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96425</xdr:rowOff>
    </xdr:from>
    <xdr:to>
      <xdr:col>3</xdr:col>
      <xdr:colOff>904875</xdr:colOff>
      <xdr:row>16</xdr:row>
      <xdr:rowOff>133286</xdr:rowOff>
    </xdr:to>
    <xdr:cxnSp macro="">
      <xdr:nvCxnSpPr>
        <xdr:cNvPr id="56" name="直線コネクタ 55"/>
        <xdr:cNvCxnSpPr/>
      </xdr:nvCxnSpPr>
      <xdr:spPr bwMode="auto">
        <a:xfrm>
          <a:off x="3606800" y="2887250"/>
          <a:ext cx="698500" cy="3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51410</xdr:rowOff>
    </xdr:from>
    <xdr:to>
      <xdr:col>3</xdr:col>
      <xdr:colOff>206375</xdr:colOff>
      <xdr:row>16</xdr:row>
      <xdr:rowOff>96425</xdr:rowOff>
    </xdr:to>
    <xdr:cxnSp macro="">
      <xdr:nvCxnSpPr>
        <xdr:cNvPr id="59" name="直線コネクタ 58"/>
        <xdr:cNvCxnSpPr/>
      </xdr:nvCxnSpPr>
      <xdr:spPr bwMode="auto">
        <a:xfrm>
          <a:off x="2908300" y="2842235"/>
          <a:ext cx="698500" cy="4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39395</xdr:rowOff>
    </xdr:from>
    <xdr:to>
      <xdr:col>5</xdr:col>
      <xdr:colOff>34925</xdr:colOff>
      <xdr:row>16</xdr:row>
      <xdr:rowOff>140995</xdr:rowOff>
    </xdr:to>
    <xdr:sp macro="" textlink="">
      <xdr:nvSpPr>
        <xdr:cNvPr id="69" name="円/楕円 68"/>
        <xdr:cNvSpPr/>
      </xdr:nvSpPr>
      <xdr:spPr bwMode="auto">
        <a:xfrm>
          <a:off x="5600700" y="28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55922</xdr:rowOff>
    </xdr:from>
    <xdr:ext cx="762000" cy="259045"/>
    <xdr:sp macro="" textlink="">
      <xdr:nvSpPr>
        <xdr:cNvPr id="70" name="人口1人当たり決算額の推移該当値テキスト130"/>
        <xdr:cNvSpPr txBox="1"/>
      </xdr:nvSpPr>
      <xdr:spPr>
        <a:xfrm>
          <a:off x="5740400" y="26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26251</xdr:rowOff>
    </xdr:from>
    <xdr:to>
      <xdr:col>4</xdr:col>
      <xdr:colOff>520700</xdr:colOff>
      <xdr:row>16</xdr:row>
      <xdr:rowOff>127851</xdr:rowOff>
    </xdr:to>
    <xdr:sp macro="" textlink="">
      <xdr:nvSpPr>
        <xdr:cNvPr id="71" name="円/楕円 70"/>
        <xdr:cNvSpPr/>
      </xdr:nvSpPr>
      <xdr:spPr bwMode="auto">
        <a:xfrm>
          <a:off x="4953000" y="281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138028</xdr:rowOff>
    </xdr:from>
    <xdr:ext cx="736600" cy="259045"/>
    <xdr:sp macro="" textlink="">
      <xdr:nvSpPr>
        <xdr:cNvPr id="72" name="テキスト ボックス 71"/>
        <xdr:cNvSpPr txBox="1"/>
      </xdr:nvSpPr>
      <xdr:spPr>
        <a:xfrm>
          <a:off x="4622800" y="25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82486</xdr:rowOff>
    </xdr:from>
    <xdr:to>
      <xdr:col>3</xdr:col>
      <xdr:colOff>955675</xdr:colOff>
      <xdr:row>17</xdr:row>
      <xdr:rowOff>12636</xdr:rowOff>
    </xdr:to>
    <xdr:sp macro="" textlink="">
      <xdr:nvSpPr>
        <xdr:cNvPr id="73" name="円/楕円 72"/>
        <xdr:cNvSpPr/>
      </xdr:nvSpPr>
      <xdr:spPr bwMode="auto">
        <a:xfrm>
          <a:off x="4254500" y="28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22813</xdr:rowOff>
    </xdr:from>
    <xdr:ext cx="762000" cy="259045"/>
    <xdr:sp macro="" textlink="">
      <xdr:nvSpPr>
        <xdr:cNvPr id="74" name="テキスト ボックス 73"/>
        <xdr:cNvSpPr txBox="1"/>
      </xdr:nvSpPr>
      <xdr:spPr>
        <a:xfrm>
          <a:off x="3924300" y="264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45625</xdr:rowOff>
    </xdr:from>
    <xdr:to>
      <xdr:col>3</xdr:col>
      <xdr:colOff>257175</xdr:colOff>
      <xdr:row>16</xdr:row>
      <xdr:rowOff>147225</xdr:rowOff>
    </xdr:to>
    <xdr:sp macro="" textlink="">
      <xdr:nvSpPr>
        <xdr:cNvPr id="75" name="円/楕円 74"/>
        <xdr:cNvSpPr/>
      </xdr:nvSpPr>
      <xdr:spPr bwMode="auto">
        <a:xfrm>
          <a:off x="3556000" y="28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157402</xdr:rowOff>
    </xdr:from>
    <xdr:ext cx="762000" cy="259045"/>
    <xdr:sp macro="" textlink="">
      <xdr:nvSpPr>
        <xdr:cNvPr id="76" name="テキスト ボックス 75"/>
        <xdr:cNvSpPr txBox="1"/>
      </xdr:nvSpPr>
      <xdr:spPr>
        <a:xfrm>
          <a:off x="3225800" y="26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610</xdr:rowOff>
    </xdr:from>
    <xdr:to>
      <xdr:col>2</xdr:col>
      <xdr:colOff>692150</xdr:colOff>
      <xdr:row>16</xdr:row>
      <xdr:rowOff>102210</xdr:rowOff>
    </xdr:to>
    <xdr:sp macro="" textlink="">
      <xdr:nvSpPr>
        <xdr:cNvPr id="77" name="円/楕円 76"/>
        <xdr:cNvSpPr/>
      </xdr:nvSpPr>
      <xdr:spPr bwMode="auto">
        <a:xfrm>
          <a:off x="2857500" y="279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112387</xdr:rowOff>
    </xdr:from>
    <xdr:ext cx="762000" cy="259045"/>
    <xdr:sp macro="" textlink="">
      <xdr:nvSpPr>
        <xdr:cNvPr id="78" name="テキスト ボックス 77"/>
        <xdr:cNvSpPr txBox="1"/>
      </xdr:nvSpPr>
      <xdr:spPr>
        <a:xfrm>
          <a:off x="2527300" y="256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108712</xdr:rowOff>
    </xdr:from>
    <xdr:to>
      <xdr:col>4</xdr:col>
      <xdr:colOff>1117600</xdr:colOff>
      <xdr:row>37</xdr:row>
      <xdr:rowOff>134972</xdr:rowOff>
    </xdr:to>
    <xdr:cxnSp macro="">
      <xdr:nvCxnSpPr>
        <xdr:cNvPr id="115" name="直線コネクタ 114"/>
        <xdr:cNvCxnSpPr/>
      </xdr:nvCxnSpPr>
      <xdr:spPr bwMode="auto">
        <a:xfrm>
          <a:off x="5003800" y="7233412"/>
          <a:ext cx="647700" cy="2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108712</xdr:rowOff>
    </xdr:from>
    <xdr:to>
      <xdr:col>4</xdr:col>
      <xdr:colOff>469900</xdr:colOff>
      <xdr:row>37</xdr:row>
      <xdr:rowOff>109455</xdr:rowOff>
    </xdr:to>
    <xdr:cxnSp macro="">
      <xdr:nvCxnSpPr>
        <xdr:cNvPr id="118" name="直線コネクタ 117"/>
        <xdr:cNvCxnSpPr/>
      </xdr:nvCxnSpPr>
      <xdr:spPr bwMode="auto">
        <a:xfrm flipV="1">
          <a:off x="4305300" y="7233412"/>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85995</xdr:rowOff>
    </xdr:from>
    <xdr:to>
      <xdr:col>3</xdr:col>
      <xdr:colOff>904875</xdr:colOff>
      <xdr:row>37</xdr:row>
      <xdr:rowOff>109455</xdr:rowOff>
    </xdr:to>
    <xdr:cxnSp macro="">
      <xdr:nvCxnSpPr>
        <xdr:cNvPr id="121" name="直線コネクタ 120"/>
        <xdr:cNvCxnSpPr/>
      </xdr:nvCxnSpPr>
      <xdr:spPr bwMode="auto">
        <a:xfrm>
          <a:off x="3606800" y="7210695"/>
          <a:ext cx="698500" cy="2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70936</xdr:rowOff>
    </xdr:from>
    <xdr:to>
      <xdr:col>3</xdr:col>
      <xdr:colOff>206375</xdr:colOff>
      <xdr:row>37</xdr:row>
      <xdr:rowOff>85995</xdr:rowOff>
    </xdr:to>
    <xdr:cxnSp macro="">
      <xdr:nvCxnSpPr>
        <xdr:cNvPr id="124" name="直線コネクタ 123"/>
        <xdr:cNvCxnSpPr/>
      </xdr:nvCxnSpPr>
      <xdr:spPr bwMode="auto">
        <a:xfrm>
          <a:off x="2908300" y="7195636"/>
          <a:ext cx="6985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84172</xdr:rowOff>
    </xdr:from>
    <xdr:to>
      <xdr:col>5</xdr:col>
      <xdr:colOff>34925</xdr:colOff>
      <xdr:row>37</xdr:row>
      <xdr:rowOff>185772</xdr:rowOff>
    </xdr:to>
    <xdr:sp macro="" textlink="">
      <xdr:nvSpPr>
        <xdr:cNvPr id="134" name="円/楕円 133"/>
        <xdr:cNvSpPr/>
      </xdr:nvSpPr>
      <xdr:spPr bwMode="auto">
        <a:xfrm>
          <a:off x="5600700" y="720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56249</xdr:rowOff>
    </xdr:from>
    <xdr:ext cx="762000" cy="259045"/>
    <xdr:sp macro="" textlink="">
      <xdr:nvSpPr>
        <xdr:cNvPr id="135" name="人口1人当たり決算額の推移該当値テキスト445"/>
        <xdr:cNvSpPr txBox="1"/>
      </xdr:nvSpPr>
      <xdr:spPr>
        <a:xfrm>
          <a:off x="5740400" y="71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57912</xdr:rowOff>
    </xdr:from>
    <xdr:to>
      <xdr:col>4</xdr:col>
      <xdr:colOff>520700</xdr:colOff>
      <xdr:row>37</xdr:row>
      <xdr:rowOff>159512</xdr:rowOff>
    </xdr:to>
    <xdr:sp macro="" textlink="">
      <xdr:nvSpPr>
        <xdr:cNvPr id="136" name="円/楕円 135"/>
        <xdr:cNvSpPr/>
      </xdr:nvSpPr>
      <xdr:spPr bwMode="auto">
        <a:xfrm>
          <a:off x="4953000" y="7182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144289</xdr:rowOff>
    </xdr:from>
    <xdr:ext cx="736600" cy="259045"/>
    <xdr:sp macro="" textlink="">
      <xdr:nvSpPr>
        <xdr:cNvPr id="137" name="テキスト ボックス 136"/>
        <xdr:cNvSpPr txBox="1"/>
      </xdr:nvSpPr>
      <xdr:spPr>
        <a:xfrm>
          <a:off x="4622800" y="726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58655</xdr:rowOff>
    </xdr:from>
    <xdr:to>
      <xdr:col>3</xdr:col>
      <xdr:colOff>955675</xdr:colOff>
      <xdr:row>37</xdr:row>
      <xdr:rowOff>160255</xdr:rowOff>
    </xdr:to>
    <xdr:sp macro="" textlink="">
      <xdr:nvSpPr>
        <xdr:cNvPr id="138" name="円/楕円 137"/>
        <xdr:cNvSpPr/>
      </xdr:nvSpPr>
      <xdr:spPr bwMode="auto">
        <a:xfrm>
          <a:off x="4254500" y="718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145032</xdr:rowOff>
    </xdr:from>
    <xdr:ext cx="762000" cy="259045"/>
    <xdr:sp macro="" textlink="">
      <xdr:nvSpPr>
        <xdr:cNvPr id="139" name="テキスト ボックス 138"/>
        <xdr:cNvSpPr txBox="1"/>
      </xdr:nvSpPr>
      <xdr:spPr>
        <a:xfrm>
          <a:off x="3924300" y="726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35195</xdr:rowOff>
    </xdr:from>
    <xdr:to>
      <xdr:col>3</xdr:col>
      <xdr:colOff>257175</xdr:colOff>
      <xdr:row>37</xdr:row>
      <xdr:rowOff>136795</xdr:rowOff>
    </xdr:to>
    <xdr:sp macro="" textlink="">
      <xdr:nvSpPr>
        <xdr:cNvPr id="140" name="円/楕円 139"/>
        <xdr:cNvSpPr/>
      </xdr:nvSpPr>
      <xdr:spPr bwMode="auto">
        <a:xfrm>
          <a:off x="3556000" y="715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121572</xdr:rowOff>
    </xdr:from>
    <xdr:ext cx="762000" cy="259045"/>
    <xdr:sp macro="" textlink="">
      <xdr:nvSpPr>
        <xdr:cNvPr id="141" name="テキスト ボックス 140"/>
        <xdr:cNvSpPr txBox="1"/>
      </xdr:nvSpPr>
      <xdr:spPr>
        <a:xfrm>
          <a:off x="3225800" y="72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20136</xdr:rowOff>
    </xdr:from>
    <xdr:to>
      <xdr:col>2</xdr:col>
      <xdr:colOff>692150</xdr:colOff>
      <xdr:row>37</xdr:row>
      <xdr:rowOff>121736</xdr:rowOff>
    </xdr:to>
    <xdr:sp macro="" textlink="">
      <xdr:nvSpPr>
        <xdr:cNvPr id="142" name="円/楕円 141"/>
        <xdr:cNvSpPr/>
      </xdr:nvSpPr>
      <xdr:spPr bwMode="auto">
        <a:xfrm>
          <a:off x="2857500" y="71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106513</xdr:rowOff>
    </xdr:from>
    <xdr:ext cx="762000" cy="259045"/>
    <xdr:sp macro="" textlink="">
      <xdr:nvSpPr>
        <xdr:cNvPr id="143" name="テキスト ボックス 142"/>
        <xdr:cNvSpPr txBox="1"/>
      </xdr:nvSpPr>
      <xdr:spPr>
        <a:xfrm>
          <a:off x="2527300" y="72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162537</xdr:rowOff>
    </xdr:from>
    <xdr:to>
      <xdr:col>6</xdr:col>
      <xdr:colOff>511175</xdr:colOff>
      <xdr:row>35</xdr:row>
      <xdr:rowOff>171018</xdr:rowOff>
    </xdr:to>
    <xdr:cxnSp macro="">
      <xdr:nvCxnSpPr>
        <xdr:cNvPr id="59" name="直線コネクタ 58"/>
        <xdr:cNvCxnSpPr/>
      </xdr:nvCxnSpPr>
      <xdr:spPr>
        <a:xfrm>
          <a:off x="3797300" y="6163287"/>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162537</xdr:rowOff>
    </xdr:from>
    <xdr:to>
      <xdr:col>5</xdr:col>
      <xdr:colOff>358775</xdr:colOff>
      <xdr:row>36</xdr:row>
      <xdr:rowOff>52786</xdr:rowOff>
    </xdr:to>
    <xdr:cxnSp macro="">
      <xdr:nvCxnSpPr>
        <xdr:cNvPr id="62" name="直線コネクタ 61"/>
        <xdr:cNvCxnSpPr/>
      </xdr:nvCxnSpPr>
      <xdr:spPr>
        <a:xfrm flipV="1">
          <a:off x="2908300" y="6163287"/>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4186</xdr:rowOff>
    </xdr:from>
    <xdr:to>
      <xdr:col>4</xdr:col>
      <xdr:colOff>155575</xdr:colOff>
      <xdr:row>36</xdr:row>
      <xdr:rowOff>52786</xdr:rowOff>
    </xdr:to>
    <xdr:cxnSp macro="">
      <xdr:nvCxnSpPr>
        <xdr:cNvPr id="65" name="直線コネクタ 64"/>
        <xdr:cNvCxnSpPr/>
      </xdr:nvCxnSpPr>
      <xdr:spPr>
        <a:xfrm>
          <a:off x="2019300" y="617638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145666</xdr:rowOff>
    </xdr:from>
    <xdr:to>
      <xdr:col>2</xdr:col>
      <xdr:colOff>638175</xdr:colOff>
      <xdr:row>36</xdr:row>
      <xdr:rowOff>4186</xdr:rowOff>
    </xdr:to>
    <xdr:cxnSp macro="">
      <xdr:nvCxnSpPr>
        <xdr:cNvPr id="68" name="直線コネクタ 67"/>
        <xdr:cNvCxnSpPr/>
      </xdr:nvCxnSpPr>
      <xdr:spPr>
        <a:xfrm>
          <a:off x="1130300" y="6146416"/>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120218</xdr:rowOff>
    </xdr:from>
    <xdr:to>
      <xdr:col>6</xdr:col>
      <xdr:colOff>561975</xdr:colOff>
      <xdr:row>36</xdr:row>
      <xdr:rowOff>50368</xdr:rowOff>
    </xdr:to>
    <xdr:sp macro="" textlink="">
      <xdr:nvSpPr>
        <xdr:cNvPr id="78" name="円/楕円 77"/>
        <xdr:cNvSpPr/>
      </xdr:nvSpPr>
      <xdr:spPr>
        <a:xfrm>
          <a:off x="45847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143095</xdr:rowOff>
    </xdr:from>
    <xdr:ext cx="534377" cy="259045"/>
    <xdr:sp macro="" textlink="">
      <xdr:nvSpPr>
        <xdr:cNvPr id="79" name="人件費該当値テキスト"/>
        <xdr:cNvSpPr txBox="1"/>
      </xdr:nvSpPr>
      <xdr:spPr>
        <a:xfrm>
          <a:off x="4686300" y="59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111737</xdr:rowOff>
    </xdr:from>
    <xdr:to>
      <xdr:col>5</xdr:col>
      <xdr:colOff>409575</xdr:colOff>
      <xdr:row>36</xdr:row>
      <xdr:rowOff>41887</xdr:rowOff>
    </xdr:to>
    <xdr:sp macro="" textlink="">
      <xdr:nvSpPr>
        <xdr:cNvPr id="80" name="円/楕円 79"/>
        <xdr:cNvSpPr/>
      </xdr:nvSpPr>
      <xdr:spPr>
        <a:xfrm>
          <a:off x="3746500" y="61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33014</xdr:rowOff>
    </xdr:from>
    <xdr:ext cx="534377" cy="259045"/>
    <xdr:sp macro="" textlink="">
      <xdr:nvSpPr>
        <xdr:cNvPr id="81" name="テキスト ボックス 80"/>
        <xdr:cNvSpPr txBox="1"/>
      </xdr:nvSpPr>
      <xdr:spPr>
        <a:xfrm>
          <a:off x="3530111" y="62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1986</xdr:rowOff>
    </xdr:from>
    <xdr:to>
      <xdr:col>4</xdr:col>
      <xdr:colOff>206375</xdr:colOff>
      <xdr:row>36</xdr:row>
      <xdr:rowOff>103586</xdr:rowOff>
    </xdr:to>
    <xdr:sp macro="" textlink="">
      <xdr:nvSpPr>
        <xdr:cNvPr id="82" name="円/楕円 81"/>
        <xdr:cNvSpPr/>
      </xdr:nvSpPr>
      <xdr:spPr>
        <a:xfrm>
          <a:off x="2857500" y="61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94713</xdr:rowOff>
    </xdr:from>
    <xdr:ext cx="534377" cy="259045"/>
    <xdr:sp macro="" textlink="">
      <xdr:nvSpPr>
        <xdr:cNvPr id="83" name="テキスト ボックス 82"/>
        <xdr:cNvSpPr txBox="1"/>
      </xdr:nvSpPr>
      <xdr:spPr>
        <a:xfrm>
          <a:off x="2641111" y="62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124836</xdr:rowOff>
    </xdr:from>
    <xdr:to>
      <xdr:col>3</xdr:col>
      <xdr:colOff>3175</xdr:colOff>
      <xdr:row>36</xdr:row>
      <xdr:rowOff>54986</xdr:rowOff>
    </xdr:to>
    <xdr:sp macro="" textlink="">
      <xdr:nvSpPr>
        <xdr:cNvPr id="84" name="円/楕円 83"/>
        <xdr:cNvSpPr/>
      </xdr:nvSpPr>
      <xdr:spPr>
        <a:xfrm>
          <a:off x="1968500" y="61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46113</xdr:rowOff>
    </xdr:from>
    <xdr:ext cx="534377" cy="259045"/>
    <xdr:sp macro="" textlink="">
      <xdr:nvSpPr>
        <xdr:cNvPr id="85" name="テキスト ボックス 84"/>
        <xdr:cNvSpPr txBox="1"/>
      </xdr:nvSpPr>
      <xdr:spPr>
        <a:xfrm>
          <a:off x="1752111" y="62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60,928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94866</xdr:rowOff>
    </xdr:from>
    <xdr:to>
      <xdr:col>1</xdr:col>
      <xdr:colOff>485775</xdr:colOff>
      <xdr:row>36</xdr:row>
      <xdr:rowOff>25016</xdr:rowOff>
    </xdr:to>
    <xdr:sp macro="" textlink="">
      <xdr:nvSpPr>
        <xdr:cNvPr id="86" name="円/楕円 85"/>
        <xdr:cNvSpPr/>
      </xdr:nvSpPr>
      <xdr:spPr>
        <a:xfrm>
          <a:off x="1079500" y="609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16143</xdr:rowOff>
    </xdr:from>
    <xdr:ext cx="534377" cy="259045"/>
    <xdr:sp macro="" textlink="">
      <xdr:nvSpPr>
        <xdr:cNvPr id="87" name="テキスト ボックス 86"/>
        <xdr:cNvSpPr txBox="1"/>
      </xdr:nvSpPr>
      <xdr:spPr>
        <a:xfrm>
          <a:off x="863111" y="618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141398</xdr:rowOff>
    </xdr:from>
    <xdr:to>
      <xdr:col>6</xdr:col>
      <xdr:colOff>511175</xdr:colOff>
      <xdr:row>57</xdr:row>
      <xdr:rowOff>170397</xdr:rowOff>
    </xdr:to>
    <xdr:cxnSp macro="">
      <xdr:nvCxnSpPr>
        <xdr:cNvPr id="119" name="直線コネクタ 118"/>
        <xdr:cNvCxnSpPr/>
      </xdr:nvCxnSpPr>
      <xdr:spPr>
        <a:xfrm flipV="1">
          <a:off x="3797300" y="9914048"/>
          <a:ext cx="8382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170397</xdr:rowOff>
    </xdr:from>
    <xdr:to>
      <xdr:col>5</xdr:col>
      <xdr:colOff>358775</xdr:colOff>
      <xdr:row>58</xdr:row>
      <xdr:rowOff>24420</xdr:rowOff>
    </xdr:to>
    <xdr:cxnSp macro="">
      <xdr:nvCxnSpPr>
        <xdr:cNvPr id="122" name="直線コネクタ 121"/>
        <xdr:cNvCxnSpPr/>
      </xdr:nvCxnSpPr>
      <xdr:spPr>
        <a:xfrm flipV="1">
          <a:off x="2908300" y="9943047"/>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24420</xdr:rowOff>
    </xdr:from>
    <xdr:to>
      <xdr:col>4</xdr:col>
      <xdr:colOff>155575</xdr:colOff>
      <xdr:row>58</xdr:row>
      <xdr:rowOff>28176</xdr:rowOff>
    </xdr:to>
    <xdr:cxnSp macro="">
      <xdr:nvCxnSpPr>
        <xdr:cNvPr id="125" name="直線コネクタ 124"/>
        <xdr:cNvCxnSpPr/>
      </xdr:nvCxnSpPr>
      <xdr:spPr>
        <a:xfrm flipV="1">
          <a:off x="2019300" y="9968520"/>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150379</xdr:rowOff>
    </xdr:from>
    <xdr:to>
      <xdr:col>2</xdr:col>
      <xdr:colOff>638175</xdr:colOff>
      <xdr:row>58</xdr:row>
      <xdr:rowOff>28176</xdr:rowOff>
    </xdr:to>
    <xdr:cxnSp macro="">
      <xdr:nvCxnSpPr>
        <xdr:cNvPr id="128" name="直線コネクタ 127"/>
        <xdr:cNvCxnSpPr/>
      </xdr:nvCxnSpPr>
      <xdr:spPr>
        <a:xfrm>
          <a:off x="1130300" y="9923029"/>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90598</xdr:rowOff>
    </xdr:from>
    <xdr:to>
      <xdr:col>6</xdr:col>
      <xdr:colOff>561975</xdr:colOff>
      <xdr:row>58</xdr:row>
      <xdr:rowOff>20748</xdr:rowOff>
    </xdr:to>
    <xdr:sp macro="" textlink="">
      <xdr:nvSpPr>
        <xdr:cNvPr id="138" name="円/楕円 137"/>
        <xdr:cNvSpPr/>
      </xdr:nvSpPr>
      <xdr:spPr>
        <a:xfrm>
          <a:off x="45847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69025</xdr:rowOff>
    </xdr:from>
    <xdr:ext cx="534377" cy="259045"/>
    <xdr:sp macro="" textlink="">
      <xdr:nvSpPr>
        <xdr:cNvPr id="139" name="物件費該当値テキスト"/>
        <xdr:cNvSpPr txBox="1"/>
      </xdr:nvSpPr>
      <xdr:spPr>
        <a:xfrm>
          <a:off x="4686300" y="98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119597</xdr:rowOff>
    </xdr:from>
    <xdr:to>
      <xdr:col>5</xdr:col>
      <xdr:colOff>409575</xdr:colOff>
      <xdr:row>58</xdr:row>
      <xdr:rowOff>49747</xdr:rowOff>
    </xdr:to>
    <xdr:sp macro="" textlink="">
      <xdr:nvSpPr>
        <xdr:cNvPr id="140" name="円/楕円 139"/>
        <xdr:cNvSpPr/>
      </xdr:nvSpPr>
      <xdr:spPr>
        <a:xfrm>
          <a:off x="3746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40874</xdr:rowOff>
    </xdr:from>
    <xdr:ext cx="534377" cy="259045"/>
    <xdr:sp macro="" textlink="">
      <xdr:nvSpPr>
        <xdr:cNvPr id="141" name="テキスト ボックス 140"/>
        <xdr:cNvSpPr txBox="1"/>
      </xdr:nvSpPr>
      <xdr:spPr>
        <a:xfrm>
          <a:off x="3530111" y="998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145070</xdr:rowOff>
    </xdr:from>
    <xdr:to>
      <xdr:col>4</xdr:col>
      <xdr:colOff>206375</xdr:colOff>
      <xdr:row>58</xdr:row>
      <xdr:rowOff>75220</xdr:rowOff>
    </xdr:to>
    <xdr:sp macro="" textlink="">
      <xdr:nvSpPr>
        <xdr:cNvPr id="142" name="円/楕円 141"/>
        <xdr:cNvSpPr/>
      </xdr:nvSpPr>
      <xdr:spPr>
        <a:xfrm>
          <a:off x="2857500" y="9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66347</xdr:rowOff>
    </xdr:from>
    <xdr:ext cx="534377" cy="259045"/>
    <xdr:sp macro="" textlink="">
      <xdr:nvSpPr>
        <xdr:cNvPr id="143" name="テキスト ボックス 142"/>
        <xdr:cNvSpPr txBox="1"/>
      </xdr:nvSpPr>
      <xdr:spPr>
        <a:xfrm>
          <a:off x="2641111" y="100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148826</xdr:rowOff>
    </xdr:from>
    <xdr:to>
      <xdr:col>3</xdr:col>
      <xdr:colOff>3175</xdr:colOff>
      <xdr:row>58</xdr:row>
      <xdr:rowOff>78976</xdr:rowOff>
    </xdr:to>
    <xdr:sp macro="" textlink="">
      <xdr:nvSpPr>
        <xdr:cNvPr id="144" name="円/楕円 143"/>
        <xdr:cNvSpPr/>
      </xdr:nvSpPr>
      <xdr:spPr>
        <a:xfrm>
          <a:off x="1968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70103</xdr:rowOff>
    </xdr:from>
    <xdr:ext cx="534377" cy="259045"/>
    <xdr:sp macro="" textlink="">
      <xdr:nvSpPr>
        <xdr:cNvPr id="145" name="テキスト ボックス 144"/>
        <xdr:cNvSpPr txBox="1"/>
      </xdr:nvSpPr>
      <xdr:spPr>
        <a:xfrm>
          <a:off x="1752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99579</xdr:rowOff>
    </xdr:from>
    <xdr:to>
      <xdr:col>1</xdr:col>
      <xdr:colOff>485775</xdr:colOff>
      <xdr:row>58</xdr:row>
      <xdr:rowOff>29729</xdr:rowOff>
    </xdr:to>
    <xdr:sp macro="" textlink="">
      <xdr:nvSpPr>
        <xdr:cNvPr id="146" name="円/楕円 145"/>
        <xdr:cNvSpPr/>
      </xdr:nvSpPr>
      <xdr:spPr>
        <a:xfrm>
          <a:off x="1079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20856</xdr:rowOff>
    </xdr:from>
    <xdr:ext cx="534377" cy="259045"/>
    <xdr:sp macro="" textlink="">
      <xdr:nvSpPr>
        <xdr:cNvPr id="147" name="テキスト ボックス 146"/>
        <xdr:cNvSpPr txBox="1"/>
      </xdr:nvSpPr>
      <xdr:spPr>
        <a:xfrm>
          <a:off x="863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117526</xdr:rowOff>
    </xdr:from>
    <xdr:to>
      <xdr:col>6</xdr:col>
      <xdr:colOff>511175</xdr:colOff>
      <xdr:row>78</xdr:row>
      <xdr:rowOff>153036</xdr:rowOff>
    </xdr:to>
    <xdr:cxnSp macro="">
      <xdr:nvCxnSpPr>
        <xdr:cNvPr id="176" name="直線コネクタ 175"/>
        <xdr:cNvCxnSpPr/>
      </xdr:nvCxnSpPr>
      <xdr:spPr>
        <a:xfrm flipV="1">
          <a:off x="3797300" y="13490626"/>
          <a:ext cx="8382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133756</xdr:rowOff>
    </xdr:from>
    <xdr:to>
      <xdr:col>5</xdr:col>
      <xdr:colOff>358775</xdr:colOff>
      <xdr:row>78</xdr:row>
      <xdr:rowOff>153036</xdr:rowOff>
    </xdr:to>
    <xdr:cxnSp macro="">
      <xdr:nvCxnSpPr>
        <xdr:cNvPr id="179" name="直線コネクタ 178"/>
        <xdr:cNvCxnSpPr/>
      </xdr:nvCxnSpPr>
      <xdr:spPr>
        <a:xfrm>
          <a:off x="2908300" y="13506856"/>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105714</xdr:rowOff>
    </xdr:from>
    <xdr:to>
      <xdr:col>4</xdr:col>
      <xdr:colOff>155575</xdr:colOff>
      <xdr:row>78</xdr:row>
      <xdr:rowOff>133756</xdr:rowOff>
    </xdr:to>
    <xdr:cxnSp macro="">
      <xdr:nvCxnSpPr>
        <xdr:cNvPr id="182" name="直線コネクタ 181"/>
        <xdr:cNvCxnSpPr/>
      </xdr:nvCxnSpPr>
      <xdr:spPr>
        <a:xfrm>
          <a:off x="2019300" y="1347881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105714</xdr:rowOff>
    </xdr:from>
    <xdr:to>
      <xdr:col>2</xdr:col>
      <xdr:colOff>638175</xdr:colOff>
      <xdr:row>78</xdr:row>
      <xdr:rowOff>115849</xdr:rowOff>
    </xdr:to>
    <xdr:cxnSp macro="">
      <xdr:nvCxnSpPr>
        <xdr:cNvPr id="185" name="直線コネクタ 184"/>
        <xdr:cNvCxnSpPr/>
      </xdr:nvCxnSpPr>
      <xdr:spPr>
        <a:xfrm flipV="1">
          <a:off x="1130300" y="13478814"/>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66726</xdr:rowOff>
    </xdr:from>
    <xdr:to>
      <xdr:col>6</xdr:col>
      <xdr:colOff>561975</xdr:colOff>
      <xdr:row>78</xdr:row>
      <xdr:rowOff>168326</xdr:rowOff>
    </xdr:to>
    <xdr:sp macro="" textlink="">
      <xdr:nvSpPr>
        <xdr:cNvPr id="195" name="円/楕円 194"/>
        <xdr:cNvSpPr/>
      </xdr:nvSpPr>
      <xdr:spPr>
        <a:xfrm>
          <a:off x="4584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153103</xdr:rowOff>
    </xdr:from>
    <xdr:ext cx="469744" cy="259045"/>
    <xdr:sp macro="" textlink="">
      <xdr:nvSpPr>
        <xdr:cNvPr id="196" name="維持補修費該当値テキスト"/>
        <xdr:cNvSpPr txBox="1"/>
      </xdr:nvSpPr>
      <xdr:spPr>
        <a:xfrm>
          <a:off x="4686300" y="133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102236</xdr:rowOff>
    </xdr:from>
    <xdr:to>
      <xdr:col>5</xdr:col>
      <xdr:colOff>409575</xdr:colOff>
      <xdr:row>79</xdr:row>
      <xdr:rowOff>32386</xdr:rowOff>
    </xdr:to>
    <xdr:sp macro="" textlink="">
      <xdr:nvSpPr>
        <xdr:cNvPr id="197" name="円/楕円 196"/>
        <xdr:cNvSpPr/>
      </xdr:nvSpPr>
      <xdr:spPr>
        <a:xfrm>
          <a:off x="3746500" y="134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23513</xdr:rowOff>
    </xdr:from>
    <xdr:ext cx="378565" cy="259045"/>
    <xdr:sp macro="" textlink="">
      <xdr:nvSpPr>
        <xdr:cNvPr id="198" name="テキスト ボックス 197"/>
        <xdr:cNvSpPr txBox="1"/>
      </xdr:nvSpPr>
      <xdr:spPr>
        <a:xfrm>
          <a:off x="3608017" y="1356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82956</xdr:rowOff>
    </xdr:from>
    <xdr:to>
      <xdr:col>4</xdr:col>
      <xdr:colOff>206375</xdr:colOff>
      <xdr:row>79</xdr:row>
      <xdr:rowOff>13106</xdr:rowOff>
    </xdr:to>
    <xdr:sp macro="" textlink="">
      <xdr:nvSpPr>
        <xdr:cNvPr id="199" name="円/楕円 198"/>
        <xdr:cNvSpPr/>
      </xdr:nvSpPr>
      <xdr:spPr>
        <a:xfrm>
          <a:off x="2857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4233</xdr:rowOff>
    </xdr:from>
    <xdr:ext cx="469744" cy="259045"/>
    <xdr:sp macro="" textlink="">
      <xdr:nvSpPr>
        <xdr:cNvPr id="200" name="テキスト ボックス 199"/>
        <xdr:cNvSpPr txBox="1"/>
      </xdr:nvSpPr>
      <xdr:spPr>
        <a:xfrm>
          <a:off x="2673427"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54914</xdr:rowOff>
    </xdr:from>
    <xdr:to>
      <xdr:col>3</xdr:col>
      <xdr:colOff>3175</xdr:colOff>
      <xdr:row>78</xdr:row>
      <xdr:rowOff>156514</xdr:rowOff>
    </xdr:to>
    <xdr:sp macro="" textlink="">
      <xdr:nvSpPr>
        <xdr:cNvPr id="201" name="円/楕円 200"/>
        <xdr:cNvSpPr/>
      </xdr:nvSpPr>
      <xdr:spPr>
        <a:xfrm>
          <a:off x="19685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147641</xdr:rowOff>
    </xdr:from>
    <xdr:ext cx="469744" cy="259045"/>
    <xdr:sp macro="" textlink="">
      <xdr:nvSpPr>
        <xdr:cNvPr id="202" name="テキスト ボックス 201"/>
        <xdr:cNvSpPr txBox="1"/>
      </xdr:nvSpPr>
      <xdr:spPr>
        <a:xfrm>
          <a:off x="1784427" y="1352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65049</xdr:rowOff>
    </xdr:from>
    <xdr:to>
      <xdr:col>1</xdr:col>
      <xdr:colOff>485775</xdr:colOff>
      <xdr:row>78</xdr:row>
      <xdr:rowOff>166649</xdr:rowOff>
    </xdr:to>
    <xdr:sp macro="" textlink="">
      <xdr:nvSpPr>
        <xdr:cNvPr id="203" name="円/楕円 202"/>
        <xdr:cNvSpPr/>
      </xdr:nvSpPr>
      <xdr:spPr>
        <a:xfrm>
          <a:off x="1079500" y="134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157776</xdr:rowOff>
    </xdr:from>
    <xdr:ext cx="469744" cy="259045"/>
    <xdr:sp macro="" textlink="">
      <xdr:nvSpPr>
        <xdr:cNvPr id="204" name="テキスト ボックス 203"/>
        <xdr:cNvSpPr txBox="1"/>
      </xdr:nvSpPr>
      <xdr:spPr>
        <a:xfrm>
          <a:off x="895427" y="135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15697</xdr:rowOff>
    </xdr:from>
    <xdr:to>
      <xdr:col>6</xdr:col>
      <xdr:colOff>511175</xdr:colOff>
      <xdr:row>95</xdr:row>
      <xdr:rowOff>24461</xdr:rowOff>
    </xdr:to>
    <xdr:cxnSp macro="">
      <xdr:nvCxnSpPr>
        <xdr:cNvPr id="234" name="直線コネクタ 233"/>
        <xdr:cNvCxnSpPr/>
      </xdr:nvCxnSpPr>
      <xdr:spPr>
        <a:xfrm flipV="1">
          <a:off x="3797300" y="16303447"/>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24461</xdr:rowOff>
    </xdr:from>
    <xdr:to>
      <xdr:col>5</xdr:col>
      <xdr:colOff>358775</xdr:colOff>
      <xdr:row>95</xdr:row>
      <xdr:rowOff>97065</xdr:rowOff>
    </xdr:to>
    <xdr:cxnSp macro="">
      <xdr:nvCxnSpPr>
        <xdr:cNvPr id="237" name="直線コネクタ 236"/>
        <xdr:cNvCxnSpPr/>
      </xdr:nvCxnSpPr>
      <xdr:spPr>
        <a:xfrm flipV="1">
          <a:off x="2908300" y="16312211"/>
          <a:ext cx="889000" cy="7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97065</xdr:rowOff>
    </xdr:from>
    <xdr:to>
      <xdr:col>4</xdr:col>
      <xdr:colOff>155575</xdr:colOff>
      <xdr:row>95</xdr:row>
      <xdr:rowOff>142011</xdr:rowOff>
    </xdr:to>
    <xdr:cxnSp macro="">
      <xdr:nvCxnSpPr>
        <xdr:cNvPr id="240" name="直線コネクタ 239"/>
        <xdr:cNvCxnSpPr/>
      </xdr:nvCxnSpPr>
      <xdr:spPr>
        <a:xfrm flipV="1">
          <a:off x="2019300" y="16384815"/>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142011</xdr:rowOff>
    </xdr:from>
    <xdr:to>
      <xdr:col>2</xdr:col>
      <xdr:colOff>638175</xdr:colOff>
      <xdr:row>96</xdr:row>
      <xdr:rowOff>2591</xdr:rowOff>
    </xdr:to>
    <xdr:cxnSp macro="">
      <xdr:nvCxnSpPr>
        <xdr:cNvPr id="243" name="直線コネクタ 242"/>
        <xdr:cNvCxnSpPr/>
      </xdr:nvCxnSpPr>
      <xdr:spPr>
        <a:xfrm flipV="1">
          <a:off x="1130300" y="16429761"/>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136347</xdr:rowOff>
    </xdr:from>
    <xdr:to>
      <xdr:col>6</xdr:col>
      <xdr:colOff>561975</xdr:colOff>
      <xdr:row>95</xdr:row>
      <xdr:rowOff>66497</xdr:rowOff>
    </xdr:to>
    <xdr:sp macro="" textlink="">
      <xdr:nvSpPr>
        <xdr:cNvPr id="253" name="円/楕円 252"/>
        <xdr:cNvSpPr/>
      </xdr:nvSpPr>
      <xdr:spPr>
        <a:xfrm>
          <a:off x="4584700" y="162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159224</xdr:rowOff>
    </xdr:from>
    <xdr:ext cx="534377" cy="259045"/>
    <xdr:sp macro="" textlink="">
      <xdr:nvSpPr>
        <xdr:cNvPr id="254" name="扶助費該当値テキスト"/>
        <xdr:cNvSpPr txBox="1"/>
      </xdr:nvSpPr>
      <xdr:spPr>
        <a:xfrm>
          <a:off x="4686300" y="16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86,264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145111</xdr:rowOff>
    </xdr:from>
    <xdr:to>
      <xdr:col>5</xdr:col>
      <xdr:colOff>409575</xdr:colOff>
      <xdr:row>95</xdr:row>
      <xdr:rowOff>75261</xdr:rowOff>
    </xdr:to>
    <xdr:sp macro="" textlink="">
      <xdr:nvSpPr>
        <xdr:cNvPr id="255" name="円/楕円 254"/>
        <xdr:cNvSpPr/>
      </xdr:nvSpPr>
      <xdr:spPr>
        <a:xfrm>
          <a:off x="3746500" y="162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91788</xdr:rowOff>
    </xdr:from>
    <xdr:ext cx="534377" cy="259045"/>
    <xdr:sp macro="" textlink="">
      <xdr:nvSpPr>
        <xdr:cNvPr id="256" name="テキスト ボックス 255"/>
        <xdr:cNvSpPr txBox="1"/>
      </xdr:nvSpPr>
      <xdr:spPr>
        <a:xfrm>
          <a:off x="3530111" y="160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46265</xdr:rowOff>
    </xdr:from>
    <xdr:to>
      <xdr:col>4</xdr:col>
      <xdr:colOff>206375</xdr:colOff>
      <xdr:row>95</xdr:row>
      <xdr:rowOff>147865</xdr:rowOff>
    </xdr:to>
    <xdr:sp macro="" textlink="">
      <xdr:nvSpPr>
        <xdr:cNvPr id="257" name="円/楕円 256"/>
        <xdr:cNvSpPr/>
      </xdr:nvSpPr>
      <xdr:spPr>
        <a:xfrm>
          <a:off x="28575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164392</xdr:rowOff>
    </xdr:from>
    <xdr:ext cx="534377" cy="259045"/>
    <xdr:sp macro="" textlink="">
      <xdr:nvSpPr>
        <xdr:cNvPr id="258" name="テキスト ボックス 257"/>
        <xdr:cNvSpPr txBox="1"/>
      </xdr:nvSpPr>
      <xdr:spPr>
        <a:xfrm>
          <a:off x="2641111" y="161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91211</xdr:rowOff>
    </xdr:from>
    <xdr:to>
      <xdr:col>3</xdr:col>
      <xdr:colOff>3175</xdr:colOff>
      <xdr:row>96</xdr:row>
      <xdr:rowOff>21361</xdr:rowOff>
    </xdr:to>
    <xdr:sp macro="" textlink="">
      <xdr:nvSpPr>
        <xdr:cNvPr id="259" name="円/楕円 258"/>
        <xdr:cNvSpPr/>
      </xdr:nvSpPr>
      <xdr:spPr>
        <a:xfrm>
          <a:off x="1968500" y="163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37888</xdr:rowOff>
    </xdr:from>
    <xdr:ext cx="534377" cy="259045"/>
    <xdr:sp macro="" textlink="">
      <xdr:nvSpPr>
        <xdr:cNvPr id="260" name="テキスト ボックス 259"/>
        <xdr:cNvSpPr txBox="1"/>
      </xdr:nvSpPr>
      <xdr:spPr>
        <a:xfrm>
          <a:off x="1752111" y="16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123241</xdr:rowOff>
    </xdr:from>
    <xdr:to>
      <xdr:col>1</xdr:col>
      <xdr:colOff>485775</xdr:colOff>
      <xdr:row>96</xdr:row>
      <xdr:rowOff>53391</xdr:rowOff>
    </xdr:to>
    <xdr:sp macro="" textlink="">
      <xdr:nvSpPr>
        <xdr:cNvPr id="261" name="円/楕円 260"/>
        <xdr:cNvSpPr/>
      </xdr:nvSpPr>
      <xdr:spPr>
        <a:xfrm>
          <a:off x="1079500" y="164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44518</xdr:rowOff>
    </xdr:from>
    <xdr:ext cx="534377" cy="259045"/>
    <xdr:sp macro="" textlink="">
      <xdr:nvSpPr>
        <xdr:cNvPr id="262" name="テキスト ボックス 261"/>
        <xdr:cNvSpPr txBox="1"/>
      </xdr:nvSpPr>
      <xdr:spPr>
        <a:xfrm>
          <a:off x="863111" y="165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67463</xdr:rowOff>
    </xdr:from>
    <xdr:to>
      <xdr:col>15</xdr:col>
      <xdr:colOff>180975</xdr:colOff>
      <xdr:row>36</xdr:row>
      <xdr:rowOff>125476</xdr:rowOff>
    </xdr:to>
    <xdr:cxnSp macro="">
      <xdr:nvCxnSpPr>
        <xdr:cNvPr id="291" name="直線コネクタ 290"/>
        <xdr:cNvCxnSpPr/>
      </xdr:nvCxnSpPr>
      <xdr:spPr>
        <a:xfrm flipV="1">
          <a:off x="9639300" y="6239663"/>
          <a:ext cx="8382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125476</xdr:rowOff>
    </xdr:from>
    <xdr:to>
      <xdr:col>14</xdr:col>
      <xdr:colOff>28575</xdr:colOff>
      <xdr:row>36</xdr:row>
      <xdr:rowOff>138430</xdr:rowOff>
    </xdr:to>
    <xdr:cxnSp macro="">
      <xdr:nvCxnSpPr>
        <xdr:cNvPr id="294" name="直線コネクタ 293"/>
        <xdr:cNvCxnSpPr/>
      </xdr:nvCxnSpPr>
      <xdr:spPr>
        <a:xfrm flipV="1">
          <a:off x="8750300" y="629767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131229</xdr:rowOff>
    </xdr:from>
    <xdr:to>
      <xdr:col>12</xdr:col>
      <xdr:colOff>511175</xdr:colOff>
      <xdr:row>36</xdr:row>
      <xdr:rowOff>138430</xdr:rowOff>
    </xdr:to>
    <xdr:cxnSp macro="">
      <xdr:nvCxnSpPr>
        <xdr:cNvPr id="297" name="直線コネクタ 296"/>
        <xdr:cNvCxnSpPr/>
      </xdr:nvCxnSpPr>
      <xdr:spPr>
        <a:xfrm>
          <a:off x="7861300" y="630342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112840</xdr:rowOff>
    </xdr:from>
    <xdr:to>
      <xdr:col>11</xdr:col>
      <xdr:colOff>307975</xdr:colOff>
      <xdr:row>36</xdr:row>
      <xdr:rowOff>131229</xdr:rowOff>
    </xdr:to>
    <xdr:cxnSp macro="">
      <xdr:nvCxnSpPr>
        <xdr:cNvPr id="300" name="直線コネクタ 299"/>
        <xdr:cNvCxnSpPr/>
      </xdr:nvCxnSpPr>
      <xdr:spPr>
        <a:xfrm>
          <a:off x="6972300" y="6285040"/>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16663</xdr:rowOff>
    </xdr:from>
    <xdr:to>
      <xdr:col>15</xdr:col>
      <xdr:colOff>231775</xdr:colOff>
      <xdr:row>36</xdr:row>
      <xdr:rowOff>118263</xdr:rowOff>
    </xdr:to>
    <xdr:sp macro="" textlink="">
      <xdr:nvSpPr>
        <xdr:cNvPr id="310" name="円/楕円 309"/>
        <xdr:cNvSpPr/>
      </xdr:nvSpPr>
      <xdr:spPr>
        <a:xfrm>
          <a:off x="104267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39540</xdr:rowOff>
    </xdr:from>
    <xdr:ext cx="534377" cy="259045"/>
    <xdr:sp macro="" textlink="">
      <xdr:nvSpPr>
        <xdr:cNvPr id="311" name="補助費等該当値テキスト"/>
        <xdr:cNvSpPr txBox="1"/>
      </xdr:nvSpPr>
      <xdr:spPr>
        <a:xfrm>
          <a:off x="10528300" y="60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74676</xdr:rowOff>
    </xdr:from>
    <xdr:to>
      <xdr:col>14</xdr:col>
      <xdr:colOff>79375</xdr:colOff>
      <xdr:row>37</xdr:row>
      <xdr:rowOff>4826</xdr:rowOff>
    </xdr:to>
    <xdr:sp macro="" textlink="">
      <xdr:nvSpPr>
        <xdr:cNvPr id="312" name="円/楕円 311"/>
        <xdr:cNvSpPr/>
      </xdr:nvSpPr>
      <xdr:spPr>
        <a:xfrm>
          <a:off x="9588500" y="62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167403</xdr:rowOff>
    </xdr:from>
    <xdr:ext cx="534377" cy="259045"/>
    <xdr:sp macro="" textlink="">
      <xdr:nvSpPr>
        <xdr:cNvPr id="313" name="テキスト ボックス 312"/>
        <xdr:cNvSpPr txBox="1"/>
      </xdr:nvSpPr>
      <xdr:spPr>
        <a:xfrm>
          <a:off x="9372111" y="63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87630</xdr:rowOff>
    </xdr:from>
    <xdr:to>
      <xdr:col>12</xdr:col>
      <xdr:colOff>561975</xdr:colOff>
      <xdr:row>37</xdr:row>
      <xdr:rowOff>17780</xdr:rowOff>
    </xdr:to>
    <xdr:sp macro="" textlink="">
      <xdr:nvSpPr>
        <xdr:cNvPr id="314" name="円/楕円 313"/>
        <xdr:cNvSpPr/>
      </xdr:nvSpPr>
      <xdr:spPr>
        <a:xfrm>
          <a:off x="8699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8907</xdr:rowOff>
    </xdr:from>
    <xdr:ext cx="534377" cy="259045"/>
    <xdr:sp macro="" textlink="">
      <xdr:nvSpPr>
        <xdr:cNvPr id="315" name="テキスト ボックス 314"/>
        <xdr:cNvSpPr txBox="1"/>
      </xdr:nvSpPr>
      <xdr:spPr>
        <a:xfrm>
          <a:off x="8483111" y="63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80429</xdr:rowOff>
    </xdr:from>
    <xdr:to>
      <xdr:col>11</xdr:col>
      <xdr:colOff>358775</xdr:colOff>
      <xdr:row>37</xdr:row>
      <xdr:rowOff>10579</xdr:rowOff>
    </xdr:to>
    <xdr:sp macro="" textlink="">
      <xdr:nvSpPr>
        <xdr:cNvPr id="316" name="円/楕円 315"/>
        <xdr:cNvSpPr/>
      </xdr:nvSpPr>
      <xdr:spPr>
        <a:xfrm>
          <a:off x="7810500" y="62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1706</xdr:rowOff>
    </xdr:from>
    <xdr:ext cx="534377" cy="259045"/>
    <xdr:sp macro="" textlink="">
      <xdr:nvSpPr>
        <xdr:cNvPr id="317" name="テキスト ボックス 316"/>
        <xdr:cNvSpPr txBox="1"/>
      </xdr:nvSpPr>
      <xdr:spPr>
        <a:xfrm>
          <a:off x="7594111" y="63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62040</xdr:rowOff>
    </xdr:from>
    <xdr:to>
      <xdr:col>10</xdr:col>
      <xdr:colOff>155575</xdr:colOff>
      <xdr:row>36</xdr:row>
      <xdr:rowOff>163640</xdr:rowOff>
    </xdr:to>
    <xdr:sp macro="" textlink="">
      <xdr:nvSpPr>
        <xdr:cNvPr id="318" name="円/楕円 317"/>
        <xdr:cNvSpPr/>
      </xdr:nvSpPr>
      <xdr:spPr>
        <a:xfrm>
          <a:off x="6921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154767</xdr:rowOff>
    </xdr:from>
    <xdr:ext cx="534377" cy="259045"/>
    <xdr:sp macro="" textlink="">
      <xdr:nvSpPr>
        <xdr:cNvPr id="319" name="テキスト ボックス 318"/>
        <xdr:cNvSpPr txBox="1"/>
      </xdr:nvSpPr>
      <xdr:spPr>
        <a:xfrm>
          <a:off x="6705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40998</xdr:rowOff>
    </xdr:from>
    <xdr:to>
      <xdr:col>15</xdr:col>
      <xdr:colOff>180975</xdr:colOff>
      <xdr:row>58</xdr:row>
      <xdr:rowOff>139875</xdr:rowOff>
    </xdr:to>
    <xdr:cxnSp macro="">
      <xdr:nvCxnSpPr>
        <xdr:cNvPr id="348" name="直線コネクタ 347"/>
        <xdr:cNvCxnSpPr/>
      </xdr:nvCxnSpPr>
      <xdr:spPr>
        <a:xfrm>
          <a:off x="9639300" y="9985098"/>
          <a:ext cx="838200" cy="9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40998</xdr:rowOff>
    </xdr:from>
    <xdr:to>
      <xdr:col>14</xdr:col>
      <xdr:colOff>28575</xdr:colOff>
      <xdr:row>58</xdr:row>
      <xdr:rowOff>92101</xdr:rowOff>
    </xdr:to>
    <xdr:cxnSp macro="">
      <xdr:nvCxnSpPr>
        <xdr:cNvPr id="351" name="直線コネクタ 350"/>
        <xdr:cNvCxnSpPr/>
      </xdr:nvCxnSpPr>
      <xdr:spPr>
        <a:xfrm flipV="1">
          <a:off x="8750300" y="9985098"/>
          <a:ext cx="889000" cy="5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92101</xdr:rowOff>
    </xdr:from>
    <xdr:to>
      <xdr:col>12</xdr:col>
      <xdr:colOff>511175</xdr:colOff>
      <xdr:row>58</xdr:row>
      <xdr:rowOff>103570</xdr:rowOff>
    </xdr:to>
    <xdr:cxnSp macro="">
      <xdr:nvCxnSpPr>
        <xdr:cNvPr id="354" name="直線コネクタ 353"/>
        <xdr:cNvCxnSpPr/>
      </xdr:nvCxnSpPr>
      <xdr:spPr>
        <a:xfrm flipV="1">
          <a:off x="7861300" y="1003620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84649</xdr:rowOff>
    </xdr:from>
    <xdr:to>
      <xdr:col>11</xdr:col>
      <xdr:colOff>307975</xdr:colOff>
      <xdr:row>58</xdr:row>
      <xdr:rowOff>103570</xdr:rowOff>
    </xdr:to>
    <xdr:cxnSp macro="">
      <xdr:nvCxnSpPr>
        <xdr:cNvPr id="357" name="直線コネクタ 356"/>
        <xdr:cNvCxnSpPr/>
      </xdr:nvCxnSpPr>
      <xdr:spPr>
        <a:xfrm>
          <a:off x="6972300" y="10028749"/>
          <a:ext cx="8890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89075</xdr:rowOff>
    </xdr:from>
    <xdr:to>
      <xdr:col>15</xdr:col>
      <xdr:colOff>231775</xdr:colOff>
      <xdr:row>59</xdr:row>
      <xdr:rowOff>19225</xdr:rowOff>
    </xdr:to>
    <xdr:sp macro="" textlink="">
      <xdr:nvSpPr>
        <xdr:cNvPr id="367" name="円/楕円 366"/>
        <xdr:cNvSpPr/>
      </xdr:nvSpPr>
      <xdr:spPr>
        <a:xfrm>
          <a:off x="10426700" y="100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4002</xdr:rowOff>
    </xdr:from>
    <xdr:ext cx="534377" cy="259045"/>
    <xdr:sp macro="" textlink="">
      <xdr:nvSpPr>
        <xdr:cNvPr id="368" name="普通建設事業費該当値テキスト"/>
        <xdr:cNvSpPr txBox="1"/>
      </xdr:nvSpPr>
      <xdr:spPr>
        <a:xfrm>
          <a:off x="10528300" y="994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161648</xdr:rowOff>
    </xdr:from>
    <xdr:to>
      <xdr:col>14</xdr:col>
      <xdr:colOff>79375</xdr:colOff>
      <xdr:row>58</xdr:row>
      <xdr:rowOff>91798</xdr:rowOff>
    </xdr:to>
    <xdr:sp macro="" textlink="">
      <xdr:nvSpPr>
        <xdr:cNvPr id="369" name="円/楕円 368"/>
        <xdr:cNvSpPr/>
      </xdr:nvSpPr>
      <xdr:spPr>
        <a:xfrm>
          <a:off x="9588500" y="99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82925</xdr:rowOff>
    </xdr:from>
    <xdr:ext cx="534377" cy="259045"/>
    <xdr:sp macro="" textlink="">
      <xdr:nvSpPr>
        <xdr:cNvPr id="370" name="テキスト ボックス 369"/>
        <xdr:cNvSpPr txBox="1"/>
      </xdr:nvSpPr>
      <xdr:spPr>
        <a:xfrm>
          <a:off x="9372111" y="100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41301</xdr:rowOff>
    </xdr:from>
    <xdr:to>
      <xdr:col>12</xdr:col>
      <xdr:colOff>561975</xdr:colOff>
      <xdr:row>58</xdr:row>
      <xdr:rowOff>142901</xdr:rowOff>
    </xdr:to>
    <xdr:sp macro="" textlink="">
      <xdr:nvSpPr>
        <xdr:cNvPr id="371" name="円/楕円 370"/>
        <xdr:cNvSpPr/>
      </xdr:nvSpPr>
      <xdr:spPr>
        <a:xfrm>
          <a:off x="8699500" y="99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134028</xdr:rowOff>
    </xdr:from>
    <xdr:ext cx="534377" cy="259045"/>
    <xdr:sp macro="" textlink="">
      <xdr:nvSpPr>
        <xdr:cNvPr id="372" name="テキスト ボックス 371"/>
        <xdr:cNvSpPr txBox="1"/>
      </xdr:nvSpPr>
      <xdr:spPr>
        <a:xfrm>
          <a:off x="8483111" y="100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52770</xdr:rowOff>
    </xdr:from>
    <xdr:to>
      <xdr:col>11</xdr:col>
      <xdr:colOff>358775</xdr:colOff>
      <xdr:row>58</xdr:row>
      <xdr:rowOff>154370</xdr:rowOff>
    </xdr:to>
    <xdr:sp macro="" textlink="">
      <xdr:nvSpPr>
        <xdr:cNvPr id="373" name="円/楕円 372"/>
        <xdr:cNvSpPr/>
      </xdr:nvSpPr>
      <xdr:spPr>
        <a:xfrm>
          <a:off x="7810500" y="99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145497</xdr:rowOff>
    </xdr:from>
    <xdr:ext cx="534377" cy="259045"/>
    <xdr:sp macro="" textlink="">
      <xdr:nvSpPr>
        <xdr:cNvPr id="374" name="テキスト ボックス 373"/>
        <xdr:cNvSpPr txBox="1"/>
      </xdr:nvSpPr>
      <xdr:spPr>
        <a:xfrm>
          <a:off x="7594111" y="100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33849</xdr:rowOff>
    </xdr:from>
    <xdr:to>
      <xdr:col>10</xdr:col>
      <xdr:colOff>155575</xdr:colOff>
      <xdr:row>58</xdr:row>
      <xdr:rowOff>135449</xdr:rowOff>
    </xdr:to>
    <xdr:sp macro="" textlink="">
      <xdr:nvSpPr>
        <xdr:cNvPr id="375" name="円/楕円 374"/>
        <xdr:cNvSpPr/>
      </xdr:nvSpPr>
      <xdr:spPr>
        <a:xfrm>
          <a:off x="6921500" y="99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126576</xdr:rowOff>
    </xdr:from>
    <xdr:ext cx="534377" cy="259045"/>
    <xdr:sp macro="" textlink="">
      <xdr:nvSpPr>
        <xdr:cNvPr id="376" name="テキスト ボックス 375"/>
        <xdr:cNvSpPr txBox="1"/>
      </xdr:nvSpPr>
      <xdr:spPr>
        <a:xfrm>
          <a:off x="6705111" y="1007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142391</xdr:rowOff>
    </xdr:from>
    <xdr:to>
      <xdr:col>15</xdr:col>
      <xdr:colOff>180975</xdr:colOff>
      <xdr:row>77</xdr:row>
      <xdr:rowOff>145106</xdr:rowOff>
    </xdr:to>
    <xdr:cxnSp macro="">
      <xdr:nvCxnSpPr>
        <xdr:cNvPr id="401" name="直線コネクタ 400"/>
        <xdr:cNvCxnSpPr/>
      </xdr:nvCxnSpPr>
      <xdr:spPr>
        <a:xfrm flipV="1">
          <a:off x="9639300" y="13344041"/>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91591</xdr:rowOff>
    </xdr:from>
    <xdr:to>
      <xdr:col>15</xdr:col>
      <xdr:colOff>231775</xdr:colOff>
      <xdr:row>78</xdr:row>
      <xdr:rowOff>21741</xdr:rowOff>
    </xdr:to>
    <xdr:sp macro="" textlink="">
      <xdr:nvSpPr>
        <xdr:cNvPr id="411" name="円/楕円 410"/>
        <xdr:cNvSpPr/>
      </xdr:nvSpPr>
      <xdr:spPr>
        <a:xfrm>
          <a:off x="10426700" y="13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469744" cy="259045"/>
    <xdr:sp macro="" textlink="">
      <xdr:nvSpPr>
        <xdr:cNvPr id="412" name="普通建設事業費 （ うち新規整備　）該当値テキスト"/>
        <xdr:cNvSpPr txBox="1"/>
      </xdr:nvSpPr>
      <xdr:spPr>
        <a:xfrm>
          <a:off x="10528300" y="132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94306</xdr:rowOff>
    </xdr:from>
    <xdr:to>
      <xdr:col>14</xdr:col>
      <xdr:colOff>79375</xdr:colOff>
      <xdr:row>78</xdr:row>
      <xdr:rowOff>24456</xdr:rowOff>
    </xdr:to>
    <xdr:sp macro="" textlink="">
      <xdr:nvSpPr>
        <xdr:cNvPr id="413" name="円/楕円 412"/>
        <xdr:cNvSpPr/>
      </xdr:nvSpPr>
      <xdr:spPr>
        <a:xfrm>
          <a:off x="9588500" y="132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15583</xdr:rowOff>
    </xdr:from>
    <xdr:ext cx="469744" cy="259045"/>
    <xdr:sp macro="" textlink="">
      <xdr:nvSpPr>
        <xdr:cNvPr id="414" name="テキスト ボックス 413"/>
        <xdr:cNvSpPr txBox="1"/>
      </xdr:nvSpPr>
      <xdr:spPr>
        <a:xfrm>
          <a:off x="9404427" y="1338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95776</xdr:rowOff>
    </xdr:from>
    <xdr:to>
      <xdr:col>15</xdr:col>
      <xdr:colOff>180975</xdr:colOff>
      <xdr:row>98</xdr:row>
      <xdr:rowOff>53812</xdr:rowOff>
    </xdr:to>
    <xdr:cxnSp macro="">
      <xdr:nvCxnSpPr>
        <xdr:cNvPr id="445" name="直線コネクタ 444"/>
        <xdr:cNvCxnSpPr/>
      </xdr:nvCxnSpPr>
      <xdr:spPr>
        <a:xfrm>
          <a:off x="9639300" y="16040626"/>
          <a:ext cx="838200" cy="8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3012</xdr:rowOff>
    </xdr:from>
    <xdr:to>
      <xdr:col>15</xdr:col>
      <xdr:colOff>231775</xdr:colOff>
      <xdr:row>98</xdr:row>
      <xdr:rowOff>104612</xdr:rowOff>
    </xdr:to>
    <xdr:sp macro="" textlink="">
      <xdr:nvSpPr>
        <xdr:cNvPr id="455" name="円/楕円 454"/>
        <xdr:cNvSpPr/>
      </xdr:nvSpPr>
      <xdr:spPr>
        <a:xfrm>
          <a:off x="10426700" y="168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152889</xdr:rowOff>
    </xdr:from>
    <xdr:ext cx="469744" cy="259045"/>
    <xdr:sp macro="" textlink="">
      <xdr:nvSpPr>
        <xdr:cNvPr id="456" name="普通建設事業費 （ うち更新整備　）該当値テキスト"/>
        <xdr:cNvSpPr txBox="1"/>
      </xdr:nvSpPr>
      <xdr:spPr>
        <a:xfrm>
          <a:off x="10528300" y="1678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44976</xdr:rowOff>
    </xdr:from>
    <xdr:to>
      <xdr:col>14</xdr:col>
      <xdr:colOff>79375</xdr:colOff>
      <xdr:row>93</xdr:row>
      <xdr:rowOff>146576</xdr:rowOff>
    </xdr:to>
    <xdr:sp macro="" textlink="">
      <xdr:nvSpPr>
        <xdr:cNvPr id="457" name="円/楕円 456"/>
        <xdr:cNvSpPr/>
      </xdr:nvSpPr>
      <xdr:spPr>
        <a:xfrm>
          <a:off x="9588500" y="159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163103</xdr:rowOff>
    </xdr:from>
    <xdr:ext cx="534377" cy="259045"/>
    <xdr:sp macro="" textlink="">
      <xdr:nvSpPr>
        <xdr:cNvPr id="458" name="テキスト ボックス 457"/>
        <xdr:cNvSpPr txBox="1"/>
      </xdr:nvSpPr>
      <xdr:spPr>
        <a:xfrm>
          <a:off x="9372111" y="15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74957</xdr:rowOff>
    </xdr:from>
    <xdr:to>
      <xdr:col>23</xdr:col>
      <xdr:colOff>517525</xdr:colOff>
      <xdr:row>77</xdr:row>
      <xdr:rowOff>126670</xdr:rowOff>
    </xdr:to>
    <xdr:cxnSp macro="">
      <xdr:nvCxnSpPr>
        <xdr:cNvPr id="595" name="直線コネクタ 594"/>
        <xdr:cNvCxnSpPr/>
      </xdr:nvCxnSpPr>
      <xdr:spPr>
        <a:xfrm>
          <a:off x="15481300" y="13276607"/>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73896</xdr:rowOff>
    </xdr:from>
    <xdr:to>
      <xdr:col>22</xdr:col>
      <xdr:colOff>365125</xdr:colOff>
      <xdr:row>77</xdr:row>
      <xdr:rowOff>74957</xdr:rowOff>
    </xdr:to>
    <xdr:cxnSp macro="">
      <xdr:nvCxnSpPr>
        <xdr:cNvPr id="598" name="直線コネクタ 597"/>
        <xdr:cNvCxnSpPr/>
      </xdr:nvCxnSpPr>
      <xdr:spPr>
        <a:xfrm>
          <a:off x="14592300" y="1327554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73896</xdr:rowOff>
    </xdr:from>
    <xdr:to>
      <xdr:col>21</xdr:col>
      <xdr:colOff>161925</xdr:colOff>
      <xdr:row>77</xdr:row>
      <xdr:rowOff>74989</xdr:rowOff>
    </xdr:to>
    <xdr:cxnSp macro="">
      <xdr:nvCxnSpPr>
        <xdr:cNvPr id="601" name="直線コネクタ 600"/>
        <xdr:cNvCxnSpPr/>
      </xdr:nvCxnSpPr>
      <xdr:spPr>
        <a:xfrm flipV="1">
          <a:off x="13703300" y="1327554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74989</xdr:rowOff>
    </xdr:from>
    <xdr:to>
      <xdr:col>19</xdr:col>
      <xdr:colOff>644525</xdr:colOff>
      <xdr:row>77</xdr:row>
      <xdr:rowOff>87530</xdr:rowOff>
    </xdr:to>
    <xdr:cxnSp macro="">
      <xdr:nvCxnSpPr>
        <xdr:cNvPr id="604" name="直線コネクタ 603"/>
        <xdr:cNvCxnSpPr/>
      </xdr:nvCxnSpPr>
      <xdr:spPr>
        <a:xfrm flipV="1">
          <a:off x="12814300" y="13276639"/>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75870</xdr:rowOff>
    </xdr:from>
    <xdr:to>
      <xdr:col>23</xdr:col>
      <xdr:colOff>568325</xdr:colOff>
      <xdr:row>78</xdr:row>
      <xdr:rowOff>6020</xdr:rowOff>
    </xdr:to>
    <xdr:sp macro="" textlink="">
      <xdr:nvSpPr>
        <xdr:cNvPr id="614" name="円/楕円 613"/>
        <xdr:cNvSpPr/>
      </xdr:nvSpPr>
      <xdr:spPr>
        <a:xfrm>
          <a:off x="162687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54297</xdr:rowOff>
    </xdr:from>
    <xdr:ext cx="534377" cy="259045"/>
    <xdr:sp macro="" textlink="">
      <xdr:nvSpPr>
        <xdr:cNvPr id="615" name="公債費該当値テキスト"/>
        <xdr:cNvSpPr txBox="1"/>
      </xdr:nvSpPr>
      <xdr:spPr>
        <a:xfrm>
          <a:off x="16370300" y="132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24157</xdr:rowOff>
    </xdr:from>
    <xdr:to>
      <xdr:col>22</xdr:col>
      <xdr:colOff>415925</xdr:colOff>
      <xdr:row>77</xdr:row>
      <xdr:rowOff>125757</xdr:rowOff>
    </xdr:to>
    <xdr:sp macro="" textlink="">
      <xdr:nvSpPr>
        <xdr:cNvPr id="616" name="円/楕円 615"/>
        <xdr:cNvSpPr/>
      </xdr:nvSpPr>
      <xdr:spPr>
        <a:xfrm>
          <a:off x="15430500" y="132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116884</xdr:rowOff>
    </xdr:from>
    <xdr:ext cx="534377" cy="259045"/>
    <xdr:sp macro="" textlink="">
      <xdr:nvSpPr>
        <xdr:cNvPr id="617" name="テキスト ボックス 616"/>
        <xdr:cNvSpPr txBox="1"/>
      </xdr:nvSpPr>
      <xdr:spPr>
        <a:xfrm>
          <a:off x="15214111" y="133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23096</xdr:rowOff>
    </xdr:from>
    <xdr:to>
      <xdr:col>21</xdr:col>
      <xdr:colOff>212725</xdr:colOff>
      <xdr:row>77</xdr:row>
      <xdr:rowOff>124696</xdr:rowOff>
    </xdr:to>
    <xdr:sp macro="" textlink="">
      <xdr:nvSpPr>
        <xdr:cNvPr id="618" name="円/楕円 617"/>
        <xdr:cNvSpPr/>
      </xdr:nvSpPr>
      <xdr:spPr>
        <a:xfrm>
          <a:off x="14541500" y="132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115823</xdr:rowOff>
    </xdr:from>
    <xdr:ext cx="534377" cy="259045"/>
    <xdr:sp macro="" textlink="">
      <xdr:nvSpPr>
        <xdr:cNvPr id="619" name="テキスト ボックス 618"/>
        <xdr:cNvSpPr txBox="1"/>
      </xdr:nvSpPr>
      <xdr:spPr>
        <a:xfrm>
          <a:off x="14325111" y="133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24189</xdr:rowOff>
    </xdr:from>
    <xdr:to>
      <xdr:col>20</xdr:col>
      <xdr:colOff>9525</xdr:colOff>
      <xdr:row>77</xdr:row>
      <xdr:rowOff>125789</xdr:rowOff>
    </xdr:to>
    <xdr:sp macro="" textlink="">
      <xdr:nvSpPr>
        <xdr:cNvPr id="620" name="円/楕円 619"/>
        <xdr:cNvSpPr/>
      </xdr:nvSpPr>
      <xdr:spPr>
        <a:xfrm>
          <a:off x="13652500" y="132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116916</xdr:rowOff>
    </xdr:from>
    <xdr:ext cx="534377" cy="259045"/>
    <xdr:sp macro="" textlink="">
      <xdr:nvSpPr>
        <xdr:cNvPr id="621" name="テキスト ボックス 620"/>
        <xdr:cNvSpPr txBox="1"/>
      </xdr:nvSpPr>
      <xdr:spPr>
        <a:xfrm>
          <a:off x="13436111" y="133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36730</xdr:rowOff>
    </xdr:from>
    <xdr:to>
      <xdr:col>18</xdr:col>
      <xdr:colOff>492125</xdr:colOff>
      <xdr:row>77</xdr:row>
      <xdr:rowOff>138330</xdr:rowOff>
    </xdr:to>
    <xdr:sp macro="" textlink="">
      <xdr:nvSpPr>
        <xdr:cNvPr id="622" name="円/楕円 621"/>
        <xdr:cNvSpPr/>
      </xdr:nvSpPr>
      <xdr:spPr>
        <a:xfrm>
          <a:off x="12763500" y="132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129457</xdr:rowOff>
    </xdr:from>
    <xdr:ext cx="534377" cy="259045"/>
    <xdr:sp macro="" textlink="">
      <xdr:nvSpPr>
        <xdr:cNvPr id="623" name="テキスト ボックス 622"/>
        <xdr:cNvSpPr txBox="1"/>
      </xdr:nvSpPr>
      <xdr:spPr>
        <a:xfrm>
          <a:off x="12547111" y="133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15965</xdr:rowOff>
    </xdr:from>
    <xdr:to>
      <xdr:col>23</xdr:col>
      <xdr:colOff>517525</xdr:colOff>
      <xdr:row>98</xdr:row>
      <xdr:rowOff>18365</xdr:rowOff>
    </xdr:to>
    <xdr:cxnSp macro="">
      <xdr:nvCxnSpPr>
        <xdr:cNvPr id="648" name="直線コネクタ 647"/>
        <xdr:cNvCxnSpPr/>
      </xdr:nvCxnSpPr>
      <xdr:spPr>
        <a:xfrm flipV="1">
          <a:off x="15481300" y="16818065"/>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18365</xdr:rowOff>
    </xdr:from>
    <xdr:to>
      <xdr:col>22</xdr:col>
      <xdr:colOff>365125</xdr:colOff>
      <xdr:row>98</xdr:row>
      <xdr:rowOff>18856</xdr:rowOff>
    </xdr:to>
    <xdr:cxnSp macro="">
      <xdr:nvCxnSpPr>
        <xdr:cNvPr id="651" name="直線コネクタ 650"/>
        <xdr:cNvCxnSpPr/>
      </xdr:nvCxnSpPr>
      <xdr:spPr>
        <a:xfrm flipV="1">
          <a:off x="14592300" y="16820465"/>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159989</xdr:rowOff>
    </xdr:from>
    <xdr:to>
      <xdr:col>21</xdr:col>
      <xdr:colOff>161925</xdr:colOff>
      <xdr:row>98</xdr:row>
      <xdr:rowOff>18856</xdr:rowOff>
    </xdr:to>
    <xdr:cxnSp macro="">
      <xdr:nvCxnSpPr>
        <xdr:cNvPr id="654" name="直線コネクタ 653"/>
        <xdr:cNvCxnSpPr/>
      </xdr:nvCxnSpPr>
      <xdr:spPr>
        <a:xfrm>
          <a:off x="13703300" y="16790639"/>
          <a:ext cx="8890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159989</xdr:rowOff>
    </xdr:from>
    <xdr:to>
      <xdr:col>19</xdr:col>
      <xdr:colOff>644525</xdr:colOff>
      <xdr:row>98</xdr:row>
      <xdr:rowOff>2997</xdr:rowOff>
    </xdr:to>
    <xdr:cxnSp macro="">
      <xdr:nvCxnSpPr>
        <xdr:cNvPr id="657" name="直線コネクタ 656"/>
        <xdr:cNvCxnSpPr/>
      </xdr:nvCxnSpPr>
      <xdr:spPr>
        <a:xfrm flipV="1">
          <a:off x="12814300" y="16790639"/>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136615</xdr:rowOff>
    </xdr:from>
    <xdr:to>
      <xdr:col>23</xdr:col>
      <xdr:colOff>568325</xdr:colOff>
      <xdr:row>98</xdr:row>
      <xdr:rowOff>66765</xdr:rowOff>
    </xdr:to>
    <xdr:sp macro="" textlink="">
      <xdr:nvSpPr>
        <xdr:cNvPr id="667" name="円/楕円 666"/>
        <xdr:cNvSpPr/>
      </xdr:nvSpPr>
      <xdr:spPr>
        <a:xfrm>
          <a:off x="16268700" y="167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51542</xdr:rowOff>
    </xdr:from>
    <xdr:ext cx="469744" cy="259045"/>
    <xdr:sp macro="" textlink="">
      <xdr:nvSpPr>
        <xdr:cNvPr id="668" name="積立金該当値テキスト"/>
        <xdr:cNvSpPr txBox="1"/>
      </xdr:nvSpPr>
      <xdr:spPr>
        <a:xfrm>
          <a:off x="16370300" y="166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139015</xdr:rowOff>
    </xdr:from>
    <xdr:to>
      <xdr:col>22</xdr:col>
      <xdr:colOff>415925</xdr:colOff>
      <xdr:row>98</xdr:row>
      <xdr:rowOff>69165</xdr:rowOff>
    </xdr:to>
    <xdr:sp macro="" textlink="">
      <xdr:nvSpPr>
        <xdr:cNvPr id="669" name="円/楕円 668"/>
        <xdr:cNvSpPr/>
      </xdr:nvSpPr>
      <xdr:spPr>
        <a:xfrm>
          <a:off x="15430500" y="167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60292</xdr:rowOff>
    </xdr:from>
    <xdr:ext cx="469744" cy="259045"/>
    <xdr:sp macro="" textlink="">
      <xdr:nvSpPr>
        <xdr:cNvPr id="670" name="テキスト ボックス 669"/>
        <xdr:cNvSpPr txBox="1"/>
      </xdr:nvSpPr>
      <xdr:spPr>
        <a:xfrm>
          <a:off x="15246427" y="1686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139506</xdr:rowOff>
    </xdr:from>
    <xdr:to>
      <xdr:col>21</xdr:col>
      <xdr:colOff>212725</xdr:colOff>
      <xdr:row>98</xdr:row>
      <xdr:rowOff>69656</xdr:rowOff>
    </xdr:to>
    <xdr:sp macro="" textlink="">
      <xdr:nvSpPr>
        <xdr:cNvPr id="671" name="円/楕円 670"/>
        <xdr:cNvSpPr/>
      </xdr:nvSpPr>
      <xdr:spPr>
        <a:xfrm>
          <a:off x="14541500" y="167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60783</xdr:rowOff>
    </xdr:from>
    <xdr:ext cx="469744" cy="259045"/>
    <xdr:sp macro="" textlink="">
      <xdr:nvSpPr>
        <xdr:cNvPr id="672" name="テキスト ボックス 671"/>
        <xdr:cNvSpPr txBox="1"/>
      </xdr:nvSpPr>
      <xdr:spPr>
        <a:xfrm>
          <a:off x="14357427" y="1686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109189</xdr:rowOff>
    </xdr:from>
    <xdr:to>
      <xdr:col>20</xdr:col>
      <xdr:colOff>9525</xdr:colOff>
      <xdr:row>98</xdr:row>
      <xdr:rowOff>39339</xdr:rowOff>
    </xdr:to>
    <xdr:sp macro="" textlink="">
      <xdr:nvSpPr>
        <xdr:cNvPr id="673" name="円/楕円 672"/>
        <xdr:cNvSpPr/>
      </xdr:nvSpPr>
      <xdr:spPr>
        <a:xfrm>
          <a:off x="13652500" y="167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30466</xdr:rowOff>
    </xdr:from>
    <xdr:ext cx="469744" cy="259045"/>
    <xdr:sp macro="" textlink="">
      <xdr:nvSpPr>
        <xdr:cNvPr id="674" name="テキスト ボックス 673"/>
        <xdr:cNvSpPr txBox="1"/>
      </xdr:nvSpPr>
      <xdr:spPr>
        <a:xfrm>
          <a:off x="13468427" y="168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123647</xdr:rowOff>
    </xdr:from>
    <xdr:to>
      <xdr:col>18</xdr:col>
      <xdr:colOff>492125</xdr:colOff>
      <xdr:row>98</xdr:row>
      <xdr:rowOff>53797</xdr:rowOff>
    </xdr:to>
    <xdr:sp macro="" textlink="">
      <xdr:nvSpPr>
        <xdr:cNvPr id="675" name="円/楕円 674"/>
        <xdr:cNvSpPr/>
      </xdr:nvSpPr>
      <xdr:spPr>
        <a:xfrm>
          <a:off x="12763500" y="167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44924</xdr:rowOff>
    </xdr:from>
    <xdr:ext cx="469744" cy="259045"/>
    <xdr:sp macro="" textlink="">
      <xdr:nvSpPr>
        <xdr:cNvPr id="676" name="テキスト ボックス 675"/>
        <xdr:cNvSpPr txBox="1"/>
      </xdr:nvSpPr>
      <xdr:spPr>
        <a:xfrm>
          <a:off x="12579427" y="1684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32095</xdr:rowOff>
    </xdr:from>
    <xdr:to>
      <xdr:col>32</xdr:col>
      <xdr:colOff>187325</xdr:colOff>
      <xdr:row>59</xdr:row>
      <xdr:rowOff>38626</xdr:rowOff>
    </xdr:to>
    <xdr:cxnSp macro="">
      <xdr:nvCxnSpPr>
        <xdr:cNvPr id="764" name="直線コネクタ 763"/>
        <xdr:cNvCxnSpPr/>
      </xdr:nvCxnSpPr>
      <xdr:spPr>
        <a:xfrm>
          <a:off x="21323300" y="1014764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32095</xdr:rowOff>
    </xdr:from>
    <xdr:to>
      <xdr:col>31</xdr:col>
      <xdr:colOff>34925</xdr:colOff>
      <xdr:row>59</xdr:row>
      <xdr:rowOff>32290</xdr:rowOff>
    </xdr:to>
    <xdr:cxnSp macro="">
      <xdr:nvCxnSpPr>
        <xdr:cNvPr id="767" name="直線コネクタ 766"/>
        <xdr:cNvCxnSpPr/>
      </xdr:nvCxnSpPr>
      <xdr:spPr>
        <a:xfrm flipV="1">
          <a:off x="20434300" y="1014764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25890</xdr:rowOff>
    </xdr:from>
    <xdr:to>
      <xdr:col>29</xdr:col>
      <xdr:colOff>517525</xdr:colOff>
      <xdr:row>59</xdr:row>
      <xdr:rowOff>32290</xdr:rowOff>
    </xdr:to>
    <xdr:cxnSp macro="">
      <xdr:nvCxnSpPr>
        <xdr:cNvPr id="770" name="直線コネクタ 769"/>
        <xdr:cNvCxnSpPr/>
      </xdr:nvCxnSpPr>
      <xdr:spPr>
        <a:xfrm>
          <a:off x="19545300" y="1014144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25694</xdr:rowOff>
    </xdr:from>
    <xdr:to>
      <xdr:col>28</xdr:col>
      <xdr:colOff>314325</xdr:colOff>
      <xdr:row>59</xdr:row>
      <xdr:rowOff>25890</xdr:rowOff>
    </xdr:to>
    <xdr:cxnSp macro="">
      <xdr:nvCxnSpPr>
        <xdr:cNvPr id="773" name="直線コネクタ 772"/>
        <xdr:cNvCxnSpPr/>
      </xdr:nvCxnSpPr>
      <xdr:spPr>
        <a:xfrm>
          <a:off x="18656300" y="1014124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159276</xdr:rowOff>
    </xdr:from>
    <xdr:to>
      <xdr:col>32</xdr:col>
      <xdr:colOff>238125</xdr:colOff>
      <xdr:row>59</xdr:row>
      <xdr:rowOff>89426</xdr:rowOff>
    </xdr:to>
    <xdr:sp macro="" textlink="">
      <xdr:nvSpPr>
        <xdr:cNvPr id="783" name="円/楕円 782"/>
        <xdr:cNvSpPr/>
      </xdr:nvSpPr>
      <xdr:spPr>
        <a:xfrm>
          <a:off x="22110700" y="1010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113373</xdr:rowOff>
    </xdr:from>
    <xdr:ext cx="469744" cy="259045"/>
    <xdr:sp macro="" textlink="">
      <xdr:nvSpPr>
        <xdr:cNvPr id="784" name="貸付金該当値テキスト"/>
        <xdr:cNvSpPr txBox="1"/>
      </xdr:nvSpPr>
      <xdr:spPr>
        <a:xfrm>
          <a:off x="22212300" y="10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152745</xdr:rowOff>
    </xdr:from>
    <xdr:to>
      <xdr:col>31</xdr:col>
      <xdr:colOff>85725</xdr:colOff>
      <xdr:row>59</xdr:row>
      <xdr:rowOff>82895</xdr:rowOff>
    </xdr:to>
    <xdr:sp macro="" textlink="">
      <xdr:nvSpPr>
        <xdr:cNvPr id="785" name="円/楕円 784"/>
        <xdr:cNvSpPr/>
      </xdr:nvSpPr>
      <xdr:spPr>
        <a:xfrm>
          <a:off x="21272500" y="100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74022</xdr:rowOff>
    </xdr:from>
    <xdr:ext cx="469744" cy="259045"/>
    <xdr:sp macro="" textlink="">
      <xdr:nvSpPr>
        <xdr:cNvPr id="786" name="テキスト ボックス 785"/>
        <xdr:cNvSpPr txBox="1"/>
      </xdr:nvSpPr>
      <xdr:spPr>
        <a:xfrm>
          <a:off x="21088427" y="101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152940</xdr:rowOff>
    </xdr:from>
    <xdr:to>
      <xdr:col>29</xdr:col>
      <xdr:colOff>568325</xdr:colOff>
      <xdr:row>59</xdr:row>
      <xdr:rowOff>83090</xdr:rowOff>
    </xdr:to>
    <xdr:sp macro="" textlink="">
      <xdr:nvSpPr>
        <xdr:cNvPr id="787" name="円/楕円 786"/>
        <xdr:cNvSpPr/>
      </xdr:nvSpPr>
      <xdr:spPr>
        <a:xfrm>
          <a:off x="20383500" y="100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74217</xdr:rowOff>
    </xdr:from>
    <xdr:ext cx="469744" cy="259045"/>
    <xdr:sp macro="" textlink="">
      <xdr:nvSpPr>
        <xdr:cNvPr id="788" name="テキスト ボックス 787"/>
        <xdr:cNvSpPr txBox="1"/>
      </xdr:nvSpPr>
      <xdr:spPr>
        <a:xfrm>
          <a:off x="20199427" y="101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146540</xdr:rowOff>
    </xdr:from>
    <xdr:to>
      <xdr:col>28</xdr:col>
      <xdr:colOff>365125</xdr:colOff>
      <xdr:row>59</xdr:row>
      <xdr:rowOff>76690</xdr:rowOff>
    </xdr:to>
    <xdr:sp macro="" textlink="">
      <xdr:nvSpPr>
        <xdr:cNvPr id="789" name="円/楕円 788"/>
        <xdr:cNvSpPr/>
      </xdr:nvSpPr>
      <xdr:spPr>
        <a:xfrm>
          <a:off x="19494500" y="100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67817</xdr:rowOff>
    </xdr:from>
    <xdr:ext cx="469744" cy="259045"/>
    <xdr:sp macro="" textlink="">
      <xdr:nvSpPr>
        <xdr:cNvPr id="790" name="テキスト ボックス 789"/>
        <xdr:cNvSpPr txBox="1"/>
      </xdr:nvSpPr>
      <xdr:spPr>
        <a:xfrm>
          <a:off x="19310427" y="101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146344</xdr:rowOff>
    </xdr:from>
    <xdr:to>
      <xdr:col>27</xdr:col>
      <xdr:colOff>161925</xdr:colOff>
      <xdr:row>59</xdr:row>
      <xdr:rowOff>76494</xdr:rowOff>
    </xdr:to>
    <xdr:sp macro="" textlink="">
      <xdr:nvSpPr>
        <xdr:cNvPr id="791" name="円/楕円 790"/>
        <xdr:cNvSpPr/>
      </xdr:nvSpPr>
      <xdr:spPr>
        <a:xfrm>
          <a:off x="18605500" y="100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67621</xdr:rowOff>
    </xdr:from>
    <xdr:ext cx="469744" cy="259045"/>
    <xdr:sp macro="" textlink="">
      <xdr:nvSpPr>
        <xdr:cNvPr id="792" name="テキスト ボックス 791"/>
        <xdr:cNvSpPr txBox="1"/>
      </xdr:nvSpPr>
      <xdr:spPr>
        <a:xfrm>
          <a:off x="18421427" y="1018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44442</xdr:rowOff>
    </xdr:from>
    <xdr:to>
      <xdr:col>32</xdr:col>
      <xdr:colOff>187325</xdr:colOff>
      <xdr:row>77</xdr:row>
      <xdr:rowOff>49670</xdr:rowOff>
    </xdr:to>
    <xdr:cxnSp macro="">
      <xdr:nvCxnSpPr>
        <xdr:cNvPr id="821" name="直線コネクタ 820"/>
        <xdr:cNvCxnSpPr/>
      </xdr:nvCxnSpPr>
      <xdr:spPr>
        <a:xfrm flipV="1">
          <a:off x="21323300" y="13246092"/>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49670</xdr:rowOff>
    </xdr:from>
    <xdr:to>
      <xdr:col>31</xdr:col>
      <xdr:colOff>34925</xdr:colOff>
      <xdr:row>77</xdr:row>
      <xdr:rowOff>75571</xdr:rowOff>
    </xdr:to>
    <xdr:cxnSp macro="">
      <xdr:nvCxnSpPr>
        <xdr:cNvPr id="824" name="直線コネクタ 823"/>
        <xdr:cNvCxnSpPr/>
      </xdr:nvCxnSpPr>
      <xdr:spPr>
        <a:xfrm flipV="1">
          <a:off x="20434300" y="13251320"/>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75571</xdr:rowOff>
    </xdr:from>
    <xdr:to>
      <xdr:col>29</xdr:col>
      <xdr:colOff>517525</xdr:colOff>
      <xdr:row>77</xdr:row>
      <xdr:rowOff>80150</xdr:rowOff>
    </xdr:to>
    <xdr:cxnSp macro="">
      <xdr:nvCxnSpPr>
        <xdr:cNvPr id="827" name="直線コネクタ 826"/>
        <xdr:cNvCxnSpPr/>
      </xdr:nvCxnSpPr>
      <xdr:spPr>
        <a:xfrm flipV="1">
          <a:off x="19545300" y="13277221"/>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80150</xdr:rowOff>
    </xdr:from>
    <xdr:to>
      <xdr:col>28</xdr:col>
      <xdr:colOff>314325</xdr:colOff>
      <xdr:row>77</xdr:row>
      <xdr:rowOff>87519</xdr:rowOff>
    </xdr:to>
    <xdr:cxnSp macro="">
      <xdr:nvCxnSpPr>
        <xdr:cNvPr id="830" name="直線コネクタ 829"/>
        <xdr:cNvCxnSpPr/>
      </xdr:nvCxnSpPr>
      <xdr:spPr>
        <a:xfrm flipV="1">
          <a:off x="18656300" y="13281800"/>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165092</xdr:rowOff>
    </xdr:from>
    <xdr:to>
      <xdr:col>32</xdr:col>
      <xdr:colOff>238125</xdr:colOff>
      <xdr:row>77</xdr:row>
      <xdr:rowOff>95242</xdr:rowOff>
    </xdr:to>
    <xdr:sp macro="" textlink="">
      <xdr:nvSpPr>
        <xdr:cNvPr id="840" name="円/楕円 839"/>
        <xdr:cNvSpPr/>
      </xdr:nvSpPr>
      <xdr:spPr>
        <a:xfrm>
          <a:off x="22110700" y="1319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16519</xdr:rowOff>
    </xdr:from>
    <xdr:ext cx="534377" cy="259045"/>
    <xdr:sp macro="" textlink="">
      <xdr:nvSpPr>
        <xdr:cNvPr id="841" name="繰出金該当値テキスト"/>
        <xdr:cNvSpPr txBox="1"/>
      </xdr:nvSpPr>
      <xdr:spPr>
        <a:xfrm>
          <a:off x="22212300" y="1304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170320</xdr:rowOff>
    </xdr:from>
    <xdr:to>
      <xdr:col>31</xdr:col>
      <xdr:colOff>85725</xdr:colOff>
      <xdr:row>77</xdr:row>
      <xdr:rowOff>100470</xdr:rowOff>
    </xdr:to>
    <xdr:sp macro="" textlink="">
      <xdr:nvSpPr>
        <xdr:cNvPr id="842" name="円/楕円 841"/>
        <xdr:cNvSpPr/>
      </xdr:nvSpPr>
      <xdr:spPr>
        <a:xfrm>
          <a:off x="21272500" y="132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116997</xdr:rowOff>
    </xdr:from>
    <xdr:ext cx="534377" cy="259045"/>
    <xdr:sp macro="" textlink="">
      <xdr:nvSpPr>
        <xdr:cNvPr id="843" name="テキスト ボックス 842"/>
        <xdr:cNvSpPr txBox="1"/>
      </xdr:nvSpPr>
      <xdr:spPr>
        <a:xfrm>
          <a:off x="21056111" y="129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24771</xdr:rowOff>
    </xdr:from>
    <xdr:to>
      <xdr:col>29</xdr:col>
      <xdr:colOff>568325</xdr:colOff>
      <xdr:row>77</xdr:row>
      <xdr:rowOff>126371</xdr:rowOff>
    </xdr:to>
    <xdr:sp macro="" textlink="">
      <xdr:nvSpPr>
        <xdr:cNvPr id="844" name="円/楕円 843"/>
        <xdr:cNvSpPr/>
      </xdr:nvSpPr>
      <xdr:spPr>
        <a:xfrm>
          <a:off x="20383500" y="132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117498</xdr:rowOff>
    </xdr:from>
    <xdr:ext cx="534377" cy="259045"/>
    <xdr:sp macro="" textlink="">
      <xdr:nvSpPr>
        <xdr:cNvPr id="845" name="テキスト ボックス 844"/>
        <xdr:cNvSpPr txBox="1"/>
      </xdr:nvSpPr>
      <xdr:spPr>
        <a:xfrm>
          <a:off x="20167111" y="133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29350</xdr:rowOff>
    </xdr:from>
    <xdr:to>
      <xdr:col>28</xdr:col>
      <xdr:colOff>365125</xdr:colOff>
      <xdr:row>77</xdr:row>
      <xdr:rowOff>130950</xdr:rowOff>
    </xdr:to>
    <xdr:sp macro="" textlink="">
      <xdr:nvSpPr>
        <xdr:cNvPr id="846" name="円/楕円 845"/>
        <xdr:cNvSpPr/>
      </xdr:nvSpPr>
      <xdr:spPr>
        <a:xfrm>
          <a:off x="19494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122077</xdr:rowOff>
    </xdr:from>
    <xdr:ext cx="534377" cy="259045"/>
    <xdr:sp macro="" textlink="">
      <xdr:nvSpPr>
        <xdr:cNvPr id="847" name="テキスト ボックス 846"/>
        <xdr:cNvSpPr txBox="1"/>
      </xdr:nvSpPr>
      <xdr:spPr>
        <a:xfrm>
          <a:off x="19278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36719</xdr:rowOff>
    </xdr:from>
    <xdr:to>
      <xdr:col>27</xdr:col>
      <xdr:colOff>161925</xdr:colOff>
      <xdr:row>77</xdr:row>
      <xdr:rowOff>138319</xdr:rowOff>
    </xdr:to>
    <xdr:sp macro="" textlink="">
      <xdr:nvSpPr>
        <xdr:cNvPr id="848" name="円/楕円 847"/>
        <xdr:cNvSpPr/>
      </xdr:nvSpPr>
      <xdr:spPr>
        <a:xfrm>
          <a:off x="18605500" y="132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129446</xdr:rowOff>
    </xdr:from>
    <xdr:ext cx="534377" cy="259045"/>
    <xdr:sp macro="" textlink="">
      <xdr:nvSpPr>
        <xdr:cNvPr id="849" name="テキスト ボックス 848"/>
        <xdr:cNvSpPr txBox="1"/>
      </xdr:nvSpPr>
      <xdr:spPr>
        <a:xfrm>
          <a:off x="18389111" y="133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歳出決算総額の住民一人あたりのコストは３１万４，３２０円となっている。主な構成項目である扶助費は、住民一人当たり８６，２６４円となっており、若干ではあるが、類似団体平均を上回っている。</a:t>
          </a:r>
          <a:endParaRPr lang="ja-JP" altLang="ja-JP" sz="1300">
            <a:effectLst/>
          </a:endParaRPr>
        </a:p>
        <a:p>
          <a:r>
            <a:rPr kumimoji="1" lang="ja-JP" altLang="ja-JP" sz="1300">
              <a:solidFill>
                <a:schemeClr val="dk1"/>
              </a:solidFill>
              <a:effectLst/>
              <a:latin typeface="+mn-lt"/>
              <a:ea typeface="+mn-ea"/>
              <a:cs typeface="+mn-cs"/>
            </a:rPr>
            <a:t>　障がい者自立支援給付費や生活保護費、開発に伴う子育て世代の転入による児童手当等などの要因によるものであり、扶助費全体が近年は増加傾向にある。</a:t>
          </a:r>
          <a:endParaRPr lang="ja-JP" altLang="ja-JP" sz="1300">
            <a:effectLst/>
          </a:endParaRPr>
        </a:p>
        <a:p>
          <a:r>
            <a:rPr kumimoji="1" lang="ja-JP" altLang="ja-JP" sz="1300">
              <a:solidFill>
                <a:schemeClr val="dk1"/>
              </a:solidFill>
              <a:effectLst/>
              <a:latin typeface="+mn-lt"/>
              <a:ea typeface="+mn-ea"/>
              <a:cs typeface="+mn-cs"/>
            </a:rPr>
            <a:t>　また、公債費について、住民一人あたりのコストは１９，２９８円であり、類似団体平均と同様、減少傾向である。</a:t>
          </a:r>
          <a:endParaRPr lang="ja-JP" altLang="ja-JP" sz="1300">
            <a:effectLst/>
          </a:endParaRPr>
        </a:p>
        <a:p>
          <a:r>
            <a:rPr kumimoji="1" lang="ja-JP" altLang="ja-JP" sz="1300">
              <a:solidFill>
                <a:schemeClr val="dk1"/>
              </a:solidFill>
              <a:effectLst/>
              <a:latin typeface="+mn-lt"/>
              <a:ea typeface="+mn-ea"/>
              <a:cs typeface="+mn-cs"/>
            </a:rPr>
            <a:t>　これは、近年の経済情勢から借入利率が減少していることをはじめ、市債発行を抑制していることが主な要因となっている。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54,842
54,391
7.72
18,054,930
17,237,938
763,586
10,916,079
14,709,558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68453</xdr:rowOff>
    </xdr:from>
    <xdr:to>
      <xdr:col>6</xdr:col>
      <xdr:colOff>510540</xdr:colOff>
      <xdr:row>38</xdr:row>
      <xdr:rowOff>18542</xdr:rowOff>
    </xdr:to>
    <xdr:cxnSp macro="">
      <xdr:nvCxnSpPr>
        <xdr:cNvPr id="56" name="直線コネクタ 55"/>
        <xdr:cNvCxnSpPr/>
      </xdr:nvCxnSpPr>
      <xdr:spPr>
        <a:xfrm flipV="1">
          <a:off x="4633595" y="5554853"/>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22369</xdr:rowOff>
    </xdr:from>
    <xdr:ext cx="469744" cy="259045"/>
    <xdr:sp macro="" textlink="">
      <xdr:nvSpPr>
        <xdr:cNvPr id="57" name="議会費最小値テキスト"/>
        <xdr:cNvSpPr txBox="1"/>
      </xdr:nvSpPr>
      <xdr:spPr>
        <a:xfrm>
          <a:off x="4686300"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38</xdr:row>
      <xdr:rowOff>18542</xdr:rowOff>
    </xdr:from>
    <xdr:to>
      <xdr:col>6</xdr:col>
      <xdr:colOff>600075</xdr:colOff>
      <xdr:row>38</xdr:row>
      <xdr:rowOff>18542</xdr:rowOff>
    </xdr:to>
    <xdr:cxnSp macro="">
      <xdr:nvCxnSpPr>
        <xdr:cNvPr id="58" name="直線コネクタ 57"/>
        <xdr:cNvCxnSpPr/>
      </xdr:nvCxnSpPr>
      <xdr:spPr>
        <a:xfrm>
          <a:off x="4546600" y="653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15130</xdr:rowOff>
    </xdr:from>
    <xdr:ext cx="469744" cy="259045"/>
    <xdr:sp macro="" textlink="">
      <xdr:nvSpPr>
        <xdr:cNvPr id="59" name="議会費最大値テキスト"/>
        <xdr:cNvSpPr txBox="1"/>
      </xdr:nvSpPr>
      <xdr:spPr>
        <a:xfrm>
          <a:off x="4686300" y="53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32</xdr:row>
      <xdr:rowOff>68453</xdr:rowOff>
    </xdr:from>
    <xdr:to>
      <xdr:col>6</xdr:col>
      <xdr:colOff>600075</xdr:colOff>
      <xdr:row>32</xdr:row>
      <xdr:rowOff>68453</xdr:rowOff>
    </xdr:to>
    <xdr:cxnSp macro="">
      <xdr:nvCxnSpPr>
        <xdr:cNvPr id="60" name="直線コネクタ 59"/>
        <xdr:cNvCxnSpPr/>
      </xdr:nvCxnSpPr>
      <xdr:spPr>
        <a:xfrm>
          <a:off x="4546600" y="555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145796</xdr:rowOff>
    </xdr:from>
    <xdr:to>
      <xdr:col>6</xdr:col>
      <xdr:colOff>511175</xdr:colOff>
      <xdr:row>34</xdr:row>
      <xdr:rowOff>15113</xdr:rowOff>
    </xdr:to>
    <xdr:cxnSp macro="">
      <xdr:nvCxnSpPr>
        <xdr:cNvPr id="61" name="直線コネクタ 60"/>
        <xdr:cNvCxnSpPr/>
      </xdr:nvCxnSpPr>
      <xdr:spPr>
        <a:xfrm flipV="1">
          <a:off x="3797300" y="5803646"/>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27703</xdr:rowOff>
    </xdr:from>
    <xdr:ext cx="469744" cy="259045"/>
    <xdr:sp macro="" textlink="">
      <xdr:nvSpPr>
        <xdr:cNvPr id="62" name="議会費平均値テキスト"/>
        <xdr:cNvSpPr txBox="1"/>
      </xdr:nvSpPr>
      <xdr:spPr>
        <a:xfrm>
          <a:off x="4686300" y="602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63" name="フローチャート : 判断 62"/>
        <xdr:cNvSpPr/>
      </xdr:nvSpPr>
      <xdr:spPr>
        <a:xfrm>
          <a:off x="45847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15113</xdr:rowOff>
    </xdr:from>
    <xdr:to>
      <xdr:col>5</xdr:col>
      <xdr:colOff>358775</xdr:colOff>
      <xdr:row>34</xdr:row>
      <xdr:rowOff>46736</xdr:rowOff>
    </xdr:to>
    <xdr:cxnSp macro="">
      <xdr:nvCxnSpPr>
        <xdr:cNvPr id="64" name="直線コネクタ 63"/>
        <xdr:cNvCxnSpPr/>
      </xdr:nvCxnSpPr>
      <xdr:spPr>
        <a:xfrm flipV="1">
          <a:off x="2908300" y="5844413"/>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138557</xdr:rowOff>
    </xdr:from>
    <xdr:to>
      <xdr:col>4</xdr:col>
      <xdr:colOff>155575</xdr:colOff>
      <xdr:row>34</xdr:row>
      <xdr:rowOff>46736</xdr:rowOff>
    </xdr:to>
    <xdr:cxnSp macro="">
      <xdr:nvCxnSpPr>
        <xdr:cNvPr id="67" name="直線コネクタ 66"/>
        <xdr:cNvCxnSpPr/>
      </xdr:nvCxnSpPr>
      <xdr:spPr>
        <a:xfrm>
          <a:off x="2019300" y="5796407"/>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113030</xdr:rowOff>
    </xdr:from>
    <xdr:to>
      <xdr:col>2</xdr:col>
      <xdr:colOff>638175</xdr:colOff>
      <xdr:row>33</xdr:row>
      <xdr:rowOff>138557</xdr:rowOff>
    </xdr:to>
    <xdr:cxnSp macro="">
      <xdr:nvCxnSpPr>
        <xdr:cNvPr id="70" name="直線コネクタ 69"/>
        <xdr:cNvCxnSpPr/>
      </xdr:nvCxnSpPr>
      <xdr:spPr>
        <a:xfrm>
          <a:off x="1130300" y="5427980"/>
          <a:ext cx="889000" cy="3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94996</xdr:rowOff>
    </xdr:from>
    <xdr:to>
      <xdr:col>6</xdr:col>
      <xdr:colOff>561975</xdr:colOff>
      <xdr:row>34</xdr:row>
      <xdr:rowOff>25146</xdr:rowOff>
    </xdr:to>
    <xdr:sp macro="" textlink="">
      <xdr:nvSpPr>
        <xdr:cNvPr id="80" name="円/楕円 79"/>
        <xdr:cNvSpPr/>
      </xdr:nvSpPr>
      <xdr:spPr>
        <a:xfrm>
          <a:off x="4584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117873</xdr:rowOff>
    </xdr:from>
    <xdr:ext cx="469744" cy="259045"/>
    <xdr:sp macro="" textlink="">
      <xdr:nvSpPr>
        <xdr:cNvPr id="81" name="議会費該当値テキスト"/>
        <xdr:cNvSpPr txBox="1"/>
      </xdr:nvSpPr>
      <xdr:spPr>
        <a:xfrm>
          <a:off x="4686300"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135763</xdr:rowOff>
    </xdr:from>
    <xdr:to>
      <xdr:col>5</xdr:col>
      <xdr:colOff>409575</xdr:colOff>
      <xdr:row>34</xdr:row>
      <xdr:rowOff>65913</xdr:rowOff>
    </xdr:to>
    <xdr:sp macro="" textlink="">
      <xdr:nvSpPr>
        <xdr:cNvPr id="82" name="円/楕円 81"/>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82440</xdr:rowOff>
    </xdr:from>
    <xdr:ext cx="469744" cy="259045"/>
    <xdr:sp macro="" textlink="">
      <xdr:nvSpPr>
        <xdr:cNvPr id="83" name="テキスト ボックス 82"/>
        <xdr:cNvSpPr txBox="1"/>
      </xdr:nvSpPr>
      <xdr:spPr>
        <a:xfrm>
          <a:off x="3562427"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167386</xdr:rowOff>
    </xdr:from>
    <xdr:to>
      <xdr:col>4</xdr:col>
      <xdr:colOff>206375</xdr:colOff>
      <xdr:row>34</xdr:row>
      <xdr:rowOff>97536</xdr:rowOff>
    </xdr:to>
    <xdr:sp macro="" textlink="">
      <xdr:nvSpPr>
        <xdr:cNvPr id="84" name="円/楕円 83"/>
        <xdr:cNvSpPr/>
      </xdr:nvSpPr>
      <xdr:spPr>
        <a:xfrm>
          <a:off x="2857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114063</xdr:rowOff>
    </xdr:from>
    <xdr:ext cx="469744" cy="259045"/>
    <xdr:sp macro="" textlink="">
      <xdr:nvSpPr>
        <xdr:cNvPr id="85" name="テキスト ボックス 84"/>
        <xdr:cNvSpPr txBox="1"/>
      </xdr:nvSpPr>
      <xdr:spPr>
        <a:xfrm>
          <a:off x="2673427" y="560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87757</xdr:rowOff>
    </xdr:from>
    <xdr:to>
      <xdr:col>3</xdr:col>
      <xdr:colOff>3175</xdr:colOff>
      <xdr:row>34</xdr:row>
      <xdr:rowOff>17907</xdr:rowOff>
    </xdr:to>
    <xdr:sp macro="" textlink="">
      <xdr:nvSpPr>
        <xdr:cNvPr id="86" name="円/楕円 85"/>
        <xdr:cNvSpPr/>
      </xdr:nvSpPr>
      <xdr:spPr>
        <a:xfrm>
          <a:off x="1968500" y="5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34434</xdr:rowOff>
    </xdr:from>
    <xdr:ext cx="469744" cy="259045"/>
    <xdr:sp macro="" textlink="">
      <xdr:nvSpPr>
        <xdr:cNvPr id="87" name="テキスト ボックス 86"/>
        <xdr:cNvSpPr txBox="1"/>
      </xdr:nvSpPr>
      <xdr:spPr>
        <a:xfrm>
          <a:off x="1784427" y="55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62230</xdr:rowOff>
    </xdr:from>
    <xdr:to>
      <xdr:col>1</xdr:col>
      <xdr:colOff>485775</xdr:colOff>
      <xdr:row>31</xdr:row>
      <xdr:rowOff>163830</xdr:rowOff>
    </xdr:to>
    <xdr:sp macro="" textlink="">
      <xdr:nvSpPr>
        <xdr:cNvPr id="88" name="円/楕円 87"/>
        <xdr:cNvSpPr/>
      </xdr:nvSpPr>
      <xdr:spPr>
        <a:xfrm>
          <a:off x="1079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8907</xdr:rowOff>
    </xdr:from>
    <xdr:ext cx="469744" cy="259045"/>
    <xdr:sp macro="" textlink="">
      <xdr:nvSpPr>
        <xdr:cNvPr id="89" name="テキスト ボックス 88"/>
        <xdr:cNvSpPr txBox="1"/>
      </xdr:nvSpPr>
      <xdr:spPr>
        <a:xfrm>
          <a:off x="895427" y="51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11" name="直線コネクタ 110"/>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2"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3" name="直線コネクタ 112"/>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4"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5" name="直線コネクタ 114"/>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149209</xdr:rowOff>
    </xdr:from>
    <xdr:to>
      <xdr:col>6</xdr:col>
      <xdr:colOff>511175</xdr:colOff>
      <xdr:row>57</xdr:row>
      <xdr:rowOff>154632</xdr:rowOff>
    </xdr:to>
    <xdr:cxnSp macro="">
      <xdr:nvCxnSpPr>
        <xdr:cNvPr id="116" name="直線コネクタ 115"/>
        <xdr:cNvCxnSpPr/>
      </xdr:nvCxnSpPr>
      <xdr:spPr>
        <a:xfrm>
          <a:off x="3797300" y="9921859"/>
          <a:ext cx="8382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7"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8" name="フローチャート : 判断 117"/>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149209</xdr:rowOff>
    </xdr:from>
    <xdr:to>
      <xdr:col>5</xdr:col>
      <xdr:colOff>358775</xdr:colOff>
      <xdr:row>57</xdr:row>
      <xdr:rowOff>166794</xdr:rowOff>
    </xdr:to>
    <xdr:cxnSp macro="">
      <xdr:nvCxnSpPr>
        <xdr:cNvPr id="119" name="直線コネクタ 118"/>
        <xdr:cNvCxnSpPr/>
      </xdr:nvCxnSpPr>
      <xdr:spPr>
        <a:xfrm flipV="1">
          <a:off x="2908300" y="9921859"/>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20" name="フローチャート : 判断 119"/>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21" name="テキスト ボックス 120"/>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153197</xdr:rowOff>
    </xdr:from>
    <xdr:to>
      <xdr:col>4</xdr:col>
      <xdr:colOff>155575</xdr:colOff>
      <xdr:row>57</xdr:row>
      <xdr:rowOff>166794</xdr:rowOff>
    </xdr:to>
    <xdr:cxnSp macro="">
      <xdr:nvCxnSpPr>
        <xdr:cNvPr id="122" name="直線コネクタ 121"/>
        <xdr:cNvCxnSpPr/>
      </xdr:nvCxnSpPr>
      <xdr:spPr>
        <a:xfrm>
          <a:off x="2019300" y="9925847"/>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3" name="フローチャート : 判断 122"/>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4" name="テキスト ボックス 123"/>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153197</xdr:rowOff>
    </xdr:from>
    <xdr:to>
      <xdr:col>2</xdr:col>
      <xdr:colOff>638175</xdr:colOff>
      <xdr:row>57</xdr:row>
      <xdr:rowOff>157183</xdr:rowOff>
    </xdr:to>
    <xdr:cxnSp macro="">
      <xdr:nvCxnSpPr>
        <xdr:cNvPr id="125" name="直線コネクタ 124"/>
        <xdr:cNvCxnSpPr/>
      </xdr:nvCxnSpPr>
      <xdr:spPr>
        <a:xfrm flipV="1">
          <a:off x="1130300" y="9925847"/>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6" name="フローチャート : 判断 125"/>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7" name="テキスト ボックス 126"/>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8" name="フローチャート : 判断 127"/>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9" name="テキスト ボックス 128"/>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103832</xdr:rowOff>
    </xdr:from>
    <xdr:to>
      <xdr:col>6</xdr:col>
      <xdr:colOff>561975</xdr:colOff>
      <xdr:row>58</xdr:row>
      <xdr:rowOff>33982</xdr:rowOff>
    </xdr:to>
    <xdr:sp macro="" textlink="">
      <xdr:nvSpPr>
        <xdr:cNvPr id="135" name="円/楕円 134"/>
        <xdr:cNvSpPr/>
      </xdr:nvSpPr>
      <xdr:spPr>
        <a:xfrm>
          <a:off x="4584700" y="98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18759</xdr:rowOff>
    </xdr:from>
    <xdr:ext cx="534377" cy="259045"/>
    <xdr:sp macro="" textlink="">
      <xdr:nvSpPr>
        <xdr:cNvPr id="136" name="総務費該当値テキスト"/>
        <xdr:cNvSpPr txBox="1"/>
      </xdr:nvSpPr>
      <xdr:spPr>
        <a:xfrm>
          <a:off x="4686300" y="9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98409</xdr:rowOff>
    </xdr:from>
    <xdr:to>
      <xdr:col>5</xdr:col>
      <xdr:colOff>409575</xdr:colOff>
      <xdr:row>58</xdr:row>
      <xdr:rowOff>28559</xdr:rowOff>
    </xdr:to>
    <xdr:sp macro="" textlink="">
      <xdr:nvSpPr>
        <xdr:cNvPr id="137" name="円/楕円 136"/>
        <xdr:cNvSpPr/>
      </xdr:nvSpPr>
      <xdr:spPr>
        <a:xfrm>
          <a:off x="3746500" y="98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19686</xdr:rowOff>
    </xdr:from>
    <xdr:ext cx="534377" cy="259045"/>
    <xdr:sp macro="" textlink="">
      <xdr:nvSpPr>
        <xdr:cNvPr id="138" name="テキスト ボックス 137"/>
        <xdr:cNvSpPr txBox="1"/>
      </xdr:nvSpPr>
      <xdr:spPr>
        <a:xfrm>
          <a:off x="3530111" y="996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115994</xdr:rowOff>
    </xdr:from>
    <xdr:to>
      <xdr:col>4</xdr:col>
      <xdr:colOff>206375</xdr:colOff>
      <xdr:row>58</xdr:row>
      <xdr:rowOff>46144</xdr:rowOff>
    </xdr:to>
    <xdr:sp macro="" textlink="">
      <xdr:nvSpPr>
        <xdr:cNvPr id="139" name="円/楕円 138"/>
        <xdr:cNvSpPr/>
      </xdr:nvSpPr>
      <xdr:spPr>
        <a:xfrm>
          <a:off x="2857500" y="98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37271</xdr:rowOff>
    </xdr:from>
    <xdr:ext cx="534377" cy="259045"/>
    <xdr:sp macro="" textlink="">
      <xdr:nvSpPr>
        <xdr:cNvPr id="140" name="テキスト ボックス 139"/>
        <xdr:cNvSpPr txBox="1"/>
      </xdr:nvSpPr>
      <xdr:spPr>
        <a:xfrm>
          <a:off x="2641111" y="99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102397</xdr:rowOff>
    </xdr:from>
    <xdr:to>
      <xdr:col>3</xdr:col>
      <xdr:colOff>3175</xdr:colOff>
      <xdr:row>58</xdr:row>
      <xdr:rowOff>32547</xdr:rowOff>
    </xdr:to>
    <xdr:sp macro="" textlink="">
      <xdr:nvSpPr>
        <xdr:cNvPr id="141" name="円/楕円 140"/>
        <xdr:cNvSpPr/>
      </xdr:nvSpPr>
      <xdr:spPr>
        <a:xfrm>
          <a:off x="1968500" y="987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23674</xdr:rowOff>
    </xdr:from>
    <xdr:ext cx="534377" cy="259045"/>
    <xdr:sp macro="" textlink="">
      <xdr:nvSpPr>
        <xdr:cNvPr id="142" name="テキスト ボックス 141"/>
        <xdr:cNvSpPr txBox="1"/>
      </xdr:nvSpPr>
      <xdr:spPr>
        <a:xfrm>
          <a:off x="1752111" y="996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106383</xdr:rowOff>
    </xdr:from>
    <xdr:to>
      <xdr:col>1</xdr:col>
      <xdr:colOff>485775</xdr:colOff>
      <xdr:row>58</xdr:row>
      <xdr:rowOff>36533</xdr:rowOff>
    </xdr:to>
    <xdr:sp macro="" textlink="">
      <xdr:nvSpPr>
        <xdr:cNvPr id="143" name="円/楕円 142"/>
        <xdr:cNvSpPr/>
      </xdr:nvSpPr>
      <xdr:spPr>
        <a:xfrm>
          <a:off x="1079500" y="98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27660</xdr:rowOff>
    </xdr:from>
    <xdr:ext cx="534377" cy="259045"/>
    <xdr:sp macro="" textlink="">
      <xdr:nvSpPr>
        <xdr:cNvPr id="144" name="テキスト ボックス 143"/>
        <xdr:cNvSpPr txBox="1"/>
      </xdr:nvSpPr>
      <xdr:spPr>
        <a:xfrm>
          <a:off x="863111" y="99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9" name="直線コネクタ 168"/>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70"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71" name="直線コネクタ 170"/>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2"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3" name="直線コネクタ 172"/>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27521</xdr:rowOff>
    </xdr:from>
    <xdr:to>
      <xdr:col>6</xdr:col>
      <xdr:colOff>511175</xdr:colOff>
      <xdr:row>75</xdr:row>
      <xdr:rowOff>46304</xdr:rowOff>
    </xdr:to>
    <xdr:cxnSp macro="">
      <xdr:nvCxnSpPr>
        <xdr:cNvPr id="174" name="直線コネクタ 173"/>
        <xdr:cNvCxnSpPr/>
      </xdr:nvCxnSpPr>
      <xdr:spPr>
        <a:xfrm flipV="1">
          <a:off x="3797300" y="12886271"/>
          <a:ext cx="8382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5"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6" name="フローチャート : 判断 175"/>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46304</xdr:rowOff>
    </xdr:from>
    <xdr:to>
      <xdr:col>5</xdr:col>
      <xdr:colOff>358775</xdr:colOff>
      <xdr:row>76</xdr:row>
      <xdr:rowOff>16511</xdr:rowOff>
    </xdr:to>
    <xdr:cxnSp macro="">
      <xdr:nvCxnSpPr>
        <xdr:cNvPr id="177" name="直線コネクタ 176"/>
        <xdr:cNvCxnSpPr/>
      </xdr:nvCxnSpPr>
      <xdr:spPr>
        <a:xfrm flipV="1">
          <a:off x="2908300" y="12905054"/>
          <a:ext cx="889000" cy="1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8" name="フローチャート : 判断 177"/>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9" name="テキスト ボックス 178"/>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16511</xdr:rowOff>
    </xdr:from>
    <xdr:to>
      <xdr:col>4</xdr:col>
      <xdr:colOff>155575</xdr:colOff>
      <xdr:row>76</xdr:row>
      <xdr:rowOff>41199</xdr:rowOff>
    </xdr:to>
    <xdr:cxnSp macro="">
      <xdr:nvCxnSpPr>
        <xdr:cNvPr id="180" name="直線コネクタ 179"/>
        <xdr:cNvCxnSpPr/>
      </xdr:nvCxnSpPr>
      <xdr:spPr>
        <a:xfrm flipV="1">
          <a:off x="2019300" y="13046711"/>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81" name="フローチャート : 判断 180"/>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2" name="テキスト ボックス 181"/>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20065</xdr:rowOff>
    </xdr:from>
    <xdr:to>
      <xdr:col>2</xdr:col>
      <xdr:colOff>638175</xdr:colOff>
      <xdr:row>76</xdr:row>
      <xdr:rowOff>41199</xdr:rowOff>
    </xdr:to>
    <xdr:cxnSp macro="">
      <xdr:nvCxnSpPr>
        <xdr:cNvPr id="183" name="直線コネクタ 182"/>
        <xdr:cNvCxnSpPr/>
      </xdr:nvCxnSpPr>
      <xdr:spPr>
        <a:xfrm>
          <a:off x="1130300" y="13050265"/>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4" name="フローチャート : 判断 183"/>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5" name="テキスト ボックス 184"/>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6" name="フローチャート : 判断 185"/>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7" name="テキスト ボックス 186"/>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148171</xdr:rowOff>
    </xdr:from>
    <xdr:to>
      <xdr:col>6</xdr:col>
      <xdr:colOff>561975</xdr:colOff>
      <xdr:row>75</xdr:row>
      <xdr:rowOff>78321</xdr:rowOff>
    </xdr:to>
    <xdr:sp macro="" textlink="">
      <xdr:nvSpPr>
        <xdr:cNvPr id="193" name="円/楕円 192"/>
        <xdr:cNvSpPr/>
      </xdr:nvSpPr>
      <xdr:spPr>
        <a:xfrm>
          <a:off x="4584700" y="128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171048</xdr:rowOff>
    </xdr:from>
    <xdr:ext cx="599010" cy="259045"/>
    <xdr:sp macro="" textlink="">
      <xdr:nvSpPr>
        <xdr:cNvPr id="194" name="民生費該当値テキスト"/>
        <xdr:cNvSpPr txBox="1"/>
      </xdr:nvSpPr>
      <xdr:spPr>
        <a:xfrm>
          <a:off x="4686300" y="1268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145,333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166954</xdr:rowOff>
    </xdr:from>
    <xdr:to>
      <xdr:col>5</xdr:col>
      <xdr:colOff>409575</xdr:colOff>
      <xdr:row>75</xdr:row>
      <xdr:rowOff>97104</xdr:rowOff>
    </xdr:to>
    <xdr:sp macro="" textlink="">
      <xdr:nvSpPr>
        <xdr:cNvPr id="195" name="円/楕円 194"/>
        <xdr:cNvSpPr/>
      </xdr:nvSpPr>
      <xdr:spPr>
        <a:xfrm>
          <a:off x="3746500" y="128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88231</xdr:rowOff>
    </xdr:from>
    <xdr:ext cx="599010" cy="259045"/>
    <xdr:sp macro="" textlink="">
      <xdr:nvSpPr>
        <xdr:cNvPr id="196" name="テキスト ボックス 195"/>
        <xdr:cNvSpPr txBox="1"/>
      </xdr:nvSpPr>
      <xdr:spPr>
        <a:xfrm>
          <a:off x="3497794" y="1294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143,854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137160</xdr:rowOff>
    </xdr:from>
    <xdr:to>
      <xdr:col>4</xdr:col>
      <xdr:colOff>206375</xdr:colOff>
      <xdr:row>76</xdr:row>
      <xdr:rowOff>67311</xdr:rowOff>
    </xdr:to>
    <xdr:sp macro="" textlink="">
      <xdr:nvSpPr>
        <xdr:cNvPr id="197" name="円/楕円 196"/>
        <xdr:cNvSpPr/>
      </xdr:nvSpPr>
      <xdr:spPr>
        <a:xfrm>
          <a:off x="28575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58438</xdr:rowOff>
    </xdr:from>
    <xdr:ext cx="599010" cy="259045"/>
    <xdr:sp macro="" textlink="">
      <xdr:nvSpPr>
        <xdr:cNvPr id="198" name="テキスト ボックス 197"/>
        <xdr:cNvSpPr txBox="1"/>
      </xdr:nvSpPr>
      <xdr:spPr>
        <a:xfrm>
          <a:off x="2608794" y="130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161849</xdr:rowOff>
    </xdr:from>
    <xdr:to>
      <xdr:col>3</xdr:col>
      <xdr:colOff>3175</xdr:colOff>
      <xdr:row>76</xdr:row>
      <xdr:rowOff>91999</xdr:rowOff>
    </xdr:to>
    <xdr:sp macro="" textlink="">
      <xdr:nvSpPr>
        <xdr:cNvPr id="199" name="円/楕円 198"/>
        <xdr:cNvSpPr/>
      </xdr:nvSpPr>
      <xdr:spPr>
        <a:xfrm>
          <a:off x="1968500" y="130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83126</xdr:rowOff>
    </xdr:from>
    <xdr:ext cx="599010" cy="259045"/>
    <xdr:sp macro="" textlink="">
      <xdr:nvSpPr>
        <xdr:cNvPr id="200" name="テキスト ボックス 199"/>
        <xdr:cNvSpPr txBox="1"/>
      </xdr:nvSpPr>
      <xdr:spPr>
        <a:xfrm>
          <a:off x="1719794" y="1311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140716</xdr:rowOff>
    </xdr:from>
    <xdr:to>
      <xdr:col>1</xdr:col>
      <xdr:colOff>485775</xdr:colOff>
      <xdr:row>76</xdr:row>
      <xdr:rowOff>70867</xdr:rowOff>
    </xdr:to>
    <xdr:sp macro="" textlink="">
      <xdr:nvSpPr>
        <xdr:cNvPr id="201" name="円/楕円 200"/>
        <xdr:cNvSpPr/>
      </xdr:nvSpPr>
      <xdr:spPr>
        <a:xfrm>
          <a:off x="1079500" y="1299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87393</xdr:rowOff>
    </xdr:from>
    <xdr:ext cx="599010" cy="259045"/>
    <xdr:sp macro="" textlink="">
      <xdr:nvSpPr>
        <xdr:cNvPr id="202" name="テキスト ボックス 201"/>
        <xdr:cNvSpPr txBox="1"/>
      </xdr:nvSpPr>
      <xdr:spPr>
        <a:xfrm>
          <a:off x="830794" y="1277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156251</xdr:rowOff>
    </xdr:from>
    <xdr:to>
      <xdr:col>6</xdr:col>
      <xdr:colOff>511175</xdr:colOff>
      <xdr:row>97</xdr:row>
      <xdr:rowOff>166035</xdr:rowOff>
    </xdr:to>
    <xdr:cxnSp macro="">
      <xdr:nvCxnSpPr>
        <xdr:cNvPr id="230" name="直線コネクタ 229"/>
        <xdr:cNvCxnSpPr/>
      </xdr:nvCxnSpPr>
      <xdr:spPr>
        <a:xfrm flipV="1">
          <a:off x="3797300" y="16786901"/>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31"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166035</xdr:rowOff>
    </xdr:from>
    <xdr:to>
      <xdr:col>5</xdr:col>
      <xdr:colOff>358775</xdr:colOff>
      <xdr:row>98</xdr:row>
      <xdr:rowOff>30749</xdr:rowOff>
    </xdr:to>
    <xdr:cxnSp macro="">
      <xdr:nvCxnSpPr>
        <xdr:cNvPr id="233" name="直線コネクタ 232"/>
        <xdr:cNvCxnSpPr/>
      </xdr:nvCxnSpPr>
      <xdr:spPr>
        <a:xfrm flipV="1">
          <a:off x="2908300" y="16796685"/>
          <a:ext cx="8890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4" name="フローチャート : 判断 233"/>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5" name="テキスト ボックス 234"/>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10747</xdr:rowOff>
    </xdr:from>
    <xdr:to>
      <xdr:col>4</xdr:col>
      <xdr:colOff>155575</xdr:colOff>
      <xdr:row>98</xdr:row>
      <xdr:rowOff>30749</xdr:rowOff>
    </xdr:to>
    <xdr:cxnSp macro="">
      <xdr:nvCxnSpPr>
        <xdr:cNvPr id="236" name="直線コネクタ 235"/>
        <xdr:cNvCxnSpPr/>
      </xdr:nvCxnSpPr>
      <xdr:spPr>
        <a:xfrm>
          <a:off x="2019300" y="1681284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7" name="フローチャート : 判断 236"/>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8" name="テキスト ボックス 237"/>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153394</xdr:rowOff>
    </xdr:from>
    <xdr:to>
      <xdr:col>2</xdr:col>
      <xdr:colOff>638175</xdr:colOff>
      <xdr:row>98</xdr:row>
      <xdr:rowOff>10747</xdr:rowOff>
    </xdr:to>
    <xdr:cxnSp macro="">
      <xdr:nvCxnSpPr>
        <xdr:cNvPr id="239" name="直線コネクタ 238"/>
        <xdr:cNvCxnSpPr/>
      </xdr:nvCxnSpPr>
      <xdr:spPr>
        <a:xfrm>
          <a:off x="1130300" y="16784044"/>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40" name="フローチャート : 判断 239"/>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41" name="テキスト ボックス 240"/>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2" name="フローチャート : 判断 241"/>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3" name="テキスト ボックス 242"/>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105451</xdr:rowOff>
    </xdr:from>
    <xdr:to>
      <xdr:col>6</xdr:col>
      <xdr:colOff>561975</xdr:colOff>
      <xdr:row>98</xdr:row>
      <xdr:rowOff>35601</xdr:rowOff>
    </xdr:to>
    <xdr:sp macro="" textlink="">
      <xdr:nvSpPr>
        <xdr:cNvPr id="249" name="円/楕円 248"/>
        <xdr:cNvSpPr/>
      </xdr:nvSpPr>
      <xdr:spPr>
        <a:xfrm>
          <a:off x="4584700" y="167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83878</xdr:rowOff>
    </xdr:from>
    <xdr:ext cx="534377" cy="259045"/>
    <xdr:sp macro="" textlink="">
      <xdr:nvSpPr>
        <xdr:cNvPr id="250" name="衛生費該当値テキスト"/>
        <xdr:cNvSpPr txBox="1"/>
      </xdr:nvSpPr>
      <xdr:spPr>
        <a:xfrm>
          <a:off x="4686300" y="167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115235</xdr:rowOff>
    </xdr:from>
    <xdr:to>
      <xdr:col>5</xdr:col>
      <xdr:colOff>409575</xdr:colOff>
      <xdr:row>98</xdr:row>
      <xdr:rowOff>45385</xdr:rowOff>
    </xdr:to>
    <xdr:sp macro="" textlink="">
      <xdr:nvSpPr>
        <xdr:cNvPr id="251" name="円/楕円 250"/>
        <xdr:cNvSpPr/>
      </xdr:nvSpPr>
      <xdr:spPr>
        <a:xfrm>
          <a:off x="3746500" y="167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36512</xdr:rowOff>
    </xdr:from>
    <xdr:ext cx="534377" cy="259045"/>
    <xdr:sp macro="" textlink="">
      <xdr:nvSpPr>
        <xdr:cNvPr id="252" name="テキスト ボックス 251"/>
        <xdr:cNvSpPr txBox="1"/>
      </xdr:nvSpPr>
      <xdr:spPr>
        <a:xfrm>
          <a:off x="3530111" y="168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151399</xdr:rowOff>
    </xdr:from>
    <xdr:to>
      <xdr:col>4</xdr:col>
      <xdr:colOff>206375</xdr:colOff>
      <xdr:row>98</xdr:row>
      <xdr:rowOff>81549</xdr:rowOff>
    </xdr:to>
    <xdr:sp macro="" textlink="">
      <xdr:nvSpPr>
        <xdr:cNvPr id="253" name="円/楕円 252"/>
        <xdr:cNvSpPr/>
      </xdr:nvSpPr>
      <xdr:spPr>
        <a:xfrm>
          <a:off x="2857500" y="1678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72676</xdr:rowOff>
    </xdr:from>
    <xdr:ext cx="534377" cy="259045"/>
    <xdr:sp macro="" textlink="">
      <xdr:nvSpPr>
        <xdr:cNvPr id="254" name="テキスト ボックス 253"/>
        <xdr:cNvSpPr txBox="1"/>
      </xdr:nvSpPr>
      <xdr:spPr>
        <a:xfrm>
          <a:off x="2641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131397</xdr:rowOff>
    </xdr:from>
    <xdr:to>
      <xdr:col>3</xdr:col>
      <xdr:colOff>3175</xdr:colOff>
      <xdr:row>98</xdr:row>
      <xdr:rowOff>61547</xdr:rowOff>
    </xdr:to>
    <xdr:sp macro="" textlink="">
      <xdr:nvSpPr>
        <xdr:cNvPr id="255" name="円/楕円 254"/>
        <xdr:cNvSpPr/>
      </xdr:nvSpPr>
      <xdr:spPr>
        <a:xfrm>
          <a:off x="1968500" y="167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52674</xdr:rowOff>
    </xdr:from>
    <xdr:ext cx="534377" cy="259045"/>
    <xdr:sp macro="" textlink="">
      <xdr:nvSpPr>
        <xdr:cNvPr id="256" name="テキスト ボックス 255"/>
        <xdr:cNvSpPr txBox="1"/>
      </xdr:nvSpPr>
      <xdr:spPr>
        <a:xfrm>
          <a:off x="1752111" y="168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102594</xdr:rowOff>
    </xdr:from>
    <xdr:to>
      <xdr:col>1</xdr:col>
      <xdr:colOff>485775</xdr:colOff>
      <xdr:row>98</xdr:row>
      <xdr:rowOff>32744</xdr:rowOff>
    </xdr:to>
    <xdr:sp macro="" textlink="">
      <xdr:nvSpPr>
        <xdr:cNvPr id="257" name="円/楕円 256"/>
        <xdr:cNvSpPr/>
      </xdr:nvSpPr>
      <xdr:spPr>
        <a:xfrm>
          <a:off x="1079500" y="167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23871</xdr:rowOff>
    </xdr:from>
    <xdr:ext cx="534377" cy="259045"/>
    <xdr:sp macro="" textlink="">
      <xdr:nvSpPr>
        <xdr:cNvPr id="258" name="テキスト ボックス 257"/>
        <xdr:cNvSpPr txBox="1"/>
      </xdr:nvSpPr>
      <xdr:spPr>
        <a:xfrm>
          <a:off x="863111" y="168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2" name="直線コネクタ 281"/>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5"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6" name="直線コネクタ 285"/>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119126</xdr:rowOff>
    </xdr:from>
    <xdr:to>
      <xdr:col>15</xdr:col>
      <xdr:colOff>180975</xdr:colOff>
      <xdr:row>37</xdr:row>
      <xdr:rowOff>129032</xdr:rowOff>
    </xdr:to>
    <xdr:cxnSp macro="">
      <xdr:nvCxnSpPr>
        <xdr:cNvPr id="287" name="直線コネクタ 286"/>
        <xdr:cNvCxnSpPr/>
      </xdr:nvCxnSpPr>
      <xdr:spPr>
        <a:xfrm>
          <a:off x="9639300" y="6291326"/>
          <a:ext cx="838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8"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9" name="フローチャート : 判断 288"/>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108458</xdr:rowOff>
    </xdr:from>
    <xdr:to>
      <xdr:col>14</xdr:col>
      <xdr:colOff>28575</xdr:colOff>
      <xdr:row>36</xdr:row>
      <xdr:rowOff>119126</xdr:rowOff>
    </xdr:to>
    <xdr:cxnSp macro="">
      <xdr:nvCxnSpPr>
        <xdr:cNvPr id="290" name="直線コネクタ 289"/>
        <xdr:cNvCxnSpPr/>
      </xdr:nvCxnSpPr>
      <xdr:spPr>
        <a:xfrm>
          <a:off x="8750300" y="610920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91" name="フローチャート : 判断 290"/>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2" name="テキスト ボックス 291"/>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143510</xdr:rowOff>
    </xdr:from>
    <xdr:to>
      <xdr:col>12</xdr:col>
      <xdr:colOff>511175</xdr:colOff>
      <xdr:row>35</xdr:row>
      <xdr:rowOff>108458</xdr:rowOff>
    </xdr:to>
    <xdr:cxnSp macro="">
      <xdr:nvCxnSpPr>
        <xdr:cNvPr id="293" name="直線コネクタ 292"/>
        <xdr:cNvCxnSpPr/>
      </xdr:nvCxnSpPr>
      <xdr:spPr>
        <a:xfrm>
          <a:off x="7861300" y="5801360"/>
          <a:ext cx="889000" cy="30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4" name="フローチャート : 判断 293"/>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9034</xdr:rowOff>
    </xdr:from>
    <xdr:ext cx="469744" cy="259045"/>
    <xdr:sp macro="" textlink="">
      <xdr:nvSpPr>
        <xdr:cNvPr id="295" name="テキスト ボックス 294"/>
        <xdr:cNvSpPr txBox="1"/>
      </xdr:nvSpPr>
      <xdr:spPr>
        <a:xfrm>
          <a:off x="8515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121031</xdr:rowOff>
    </xdr:from>
    <xdr:to>
      <xdr:col>11</xdr:col>
      <xdr:colOff>307975</xdr:colOff>
      <xdr:row>33</xdr:row>
      <xdr:rowOff>143510</xdr:rowOff>
    </xdr:to>
    <xdr:cxnSp macro="">
      <xdr:nvCxnSpPr>
        <xdr:cNvPr id="296" name="直線コネクタ 295"/>
        <xdr:cNvCxnSpPr/>
      </xdr:nvCxnSpPr>
      <xdr:spPr>
        <a:xfrm>
          <a:off x="6972300" y="5607431"/>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7" name="フローチャート : 判断 296"/>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52468</xdr:rowOff>
    </xdr:from>
    <xdr:ext cx="469744" cy="259045"/>
    <xdr:sp macro="" textlink="">
      <xdr:nvSpPr>
        <xdr:cNvPr id="298" name="テキスト ボックス 297"/>
        <xdr:cNvSpPr txBox="1"/>
      </xdr:nvSpPr>
      <xdr:spPr>
        <a:xfrm>
          <a:off x="7626427" y="60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9" name="フローチャート : 判断 298"/>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23131</xdr:rowOff>
    </xdr:from>
    <xdr:ext cx="469744" cy="259045"/>
    <xdr:sp macro="" textlink="">
      <xdr:nvSpPr>
        <xdr:cNvPr id="300" name="テキスト ボックス 299"/>
        <xdr:cNvSpPr txBox="1"/>
      </xdr:nvSpPr>
      <xdr:spPr>
        <a:xfrm>
          <a:off x="6737427" y="56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78232</xdr:rowOff>
    </xdr:from>
    <xdr:to>
      <xdr:col>15</xdr:col>
      <xdr:colOff>231775</xdr:colOff>
      <xdr:row>38</xdr:row>
      <xdr:rowOff>8382</xdr:rowOff>
    </xdr:to>
    <xdr:sp macro="" textlink="">
      <xdr:nvSpPr>
        <xdr:cNvPr id="306" name="円/楕円 305"/>
        <xdr:cNvSpPr/>
      </xdr:nvSpPr>
      <xdr:spPr>
        <a:xfrm>
          <a:off x="104267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56659</xdr:rowOff>
    </xdr:from>
    <xdr:ext cx="378565" cy="259045"/>
    <xdr:sp macro="" textlink="">
      <xdr:nvSpPr>
        <xdr:cNvPr id="307" name="労働費該当値テキスト"/>
        <xdr:cNvSpPr txBox="1"/>
      </xdr:nvSpPr>
      <xdr:spPr>
        <a:xfrm>
          <a:off x="10528300" y="640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68326</xdr:rowOff>
    </xdr:from>
    <xdr:to>
      <xdr:col>14</xdr:col>
      <xdr:colOff>79375</xdr:colOff>
      <xdr:row>36</xdr:row>
      <xdr:rowOff>169926</xdr:rowOff>
    </xdr:to>
    <xdr:sp macro="" textlink="">
      <xdr:nvSpPr>
        <xdr:cNvPr id="308" name="円/楕円 307"/>
        <xdr:cNvSpPr/>
      </xdr:nvSpPr>
      <xdr:spPr>
        <a:xfrm>
          <a:off x="9588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161053</xdr:rowOff>
    </xdr:from>
    <xdr:ext cx="469744" cy="259045"/>
    <xdr:sp macro="" textlink="">
      <xdr:nvSpPr>
        <xdr:cNvPr id="309" name="テキスト ボックス 308"/>
        <xdr:cNvSpPr txBox="1"/>
      </xdr:nvSpPr>
      <xdr:spPr>
        <a:xfrm>
          <a:off x="9404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57658</xdr:rowOff>
    </xdr:from>
    <xdr:to>
      <xdr:col>12</xdr:col>
      <xdr:colOff>561975</xdr:colOff>
      <xdr:row>35</xdr:row>
      <xdr:rowOff>159258</xdr:rowOff>
    </xdr:to>
    <xdr:sp macro="" textlink="">
      <xdr:nvSpPr>
        <xdr:cNvPr id="310" name="円/楕円 309"/>
        <xdr:cNvSpPr/>
      </xdr:nvSpPr>
      <xdr:spPr>
        <a:xfrm>
          <a:off x="86995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4335</xdr:rowOff>
    </xdr:from>
    <xdr:ext cx="469744" cy="259045"/>
    <xdr:sp macro="" textlink="">
      <xdr:nvSpPr>
        <xdr:cNvPr id="311" name="テキスト ボックス 310"/>
        <xdr:cNvSpPr txBox="1"/>
      </xdr:nvSpPr>
      <xdr:spPr>
        <a:xfrm>
          <a:off x="8515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92710</xdr:rowOff>
    </xdr:from>
    <xdr:to>
      <xdr:col>11</xdr:col>
      <xdr:colOff>358775</xdr:colOff>
      <xdr:row>34</xdr:row>
      <xdr:rowOff>22860</xdr:rowOff>
    </xdr:to>
    <xdr:sp macro="" textlink="">
      <xdr:nvSpPr>
        <xdr:cNvPr id="312" name="円/楕円 311"/>
        <xdr:cNvSpPr/>
      </xdr:nvSpPr>
      <xdr:spPr>
        <a:xfrm>
          <a:off x="7810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39387</xdr:rowOff>
    </xdr:from>
    <xdr:ext cx="469744" cy="259045"/>
    <xdr:sp macro="" textlink="">
      <xdr:nvSpPr>
        <xdr:cNvPr id="313" name="テキスト ボックス 312"/>
        <xdr:cNvSpPr txBox="1"/>
      </xdr:nvSpPr>
      <xdr:spPr>
        <a:xfrm>
          <a:off x="7626427"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70231</xdr:rowOff>
    </xdr:from>
    <xdr:to>
      <xdr:col>10</xdr:col>
      <xdr:colOff>155575</xdr:colOff>
      <xdr:row>33</xdr:row>
      <xdr:rowOff>381</xdr:rowOff>
    </xdr:to>
    <xdr:sp macro="" textlink="">
      <xdr:nvSpPr>
        <xdr:cNvPr id="314" name="円/楕円 313"/>
        <xdr:cNvSpPr/>
      </xdr:nvSpPr>
      <xdr:spPr>
        <a:xfrm>
          <a:off x="6921500" y="5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16908</xdr:rowOff>
    </xdr:from>
    <xdr:ext cx="469744" cy="259045"/>
    <xdr:sp macro="" textlink="">
      <xdr:nvSpPr>
        <xdr:cNvPr id="315" name="テキスト ボックス 314"/>
        <xdr:cNvSpPr txBox="1"/>
      </xdr:nvSpPr>
      <xdr:spPr>
        <a:xfrm>
          <a:off x="6737427" y="53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16726</xdr:rowOff>
    </xdr:from>
    <xdr:to>
      <xdr:col>15</xdr:col>
      <xdr:colOff>180975</xdr:colOff>
      <xdr:row>59</xdr:row>
      <xdr:rowOff>27877</xdr:rowOff>
    </xdr:to>
    <xdr:cxnSp macro="">
      <xdr:nvCxnSpPr>
        <xdr:cNvPr id="344" name="直線コネクタ 343"/>
        <xdr:cNvCxnSpPr/>
      </xdr:nvCxnSpPr>
      <xdr:spPr>
        <a:xfrm flipV="1">
          <a:off x="9639300" y="10132276"/>
          <a:ext cx="8382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5"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27877</xdr:rowOff>
    </xdr:from>
    <xdr:to>
      <xdr:col>14</xdr:col>
      <xdr:colOff>28575</xdr:colOff>
      <xdr:row>59</xdr:row>
      <xdr:rowOff>31776</xdr:rowOff>
    </xdr:to>
    <xdr:cxnSp macro="">
      <xdr:nvCxnSpPr>
        <xdr:cNvPr id="347" name="直線コネクタ 346"/>
        <xdr:cNvCxnSpPr/>
      </xdr:nvCxnSpPr>
      <xdr:spPr>
        <a:xfrm flipV="1">
          <a:off x="8750300" y="10143427"/>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8" name="フローチャート : 判断 347"/>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9" name="テキスト ボックス 348"/>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30238</xdr:rowOff>
    </xdr:from>
    <xdr:to>
      <xdr:col>12</xdr:col>
      <xdr:colOff>511175</xdr:colOff>
      <xdr:row>59</xdr:row>
      <xdr:rowOff>31776</xdr:rowOff>
    </xdr:to>
    <xdr:cxnSp macro="">
      <xdr:nvCxnSpPr>
        <xdr:cNvPr id="350" name="直線コネクタ 349"/>
        <xdr:cNvCxnSpPr/>
      </xdr:nvCxnSpPr>
      <xdr:spPr>
        <a:xfrm>
          <a:off x="7861300" y="10145788"/>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1" name="フローチャート : 判断 350"/>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2" name="テキスト ボックス 351"/>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30238</xdr:rowOff>
    </xdr:from>
    <xdr:to>
      <xdr:col>11</xdr:col>
      <xdr:colOff>307975</xdr:colOff>
      <xdr:row>59</xdr:row>
      <xdr:rowOff>30683</xdr:rowOff>
    </xdr:to>
    <xdr:cxnSp macro="">
      <xdr:nvCxnSpPr>
        <xdr:cNvPr id="353" name="直線コネクタ 352"/>
        <xdr:cNvCxnSpPr/>
      </xdr:nvCxnSpPr>
      <xdr:spPr>
        <a:xfrm flipV="1">
          <a:off x="6972300" y="10145788"/>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4" name="フローチャート : 判断 353"/>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5" name="テキスト ボックス 354"/>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6" name="フローチャート : 判断 355"/>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7" name="テキスト ボックス 356"/>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137376</xdr:rowOff>
    </xdr:from>
    <xdr:to>
      <xdr:col>15</xdr:col>
      <xdr:colOff>231775</xdr:colOff>
      <xdr:row>59</xdr:row>
      <xdr:rowOff>67526</xdr:rowOff>
    </xdr:to>
    <xdr:sp macro="" textlink="">
      <xdr:nvSpPr>
        <xdr:cNvPr id="363" name="円/楕円 362"/>
        <xdr:cNvSpPr/>
      </xdr:nvSpPr>
      <xdr:spPr>
        <a:xfrm>
          <a:off x="10426700" y="100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4"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148527</xdr:rowOff>
    </xdr:from>
    <xdr:to>
      <xdr:col>14</xdr:col>
      <xdr:colOff>79375</xdr:colOff>
      <xdr:row>59</xdr:row>
      <xdr:rowOff>78677</xdr:rowOff>
    </xdr:to>
    <xdr:sp macro="" textlink="">
      <xdr:nvSpPr>
        <xdr:cNvPr id="365" name="円/楕円 364"/>
        <xdr:cNvSpPr/>
      </xdr:nvSpPr>
      <xdr:spPr>
        <a:xfrm>
          <a:off x="9588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69804</xdr:rowOff>
    </xdr:from>
    <xdr:ext cx="469744" cy="259045"/>
    <xdr:sp macro="" textlink="">
      <xdr:nvSpPr>
        <xdr:cNvPr id="366" name="テキスト ボックス 365"/>
        <xdr:cNvSpPr txBox="1"/>
      </xdr:nvSpPr>
      <xdr:spPr>
        <a:xfrm>
          <a:off x="9404427" y="101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152426</xdr:rowOff>
    </xdr:from>
    <xdr:to>
      <xdr:col>12</xdr:col>
      <xdr:colOff>561975</xdr:colOff>
      <xdr:row>59</xdr:row>
      <xdr:rowOff>82576</xdr:rowOff>
    </xdr:to>
    <xdr:sp macro="" textlink="">
      <xdr:nvSpPr>
        <xdr:cNvPr id="367" name="円/楕円 366"/>
        <xdr:cNvSpPr/>
      </xdr:nvSpPr>
      <xdr:spPr>
        <a:xfrm>
          <a:off x="8699500" y="10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73703</xdr:rowOff>
    </xdr:from>
    <xdr:ext cx="378565" cy="259045"/>
    <xdr:sp macro="" textlink="">
      <xdr:nvSpPr>
        <xdr:cNvPr id="368" name="テキスト ボックス 367"/>
        <xdr:cNvSpPr txBox="1"/>
      </xdr:nvSpPr>
      <xdr:spPr>
        <a:xfrm>
          <a:off x="8561017" y="10189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150888</xdr:rowOff>
    </xdr:from>
    <xdr:to>
      <xdr:col>11</xdr:col>
      <xdr:colOff>358775</xdr:colOff>
      <xdr:row>59</xdr:row>
      <xdr:rowOff>81038</xdr:rowOff>
    </xdr:to>
    <xdr:sp macro="" textlink="">
      <xdr:nvSpPr>
        <xdr:cNvPr id="369" name="円/楕円 368"/>
        <xdr:cNvSpPr/>
      </xdr:nvSpPr>
      <xdr:spPr>
        <a:xfrm>
          <a:off x="7810500" y="100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72165</xdr:rowOff>
    </xdr:from>
    <xdr:ext cx="469744" cy="259045"/>
    <xdr:sp macro="" textlink="">
      <xdr:nvSpPr>
        <xdr:cNvPr id="370" name="テキスト ボックス 369"/>
        <xdr:cNvSpPr txBox="1"/>
      </xdr:nvSpPr>
      <xdr:spPr>
        <a:xfrm>
          <a:off x="7626427" y="1018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151333</xdr:rowOff>
    </xdr:from>
    <xdr:to>
      <xdr:col>10</xdr:col>
      <xdr:colOff>155575</xdr:colOff>
      <xdr:row>59</xdr:row>
      <xdr:rowOff>81483</xdr:rowOff>
    </xdr:to>
    <xdr:sp macro="" textlink="">
      <xdr:nvSpPr>
        <xdr:cNvPr id="371" name="円/楕円 370"/>
        <xdr:cNvSpPr/>
      </xdr:nvSpPr>
      <xdr:spPr>
        <a:xfrm>
          <a:off x="6921500" y="100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72610</xdr:rowOff>
    </xdr:from>
    <xdr:ext cx="469744" cy="259045"/>
    <xdr:sp macro="" textlink="">
      <xdr:nvSpPr>
        <xdr:cNvPr id="372" name="テキスト ボックス 371"/>
        <xdr:cNvSpPr txBox="1"/>
      </xdr:nvSpPr>
      <xdr:spPr>
        <a:xfrm>
          <a:off x="6737427" y="1018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144455</xdr:rowOff>
    </xdr:from>
    <xdr:to>
      <xdr:col>15</xdr:col>
      <xdr:colOff>180975</xdr:colOff>
      <xdr:row>78</xdr:row>
      <xdr:rowOff>39847</xdr:rowOff>
    </xdr:to>
    <xdr:cxnSp macro="">
      <xdr:nvCxnSpPr>
        <xdr:cNvPr id="399" name="直線コネクタ 398"/>
        <xdr:cNvCxnSpPr/>
      </xdr:nvCxnSpPr>
      <xdr:spPr>
        <a:xfrm flipV="1">
          <a:off x="9639300" y="13346105"/>
          <a:ext cx="8382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400"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39847</xdr:rowOff>
    </xdr:from>
    <xdr:to>
      <xdr:col>14</xdr:col>
      <xdr:colOff>28575</xdr:colOff>
      <xdr:row>78</xdr:row>
      <xdr:rowOff>41173</xdr:rowOff>
    </xdr:to>
    <xdr:cxnSp macro="">
      <xdr:nvCxnSpPr>
        <xdr:cNvPr id="402" name="直線コネクタ 401"/>
        <xdr:cNvCxnSpPr/>
      </xdr:nvCxnSpPr>
      <xdr:spPr>
        <a:xfrm flipV="1">
          <a:off x="8750300" y="13412947"/>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3" name="フローチャート : 判断 402"/>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4" name="テキスト ボックス 403"/>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38385</xdr:rowOff>
    </xdr:from>
    <xdr:to>
      <xdr:col>12</xdr:col>
      <xdr:colOff>511175</xdr:colOff>
      <xdr:row>78</xdr:row>
      <xdr:rowOff>41173</xdr:rowOff>
    </xdr:to>
    <xdr:cxnSp macro="">
      <xdr:nvCxnSpPr>
        <xdr:cNvPr id="405" name="直線コネクタ 404"/>
        <xdr:cNvCxnSpPr/>
      </xdr:nvCxnSpPr>
      <xdr:spPr>
        <a:xfrm>
          <a:off x="7861300" y="13411485"/>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6" name="フローチャート : 判断 405"/>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7" name="テキスト ボックス 406"/>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38385</xdr:rowOff>
    </xdr:from>
    <xdr:to>
      <xdr:col>11</xdr:col>
      <xdr:colOff>307975</xdr:colOff>
      <xdr:row>78</xdr:row>
      <xdr:rowOff>41630</xdr:rowOff>
    </xdr:to>
    <xdr:cxnSp macro="">
      <xdr:nvCxnSpPr>
        <xdr:cNvPr id="408" name="直線コネクタ 407"/>
        <xdr:cNvCxnSpPr/>
      </xdr:nvCxnSpPr>
      <xdr:spPr>
        <a:xfrm flipV="1">
          <a:off x="6972300" y="13411485"/>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9" name="フローチャート : 判断 408"/>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10" name="テキスト ボックス 409"/>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1" name="フローチャート : 判断 410"/>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2" name="テキスト ボックス 411"/>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93655</xdr:rowOff>
    </xdr:from>
    <xdr:to>
      <xdr:col>15</xdr:col>
      <xdr:colOff>231775</xdr:colOff>
      <xdr:row>78</xdr:row>
      <xdr:rowOff>23805</xdr:rowOff>
    </xdr:to>
    <xdr:sp macro="" textlink="">
      <xdr:nvSpPr>
        <xdr:cNvPr id="418" name="円/楕円 417"/>
        <xdr:cNvSpPr/>
      </xdr:nvSpPr>
      <xdr:spPr>
        <a:xfrm>
          <a:off x="10426700" y="132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8582</xdr:rowOff>
    </xdr:from>
    <xdr:ext cx="469744" cy="259045"/>
    <xdr:sp macro="" textlink="">
      <xdr:nvSpPr>
        <xdr:cNvPr id="419" name="商工費該当値テキスト"/>
        <xdr:cNvSpPr txBox="1"/>
      </xdr:nvSpPr>
      <xdr:spPr>
        <a:xfrm>
          <a:off x="10528300" y="132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160497</xdr:rowOff>
    </xdr:from>
    <xdr:to>
      <xdr:col>14</xdr:col>
      <xdr:colOff>79375</xdr:colOff>
      <xdr:row>78</xdr:row>
      <xdr:rowOff>90647</xdr:rowOff>
    </xdr:to>
    <xdr:sp macro="" textlink="">
      <xdr:nvSpPr>
        <xdr:cNvPr id="420" name="円/楕円 419"/>
        <xdr:cNvSpPr/>
      </xdr:nvSpPr>
      <xdr:spPr>
        <a:xfrm>
          <a:off x="9588500" y="13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81774</xdr:rowOff>
    </xdr:from>
    <xdr:ext cx="469744" cy="259045"/>
    <xdr:sp macro="" textlink="">
      <xdr:nvSpPr>
        <xdr:cNvPr id="421" name="テキスト ボックス 420"/>
        <xdr:cNvSpPr txBox="1"/>
      </xdr:nvSpPr>
      <xdr:spPr>
        <a:xfrm>
          <a:off x="9404427" y="13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161823</xdr:rowOff>
    </xdr:from>
    <xdr:to>
      <xdr:col>12</xdr:col>
      <xdr:colOff>561975</xdr:colOff>
      <xdr:row>78</xdr:row>
      <xdr:rowOff>91973</xdr:rowOff>
    </xdr:to>
    <xdr:sp macro="" textlink="">
      <xdr:nvSpPr>
        <xdr:cNvPr id="422" name="円/楕円 421"/>
        <xdr:cNvSpPr/>
      </xdr:nvSpPr>
      <xdr:spPr>
        <a:xfrm>
          <a:off x="8699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83100</xdr:rowOff>
    </xdr:from>
    <xdr:ext cx="469744" cy="259045"/>
    <xdr:sp macro="" textlink="">
      <xdr:nvSpPr>
        <xdr:cNvPr id="423" name="テキスト ボックス 422"/>
        <xdr:cNvSpPr txBox="1"/>
      </xdr:nvSpPr>
      <xdr:spPr>
        <a:xfrm>
          <a:off x="8515427" y="1345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159035</xdr:rowOff>
    </xdr:from>
    <xdr:to>
      <xdr:col>11</xdr:col>
      <xdr:colOff>358775</xdr:colOff>
      <xdr:row>78</xdr:row>
      <xdr:rowOff>89185</xdr:rowOff>
    </xdr:to>
    <xdr:sp macro="" textlink="">
      <xdr:nvSpPr>
        <xdr:cNvPr id="424" name="円/楕円 423"/>
        <xdr:cNvSpPr/>
      </xdr:nvSpPr>
      <xdr:spPr>
        <a:xfrm>
          <a:off x="7810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80312</xdr:rowOff>
    </xdr:from>
    <xdr:ext cx="469744" cy="259045"/>
    <xdr:sp macro="" textlink="">
      <xdr:nvSpPr>
        <xdr:cNvPr id="425" name="テキスト ボックス 424"/>
        <xdr:cNvSpPr txBox="1"/>
      </xdr:nvSpPr>
      <xdr:spPr>
        <a:xfrm>
          <a:off x="7626427" y="134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162280</xdr:rowOff>
    </xdr:from>
    <xdr:to>
      <xdr:col>10</xdr:col>
      <xdr:colOff>155575</xdr:colOff>
      <xdr:row>78</xdr:row>
      <xdr:rowOff>92430</xdr:rowOff>
    </xdr:to>
    <xdr:sp macro="" textlink="">
      <xdr:nvSpPr>
        <xdr:cNvPr id="426" name="円/楕円 425"/>
        <xdr:cNvSpPr/>
      </xdr:nvSpPr>
      <xdr:spPr>
        <a:xfrm>
          <a:off x="6921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83557</xdr:rowOff>
    </xdr:from>
    <xdr:ext cx="469744" cy="259045"/>
    <xdr:sp macro="" textlink="">
      <xdr:nvSpPr>
        <xdr:cNvPr id="427" name="テキスト ボックス 426"/>
        <xdr:cNvSpPr txBox="1"/>
      </xdr:nvSpPr>
      <xdr:spPr>
        <a:xfrm>
          <a:off x="6737427"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163823</xdr:rowOff>
    </xdr:from>
    <xdr:to>
      <xdr:col>15</xdr:col>
      <xdr:colOff>180975</xdr:colOff>
      <xdr:row>98</xdr:row>
      <xdr:rowOff>15858</xdr:rowOff>
    </xdr:to>
    <xdr:cxnSp macro="">
      <xdr:nvCxnSpPr>
        <xdr:cNvPr id="454" name="直線コネクタ 453"/>
        <xdr:cNvCxnSpPr/>
      </xdr:nvCxnSpPr>
      <xdr:spPr>
        <a:xfrm>
          <a:off x="9639300" y="16794473"/>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5"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158097</xdr:rowOff>
    </xdr:from>
    <xdr:to>
      <xdr:col>14</xdr:col>
      <xdr:colOff>28575</xdr:colOff>
      <xdr:row>97</xdr:row>
      <xdr:rowOff>163823</xdr:rowOff>
    </xdr:to>
    <xdr:cxnSp macro="">
      <xdr:nvCxnSpPr>
        <xdr:cNvPr id="457" name="直線コネクタ 456"/>
        <xdr:cNvCxnSpPr/>
      </xdr:nvCxnSpPr>
      <xdr:spPr>
        <a:xfrm>
          <a:off x="8750300" y="1678874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8" name="フローチャート : 判断 457"/>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9" name="テキスト ボックス 458"/>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158097</xdr:rowOff>
    </xdr:from>
    <xdr:to>
      <xdr:col>12</xdr:col>
      <xdr:colOff>511175</xdr:colOff>
      <xdr:row>97</xdr:row>
      <xdr:rowOff>163739</xdr:rowOff>
    </xdr:to>
    <xdr:cxnSp macro="">
      <xdr:nvCxnSpPr>
        <xdr:cNvPr id="460" name="直線コネクタ 459"/>
        <xdr:cNvCxnSpPr/>
      </xdr:nvCxnSpPr>
      <xdr:spPr>
        <a:xfrm flipV="1">
          <a:off x="7861300" y="16788747"/>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1" name="フローチャート : 判断 460"/>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2" name="テキスト ボックス 461"/>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163739</xdr:rowOff>
    </xdr:from>
    <xdr:to>
      <xdr:col>11</xdr:col>
      <xdr:colOff>307975</xdr:colOff>
      <xdr:row>97</xdr:row>
      <xdr:rowOff>170996</xdr:rowOff>
    </xdr:to>
    <xdr:cxnSp macro="">
      <xdr:nvCxnSpPr>
        <xdr:cNvPr id="463" name="直線コネクタ 462"/>
        <xdr:cNvCxnSpPr/>
      </xdr:nvCxnSpPr>
      <xdr:spPr>
        <a:xfrm flipV="1">
          <a:off x="6972300" y="16794389"/>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4" name="フローチャート : 判断 463"/>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5" name="テキスト ボックス 464"/>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6" name="フローチャート : 判断 465"/>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7" name="テキスト ボックス 466"/>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136508</xdr:rowOff>
    </xdr:from>
    <xdr:to>
      <xdr:col>15</xdr:col>
      <xdr:colOff>231775</xdr:colOff>
      <xdr:row>98</xdr:row>
      <xdr:rowOff>66658</xdr:rowOff>
    </xdr:to>
    <xdr:sp macro="" textlink="">
      <xdr:nvSpPr>
        <xdr:cNvPr id="473" name="円/楕円 472"/>
        <xdr:cNvSpPr/>
      </xdr:nvSpPr>
      <xdr:spPr>
        <a:xfrm>
          <a:off x="10426700" y="167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51435</xdr:rowOff>
    </xdr:from>
    <xdr:ext cx="534377" cy="259045"/>
    <xdr:sp macro="" textlink="">
      <xdr:nvSpPr>
        <xdr:cNvPr id="474" name="土木費該当値テキスト"/>
        <xdr:cNvSpPr txBox="1"/>
      </xdr:nvSpPr>
      <xdr:spPr>
        <a:xfrm>
          <a:off x="10528300" y="166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113023</xdr:rowOff>
    </xdr:from>
    <xdr:to>
      <xdr:col>14</xdr:col>
      <xdr:colOff>79375</xdr:colOff>
      <xdr:row>98</xdr:row>
      <xdr:rowOff>43173</xdr:rowOff>
    </xdr:to>
    <xdr:sp macro="" textlink="">
      <xdr:nvSpPr>
        <xdr:cNvPr id="475" name="円/楕円 474"/>
        <xdr:cNvSpPr/>
      </xdr:nvSpPr>
      <xdr:spPr>
        <a:xfrm>
          <a:off x="9588500" y="167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34300</xdr:rowOff>
    </xdr:from>
    <xdr:ext cx="534377" cy="259045"/>
    <xdr:sp macro="" textlink="">
      <xdr:nvSpPr>
        <xdr:cNvPr id="476" name="テキスト ボックス 475"/>
        <xdr:cNvSpPr txBox="1"/>
      </xdr:nvSpPr>
      <xdr:spPr>
        <a:xfrm>
          <a:off x="9372111" y="168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107297</xdr:rowOff>
    </xdr:from>
    <xdr:to>
      <xdr:col>12</xdr:col>
      <xdr:colOff>561975</xdr:colOff>
      <xdr:row>98</xdr:row>
      <xdr:rowOff>37447</xdr:rowOff>
    </xdr:to>
    <xdr:sp macro="" textlink="">
      <xdr:nvSpPr>
        <xdr:cNvPr id="477" name="円/楕円 476"/>
        <xdr:cNvSpPr/>
      </xdr:nvSpPr>
      <xdr:spPr>
        <a:xfrm>
          <a:off x="8699500" y="16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28574</xdr:rowOff>
    </xdr:from>
    <xdr:ext cx="534377" cy="259045"/>
    <xdr:sp macro="" textlink="">
      <xdr:nvSpPr>
        <xdr:cNvPr id="478" name="テキスト ボックス 477"/>
        <xdr:cNvSpPr txBox="1"/>
      </xdr:nvSpPr>
      <xdr:spPr>
        <a:xfrm>
          <a:off x="8483111" y="168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112939</xdr:rowOff>
    </xdr:from>
    <xdr:to>
      <xdr:col>11</xdr:col>
      <xdr:colOff>358775</xdr:colOff>
      <xdr:row>98</xdr:row>
      <xdr:rowOff>43089</xdr:rowOff>
    </xdr:to>
    <xdr:sp macro="" textlink="">
      <xdr:nvSpPr>
        <xdr:cNvPr id="479" name="円/楕円 478"/>
        <xdr:cNvSpPr/>
      </xdr:nvSpPr>
      <xdr:spPr>
        <a:xfrm>
          <a:off x="7810500" y="167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34216</xdr:rowOff>
    </xdr:from>
    <xdr:ext cx="534377" cy="259045"/>
    <xdr:sp macro="" textlink="">
      <xdr:nvSpPr>
        <xdr:cNvPr id="480" name="テキスト ボックス 479"/>
        <xdr:cNvSpPr txBox="1"/>
      </xdr:nvSpPr>
      <xdr:spPr>
        <a:xfrm>
          <a:off x="7594111" y="168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120196</xdr:rowOff>
    </xdr:from>
    <xdr:to>
      <xdr:col>10</xdr:col>
      <xdr:colOff>155575</xdr:colOff>
      <xdr:row>98</xdr:row>
      <xdr:rowOff>50346</xdr:rowOff>
    </xdr:to>
    <xdr:sp macro="" textlink="">
      <xdr:nvSpPr>
        <xdr:cNvPr id="481" name="円/楕円 480"/>
        <xdr:cNvSpPr/>
      </xdr:nvSpPr>
      <xdr:spPr>
        <a:xfrm>
          <a:off x="6921500" y="167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41473</xdr:rowOff>
    </xdr:from>
    <xdr:ext cx="534377" cy="259045"/>
    <xdr:sp macro="" textlink="">
      <xdr:nvSpPr>
        <xdr:cNvPr id="482" name="テキスト ボックス 481"/>
        <xdr:cNvSpPr txBox="1"/>
      </xdr:nvSpPr>
      <xdr:spPr>
        <a:xfrm>
          <a:off x="6705111" y="16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66091</xdr:rowOff>
    </xdr:from>
    <xdr:to>
      <xdr:col>23</xdr:col>
      <xdr:colOff>517525</xdr:colOff>
      <xdr:row>36</xdr:row>
      <xdr:rowOff>134671</xdr:rowOff>
    </xdr:to>
    <xdr:cxnSp macro="">
      <xdr:nvCxnSpPr>
        <xdr:cNvPr id="508" name="直線コネクタ 507"/>
        <xdr:cNvCxnSpPr/>
      </xdr:nvCxnSpPr>
      <xdr:spPr>
        <a:xfrm>
          <a:off x="15481300" y="623829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9"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150216</xdr:rowOff>
    </xdr:from>
    <xdr:to>
      <xdr:col>22</xdr:col>
      <xdr:colOff>365125</xdr:colOff>
      <xdr:row>36</xdr:row>
      <xdr:rowOff>66091</xdr:rowOff>
    </xdr:to>
    <xdr:cxnSp macro="">
      <xdr:nvCxnSpPr>
        <xdr:cNvPr id="511" name="直線コネクタ 510"/>
        <xdr:cNvCxnSpPr/>
      </xdr:nvCxnSpPr>
      <xdr:spPr>
        <a:xfrm>
          <a:off x="14592300" y="6150966"/>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2" name="フローチャート : 判断 511"/>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3" name="テキスト ボックス 512"/>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150216</xdr:rowOff>
    </xdr:from>
    <xdr:to>
      <xdr:col>21</xdr:col>
      <xdr:colOff>161925</xdr:colOff>
      <xdr:row>36</xdr:row>
      <xdr:rowOff>109639</xdr:rowOff>
    </xdr:to>
    <xdr:cxnSp macro="">
      <xdr:nvCxnSpPr>
        <xdr:cNvPr id="514" name="直線コネクタ 513"/>
        <xdr:cNvCxnSpPr/>
      </xdr:nvCxnSpPr>
      <xdr:spPr>
        <a:xfrm flipV="1">
          <a:off x="13703300" y="6150966"/>
          <a:ext cx="8890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5" name="フローチャート : 判断 514"/>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6" name="テキスト ボックス 515"/>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109639</xdr:rowOff>
    </xdr:from>
    <xdr:to>
      <xdr:col>19</xdr:col>
      <xdr:colOff>644525</xdr:colOff>
      <xdr:row>36</xdr:row>
      <xdr:rowOff>111296</xdr:rowOff>
    </xdr:to>
    <xdr:cxnSp macro="">
      <xdr:nvCxnSpPr>
        <xdr:cNvPr id="517" name="直線コネクタ 516"/>
        <xdr:cNvCxnSpPr/>
      </xdr:nvCxnSpPr>
      <xdr:spPr>
        <a:xfrm flipV="1">
          <a:off x="12814300" y="628183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8" name="フローチャート : 判断 517"/>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9" name="テキスト ボックス 518"/>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0" name="フローチャート : 判断 519"/>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21" name="テキスト ボックス 520"/>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円/楕円 526"/>
        <xdr:cNvSpPr/>
      </xdr:nvSpPr>
      <xdr:spPr>
        <a:xfrm>
          <a:off x="162687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106748</xdr:rowOff>
    </xdr:from>
    <xdr:ext cx="534377" cy="259045"/>
    <xdr:sp macro="" textlink="">
      <xdr:nvSpPr>
        <xdr:cNvPr id="528" name="消防費該当値テキスト"/>
        <xdr:cNvSpPr txBox="1"/>
      </xdr:nvSpPr>
      <xdr:spPr>
        <a:xfrm>
          <a:off x="16370300"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15291</xdr:rowOff>
    </xdr:from>
    <xdr:to>
      <xdr:col>22</xdr:col>
      <xdr:colOff>415925</xdr:colOff>
      <xdr:row>36</xdr:row>
      <xdr:rowOff>116891</xdr:rowOff>
    </xdr:to>
    <xdr:sp macro="" textlink="">
      <xdr:nvSpPr>
        <xdr:cNvPr id="529" name="円/楕円 528"/>
        <xdr:cNvSpPr/>
      </xdr:nvSpPr>
      <xdr:spPr>
        <a:xfrm>
          <a:off x="15430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108018</xdr:rowOff>
    </xdr:from>
    <xdr:ext cx="534377" cy="259045"/>
    <xdr:sp macro="" textlink="">
      <xdr:nvSpPr>
        <xdr:cNvPr id="530" name="テキスト ボックス 529"/>
        <xdr:cNvSpPr txBox="1"/>
      </xdr:nvSpPr>
      <xdr:spPr>
        <a:xfrm>
          <a:off x="15214111" y="62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99416</xdr:rowOff>
    </xdr:from>
    <xdr:to>
      <xdr:col>21</xdr:col>
      <xdr:colOff>212725</xdr:colOff>
      <xdr:row>36</xdr:row>
      <xdr:rowOff>29566</xdr:rowOff>
    </xdr:to>
    <xdr:sp macro="" textlink="">
      <xdr:nvSpPr>
        <xdr:cNvPr id="531" name="円/楕円 530"/>
        <xdr:cNvSpPr/>
      </xdr:nvSpPr>
      <xdr:spPr>
        <a:xfrm>
          <a:off x="14541500" y="6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46093</xdr:rowOff>
    </xdr:from>
    <xdr:ext cx="534377" cy="259045"/>
    <xdr:sp macro="" textlink="">
      <xdr:nvSpPr>
        <xdr:cNvPr id="532" name="テキスト ボックス 531"/>
        <xdr:cNvSpPr txBox="1"/>
      </xdr:nvSpPr>
      <xdr:spPr>
        <a:xfrm>
          <a:off x="14325111" y="58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58839</xdr:rowOff>
    </xdr:from>
    <xdr:to>
      <xdr:col>20</xdr:col>
      <xdr:colOff>9525</xdr:colOff>
      <xdr:row>36</xdr:row>
      <xdr:rowOff>160439</xdr:rowOff>
    </xdr:to>
    <xdr:sp macro="" textlink="">
      <xdr:nvSpPr>
        <xdr:cNvPr id="533" name="円/楕円 532"/>
        <xdr:cNvSpPr/>
      </xdr:nvSpPr>
      <xdr:spPr>
        <a:xfrm>
          <a:off x="13652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151566</xdr:rowOff>
    </xdr:from>
    <xdr:ext cx="534377" cy="259045"/>
    <xdr:sp macro="" textlink="">
      <xdr:nvSpPr>
        <xdr:cNvPr id="534" name="テキスト ボックス 533"/>
        <xdr:cNvSpPr txBox="1"/>
      </xdr:nvSpPr>
      <xdr:spPr>
        <a:xfrm>
          <a:off x="13436111"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60496</xdr:rowOff>
    </xdr:from>
    <xdr:to>
      <xdr:col>18</xdr:col>
      <xdr:colOff>492125</xdr:colOff>
      <xdr:row>36</xdr:row>
      <xdr:rowOff>162096</xdr:rowOff>
    </xdr:to>
    <xdr:sp macro="" textlink="">
      <xdr:nvSpPr>
        <xdr:cNvPr id="535" name="円/楕円 534"/>
        <xdr:cNvSpPr/>
      </xdr:nvSpPr>
      <xdr:spPr>
        <a:xfrm>
          <a:off x="12763500" y="62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153223</xdr:rowOff>
    </xdr:from>
    <xdr:ext cx="534377" cy="259045"/>
    <xdr:sp macro="" textlink="">
      <xdr:nvSpPr>
        <xdr:cNvPr id="536" name="テキスト ボックス 535"/>
        <xdr:cNvSpPr txBox="1"/>
      </xdr:nvSpPr>
      <xdr:spPr>
        <a:xfrm>
          <a:off x="12547111" y="63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125908</xdr:rowOff>
    </xdr:from>
    <xdr:to>
      <xdr:col>23</xdr:col>
      <xdr:colOff>517525</xdr:colOff>
      <xdr:row>57</xdr:row>
      <xdr:rowOff>71825</xdr:rowOff>
    </xdr:to>
    <xdr:cxnSp macro="">
      <xdr:nvCxnSpPr>
        <xdr:cNvPr id="566" name="直線コネクタ 565"/>
        <xdr:cNvCxnSpPr/>
      </xdr:nvCxnSpPr>
      <xdr:spPr>
        <a:xfrm>
          <a:off x="15481300" y="9555658"/>
          <a:ext cx="838200" cy="2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7"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125908</xdr:rowOff>
    </xdr:from>
    <xdr:to>
      <xdr:col>22</xdr:col>
      <xdr:colOff>365125</xdr:colOff>
      <xdr:row>57</xdr:row>
      <xdr:rowOff>33039</xdr:rowOff>
    </xdr:to>
    <xdr:cxnSp macro="">
      <xdr:nvCxnSpPr>
        <xdr:cNvPr id="569" name="直線コネクタ 568"/>
        <xdr:cNvCxnSpPr/>
      </xdr:nvCxnSpPr>
      <xdr:spPr>
        <a:xfrm flipV="1">
          <a:off x="14592300" y="9555658"/>
          <a:ext cx="889000" cy="2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0" name="フローチャート : 判断 569"/>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71" name="テキスト ボックス 570"/>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330</xdr:rowOff>
    </xdr:from>
    <xdr:to>
      <xdr:col>21</xdr:col>
      <xdr:colOff>161925</xdr:colOff>
      <xdr:row>57</xdr:row>
      <xdr:rowOff>33039</xdr:rowOff>
    </xdr:to>
    <xdr:cxnSp macro="">
      <xdr:nvCxnSpPr>
        <xdr:cNvPr id="572" name="直線コネクタ 571"/>
        <xdr:cNvCxnSpPr/>
      </xdr:nvCxnSpPr>
      <xdr:spPr>
        <a:xfrm>
          <a:off x="13703300" y="9772980"/>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3" name="フローチャート : 判断 572"/>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4" name="テキスト ボックス 573"/>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147415</xdr:rowOff>
    </xdr:from>
    <xdr:to>
      <xdr:col>19</xdr:col>
      <xdr:colOff>644525</xdr:colOff>
      <xdr:row>57</xdr:row>
      <xdr:rowOff>330</xdr:rowOff>
    </xdr:to>
    <xdr:cxnSp macro="">
      <xdr:nvCxnSpPr>
        <xdr:cNvPr id="575" name="直線コネクタ 574"/>
        <xdr:cNvCxnSpPr/>
      </xdr:nvCxnSpPr>
      <xdr:spPr>
        <a:xfrm>
          <a:off x="12814300" y="9748615"/>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6" name="フローチャート : 判断 575"/>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7" name="テキスト ボックス 576"/>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8" name="フローチャート : 判断 577"/>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9" name="テキスト ボックス 578"/>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21025</xdr:rowOff>
    </xdr:from>
    <xdr:to>
      <xdr:col>23</xdr:col>
      <xdr:colOff>568325</xdr:colOff>
      <xdr:row>57</xdr:row>
      <xdr:rowOff>122625</xdr:rowOff>
    </xdr:to>
    <xdr:sp macro="" textlink="">
      <xdr:nvSpPr>
        <xdr:cNvPr id="585" name="円/楕円 584"/>
        <xdr:cNvSpPr/>
      </xdr:nvSpPr>
      <xdr:spPr>
        <a:xfrm>
          <a:off x="16268700" y="97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170902</xdr:rowOff>
    </xdr:from>
    <xdr:ext cx="534377" cy="259045"/>
    <xdr:sp macro="" textlink="">
      <xdr:nvSpPr>
        <xdr:cNvPr id="586" name="教育費該当値テキスト"/>
        <xdr:cNvSpPr txBox="1"/>
      </xdr:nvSpPr>
      <xdr:spPr>
        <a:xfrm>
          <a:off x="16370300" y="97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75108</xdr:rowOff>
    </xdr:from>
    <xdr:to>
      <xdr:col>22</xdr:col>
      <xdr:colOff>415925</xdr:colOff>
      <xdr:row>56</xdr:row>
      <xdr:rowOff>5258</xdr:rowOff>
    </xdr:to>
    <xdr:sp macro="" textlink="">
      <xdr:nvSpPr>
        <xdr:cNvPr id="587" name="円/楕円 586"/>
        <xdr:cNvSpPr/>
      </xdr:nvSpPr>
      <xdr:spPr>
        <a:xfrm>
          <a:off x="15430500" y="95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21785</xdr:rowOff>
    </xdr:from>
    <xdr:ext cx="534377" cy="259045"/>
    <xdr:sp macro="" textlink="">
      <xdr:nvSpPr>
        <xdr:cNvPr id="588" name="テキスト ボックス 587"/>
        <xdr:cNvSpPr txBox="1"/>
      </xdr:nvSpPr>
      <xdr:spPr>
        <a:xfrm>
          <a:off x="15214111" y="92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153689</xdr:rowOff>
    </xdr:from>
    <xdr:to>
      <xdr:col>21</xdr:col>
      <xdr:colOff>212725</xdr:colOff>
      <xdr:row>57</xdr:row>
      <xdr:rowOff>83839</xdr:rowOff>
    </xdr:to>
    <xdr:sp macro="" textlink="">
      <xdr:nvSpPr>
        <xdr:cNvPr id="589" name="円/楕円 588"/>
        <xdr:cNvSpPr/>
      </xdr:nvSpPr>
      <xdr:spPr>
        <a:xfrm>
          <a:off x="14541500" y="97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74966</xdr:rowOff>
    </xdr:from>
    <xdr:ext cx="534377" cy="259045"/>
    <xdr:sp macro="" textlink="">
      <xdr:nvSpPr>
        <xdr:cNvPr id="590" name="テキスト ボックス 589"/>
        <xdr:cNvSpPr txBox="1"/>
      </xdr:nvSpPr>
      <xdr:spPr>
        <a:xfrm>
          <a:off x="14325111" y="98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120980</xdr:rowOff>
    </xdr:from>
    <xdr:to>
      <xdr:col>20</xdr:col>
      <xdr:colOff>9525</xdr:colOff>
      <xdr:row>57</xdr:row>
      <xdr:rowOff>51130</xdr:rowOff>
    </xdr:to>
    <xdr:sp macro="" textlink="">
      <xdr:nvSpPr>
        <xdr:cNvPr id="591" name="円/楕円 590"/>
        <xdr:cNvSpPr/>
      </xdr:nvSpPr>
      <xdr:spPr>
        <a:xfrm>
          <a:off x="13652500" y="97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42257</xdr:rowOff>
    </xdr:from>
    <xdr:ext cx="534377" cy="259045"/>
    <xdr:sp macro="" textlink="">
      <xdr:nvSpPr>
        <xdr:cNvPr id="592" name="テキスト ボックス 591"/>
        <xdr:cNvSpPr txBox="1"/>
      </xdr:nvSpPr>
      <xdr:spPr>
        <a:xfrm>
          <a:off x="13436111" y="98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96615</xdr:rowOff>
    </xdr:from>
    <xdr:to>
      <xdr:col>18</xdr:col>
      <xdr:colOff>492125</xdr:colOff>
      <xdr:row>57</xdr:row>
      <xdr:rowOff>26765</xdr:rowOff>
    </xdr:to>
    <xdr:sp macro="" textlink="">
      <xdr:nvSpPr>
        <xdr:cNvPr id="593" name="円/楕円 592"/>
        <xdr:cNvSpPr/>
      </xdr:nvSpPr>
      <xdr:spPr>
        <a:xfrm>
          <a:off x="12763500" y="96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17892</xdr:rowOff>
    </xdr:from>
    <xdr:ext cx="534377" cy="259045"/>
    <xdr:sp macro="" textlink="">
      <xdr:nvSpPr>
        <xdr:cNvPr id="594" name="テキスト ボックス 593"/>
        <xdr:cNvSpPr txBox="1"/>
      </xdr:nvSpPr>
      <xdr:spPr>
        <a:xfrm>
          <a:off x="12547111" y="97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4"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7" name="フローチャート : 判断 626"/>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8" name="テキスト ボックス 627"/>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0" name="フローチャート : 判断 629"/>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1" name="テキスト ボックス 630"/>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3" name="フローチャート : 判断 632"/>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4" name="テキスト ボックス 633"/>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5" name="フローチャート : 判断 634"/>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6" name="テキスト ボックス 635"/>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2" name="円/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3"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4" name="円/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5" name="テキスト ボックス 64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6" name="円/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7" name="テキスト ボックス 64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8" name="円/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9" name="テキスト ボックス 64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0" name="円/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1" name="テキスト ボックス 65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74957</xdr:rowOff>
    </xdr:from>
    <xdr:to>
      <xdr:col>23</xdr:col>
      <xdr:colOff>517525</xdr:colOff>
      <xdr:row>97</xdr:row>
      <xdr:rowOff>126670</xdr:rowOff>
    </xdr:to>
    <xdr:cxnSp macro="">
      <xdr:nvCxnSpPr>
        <xdr:cNvPr id="682" name="直線コネクタ 681"/>
        <xdr:cNvCxnSpPr/>
      </xdr:nvCxnSpPr>
      <xdr:spPr>
        <a:xfrm>
          <a:off x="15481300" y="16705607"/>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3"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73896</xdr:rowOff>
    </xdr:from>
    <xdr:to>
      <xdr:col>22</xdr:col>
      <xdr:colOff>365125</xdr:colOff>
      <xdr:row>97</xdr:row>
      <xdr:rowOff>74957</xdr:rowOff>
    </xdr:to>
    <xdr:cxnSp macro="">
      <xdr:nvCxnSpPr>
        <xdr:cNvPr id="685" name="直線コネクタ 684"/>
        <xdr:cNvCxnSpPr/>
      </xdr:nvCxnSpPr>
      <xdr:spPr>
        <a:xfrm>
          <a:off x="14592300" y="1670454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6" name="フローチャート : 判断 685"/>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7" name="テキスト ボックス 686"/>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73896</xdr:rowOff>
    </xdr:from>
    <xdr:to>
      <xdr:col>21</xdr:col>
      <xdr:colOff>161925</xdr:colOff>
      <xdr:row>97</xdr:row>
      <xdr:rowOff>74989</xdr:rowOff>
    </xdr:to>
    <xdr:cxnSp macro="">
      <xdr:nvCxnSpPr>
        <xdr:cNvPr id="688" name="直線コネクタ 687"/>
        <xdr:cNvCxnSpPr/>
      </xdr:nvCxnSpPr>
      <xdr:spPr>
        <a:xfrm flipV="1">
          <a:off x="13703300" y="1670454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9" name="フローチャート : 判断 688"/>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90" name="テキスト ボックス 689"/>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74989</xdr:rowOff>
    </xdr:from>
    <xdr:to>
      <xdr:col>19</xdr:col>
      <xdr:colOff>644525</xdr:colOff>
      <xdr:row>97</xdr:row>
      <xdr:rowOff>87530</xdr:rowOff>
    </xdr:to>
    <xdr:cxnSp macro="">
      <xdr:nvCxnSpPr>
        <xdr:cNvPr id="691" name="直線コネクタ 690"/>
        <xdr:cNvCxnSpPr/>
      </xdr:nvCxnSpPr>
      <xdr:spPr>
        <a:xfrm flipV="1">
          <a:off x="12814300" y="16705639"/>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2" name="フローチャート : 判断 691"/>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3" name="テキスト ボックス 692"/>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4" name="フローチャート : 判断 693"/>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5" name="テキスト ボックス 694"/>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75870</xdr:rowOff>
    </xdr:from>
    <xdr:to>
      <xdr:col>23</xdr:col>
      <xdr:colOff>568325</xdr:colOff>
      <xdr:row>98</xdr:row>
      <xdr:rowOff>6020</xdr:rowOff>
    </xdr:to>
    <xdr:sp macro="" textlink="">
      <xdr:nvSpPr>
        <xdr:cNvPr id="701" name="円/楕円 700"/>
        <xdr:cNvSpPr/>
      </xdr:nvSpPr>
      <xdr:spPr>
        <a:xfrm>
          <a:off x="162687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54297</xdr:rowOff>
    </xdr:from>
    <xdr:ext cx="534377" cy="259045"/>
    <xdr:sp macro="" textlink="">
      <xdr:nvSpPr>
        <xdr:cNvPr id="702" name="公債費該当値テキスト"/>
        <xdr:cNvSpPr txBox="1"/>
      </xdr:nvSpPr>
      <xdr:spPr>
        <a:xfrm>
          <a:off x="16370300" y="166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24157</xdr:rowOff>
    </xdr:from>
    <xdr:to>
      <xdr:col>22</xdr:col>
      <xdr:colOff>415925</xdr:colOff>
      <xdr:row>97</xdr:row>
      <xdr:rowOff>125757</xdr:rowOff>
    </xdr:to>
    <xdr:sp macro="" textlink="">
      <xdr:nvSpPr>
        <xdr:cNvPr id="703" name="円/楕円 702"/>
        <xdr:cNvSpPr/>
      </xdr:nvSpPr>
      <xdr:spPr>
        <a:xfrm>
          <a:off x="15430500" y="16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116884</xdr:rowOff>
    </xdr:from>
    <xdr:ext cx="534377" cy="259045"/>
    <xdr:sp macro="" textlink="">
      <xdr:nvSpPr>
        <xdr:cNvPr id="704" name="テキスト ボックス 703"/>
        <xdr:cNvSpPr txBox="1"/>
      </xdr:nvSpPr>
      <xdr:spPr>
        <a:xfrm>
          <a:off x="15214111" y="167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23096</xdr:rowOff>
    </xdr:from>
    <xdr:to>
      <xdr:col>21</xdr:col>
      <xdr:colOff>212725</xdr:colOff>
      <xdr:row>97</xdr:row>
      <xdr:rowOff>124696</xdr:rowOff>
    </xdr:to>
    <xdr:sp macro="" textlink="">
      <xdr:nvSpPr>
        <xdr:cNvPr id="705" name="円/楕円 704"/>
        <xdr:cNvSpPr/>
      </xdr:nvSpPr>
      <xdr:spPr>
        <a:xfrm>
          <a:off x="14541500" y="166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115823</xdr:rowOff>
    </xdr:from>
    <xdr:ext cx="534377" cy="259045"/>
    <xdr:sp macro="" textlink="">
      <xdr:nvSpPr>
        <xdr:cNvPr id="706" name="テキスト ボックス 705"/>
        <xdr:cNvSpPr txBox="1"/>
      </xdr:nvSpPr>
      <xdr:spPr>
        <a:xfrm>
          <a:off x="14325111" y="167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24189</xdr:rowOff>
    </xdr:from>
    <xdr:to>
      <xdr:col>20</xdr:col>
      <xdr:colOff>9525</xdr:colOff>
      <xdr:row>97</xdr:row>
      <xdr:rowOff>125789</xdr:rowOff>
    </xdr:to>
    <xdr:sp macro="" textlink="">
      <xdr:nvSpPr>
        <xdr:cNvPr id="707" name="円/楕円 706"/>
        <xdr:cNvSpPr/>
      </xdr:nvSpPr>
      <xdr:spPr>
        <a:xfrm>
          <a:off x="13652500" y="166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116916</xdr:rowOff>
    </xdr:from>
    <xdr:ext cx="534377" cy="259045"/>
    <xdr:sp macro="" textlink="">
      <xdr:nvSpPr>
        <xdr:cNvPr id="708" name="テキスト ボックス 707"/>
        <xdr:cNvSpPr txBox="1"/>
      </xdr:nvSpPr>
      <xdr:spPr>
        <a:xfrm>
          <a:off x="13436111" y="167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36730</xdr:rowOff>
    </xdr:from>
    <xdr:to>
      <xdr:col>18</xdr:col>
      <xdr:colOff>492125</xdr:colOff>
      <xdr:row>97</xdr:row>
      <xdr:rowOff>138330</xdr:rowOff>
    </xdr:to>
    <xdr:sp macro="" textlink="">
      <xdr:nvSpPr>
        <xdr:cNvPr id="709" name="円/楕円 708"/>
        <xdr:cNvSpPr/>
      </xdr:nvSpPr>
      <xdr:spPr>
        <a:xfrm>
          <a:off x="12763500" y="166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129457</xdr:rowOff>
    </xdr:from>
    <xdr:ext cx="534377" cy="259045"/>
    <xdr:sp macro="" textlink="">
      <xdr:nvSpPr>
        <xdr:cNvPr id="710" name="テキスト ボックス 709"/>
        <xdr:cNvSpPr txBox="1"/>
      </xdr:nvSpPr>
      <xdr:spPr>
        <a:xfrm>
          <a:off x="12547111" y="16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9" name="フローチャート : 判断 748"/>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0" name="テキスト ボックス 749"/>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民生費は、住民一人あたり１４５，３３３円となっている。</a:t>
          </a:r>
          <a:endParaRPr lang="ja-JP" altLang="ja-JP" sz="1300">
            <a:effectLst/>
          </a:endParaRPr>
        </a:p>
        <a:p>
          <a:r>
            <a:rPr kumimoji="1" lang="ja-JP" altLang="ja-JP" sz="1300">
              <a:solidFill>
                <a:schemeClr val="dk1"/>
              </a:solidFill>
              <a:effectLst/>
              <a:latin typeface="+mn-lt"/>
              <a:ea typeface="+mn-ea"/>
              <a:cs typeface="+mn-cs"/>
            </a:rPr>
            <a:t>　これは、子育て世代の増加による児童手当や医療費等の増加、また、障がい者自立支援給付費や生活保護費の増加が主な要因である。</a:t>
          </a:r>
          <a:endParaRPr lang="ja-JP" altLang="ja-JP" sz="1300">
            <a:effectLst/>
          </a:endParaRPr>
        </a:p>
        <a:p>
          <a:r>
            <a:rPr kumimoji="1" lang="ja-JP" altLang="ja-JP" sz="1300">
              <a:solidFill>
                <a:schemeClr val="dk1"/>
              </a:solidFill>
              <a:effectLst/>
              <a:latin typeface="+mn-lt"/>
              <a:ea typeface="+mn-ea"/>
              <a:cs typeface="+mn-cs"/>
            </a:rPr>
            <a:t>　衛生費は、住民一人あたり２６，７７６円となっている。</a:t>
          </a:r>
          <a:endParaRPr lang="ja-JP" altLang="ja-JP" sz="1300">
            <a:effectLst/>
          </a:endParaRPr>
        </a:p>
        <a:p>
          <a:r>
            <a:rPr kumimoji="1" lang="ja-JP" altLang="ja-JP" sz="1300">
              <a:solidFill>
                <a:schemeClr val="dk1"/>
              </a:solidFill>
              <a:effectLst/>
              <a:latin typeface="+mn-lt"/>
              <a:ea typeface="+mn-ea"/>
              <a:cs typeface="+mn-cs"/>
            </a:rPr>
            <a:t>　これは、子育て世代の増加だけでなく、高齢化等の影響から、予防接種や各種健康診査に係る経費が増加していることが主な要因である。</a:t>
          </a:r>
          <a:endParaRPr lang="ja-JP" altLang="ja-JP" sz="1300">
            <a:effectLst/>
          </a:endParaRPr>
        </a:p>
        <a:p>
          <a:r>
            <a:rPr kumimoji="1" lang="ja-JP" altLang="ja-JP" sz="1300">
              <a:solidFill>
                <a:schemeClr val="dk1"/>
              </a:solidFill>
              <a:effectLst/>
              <a:latin typeface="+mn-lt"/>
              <a:ea typeface="+mn-ea"/>
              <a:cs typeface="+mn-cs"/>
            </a:rPr>
            <a:t>　商工費は、住民一人あたり３，６４６円となっており、類似団体平均に比べ低かったものが、近年増加している。</a:t>
          </a:r>
          <a:endParaRPr lang="ja-JP" altLang="ja-JP" sz="1300">
            <a:effectLst/>
          </a:endParaRPr>
        </a:p>
        <a:p>
          <a:r>
            <a:rPr kumimoji="1" lang="ja-JP" altLang="ja-JP" sz="1300">
              <a:solidFill>
                <a:schemeClr val="dk1"/>
              </a:solidFill>
              <a:effectLst/>
              <a:latin typeface="+mn-lt"/>
              <a:ea typeface="+mn-ea"/>
              <a:cs typeface="+mn-cs"/>
            </a:rPr>
            <a:t>　「向日市観光戦略プラン」の策定に着手したこと等が主な要因である他、平成２７年度に「ふるさと向日市創生計画」を策定し、当該計画に基づき、観光振興の推進を図る予定であることから、今後においても増加が予想される状況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平成２７年度においては、市税、地方消費税交付金などが当初の見込みから増収となり、実質収支の拡大につながった。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の見通しとしては、短期的には、開発に伴う市税収入の増加が見込まれるものの、地方交付税など一般財源の確保について、不安定な状況が懸念され、また社会保障関連経費や普通建設事業費等の増嵩により、歳出増が見込まれることから、行政運営に支障を来すことのないよう、引き続き、一定額以上の基金残高の確保を図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前年度に引き続き、全ての会計において実質黒字となり、連結実質赤字は発生しなかった。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ただし、各会計には一般会計からの繰出金による歳入があり、財源不足額を補てんされているため、一般会計の繰出金の歳出負担は年々大きなものとなっている。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このため、繰出対象会計の収入確保を念頭に、歳出の抑制、適切な市債管理等を実施し、全ての特別会計において限りある予算の効率性を高めるとともに、健全な財政運営に努める。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81_&#21521;&#26085;&#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13.8</v>
          </cell>
          <cell r="L73">
            <v>7.9</v>
          </cell>
          <cell r="M73">
            <v>4</v>
          </cell>
          <cell r="N73">
            <v>13.2</v>
          </cell>
          <cell r="O73">
            <v>9.1</v>
          </cell>
        </row>
        <row r="75">
          <cell r="K75">
            <v>3.5</v>
          </cell>
          <cell r="L75">
            <v>3.3</v>
          </cell>
          <cell r="M75">
            <v>3.1</v>
          </cell>
          <cell r="N75">
            <v>2.8</v>
          </cell>
          <cell r="O75">
            <v>2.5</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3" sqref="L3:V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18054930</v>
      </c>
      <c r="BO4" s="349"/>
      <c r="BP4" s="349"/>
      <c r="BQ4" s="349"/>
      <c r="BR4" s="349"/>
      <c r="BS4" s="349"/>
      <c r="BT4" s="349"/>
      <c r="BU4" s="350"/>
      <c r="BV4" s="348">
        <v>18729641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17237938</v>
      </c>
      <c r="BO5" s="386"/>
      <c r="BP5" s="386"/>
      <c r="BQ5" s="386"/>
      <c r="BR5" s="386"/>
      <c r="BS5" s="386"/>
      <c r="BT5" s="386"/>
      <c r="BU5" s="387"/>
      <c r="BV5" s="385">
        <v>18274100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v>
      </c>
      <c r="CU5" s="383"/>
      <c r="CV5" s="383"/>
      <c r="CW5" s="383"/>
      <c r="CX5" s="383"/>
      <c r="CY5" s="383"/>
      <c r="CZ5" s="383"/>
      <c r="DA5" s="384"/>
      <c r="DB5" s="382">
        <v>97.6</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816992</v>
      </c>
      <c r="BO6" s="386"/>
      <c r="BP6" s="386"/>
      <c r="BQ6" s="386"/>
      <c r="BR6" s="386"/>
      <c r="BS6" s="386"/>
      <c r="BT6" s="386"/>
      <c r="BU6" s="387"/>
      <c r="BV6" s="385">
        <v>455541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101.8</v>
      </c>
      <c r="CU6" s="423"/>
      <c r="CV6" s="423"/>
      <c r="CW6" s="423"/>
      <c r="CX6" s="423"/>
      <c r="CY6" s="423"/>
      <c r="CZ6" s="423"/>
      <c r="DA6" s="424"/>
      <c r="DB6" s="422">
        <v>107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53406</v>
      </c>
      <c r="BO7" s="386"/>
      <c r="BP7" s="386"/>
      <c r="BQ7" s="386"/>
      <c r="BR7" s="386"/>
      <c r="BS7" s="386"/>
      <c r="BT7" s="386"/>
      <c r="BU7" s="387"/>
      <c r="BV7" s="385">
        <v>27545</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10916079</v>
      </c>
      <c r="CU7" s="386"/>
      <c r="CV7" s="386"/>
      <c r="CW7" s="386"/>
      <c r="CX7" s="386"/>
      <c r="CY7" s="386"/>
      <c r="CZ7" s="386"/>
      <c r="DA7" s="387"/>
      <c r="DB7" s="385">
        <v>10678005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763586</v>
      </c>
      <c r="BO8" s="386"/>
      <c r="BP8" s="386"/>
      <c r="BQ8" s="386"/>
      <c r="BR8" s="386"/>
      <c r="BS8" s="386"/>
      <c r="BT8" s="386"/>
      <c r="BU8" s="387"/>
      <c r="BV8" s="385">
        <v>427996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53380</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335590</v>
      </c>
      <c r="BO9" s="386"/>
      <c r="BP9" s="386"/>
      <c r="BQ9" s="386"/>
      <c r="BR9" s="386"/>
      <c r="BS9" s="386"/>
      <c r="BT9" s="386"/>
      <c r="BU9" s="387"/>
      <c r="BV9" s="385">
        <v>-90892</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7.9</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54328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15520</v>
      </c>
      <c r="BO10" s="386"/>
      <c r="BP10" s="386"/>
      <c r="BQ10" s="386"/>
      <c r="BR10" s="386"/>
      <c r="BS10" s="386"/>
      <c r="BT10" s="386"/>
      <c r="BU10" s="387"/>
      <c r="BV10" s="385">
        <v>8618</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54842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54391</v>
      </c>
      <c r="S13" s="467"/>
      <c r="T13" s="467"/>
      <c r="U13" s="467"/>
      <c r="V13" s="468"/>
      <c r="W13" s="401" t="s">
        <v>120</v>
      </c>
      <c r="X13" s="402"/>
      <c r="Y13" s="402"/>
      <c r="Z13" s="402"/>
      <c r="AA13" s="402"/>
      <c r="AB13" s="392"/>
      <c r="AC13" s="436">
        <v>273</v>
      </c>
      <c r="AD13" s="437"/>
      <c r="AE13" s="437"/>
      <c r="AF13" s="437"/>
      <c r="AG13" s="476"/>
      <c r="AH13" s="436">
        <v>343</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351110</v>
      </c>
      <c r="BO13" s="386"/>
      <c r="BP13" s="386"/>
      <c r="BQ13" s="386"/>
      <c r="BR13" s="386"/>
      <c r="BS13" s="386"/>
      <c r="BT13" s="386"/>
      <c r="BU13" s="387"/>
      <c r="BV13" s="385">
        <v>-82274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2.5</v>
      </c>
      <c r="CU13" s="383"/>
      <c r="CV13" s="383"/>
      <c r="CW13" s="383"/>
      <c r="CX13" s="383"/>
      <c r="CY13" s="383"/>
      <c r="CZ13" s="383"/>
      <c r="DA13" s="384"/>
      <c r="DB13" s="382">
        <v>2.8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54340</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9.1</v>
      </c>
      <c r="CU14" s="481"/>
      <c r="CV14" s="481"/>
      <c r="CW14" s="481"/>
      <c r="CX14" s="481"/>
      <c r="CY14" s="481"/>
      <c r="CZ14" s="481"/>
      <c r="DA14" s="482"/>
      <c r="DB14" s="480">
        <v>13.2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53903</v>
      </c>
      <c r="S15" s="467"/>
      <c r="T15" s="467"/>
      <c r="U15" s="467"/>
      <c r="V15" s="468"/>
      <c r="W15" s="401" t="s">
        <v>127</v>
      </c>
      <c r="X15" s="402"/>
      <c r="Y15" s="402"/>
      <c r="Z15" s="402"/>
      <c r="AA15" s="402"/>
      <c r="AB15" s="392"/>
      <c r="AC15" s="436">
        <v>6355</v>
      </c>
      <c r="AD15" s="437"/>
      <c r="AE15" s="437"/>
      <c r="AF15" s="437"/>
      <c r="AG15" s="476"/>
      <c r="AH15" s="436">
        <v>7121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5964715</v>
      </c>
      <c r="BO15" s="349"/>
      <c r="BP15" s="349"/>
      <c r="BQ15" s="349"/>
      <c r="BR15" s="349"/>
      <c r="BS15" s="349"/>
      <c r="BT15" s="349"/>
      <c r="BU15" s="350"/>
      <c r="BV15" s="348">
        <v>5724504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26.3</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8392971</v>
      </c>
      <c r="BO16" s="386"/>
      <c r="BP16" s="386"/>
      <c r="BQ16" s="386"/>
      <c r="BR16" s="386"/>
      <c r="BS16" s="386"/>
      <c r="BT16" s="386"/>
      <c r="BU16" s="387"/>
      <c r="BV16" s="385">
        <v>8068964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17552</v>
      </c>
      <c r="AD17" s="437"/>
      <c r="AE17" s="437"/>
      <c r="AF17" s="437"/>
      <c r="AG17" s="476"/>
      <c r="AH17" s="436">
        <v>18565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7623820</v>
      </c>
      <c r="BO17" s="386"/>
      <c r="BP17" s="386"/>
      <c r="BQ17" s="386"/>
      <c r="BR17" s="386"/>
      <c r="BS17" s="386"/>
      <c r="BT17" s="386"/>
      <c r="BU17" s="387"/>
      <c r="BV17" s="385">
        <v>7381650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7.72</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70</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10667969</v>
      </c>
      <c r="BO18" s="386"/>
      <c r="BP18" s="386"/>
      <c r="BQ18" s="386"/>
      <c r="BR18" s="386"/>
      <c r="BS18" s="386"/>
      <c r="BT18" s="386"/>
      <c r="BU18" s="387"/>
      <c r="BV18" s="385">
        <v>10600706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6915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12852120</v>
      </c>
      <c r="BO19" s="386"/>
      <c r="BP19" s="386"/>
      <c r="BQ19" s="386"/>
      <c r="BR19" s="386"/>
      <c r="BS19" s="386"/>
      <c r="BT19" s="386"/>
      <c r="BU19" s="387"/>
      <c r="BV19" s="385">
        <v>12514842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21356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14709558</v>
      </c>
      <c r="BO23" s="386"/>
      <c r="BP23" s="386"/>
      <c r="BQ23" s="386"/>
      <c r="BR23" s="386"/>
      <c r="BS23" s="386"/>
      <c r="BT23" s="386"/>
      <c r="BU23" s="387"/>
      <c r="BV23" s="385">
        <v>14355391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8740</v>
      </c>
      <c r="R24" s="437"/>
      <c r="S24" s="437"/>
      <c r="T24" s="437"/>
      <c r="U24" s="437"/>
      <c r="V24" s="476"/>
      <c r="W24" s="531"/>
      <c r="X24" s="519"/>
      <c r="Y24" s="520"/>
      <c r="Z24" s="435" t="s">
        <v>150</v>
      </c>
      <c r="AA24" s="415"/>
      <c r="AB24" s="415"/>
      <c r="AC24" s="415"/>
      <c r="AD24" s="415"/>
      <c r="AE24" s="415"/>
      <c r="AF24" s="415"/>
      <c r="AG24" s="416"/>
      <c r="AH24" s="436">
        <v>346</v>
      </c>
      <c r="AI24" s="437"/>
      <c r="AJ24" s="437"/>
      <c r="AK24" s="437"/>
      <c r="AL24" s="476"/>
      <c r="AM24" s="436">
        <v>1055300</v>
      </c>
      <c r="AN24" s="437"/>
      <c r="AO24" s="437"/>
      <c r="AP24" s="437"/>
      <c r="AQ24" s="437"/>
      <c r="AR24" s="476"/>
      <c r="AS24" s="436">
        <v>3050</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11411612</v>
      </c>
      <c r="BO24" s="386"/>
      <c r="BP24" s="386"/>
      <c r="BQ24" s="386"/>
      <c r="BR24" s="386"/>
      <c r="BS24" s="386"/>
      <c r="BT24" s="386"/>
      <c r="BU24" s="387"/>
      <c r="BV24" s="385">
        <v>10858185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7220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1305547</v>
      </c>
      <c r="BO25" s="349"/>
      <c r="BP25" s="349"/>
      <c r="BQ25" s="349"/>
      <c r="BR25" s="349"/>
      <c r="BS25" s="349"/>
      <c r="BT25" s="349"/>
      <c r="BU25" s="350"/>
      <c r="BV25" s="348">
        <v>796208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6510</v>
      </c>
      <c r="R26" s="437"/>
      <c r="S26" s="437"/>
      <c r="T26" s="437"/>
      <c r="U26" s="437"/>
      <c r="V26" s="476"/>
      <c r="W26" s="531"/>
      <c r="X26" s="519"/>
      <c r="Y26" s="520"/>
      <c r="Z26" s="435" t="s">
        <v>156</v>
      </c>
      <c r="AA26" s="555"/>
      <c r="AB26" s="555"/>
      <c r="AC26" s="555"/>
      <c r="AD26" s="555"/>
      <c r="AE26" s="555"/>
      <c r="AF26" s="555"/>
      <c r="AG26" s="556"/>
      <c r="AH26" s="436">
        <v>31</v>
      </c>
      <c r="AI26" s="437"/>
      <c r="AJ26" s="437"/>
      <c r="AK26" s="437"/>
      <c r="AL26" s="476"/>
      <c r="AM26" s="436">
        <v>110298</v>
      </c>
      <c r="AN26" s="437"/>
      <c r="AO26" s="437"/>
      <c r="AP26" s="437"/>
      <c r="AQ26" s="437"/>
      <c r="AR26" s="476"/>
      <c r="AS26" s="436">
        <v>3558</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4750</v>
      </c>
      <c r="R27" s="437"/>
      <c r="S27" s="437"/>
      <c r="T27" s="437"/>
      <c r="U27" s="437"/>
      <c r="V27" s="476"/>
      <c r="W27" s="531"/>
      <c r="X27" s="519"/>
      <c r="Y27" s="520"/>
      <c r="Z27" s="435" t="s">
        <v>159</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v>442554</v>
      </c>
      <c r="BO27" s="553"/>
      <c r="BP27" s="553"/>
      <c r="BQ27" s="553"/>
      <c r="BR27" s="553"/>
      <c r="BS27" s="553"/>
      <c r="BT27" s="553"/>
      <c r="BU27" s="554"/>
      <c r="BV27" s="552">
        <v>442552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4400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2167191</v>
      </c>
      <c r="BO28" s="349"/>
      <c r="BP28" s="349"/>
      <c r="BQ28" s="349"/>
      <c r="BR28" s="349"/>
      <c r="BS28" s="349"/>
      <c r="BT28" s="349"/>
      <c r="BU28" s="350"/>
      <c r="BV28" s="348">
        <v>2151671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18</v>
      </c>
      <c r="M29" s="437"/>
      <c r="N29" s="437"/>
      <c r="O29" s="437"/>
      <c r="P29" s="476"/>
      <c r="Q29" s="436">
        <v>4000</v>
      </c>
      <c r="R29" s="437"/>
      <c r="S29" s="437"/>
      <c r="T29" s="437"/>
      <c r="U29" s="437"/>
      <c r="V29" s="476"/>
      <c r="W29" s="532"/>
      <c r="X29" s="533"/>
      <c r="Y29" s="534"/>
      <c r="Z29" s="435" t="s">
        <v>166</v>
      </c>
      <c r="AA29" s="415"/>
      <c r="AB29" s="415"/>
      <c r="AC29" s="415"/>
      <c r="AD29" s="415"/>
      <c r="AE29" s="415"/>
      <c r="AF29" s="415"/>
      <c r="AG29" s="416"/>
      <c r="AH29" s="436">
        <v>346</v>
      </c>
      <c r="AI29" s="437"/>
      <c r="AJ29" s="437"/>
      <c r="AK29" s="437"/>
      <c r="AL29" s="476"/>
      <c r="AM29" s="436">
        <v>1055300</v>
      </c>
      <c r="AN29" s="437"/>
      <c r="AO29" s="437"/>
      <c r="AP29" s="437"/>
      <c r="AQ29" s="437"/>
      <c r="AR29" s="476"/>
      <c r="AS29" s="436">
        <v>3050</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10778</v>
      </c>
      <c r="BO29" s="386"/>
      <c r="BP29" s="386"/>
      <c r="BQ29" s="386"/>
      <c r="BR29" s="386"/>
      <c r="BS29" s="386"/>
      <c r="BT29" s="386"/>
      <c r="BU29" s="387"/>
      <c r="BV29" s="385">
        <v>10524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102.2</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169</v>
      </c>
      <c r="BD30" s="550"/>
      <c r="BE30" s="550"/>
      <c r="BF30" s="550"/>
      <c r="BG30" s="550"/>
      <c r="BH30" s="550"/>
      <c r="BI30" s="550"/>
      <c r="BJ30" s="550"/>
      <c r="BK30" s="550"/>
      <c r="BL30" s="550"/>
      <c r="BM30" s="551"/>
      <c r="BN30" s="552">
        <v>335730</v>
      </c>
      <c r="BO30" s="553"/>
      <c r="BP30" s="553"/>
      <c r="BQ30" s="553"/>
      <c r="BR30" s="553"/>
      <c r="BS30" s="553"/>
      <c r="BT30" s="553"/>
      <c r="BU30" s="554"/>
      <c r="BV30" s="552">
        <v>313276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乙訓環境衛生組合(一般会計)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乙訓土地開発公社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乙訓消防組合(一般会計)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向日市スポーツ文化協会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乙訓福祉施設事務組合(一般会計)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向日市埋蔵文化財センター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京都府自治会館管理組合(一般会計)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向日市水道メンテナンス</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京都府市町村職員退職手当組合(一般会計)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京都府後期高齢者医療広域連合(一般会計)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京都府後期高齢者医療広域連合(特別会計)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京都地方税機構(一般会計)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v>5.69</v>
      </c>
      <c r="G34" s="33">
        <v>6.5</v>
      </c>
      <c r="H34" s="33">
        <v>7.26</v>
      </c>
      <c r="I34" s="33">
        <v>7.8</v>
      </c>
      <c r="J34" s="34">
        <v>9</v>
      </c>
      <c r="K34" s="22"/>
      <c r="L34" s="22"/>
      <c r="M34" s="22"/>
      <c r="N34" s="22"/>
      <c r="O34" s="22"/>
      <c r="P34" s="22"/>
    </row>
    <row r="35" spans="1:16" ht="39" customHeight="1" x14ac:dyDescent="0.15">
      <c r="A35" s="22"/>
      <c r="B35" s="35"/>
      <c r="C35" s="1145" t="s">
        <v>527</v>
      </c>
      <c r="D35" s="1146"/>
      <c r="E35" s="1147"/>
      <c r="F35" s="36">
        <v>3.77</v>
      </c>
      <c r="G35" s="37">
        <v>3.9</v>
      </c>
      <c r="H35" s="37">
        <v>4.8899999999999997</v>
      </c>
      <c r="I35" s="37">
        <v>4</v>
      </c>
      <c r="J35" s="38">
        <v>6.99</v>
      </c>
      <c r="K35" s="22"/>
      <c r="L35" s="22"/>
      <c r="M35" s="22"/>
      <c r="N35" s="22"/>
      <c r="O35" s="22"/>
      <c r="P35" s="22"/>
    </row>
    <row r="36" spans="1:16" ht="39" customHeight="1" x14ac:dyDescent="0.15">
      <c r="A36" s="22"/>
      <c r="B36" s="35"/>
      <c r="C36" s="1145" t="s">
        <v>528</v>
      </c>
      <c r="D36" s="1146"/>
      <c r="E36" s="1147"/>
      <c r="F36" s="36">
        <v>0.92</v>
      </c>
      <c r="G36" s="37">
        <v>0.75</v>
      </c>
      <c r="H36" s="37">
        <v>0.65</v>
      </c>
      <c r="I36" s="37">
        <v>0.84</v>
      </c>
      <c r="J36" s="38">
        <v>0.67</v>
      </c>
      <c r="K36" s="22"/>
      <c r="L36" s="22"/>
      <c r="M36" s="22"/>
      <c r="N36" s="22"/>
      <c r="O36" s="22"/>
      <c r="P36" s="22"/>
    </row>
    <row r="37" spans="1:16" ht="39" customHeight="1" x14ac:dyDescent="0.15">
      <c r="A37" s="22"/>
      <c r="B37" s="35"/>
      <c r="C37" s="1145" t="s">
        <v>529</v>
      </c>
      <c r="D37" s="1146"/>
      <c r="E37" s="1147"/>
      <c r="F37" s="36">
        <v>0.11</v>
      </c>
      <c r="G37" s="37">
        <v>0.55000000000000004</v>
      </c>
      <c r="H37" s="37">
        <v>0.33</v>
      </c>
      <c r="I37" s="37">
        <v>0.69</v>
      </c>
      <c r="J37" s="38">
        <v>0.47</v>
      </c>
      <c r="K37" s="22"/>
      <c r="L37" s="22"/>
      <c r="M37" s="22"/>
      <c r="N37" s="22"/>
      <c r="O37" s="22"/>
      <c r="P37" s="22"/>
    </row>
    <row r="38" spans="1:16" ht="39" customHeight="1" x14ac:dyDescent="0.15">
      <c r="A38" s="22"/>
      <c r="B38" s="35"/>
      <c r="C38" s="1145" t="s">
        <v>530</v>
      </c>
      <c r="D38" s="1146"/>
      <c r="E38" s="1147"/>
      <c r="F38" s="36">
        <v>0.45</v>
      </c>
      <c r="G38" s="37">
        <v>0.25</v>
      </c>
      <c r="H38" s="37">
        <v>0.21</v>
      </c>
      <c r="I38" s="37">
        <v>0.23</v>
      </c>
      <c r="J38" s="38">
        <v>0.21</v>
      </c>
      <c r="K38" s="22"/>
      <c r="L38" s="22"/>
      <c r="M38" s="22"/>
      <c r="N38" s="22"/>
      <c r="O38" s="22"/>
      <c r="P38" s="22"/>
    </row>
    <row r="39" spans="1:16" ht="39" customHeight="1" x14ac:dyDescent="0.15">
      <c r="A39" s="22"/>
      <c r="B39" s="35"/>
      <c r="C39" s="1145" t="s">
        <v>531</v>
      </c>
      <c r="D39" s="1146"/>
      <c r="E39" s="1147"/>
      <c r="F39" s="36">
        <v>0.47</v>
      </c>
      <c r="G39" s="37">
        <v>0.08</v>
      </c>
      <c r="H39" s="37">
        <v>0.13</v>
      </c>
      <c r="I39" s="37">
        <v>0.08</v>
      </c>
      <c r="J39" s="38">
        <v>0.04</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1173</v>
      </c>
      <c r="L45" s="60">
        <v>1216</v>
      </c>
      <c r="M45" s="60">
        <v>1222</v>
      </c>
      <c r="N45" s="60">
        <v>1219</v>
      </c>
      <c r="O45" s="61">
        <v>1058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14</v>
      </c>
      <c r="F48" s="1155"/>
      <c r="G48" s="1155"/>
      <c r="H48" s="1155"/>
      <c r="I48" s="1155"/>
      <c r="J48" s="1156"/>
      <c r="K48" s="63">
        <v>646</v>
      </c>
      <c r="L48" s="64">
        <v>640</v>
      </c>
      <c r="M48" s="64">
        <v>611</v>
      </c>
      <c r="N48" s="64">
        <v>658</v>
      </c>
      <c r="O48" s="65">
        <v>617</v>
      </c>
      <c r="P48" s="48"/>
      <c r="Q48" s="48"/>
      <c r="R48" s="48"/>
      <c r="S48" s="48"/>
      <c r="T48" s="48"/>
      <c r="U48" s="48"/>
    </row>
    <row r="49" spans="1:21" ht="30.75" customHeight="1" x14ac:dyDescent="0.15">
      <c r="A49" s="48"/>
      <c r="B49" s="1163"/>
      <c r="C49" s="1164"/>
      <c r="D49" s="62"/>
      <c r="E49" s="1155" t="s">
        <v>15</v>
      </c>
      <c r="F49" s="1155"/>
      <c r="G49" s="1155"/>
      <c r="H49" s="1155"/>
      <c r="I49" s="1155"/>
      <c r="J49" s="1156"/>
      <c r="K49" s="63">
        <v>207</v>
      </c>
      <c r="L49" s="64">
        <v>193</v>
      </c>
      <c r="M49" s="64">
        <v>170</v>
      </c>
      <c r="N49" s="64">
        <v>192</v>
      </c>
      <c r="O49" s="65">
        <v>196</v>
      </c>
      <c r="P49" s="48"/>
      <c r="Q49" s="48"/>
      <c r="R49" s="48"/>
      <c r="S49" s="48"/>
      <c r="T49" s="48"/>
      <c r="U49" s="48"/>
    </row>
    <row r="50" spans="1:21" ht="30.75" customHeight="1" x14ac:dyDescent="0.15">
      <c r="A50" s="48"/>
      <c r="B50" s="1163"/>
      <c r="C50" s="1164"/>
      <c r="D50" s="62"/>
      <c r="E50" s="1155" t="s">
        <v>16</v>
      </c>
      <c r="F50" s="1155"/>
      <c r="G50" s="1155"/>
      <c r="H50" s="1155"/>
      <c r="I50" s="1155"/>
      <c r="J50" s="1156"/>
      <c r="K50" s="63">
        <v>37</v>
      </c>
      <c r="L50" s="64">
        <v>19</v>
      </c>
      <c r="M50" s="64">
        <v>18</v>
      </c>
      <c r="N50" s="64">
        <v>13</v>
      </c>
      <c r="O50" s="65">
        <v>90</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2</v>
      </c>
      <c r="M51" s="64">
        <v>1</v>
      </c>
      <c r="N51" s="64">
        <v>1</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1742</v>
      </c>
      <c r="L52" s="64">
        <v>1774</v>
      </c>
      <c r="M52" s="64">
        <v>1772</v>
      </c>
      <c r="N52" s="64">
        <v>1830</v>
      </c>
      <c r="O52" s="65">
        <v>1757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321</v>
      </c>
      <c r="L53" s="69">
        <v>296</v>
      </c>
      <c r="M53" s="69">
        <v>250</v>
      </c>
      <c r="N53" s="69">
        <v>253</v>
      </c>
      <c r="O53" s="70">
        <v>204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69" t="s">
        <v>23</v>
      </c>
      <c r="C41" s="1170"/>
      <c r="D41" s="81"/>
      <c r="E41" s="1175" t="s">
        <v>24</v>
      </c>
      <c r="F41" s="1175"/>
      <c r="G41" s="1175"/>
      <c r="H41" s="1176"/>
      <c r="I41" s="82">
        <v>12023</v>
      </c>
      <c r="J41" s="83">
        <v>12668</v>
      </c>
      <c r="K41" s="83">
        <v>13216</v>
      </c>
      <c r="L41" s="83">
        <v>14355</v>
      </c>
      <c r="M41" s="84">
        <v>14710</v>
      </c>
    </row>
    <row r="42" spans="2:13" ht="27.75" customHeight="1" x14ac:dyDescent="0.15">
      <c r="B42" s="1171"/>
      <c r="C42" s="1172"/>
      <c r="D42" s="85"/>
      <c r="E42" s="1177" t="s">
        <v>25</v>
      </c>
      <c r="F42" s="1177"/>
      <c r="G42" s="1177"/>
      <c r="H42" s="1178"/>
      <c r="I42" s="86">
        <v>214</v>
      </c>
      <c r="J42" s="87">
        <v>157</v>
      </c>
      <c r="K42" s="87">
        <v>343</v>
      </c>
      <c r="L42" s="87">
        <v>430</v>
      </c>
      <c r="M42" s="88">
        <v>534</v>
      </c>
    </row>
    <row r="43" spans="2:13" ht="27.75" customHeight="1" x14ac:dyDescent="0.15">
      <c r="B43" s="1171"/>
      <c r="C43" s="1172"/>
      <c r="D43" s="85"/>
      <c r="E43" s="1177" t="s">
        <v>26</v>
      </c>
      <c r="F43" s="1177"/>
      <c r="G43" s="1177"/>
      <c r="H43" s="1178"/>
      <c r="I43" s="86">
        <v>9549</v>
      </c>
      <c r="J43" s="87">
        <v>9193</v>
      </c>
      <c r="K43" s="87">
        <v>8706</v>
      </c>
      <c r="L43" s="87">
        <v>8510</v>
      </c>
      <c r="M43" s="88">
        <v>8219</v>
      </c>
    </row>
    <row r="44" spans="2:13" ht="27.75" customHeight="1" x14ac:dyDescent="0.15">
      <c r="B44" s="1171"/>
      <c r="C44" s="1172"/>
      <c r="D44" s="85"/>
      <c r="E44" s="1177" t="s">
        <v>27</v>
      </c>
      <c r="F44" s="1177"/>
      <c r="G44" s="1177"/>
      <c r="H44" s="1178"/>
      <c r="I44" s="86">
        <v>1218</v>
      </c>
      <c r="J44" s="87">
        <v>1174</v>
      </c>
      <c r="K44" s="87">
        <v>1010</v>
      </c>
      <c r="L44" s="87">
        <v>982</v>
      </c>
      <c r="M44" s="88">
        <v>1341</v>
      </c>
    </row>
    <row r="45" spans="2:13" ht="27.75" customHeight="1" x14ac:dyDescent="0.15">
      <c r="B45" s="1171"/>
      <c r="C45" s="1172"/>
      <c r="D45" s="85"/>
      <c r="E45" s="1177" t="s">
        <v>28</v>
      </c>
      <c r="F45" s="1177"/>
      <c r="G45" s="1177"/>
      <c r="H45" s="1178"/>
      <c r="I45" s="86">
        <v>3028</v>
      </c>
      <c r="J45" s="87">
        <v>3009</v>
      </c>
      <c r="K45" s="87">
        <v>2775</v>
      </c>
      <c r="L45" s="87">
        <v>2612</v>
      </c>
      <c r="M45" s="88">
        <v>2451</v>
      </c>
    </row>
    <row r="46" spans="2:13" ht="27.75" customHeight="1" x14ac:dyDescent="0.15">
      <c r="B46" s="1171"/>
      <c r="C46" s="1172"/>
      <c r="D46" s="85"/>
      <c r="E46" s="1177" t="s">
        <v>29</v>
      </c>
      <c r="F46" s="1177"/>
      <c r="G46" s="1177"/>
      <c r="H46" s="1178"/>
      <c r="I46" s="86" t="s">
        <v>480</v>
      </c>
      <c r="J46" s="87" t="s">
        <v>480</v>
      </c>
      <c r="K46" s="87" t="s">
        <v>480</v>
      </c>
      <c r="L46" s="87" t="s">
        <v>480</v>
      </c>
      <c r="M46" s="88" t="s">
        <v>480</v>
      </c>
    </row>
    <row r="47" spans="2:13" ht="27.75" customHeight="1" x14ac:dyDescent="0.15">
      <c r="B47" s="1171"/>
      <c r="C47" s="1172"/>
      <c r="D47" s="85"/>
      <c r="E47" s="1177" t="s">
        <v>30</v>
      </c>
      <c r="F47" s="1177"/>
      <c r="G47" s="1177"/>
      <c r="H47" s="1178"/>
      <c r="I47" s="86" t="s">
        <v>480</v>
      </c>
      <c r="J47" s="87" t="s">
        <v>480</v>
      </c>
      <c r="K47" s="87" t="s">
        <v>480</v>
      </c>
      <c r="L47" s="87" t="s">
        <v>480</v>
      </c>
      <c r="M47" s="88" t="s">
        <v>480</v>
      </c>
    </row>
    <row r="48" spans="2:13" ht="27.75" customHeight="1" x14ac:dyDescent="0.15">
      <c r="B48" s="1173"/>
      <c r="C48" s="1174"/>
      <c r="D48" s="85"/>
      <c r="E48" s="1177" t="s">
        <v>31</v>
      </c>
      <c r="F48" s="1177"/>
      <c r="G48" s="1177"/>
      <c r="H48" s="1178"/>
      <c r="I48" s="86" t="s">
        <v>480</v>
      </c>
      <c r="J48" s="87" t="s">
        <v>480</v>
      </c>
      <c r="K48" s="87" t="s">
        <v>480</v>
      </c>
      <c r="L48" s="87" t="s">
        <v>480</v>
      </c>
      <c r="M48" s="88" t="s">
        <v>480</v>
      </c>
    </row>
    <row r="49" spans="2:13" ht="27.75" customHeight="1" x14ac:dyDescent="0.15">
      <c r="B49" s="1179" t="s">
        <v>32</v>
      </c>
      <c r="C49" s="1180"/>
      <c r="D49" s="89"/>
      <c r="E49" s="1177" t="s">
        <v>33</v>
      </c>
      <c r="F49" s="1177"/>
      <c r="G49" s="1177"/>
      <c r="H49" s="1178"/>
      <c r="I49" s="86">
        <v>2281</v>
      </c>
      <c r="J49" s="87">
        <v>2632</v>
      </c>
      <c r="K49" s="87">
        <v>2632</v>
      </c>
      <c r="L49" s="87">
        <v>2641</v>
      </c>
      <c r="M49" s="88">
        <v>2727</v>
      </c>
    </row>
    <row r="50" spans="2:13" ht="27.75" customHeight="1" x14ac:dyDescent="0.15">
      <c r="B50" s="1171"/>
      <c r="C50" s="1172"/>
      <c r="D50" s="85"/>
      <c r="E50" s="1177" t="s">
        <v>34</v>
      </c>
      <c r="F50" s="1177"/>
      <c r="G50" s="1177"/>
      <c r="H50" s="1178"/>
      <c r="I50" s="86">
        <v>5457</v>
      </c>
      <c r="J50" s="87">
        <v>5210</v>
      </c>
      <c r="K50" s="87">
        <v>5057</v>
      </c>
      <c r="L50" s="87">
        <v>4936</v>
      </c>
      <c r="M50" s="88">
        <v>5248</v>
      </c>
    </row>
    <row r="51" spans="2:13" ht="27.75" customHeight="1" x14ac:dyDescent="0.15">
      <c r="B51" s="1173"/>
      <c r="C51" s="1174"/>
      <c r="D51" s="85"/>
      <c r="E51" s="1177" t="s">
        <v>35</v>
      </c>
      <c r="F51" s="1177"/>
      <c r="G51" s="1177"/>
      <c r="H51" s="1178"/>
      <c r="I51" s="86">
        <v>17040</v>
      </c>
      <c r="J51" s="87">
        <v>17631</v>
      </c>
      <c r="K51" s="87">
        <v>17984</v>
      </c>
      <c r="L51" s="87">
        <v>18082</v>
      </c>
      <c r="M51" s="88">
        <v>18398</v>
      </c>
    </row>
    <row r="52" spans="2:13" ht="27.75" customHeight="1" thickBot="1" x14ac:dyDescent="0.2">
      <c r="B52" s="1181" t="s">
        <v>36</v>
      </c>
      <c r="C52" s="1182"/>
      <c r="D52" s="90"/>
      <c r="E52" s="1183" t="s">
        <v>37</v>
      </c>
      <c r="F52" s="1183"/>
      <c r="G52" s="1183"/>
      <c r="H52" s="1184"/>
      <c r="I52" s="91">
        <v>1253</v>
      </c>
      <c r="J52" s="92">
        <v>728</v>
      </c>
      <c r="K52" s="92">
        <v>377</v>
      </c>
      <c r="L52" s="92">
        <v>1231</v>
      </c>
      <c r="M52" s="93">
        <v>882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7" zoomScale="70" zoomScaleNormal="70" zoomScaleSheetLayoutView="55" workbookViewId="0">
      <selection activeCell="O75" sqref="O75:O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551</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551</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553</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554</v>
      </c>
    </row>
    <row r="50" spans="1:17" x14ac:dyDescent="0.15">
      <c r="B50" s="248"/>
      <c r="C50" s="244"/>
      <c r="D50" s="244"/>
      <c r="E50" s="244"/>
      <c r="F50" s="244"/>
      <c r="G50" s="1206"/>
      <c r="H50" s="1207"/>
      <c r="I50" s="1207"/>
      <c r="J50" s="1208"/>
      <c r="K50" s="1209" t="s">
        <v>520</v>
      </c>
      <c r="L50" s="1209" t="s">
        <v>521</v>
      </c>
      <c r="M50" s="1209" t="s">
        <v>522</v>
      </c>
      <c r="N50" s="1209" t="s">
        <v>523</v>
      </c>
      <c r="O50" s="1209" t="s">
        <v>524</v>
      </c>
    </row>
    <row r="51" spans="1:17" x14ac:dyDescent="0.15">
      <c r="B51" s="248"/>
      <c r="C51" s="244"/>
      <c r="D51" s="244"/>
      <c r="E51" s="244"/>
      <c r="F51" s="244"/>
      <c r="G51" s="1210" t="s">
        <v>555</v>
      </c>
      <c r="H51" s="1211"/>
      <c r="I51" s="1212" t="s">
        <v>556</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557</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558</v>
      </c>
      <c r="H55" s="1225"/>
      <c r="I55" s="1219" t="s">
        <v>556</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557</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1194" t="s">
        <v>553</v>
      </c>
      <c r="I64" s="1195"/>
      <c r="J64" s="1195"/>
      <c r="K64" s="1195"/>
      <c r="L64" s="244"/>
      <c r="M64" s="244"/>
      <c r="N64" s="244"/>
      <c r="O64" s="244"/>
    </row>
    <row r="65" spans="2:30" x14ac:dyDescent="0.15">
      <c r="B65" s="248"/>
      <c r="C65" s="244"/>
      <c r="D65" s="244"/>
      <c r="E65" s="244"/>
      <c r="F65" s="244"/>
      <c r="G65" s="1238" t="s">
        <v>560</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561</v>
      </c>
      <c r="I71" s="1244"/>
      <c r="J71" s="1240"/>
      <c r="K71" s="1240"/>
      <c r="L71" s="1241"/>
      <c r="M71" s="1240"/>
      <c r="N71" s="1241"/>
      <c r="O71" s="1242"/>
    </row>
    <row r="72" spans="2:30" x14ac:dyDescent="0.15">
      <c r="B72" s="248"/>
      <c r="C72" s="244"/>
      <c r="D72" s="244"/>
      <c r="E72" s="244"/>
      <c r="F72" s="244"/>
      <c r="G72" s="1206"/>
      <c r="H72" s="1207"/>
      <c r="I72" s="1207"/>
      <c r="J72" s="1208"/>
      <c r="K72" s="1209" t="s">
        <v>520</v>
      </c>
      <c r="L72" s="1209" t="s">
        <v>521</v>
      </c>
      <c r="M72" s="1209" t="s">
        <v>522</v>
      </c>
      <c r="N72" s="1209" t="s">
        <v>523</v>
      </c>
      <c r="O72" s="1209" t="s">
        <v>524</v>
      </c>
    </row>
    <row r="73" spans="2:30" x14ac:dyDescent="0.15">
      <c r="B73" s="248"/>
      <c r="C73" s="244"/>
      <c r="D73" s="244"/>
      <c r="E73" s="244"/>
      <c r="F73" s="244"/>
      <c r="G73" s="1210" t="s">
        <v>555</v>
      </c>
      <c r="H73" s="1211"/>
      <c r="I73" s="1212" t="s">
        <v>556</v>
      </c>
      <c r="J73" s="1212"/>
      <c r="K73" s="1245">
        <v>13.8</v>
      </c>
      <c r="L73" s="1245">
        <v>7.9</v>
      </c>
      <c r="M73" s="1217">
        <v>4</v>
      </c>
      <c r="N73" s="1217">
        <v>13.2</v>
      </c>
      <c r="O73" s="1217">
        <v>9.1</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562</v>
      </c>
      <c r="J75" s="1219"/>
      <c r="K75" s="1246">
        <v>3.5</v>
      </c>
      <c r="L75" s="1246">
        <v>3.3</v>
      </c>
      <c r="M75" s="1246">
        <v>3.1</v>
      </c>
      <c r="N75" s="1246">
        <v>2.8</v>
      </c>
      <c r="O75" s="1246">
        <v>2.5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558</v>
      </c>
      <c r="H77" s="1225"/>
      <c r="I77" s="1219" t="s">
        <v>556</v>
      </c>
      <c r="J77" s="1219"/>
      <c r="K77" s="1245">
        <v>69.2</v>
      </c>
      <c r="L77" s="1245">
        <v>58.2</v>
      </c>
      <c r="M77" s="1217">
        <v>50.3</v>
      </c>
      <c r="N77" s="1217">
        <v>45.9</v>
      </c>
      <c r="O77" s="1217">
        <v>33.6</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562</v>
      </c>
      <c r="J79" s="1229"/>
      <c r="K79" s="1248">
        <v>11.1</v>
      </c>
      <c r="L79" s="1248">
        <v>10.3</v>
      </c>
      <c r="M79" s="1248">
        <v>9.6</v>
      </c>
      <c r="N79" s="1248">
        <v>8.8000000000000007</v>
      </c>
      <c r="O79" s="1248">
        <v>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O75" sqref="O75:O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O75" sqref="O75:O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34449</v>
      </c>
      <c r="E3" s="116"/>
      <c r="F3" s="117">
        <v>47569</v>
      </c>
      <c r="G3" s="118"/>
      <c r="H3" s="119"/>
    </row>
    <row r="4" spans="1:8" x14ac:dyDescent="0.15">
      <c r="A4" s="120"/>
      <c r="B4" s="121"/>
      <c r="C4" s="122"/>
      <c r="D4" s="123">
        <v>18537</v>
      </c>
      <c r="E4" s="124"/>
      <c r="F4" s="125">
        <v>26255</v>
      </c>
      <c r="G4" s="126"/>
      <c r="H4" s="127"/>
    </row>
    <row r="5" spans="1:8" x14ac:dyDescent="0.15">
      <c r="A5" s="108" t="s">
        <v>514</v>
      </c>
      <c r="B5" s="113"/>
      <c r="C5" s="114"/>
      <c r="D5" s="115">
        <v>29483</v>
      </c>
      <c r="E5" s="116"/>
      <c r="F5" s="117">
        <v>50880</v>
      </c>
      <c r="G5" s="118"/>
      <c r="H5" s="119"/>
    </row>
    <row r="6" spans="1:8" x14ac:dyDescent="0.15">
      <c r="A6" s="120"/>
      <c r="B6" s="121"/>
      <c r="C6" s="122"/>
      <c r="D6" s="123">
        <v>9648</v>
      </c>
      <c r="E6" s="124"/>
      <c r="F6" s="125">
        <v>26879</v>
      </c>
      <c r="G6" s="126"/>
      <c r="H6" s="127"/>
    </row>
    <row r="7" spans="1:8" x14ac:dyDescent="0.15">
      <c r="A7" s="108" t="s">
        <v>515</v>
      </c>
      <c r="B7" s="113"/>
      <c r="C7" s="114"/>
      <c r="D7" s="115">
        <v>32493</v>
      </c>
      <c r="E7" s="116"/>
      <c r="F7" s="117">
        <v>63956</v>
      </c>
      <c r="G7" s="118"/>
      <c r="H7" s="119"/>
    </row>
    <row r="8" spans="1:8" x14ac:dyDescent="0.15">
      <c r="A8" s="120"/>
      <c r="B8" s="121"/>
      <c r="C8" s="122"/>
      <c r="D8" s="123">
        <v>7333</v>
      </c>
      <c r="E8" s="124"/>
      <c r="F8" s="125">
        <v>29239</v>
      </c>
      <c r="G8" s="126"/>
      <c r="H8" s="127"/>
    </row>
    <row r="9" spans="1:8" x14ac:dyDescent="0.15">
      <c r="A9" s="108" t="s">
        <v>516</v>
      </c>
      <c r="B9" s="113"/>
      <c r="C9" s="114"/>
      <c r="D9" s="115">
        <v>45906</v>
      </c>
      <c r="E9" s="116"/>
      <c r="F9" s="117">
        <v>66255</v>
      </c>
      <c r="G9" s="118"/>
      <c r="H9" s="119"/>
    </row>
    <row r="10" spans="1:8" x14ac:dyDescent="0.15">
      <c r="A10" s="120"/>
      <c r="B10" s="121"/>
      <c r="C10" s="122"/>
      <c r="D10" s="123">
        <v>12906</v>
      </c>
      <c r="E10" s="124"/>
      <c r="F10" s="125">
        <v>31822</v>
      </c>
      <c r="G10" s="126"/>
      <c r="H10" s="127"/>
    </row>
    <row r="11" spans="1:8" x14ac:dyDescent="0.15">
      <c r="A11" s="108" t="s">
        <v>517</v>
      </c>
      <c r="B11" s="113"/>
      <c r="C11" s="114"/>
      <c r="D11" s="115">
        <v>19954</v>
      </c>
      <c r="E11" s="116"/>
      <c r="F11" s="117">
        <v>47278</v>
      </c>
      <c r="G11" s="118"/>
      <c r="H11" s="119"/>
    </row>
    <row r="12" spans="1:8" x14ac:dyDescent="0.15">
      <c r="A12" s="120"/>
      <c r="B12" s="121"/>
      <c r="C12" s="128"/>
      <c r="D12" s="123">
        <v>10788</v>
      </c>
      <c r="E12" s="124"/>
      <c r="F12" s="125">
        <v>24096</v>
      </c>
      <c r="G12" s="126"/>
      <c r="H12" s="127"/>
    </row>
    <row r="13" spans="1:8" x14ac:dyDescent="0.15">
      <c r="A13" s="108"/>
      <c r="B13" s="113"/>
      <c r="C13" s="129"/>
      <c r="D13" s="130">
        <v>32457</v>
      </c>
      <c r="E13" s="131"/>
      <c r="F13" s="132">
        <v>55188</v>
      </c>
      <c r="G13" s="133"/>
      <c r="H13" s="119"/>
    </row>
    <row r="14" spans="1:8" x14ac:dyDescent="0.15">
      <c r="A14" s="120"/>
      <c r="B14" s="121"/>
      <c r="C14" s="122"/>
      <c r="D14" s="123">
        <v>11842</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3.77</v>
      </c>
      <c r="C19" s="134">
        <f>ROUND(VALUE(SUBSTITUTE(実質収支比率等に係る経年分析!G$48,"▲","-")),2)</f>
        <v>3.9</v>
      </c>
      <c r="D19" s="134">
        <f>ROUND(VALUE(SUBSTITUTE(実質収支比率等に係る経年分析!H$48,"▲","-")),2)</f>
        <v>4.8899999999999997</v>
      </c>
      <c r="E19" s="134">
        <f>ROUND(VALUE(SUBSTITUTE(実質収支比率等に係る経年分析!I$48,"▲","-")),2)</f>
        <v>4.01</v>
      </c>
      <c r="F19" s="134">
        <f>ROUND(VALUE(SUBSTITUTE(実質収支比率等に係る経年分析!J$48,"▲","-")),2)</f>
        <v>7</v>
      </c>
    </row>
    <row r="20" spans="1:11" x14ac:dyDescent="0.15">
      <c r="A20" s="134" t="s">
        <v>42</v>
      </c>
      <c r="B20" s="134">
        <f>ROUND(VALUE(SUBSTITUTE(実質収支比率等に係る経年分析!F$47,"▲","-")),2)</f>
        <v>17.559999999999999</v>
      </c>
      <c r="C20" s="134">
        <f>ROUND(VALUE(SUBSTITUTE(実質収支比率等に係る経年分析!G$47,"▲","-")),2)</f>
        <v>20.32</v>
      </c>
      <c r="D20" s="134">
        <f>ROUND(VALUE(SUBSTITUTE(実質収支比率等に係る経年分析!H$47,"▲","-")),2)</f>
        <v>20.18</v>
      </c>
      <c r="E20" s="134">
        <f>ROUND(VALUE(SUBSTITUTE(実質収支比率等に係る経年分析!I$47,"▲","-")),2)</f>
        <v>20.14</v>
      </c>
      <c r="F20" s="134">
        <f>ROUND(VALUE(SUBSTITUTE(実質収支比率等に係る経年分析!J$47,"▲","-")),2)</f>
        <v>19.850000000000001</v>
      </c>
    </row>
    <row r="21" spans="1:11" x14ac:dyDescent="0.15">
      <c r="A21" s="134" t="s">
        <v>43</v>
      </c>
      <c r="B21" s="134">
        <f>IF(ISNUMBER(VALUE(SUBSTITUTE(実質収支比率等に係る経年分析!F$49,"▲","-"))),ROUND(VALUE(SUBSTITUTE(実質収支比率等に係る経年分析!F$49,"▲","-")),2),NA())</f>
        <v>1.94</v>
      </c>
      <c r="C21" s="134">
        <f>IF(ISNUMBER(VALUE(SUBSTITUTE(実質収支比率等に係る経年分析!G$49,"▲","-"))),ROUND(VALUE(SUBSTITUTE(実質収支比率等に係る経年分析!G$49,"▲","-")),2),NA())</f>
        <v>3.23</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3.22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4.8899999999999997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1742</v>
      </c>
      <c r="E42" s="136"/>
      <c r="F42" s="136"/>
      <c r="G42" s="136">
        <f>'実質公債費比率（分子）の構造'!L$52</f>
        <v>1774</v>
      </c>
      <c r="H42" s="136"/>
      <c r="I42" s="136"/>
      <c r="J42" s="136">
        <f>'実質公債費比率（分子）の構造'!M$52</f>
        <v>1772</v>
      </c>
      <c r="K42" s="136"/>
      <c r="L42" s="136"/>
      <c r="M42" s="136">
        <f>'実質公債費比率（分子）の構造'!N$52</f>
        <v>1830</v>
      </c>
      <c r="N42" s="136"/>
      <c r="O42" s="136"/>
      <c r="P42" s="136">
        <f>'実質公債費比率（分子）の構造'!O$52</f>
        <v>1757</v>
      </c>
    </row>
    <row r="43" spans="1:16" x14ac:dyDescent="0.15">
      <c r="A43" s="136" t="s">
        <v>51</v>
      </c>
      <c r="B43" s="136">
        <f>'実質公債費比率（分子）の構造'!K$51</f>
        <v>0</v>
      </c>
      <c r="C43" s="136"/>
      <c r="D43" s="136"/>
      <c r="E43" s="136">
        <f>'実質公債費比率（分子）の構造'!L$51</f>
        <v>2</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37</v>
      </c>
      <c r="C44" s="136"/>
      <c r="D44" s="136"/>
      <c r="E44" s="136">
        <f>'実質公債費比率（分子）の構造'!L$50</f>
        <v>19</v>
      </c>
      <c r="F44" s="136"/>
      <c r="G44" s="136"/>
      <c r="H44" s="136">
        <f>'実質公債費比率（分子）の構造'!M$50</f>
        <v>18</v>
      </c>
      <c r="I44" s="136"/>
      <c r="J44" s="136"/>
      <c r="K44" s="136">
        <f>'実質公債費比率（分子）の構造'!N$50</f>
        <v>13</v>
      </c>
      <c r="L44" s="136"/>
      <c r="M44" s="136"/>
      <c r="N44" s="136">
        <f>'実質公債費比率（分子）の構造'!O$50</f>
        <v>90</v>
      </c>
      <c r="O44" s="136"/>
      <c r="P44" s="136"/>
    </row>
    <row r="45" spans="1:16" x14ac:dyDescent="0.15">
      <c r="A45" s="136" t="s">
        <v>53</v>
      </c>
      <c r="B45" s="136">
        <f>'実質公債費比率（分子）の構造'!K$49</f>
        <v>207</v>
      </c>
      <c r="C45" s="136"/>
      <c r="D45" s="136"/>
      <c r="E45" s="136">
        <f>'実質公債費比率（分子）の構造'!L$49</f>
        <v>193</v>
      </c>
      <c r="F45" s="136"/>
      <c r="G45" s="136"/>
      <c r="H45" s="136">
        <f>'実質公債費比率（分子）の構造'!M$49</f>
        <v>170</v>
      </c>
      <c r="I45" s="136"/>
      <c r="J45" s="136"/>
      <c r="K45" s="136">
        <f>'実質公債費比率（分子）の構造'!N$49</f>
        <v>192</v>
      </c>
      <c r="L45" s="136"/>
      <c r="M45" s="136"/>
      <c r="N45" s="136">
        <f>'実質公債費比率（分子）の構造'!O$49</f>
        <v>196</v>
      </c>
      <c r="O45" s="136"/>
      <c r="P45" s="136"/>
    </row>
    <row r="46" spans="1:16" x14ac:dyDescent="0.15">
      <c r="A46" s="136" t="s">
        <v>54</v>
      </c>
      <c r="B46" s="136">
        <f>'実質公債費比率（分子）の構造'!K$48</f>
        <v>646</v>
      </c>
      <c r="C46" s="136"/>
      <c r="D46" s="136"/>
      <c r="E46" s="136">
        <f>'実質公債費比率（分子）の構造'!L$48</f>
        <v>640</v>
      </c>
      <c r="F46" s="136"/>
      <c r="G46" s="136"/>
      <c r="H46" s="136">
        <f>'実質公債費比率（分子）の構造'!M$48</f>
        <v>611</v>
      </c>
      <c r="I46" s="136"/>
      <c r="J46" s="136"/>
      <c r="K46" s="136">
        <f>'実質公債費比率（分子）の構造'!N$48</f>
        <v>658</v>
      </c>
      <c r="L46" s="136"/>
      <c r="M46" s="136"/>
      <c r="N46" s="136">
        <f>'実質公債費比率（分子）の構造'!O$48</f>
        <v>617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1173</v>
      </c>
      <c r="C49" s="136"/>
      <c r="D49" s="136"/>
      <c r="E49" s="136">
        <f>'実質公債費比率（分子）の構造'!L$45</f>
        <v>1216</v>
      </c>
      <c r="F49" s="136"/>
      <c r="G49" s="136"/>
      <c r="H49" s="136">
        <f>'実質公債費比率（分子）の構造'!M$45</f>
        <v>1222</v>
      </c>
      <c r="I49" s="136"/>
      <c r="J49" s="136"/>
      <c r="K49" s="136">
        <f>'実質公債費比率（分子）の構造'!N$45</f>
        <v>1219</v>
      </c>
      <c r="L49" s="136"/>
      <c r="M49" s="136"/>
      <c r="N49" s="136">
        <f>'実質公債費比率（分子）の構造'!O$45</f>
        <v>1058</v>
      </c>
      <c r="O49" s="136"/>
      <c r="P49" s="136"/>
    </row>
    <row r="50" spans="1:16" x14ac:dyDescent="0.15">
      <c r="A50" s="136" t="s">
        <v>58</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296</v>
      </c>
      <c r="G50" s="136" t="e">
        <f>NA()</f>
        <v>#N/A</v>
      </c>
      <c r="H50" s="136" t="e">
        <f>NA()</f>
        <v>#N/A</v>
      </c>
      <c r="I50" s="136">
        <f>IF(ISNUMBER('実質公債費比率（分子）の構造'!M$53),'実質公債費比率（分子）の構造'!M$53,NA())</f>
        <v>250</v>
      </c>
      <c r="J50" s="136" t="e">
        <f>NA()</f>
        <v>#N/A</v>
      </c>
      <c r="K50" s="136" t="e">
        <f>NA()</f>
        <v>#N/A</v>
      </c>
      <c r="L50" s="136">
        <f>IF(ISNUMBER('実質公債費比率（分子）の構造'!N$53),'実質公債費比率（分子）の構造'!N$53,NA())</f>
        <v>253</v>
      </c>
      <c r="M50" s="136" t="e">
        <f>NA()</f>
        <v>#N/A</v>
      </c>
      <c r="N50" s="136" t="e">
        <f>NA()</f>
        <v>#N/A</v>
      </c>
      <c r="O50" s="136">
        <f>IF(ISNUMBER('実質公債費比率（分子）の構造'!O$53),'実質公債費比率（分子）の構造'!O$53,NA())</f>
        <v>204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17040</v>
      </c>
      <c r="E56" s="135"/>
      <c r="F56" s="135"/>
      <c r="G56" s="135">
        <f>'将来負担比率（分子）の構造'!J$51</f>
        <v>17631</v>
      </c>
      <c r="H56" s="135"/>
      <c r="I56" s="135"/>
      <c r="J56" s="135">
        <f>'将来負担比率（分子）の構造'!K$51</f>
        <v>17984</v>
      </c>
      <c r="K56" s="135"/>
      <c r="L56" s="135"/>
      <c r="M56" s="135">
        <f>'将来負担比率（分子）の構造'!L$51</f>
        <v>18082</v>
      </c>
      <c r="N56" s="135"/>
      <c r="O56" s="135"/>
      <c r="P56" s="135">
        <f>'将来負担比率（分子）の構造'!M$51</f>
        <v>18398</v>
      </c>
    </row>
    <row r="57" spans="1:16" x14ac:dyDescent="0.15">
      <c r="A57" s="135" t="s">
        <v>34</v>
      </c>
      <c r="B57" s="135"/>
      <c r="C57" s="135"/>
      <c r="D57" s="135">
        <f>'将来負担比率（分子）の構造'!I$50</f>
        <v>5457</v>
      </c>
      <c r="E57" s="135"/>
      <c r="F57" s="135"/>
      <c r="G57" s="135">
        <f>'将来負担比率（分子）の構造'!J$50</f>
        <v>5210</v>
      </c>
      <c r="H57" s="135"/>
      <c r="I57" s="135"/>
      <c r="J57" s="135">
        <f>'将来負担比率（分子）の構造'!K$50</f>
        <v>5057</v>
      </c>
      <c r="K57" s="135"/>
      <c r="L57" s="135"/>
      <c r="M57" s="135">
        <f>'将来負担比率（分子）の構造'!L$50</f>
        <v>4936</v>
      </c>
      <c r="N57" s="135"/>
      <c r="O57" s="135"/>
      <c r="P57" s="135">
        <f>'将来負担比率（分子）の構造'!M$50</f>
        <v>5248</v>
      </c>
    </row>
    <row r="58" spans="1:16" x14ac:dyDescent="0.15">
      <c r="A58" s="135" t="s">
        <v>33</v>
      </c>
      <c r="B58" s="135"/>
      <c r="C58" s="135"/>
      <c r="D58" s="135">
        <f>'将来負担比率（分子）の構造'!I$49</f>
        <v>2281</v>
      </c>
      <c r="E58" s="135"/>
      <c r="F58" s="135"/>
      <c r="G58" s="135">
        <f>'将来負担比率（分子）の構造'!J$49</f>
        <v>2632</v>
      </c>
      <c r="H58" s="135"/>
      <c r="I58" s="135"/>
      <c r="J58" s="135">
        <f>'将来負担比率（分子）の構造'!K$49</f>
        <v>2632</v>
      </c>
      <c r="K58" s="135"/>
      <c r="L58" s="135"/>
      <c r="M58" s="135">
        <f>'将来負担比率（分子）の構造'!L$49</f>
        <v>2641</v>
      </c>
      <c r="N58" s="135"/>
      <c r="O58" s="135"/>
      <c r="P58" s="135">
        <f>'将来負担比率（分子）の構造'!M$49</f>
        <v>2727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3028</v>
      </c>
      <c r="C62" s="135"/>
      <c r="D62" s="135"/>
      <c r="E62" s="135">
        <f>'将来負担比率（分子）の構造'!J$45</f>
        <v>3009</v>
      </c>
      <c r="F62" s="135"/>
      <c r="G62" s="135"/>
      <c r="H62" s="135">
        <f>'将来負担比率（分子）の構造'!K$45</f>
        <v>2775</v>
      </c>
      <c r="I62" s="135"/>
      <c r="J62" s="135"/>
      <c r="K62" s="135">
        <f>'将来負担比率（分子）の構造'!L$45</f>
        <v>2612</v>
      </c>
      <c r="L62" s="135"/>
      <c r="M62" s="135"/>
      <c r="N62" s="135">
        <f>'将来負担比率（分子）の構造'!M$45</f>
        <v>2451</v>
      </c>
      <c r="O62" s="135"/>
      <c r="P62" s="135"/>
    </row>
    <row r="63" spans="1:16" x14ac:dyDescent="0.15">
      <c r="A63" s="135" t="s">
        <v>27</v>
      </c>
      <c r="B63" s="135">
        <f>'将来負担比率（分子）の構造'!I$44</f>
        <v>1218</v>
      </c>
      <c r="C63" s="135"/>
      <c r="D63" s="135"/>
      <c r="E63" s="135">
        <f>'将来負担比率（分子）の構造'!J$44</f>
        <v>1174</v>
      </c>
      <c r="F63" s="135"/>
      <c r="G63" s="135"/>
      <c r="H63" s="135">
        <f>'将来負担比率（分子）の構造'!K$44</f>
        <v>1010</v>
      </c>
      <c r="I63" s="135"/>
      <c r="J63" s="135"/>
      <c r="K63" s="135">
        <f>'将来負担比率（分子）の構造'!L$44</f>
        <v>982</v>
      </c>
      <c r="L63" s="135"/>
      <c r="M63" s="135"/>
      <c r="N63" s="135">
        <f>'将来負担比率（分子）の構造'!M$44</f>
        <v>1341</v>
      </c>
      <c r="O63" s="135"/>
      <c r="P63" s="135"/>
    </row>
    <row r="64" spans="1:16" x14ac:dyDescent="0.15">
      <c r="A64" s="135" t="s">
        <v>26</v>
      </c>
      <c r="B64" s="135">
        <f>'将来負担比率（分子）の構造'!I$43</f>
        <v>9549</v>
      </c>
      <c r="C64" s="135"/>
      <c r="D64" s="135"/>
      <c r="E64" s="135">
        <f>'将来負担比率（分子）の構造'!J$43</f>
        <v>9193</v>
      </c>
      <c r="F64" s="135"/>
      <c r="G64" s="135"/>
      <c r="H64" s="135">
        <f>'将来負担比率（分子）の構造'!K$43</f>
        <v>8706</v>
      </c>
      <c r="I64" s="135"/>
      <c r="J64" s="135"/>
      <c r="K64" s="135">
        <f>'将来負担比率（分子）の構造'!L$43</f>
        <v>8510</v>
      </c>
      <c r="L64" s="135"/>
      <c r="M64" s="135"/>
      <c r="N64" s="135">
        <f>'将来負担比率（分子）の構造'!M$43</f>
        <v>8219</v>
      </c>
      <c r="O64" s="135"/>
      <c r="P64" s="135"/>
    </row>
    <row r="65" spans="1:16" x14ac:dyDescent="0.15">
      <c r="A65" s="135" t="s">
        <v>25</v>
      </c>
      <c r="B65" s="135">
        <f>'将来負担比率（分子）の構造'!I$42</f>
        <v>214</v>
      </c>
      <c r="C65" s="135"/>
      <c r="D65" s="135"/>
      <c r="E65" s="135">
        <f>'将来負担比率（分子）の構造'!J$42</f>
        <v>157</v>
      </c>
      <c r="F65" s="135"/>
      <c r="G65" s="135"/>
      <c r="H65" s="135">
        <f>'将来負担比率（分子）の構造'!K$42</f>
        <v>343</v>
      </c>
      <c r="I65" s="135"/>
      <c r="J65" s="135"/>
      <c r="K65" s="135">
        <f>'将来負担比率（分子）の構造'!L$42</f>
        <v>430</v>
      </c>
      <c r="L65" s="135"/>
      <c r="M65" s="135"/>
      <c r="N65" s="135">
        <f>'将来負担比率（分子）の構造'!M$42</f>
        <v>534</v>
      </c>
      <c r="O65" s="135"/>
      <c r="P65" s="135"/>
    </row>
    <row r="66" spans="1:16" x14ac:dyDescent="0.15">
      <c r="A66" s="135" t="s">
        <v>24</v>
      </c>
      <c r="B66" s="135">
        <f>'将来負担比率（分子）の構造'!I$41</f>
        <v>12023</v>
      </c>
      <c r="C66" s="135"/>
      <c r="D66" s="135"/>
      <c r="E66" s="135">
        <f>'将来負担比率（分子）の構造'!J$41</f>
        <v>12668</v>
      </c>
      <c r="F66" s="135"/>
      <c r="G66" s="135"/>
      <c r="H66" s="135">
        <f>'将来負担比率（分子）の構造'!K$41</f>
        <v>13216</v>
      </c>
      <c r="I66" s="135"/>
      <c r="J66" s="135"/>
      <c r="K66" s="135">
        <f>'将来負担比率（分子）の構造'!L$41</f>
        <v>14355</v>
      </c>
      <c r="L66" s="135"/>
      <c r="M66" s="135"/>
      <c r="N66" s="135">
        <f>'将来負担比率（分子）の構造'!M$41</f>
        <v>14710</v>
      </c>
      <c r="O66" s="135"/>
      <c r="P66" s="135"/>
    </row>
    <row r="67" spans="1:16" x14ac:dyDescent="0.15">
      <c r="A67" s="135" t="s">
        <v>62</v>
      </c>
      <c r="B67" s="135" t="e">
        <f>NA()</f>
        <v>#N/A</v>
      </c>
      <c r="C67" s="135">
        <f>IF(ISNUMBER('将来負担比率（分子）の構造'!I$52), IF('将来負担比率（分子）の構造'!I$52 &lt; 0, 0, '将来負担比率（分子）の構造'!I$52), NA())</f>
        <v>1253</v>
      </c>
      <c r="D67" s="135" t="e">
        <f>NA()</f>
        <v>#N/A</v>
      </c>
      <c r="E67" s="135" t="e">
        <f>NA()</f>
        <v>#N/A</v>
      </c>
      <c r="F67" s="135">
        <f>IF(ISNUMBER('将来負担比率（分子）の構造'!J$52), IF('将来負担比率（分子）の構造'!J$52 &lt; 0, 0, '将来負担比率（分子）の構造'!J$52), NA())</f>
        <v>728</v>
      </c>
      <c r="G67" s="135" t="e">
        <f>NA()</f>
        <v>#N/A</v>
      </c>
      <c r="H67" s="135" t="e">
        <f>NA()</f>
        <v>#N/A</v>
      </c>
      <c r="I67" s="135">
        <f>IF(ISNUMBER('将来負担比率（分子）の構造'!K$52), IF('将来負担比率（分子）の構造'!K$52 &lt; 0, 0, '将来負担比率（分子）の構造'!K$52), NA())</f>
        <v>377</v>
      </c>
      <c r="J67" s="135" t="e">
        <f>NA()</f>
        <v>#N/A</v>
      </c>
      <c r="K67" s="135" t="e">
        <f>NA()</f>
        <v>#N/A</v>
      </c>
      <c r="L67" s="135">
        <f>IF(ISNUMBER('将来負担比率（分子）の構造'!L$52), IF('将来負担比率（分子）の構造'!L$52 &lt; 0, 0, '将来負担比率（分子）の構造'!L$52), NA())</f>
        <v>1231</v>
      </c>
      <c r="M67" s="135" t="e">
        <f>NA()</f>
        <v>#N/A</v>
      </c>
      <c r="N67" s="135" t="e">
        <f>NA()</f>
        <v>#N/A</v>
      </c>
      <c r="O67" s="135">
        <f>IF(ISNUMBER('将来負担比率（分子）の構造'!M$52), IF('将来負担比率（分子）の構造'!M$52 &lt; 0, 0, '将来負担比率（分子）の構造'!M$52), NA())</f>
        <v>882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7320118</v>
      </c>
      <c r="S5" s="583"/>
      <c r="T5" s="583"/>
      <c r="U5" s="583"/>
      <c r="V5" s="583"/>
      <c r="W5" s="583"/>
      <c r="X5" s="583"/>
      <c r="Y5" s="584"/>
      <c r="Z5" s="585">
        <v>40.5</v>
      </c>
      <c r="AA5" s="585"/>
      <c r="AB5" s="585"/>
      <c r="AC5" s="585"/>
      <c r="AD5" s="586">
        <v>6744416</v>
      </c>
      <c r="AE5" s="586"/>
      <c r="AF5" s="586"/>
      <c r="AG5" s="586"/>
      <c r="AH5" s="586"/>
      <c r="AI5" s="586"/>
      <c r="AJ5" s="586"/>
      <c r="AK5" s="586"/>
      <c r="AL5" s="587">
        <v>64.3</v>
      </c>
      <c r="AM5" s="588"/>
      <c r="AN5" s="588"/>
      <c r="AO5" s="589"/>
      <c r="AP5" s="579" t="s">
        <v>205</v>
      </c>
      <c r="AQ5" s="580"/>
      <c r="AR5" s="580"/>
      <c r="AS5" s="580"/>
      <c r="AT5" s="580"/>
      <c r="AU5" s="580"/>
      <c r="AV5" s="580"/>
      <c r="AW5" s="580"/>
      <c r="AX5" s="580"/>
      <c r="AY5" s="580"/>
      <c r="AZ5" s="580"/>
      <c r="BA5" s="580"/>
      <c r="BB5" s="580"/>
      <c r="BC5" s="580"/>
      <c r="BD5" s="580"/>
      <c r="BE5" s="580"/>
      <c r="BF5" s="581"/>
      <c r="BG5" s="593">
        <v>6744416</v>
      </c>
      <c r="BH5" s="594"/>
      <c r="BI5" s="594"/>
      <c r="BJ5" s="594"/>
      <c r="BK5" s="594"/>
      <c r="BL5" s="594"/>
      <c r="BM5" s="594"/>
      <c r="BN5" s="595"/>
      <c r="BO5" s="596">
        <v>92.1</v>
      </c>
      <c r="BP5" s="596"/>
      <c r="BQ5" s="596"/>
      <c r="BR5" s="596"/>
      <c r="BS5" s="597">
        <v>44722</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85044</v>
      </c>
      <c r="S6" s="594"/>
      <c r="T6" s="594"/>
      <c r="U6" s="594"/>
      <c r="V6" s="594"/>
      <c r="W6" s="594"/>
      <c r="X6" s="594"/>
      <c r="Y6" s="595"/>
      <c r="Z6" s="596">
        <v>0.5</v>
      </c>
      <c r="AA6" s="596"/>
      <c r="AB6" s="596"/>
      <c r="AC6" s="596"/>
      <c r="AD6" s="597">
        <v>85044</v>
      </c>
      <c r="AE6" s="597"/>
      <c r="AF6" s="597"/>
      <c r="AG6" s="597"/>
      <c r="AH6" s="597"/>
      <c r="AI6" s="597"/>
      <c r="AJ6" s="597"/>
      <c r="AK6" s="597"/>
      <c r="AL6" s="598">
        <v>0.8</v>
      </c>
      <c r="AM6" s="599"/>
      <c r="AN6" s="599"/>
      <c r="AO6" s="600"/>
      <c r="AP6" s="590" t="s">
        <v>210</v>
      </c>
      <c r="AQ6" s="591"/>
      <c r="AR6" s="591"/>
      <c r="AS6" s="591"/>
      <c r="AT6" s="591"/>
      <c r="AU6" s="591"/>
      <c r="AV6" s="591"/>
      <c r="AW6" s="591"/>
      <c r="AX6" s="591"/>
      <c r="AY6" s="591"/>
      <c r="AZ6" s="591"/>
      <c r="BA6" s="591"/>
      <c r="BB6" s="591"/>
      <c r="BC6" s="591"/>
      <c r="BD6" s="591"/>
      <c r="BE6" s="591"/>
      <c r="BF6" s="592"/>
      <c r="BG6" s="593">
        <v>6744416</v>
      </c>
      <c r="BH6" s="594"/>
      <c r="BI6" s="594"/>
      <c r="BJ6" s="594"/>
      <c r="BK6" s="594"/>
      <c r="BL6" s="594"/>
      <c r="BM6" s="594"/>
      <c r="BN6" s="595"/>
      <c r="BO6" s="596">
        <v>92.1</v>
      </c>
      <c r="BP6" s="596"/>
      <c r="BQ6" s="596"/>
      <c r="BR6" s="596"/>
      <c r="BS6" s="597">
        <v>44722</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243155</v>
      </c>
      <c r="CS6" s="594"/>
      <c r="CT6" s="594"/>
      <c r="CU6" s="594"/>
      <c r="CV6" s="594"/>
      <c r="CW6" s="594"/>
      <c r="CX6" s="594"/>
      <c r="CY6" s="595"/>
      <c r="CZ6" s="596">
        <v>1.4</v>
      </c>
      <c r="DA6" s="596"/>
      <c r="DB6" s="596"/>
      <c r="DC6" s="596"/>
      <c r="DD6" s="602" t="s">
        <v>212</v>
      </c>
      <c r="DE6" s="594"/>
      <c r="DF6" s="594"/>
      <c r="DG6" s="594"/>
      <c r="DH6" s="594"/>
      <c r="DI6" s="594"/>
      <c r="DJ6" s="594"/>
      <c r="DK6" s="594"/>
      <c r="DL6" s="594"/>
      <c r="DM6" s="594"/>
      <c r="DN6" s="594"/>
      <c r="DO6" s="594"/>
      <c r="DP6" s="595"/>
      <c r="DQ6" s="602">
        <v>243155</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20180</v>
      </c>
      <c r="S7" s="594"/>
      <c r="T7" s="594"/>
      <c r="U7" s="594"/>
      <c r="V7" s="594"/>
      <c r="W7" s="594"/>
      <c r="X7" s="594"/>
      <c r="Y7" s="595"/>
      <c r="Z7" s="596">
        <v>0.1</v>
      </c>
      <c r="AA7" s="596"/>
      <c r="AB7" s="596"/>
      <c r="AC7" s="596"/>
      <c r="AD7" s="597">
        <v>20180</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3260482</v>
      </c>
      <c r="BH7" s="594"/>
      <c r="BI7" s="594"/>
      <c r="BJ7" s="594"/>
      <c r="BK7" s="594"/>
      <c r="BL7" s="594"/>
      <c r="BM7" s="594"/>
      <c r="BN7" s="595"/>
      <c r="BO7" s="596">
        <v>44.5</v>
      </c>
      <c r="BP7" s="596"/>
      <c r="BQ7" s="596"/>
      <c r="BR7" s="596"/>
      <c r="BS7" s="597">
        <v>44722</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1877467</v>
      </c>
      <c r="CS7" s="594"/>
      <c r="CT7" s="594"/>
      <c r="CU7" s="594"/>
      <c r="CV7" s="594"/>
      <c r="CW7" s="594"/>
      <c r="CX7" s="594"/>
      <c r="CY7" s="595"/>
      <c r="CZ7" s="596">
        <v>10.9</v>
      </c>
      <c r="DA7" s="596"/>
      <c r="DB7" s="596"/>
      <c r="DC7" s="596"/>
      <c r="DD7" s="602">
        <v>68408</v>
      </c>
      <c r="DE7" s="594"/>
      <c r="DF7" s="594"/>
      <c r="DG7" s="594"/>
      <c r="DH7" s="594"/>
      <c r="DI7" s="594"/>
      <c r="DJ7" s="594"/>
      <c r="DK7" s="594"/>
      <c r="DL7" s="594"/>
      <c r="DM7" s="594"/>
      <c r="DN7" s="594"/>
      <c r="DO7" s="594"/>
      <c r="DP7" s="595"/>
      <c r="DQ7" s="602">
        <v>1617889</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60284</v>
      </c>
      <c r="S8" s="594"/>
      <c r="T8" s="594"/>
      <c r="U8" s="594"/>
      <c r="V8" s="594"/>
      <c r="W8" s="594"/>
      <c r="X8" s="594"/>
      <c r="Y8" s="595"/>
      <c r="Z8" s="596">
        <v>0.3</v>
      </c>
      <c r="AA8" s="596"/>
      <c r="AB8" s="596"/>
      <c r="AC8" s="596"/>
      <c r="AD8" s="597">
        <v>60284</v>
      </c>
      <c r="AE8" s="597"/>
      <c r="AF8" s="597"/>
      <c r="AG8" s="597"/>
      <c r="AH8" s="597"/>
      <c r="AI8" s="597"/>
      <c r="AJ8" s="597"/>
      <c r="AK8" s="597"/>
      <c r="AL8" s="598">
        <v>0.6</v>
      </c>
      <c r="AM8" s="599"/>
      <c r="AN8" s="599"/>
      <c r="AO8" s="600"/>
      <c r="AP8" s="590" t="s">
        <v>217</v>
      </c>
      <c r="AQ8" s="591"/>
      <c r="AR8" s="591"/>
      <c r="AS8" s="591"/>
      <c r="AT8" s="591"/>
      <c r="AU8" s="591"/>
      <c r="AV8" s="591"/>
      <c r="AW8" s="591"/>
      <c r="AX8" s="591"/>
      <c r="AY8" s="591"/>
      <c r="AZ8" s="591"/>
      <c r="BA8" s="591"/>
      <c r="BB8" s="591"/>
      <c r="BC8" s="591"/>
      <c r="BD8" s="591"/>
      <c r="BE8" s="591"/>
      <c r="BF8" s="592"/>
      <c r="BG8" s="593">
        <v>87477</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7970330</v>
      </c>
      <c r="CS8" s="594"/>
      <c r="CT8" s="594"/>
      <c r="CU8" s="594"/>
      <c r="CV8" s="594"/>
      <c r="CW8" s="594"/>
      <c r="CX8" s="594"/>
      <c r="CY8" s="595"/>
      <c r="CZ8" s="596">
        <v>46.2</v>
      </c>
      <c r="DA8" s="596"/>
      <c r="DB8" s="596"/>
      <c r="DC8" s="596"/>
      <c r="DD8" s="602">
        <v>71501</v>
      </c>
      <c r="DE8" s="594"/>
      <c r="DF8" s="594"/>
      <c r="DG8" s="594"/>
      <c r="DH8" s="594"/>
      <c r="DI8" s="594"/>
      <c r="DJ8" s="594"/>
      <c r="DK8" s="594"/>
      <c r="DL8" s="594"/>
      <c r="DM8" s="594"/>
      <c r="DN8" s="594"/>
      <c r="DO8" s="594"/>
      <c r="DP8" s="595"/>
      <c r="DQ8" s="602">
        <v>4247853</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58682</v>
      </c>
      <c r="S9" s="594"/>
      <c r="T9" s="594"/>
      <c r="U9" s="594"/>
      <c r="V9" s="594"/>
      <c r="W9" s="594"/>
      <c r="X9" s="594"/>
      <c r="Y9" s="595"/>
      <c r="Z9" s="596">
        <v>0.3</v>
      </c>
      <c r="AA9" s="596"/>
      <c r="AB9" s="596"/>
      <c r="AC9" s="596"/>
      <c r="AD9" s="597">
        <v>58682</v>
      </c>
      <c r="AE9" s="597"/>
      <c r="AF9" s="597"/>
      <c r="AG9" s="597"/>
      <c r="AH9" s="597"/>
      <c r="AI9" s="597"/>
      <c r="AJ9" s="597"/>
      <c r="AK9" s="597"/>
      <c r="AL9" s="598">
        <v>0.6</v>
      </c>
      <c r="AM9" s="599"/>
      <c r="AN9" s="599"/>
      <c r="AO9" s="600"/>
      <c r="AP9" s="590" t="s">
        <v>220</v>
      </c>
      <c r="AQ9" s="591"/>
      <c r="AR9" s="591"/>
      <c r="AS9" s="591"/>
      <c r="AT9" s="591"/>
      <c r="AU9" s="591"/>
      <c r="AV9" s="591"/>
      <c r="AW9" s="591"/>
      <c r="AX9" s="591"/>
      <c r="AY9" s="591"/>
      <c r="AZ9" s="591"/>
      <c r="BA9" s="591"/>
      <c r="BB9" s="591"/>
      <c r="BC9" s="591"/>
      <c r="BD9" s="591"/>
      <c r="BE9" s="591"/>
      <c r="BF9" s="592"/>
      <c r="BG9" s="593">
        <v>2852944</v>
      </c>
      <c r="BH9" s="594"/>
      <c r="BI9" s="594"/>
      <c r="BJ9" s="594"/>
      <c r="BK9" s="594"/>
      <c r="BL9" s="594"/>
      <c r="BM9" s="594"/>
      <c r="BN9" s="595"/>
      <c r="BO9" s="596">
        <v>39</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1468453</v>
      </c>
      <c r="CS9" s="594"/>
      <c r="CT9" s="594"/>
      <c r="CU9" s="594"/>
      <c r="CV9" s="594"/>
      <c r="CW9" s="594"/>
      <c r="CX9" s="594"/>
      <c r="CY9" s="595"/>
      <c r="CZ9" s="596">
        <v>8.5</v>
      </c>
      <c r="DA9" s="596"/>
      <c r="DB9" s="596"/>
      <c r="DC9" s="596"/>
      <c r="DD9" s="602">
        <v>11659</v>
      </c>
      <c r="DE9" s="594"/>
      <c r="DF9" s="594"/>
      <c r="DG9" s="594"/>
      <c r="DH9" s="594"/>
      <c r="DI9" s="594"/>
      <c r="DJ9" s="594"/>
      <c r="DK9" s="594"/>
      <c r="DL9" s="594"/>
      <c r="DM9" s="594"/>
      <c r="DN9" s="594"/>
      <c r="DO9" s="594"/>
      <c r="DP9" s="595"/>
      <c r="DQ9" s="602">
        <v>1388088</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968526</v>
      </c>
      <c r="S10" s="594"/>
      <c r="T10" s="594"/>
      <c r="U10" s="594"/>
      <c r="V10" s="594"/>
      <c r="W10" s="594"/>
      <c r="X10" s="594"/>
      <c r="Y10" s="595"/>
      <c r="Z10" s="596">
        <v>5.4</v>
      </c>
      <c r="AA10" s="596"/>
      <c r="AB10" s="596"/>
      <c r="AC10" s="596"/>
      <c r="AD10" s="597">
        <v>968526</v>
      </c>
      <c r="AE10" s="597"/>
      <c r="AF10" s="597"/>
      <c r="AG10" s="597"/>
      <c r="AH10" s="597"/>
      <c r="AI10" s="597"/>
      <c r="AJ10" s="597"/>
      <c r="AK10" s="597"/>
      <c r="AL10" s="598">
        <v>9.1999999999999993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134497</v>
      </c>
      <c r="BH10" s="594"/>
      <c r="BI10" s="594"/>
      <c r="BJ10" s="594"/>
      <c r="BK10" s="594"/>
      <c r="BL10" s="594"/>
      <c r="BM10" s="594"/>
      <c r="BN10" s="595"/>
      <c r="BO10" s="596">
        <v>1.8</v>
      </c>
      <c r="BP10" s="596"/>
      <c r="BQ10" s="596"/>
      <c r="BR10" s="596"/>
      <c r="BS10" s="602">
        <v>25752</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37156</v>
      </c>
      <c r="CS10" s="594"/>
      <c r="CT10" s="594"/>
      <c r="CU10" s="594"/>
      <c r="CV10" s="594"/>
      <c r="CW10" s="594"/>
      <c r="CX10" s="594"/>
      <c r="CY10" s="595"/>
      <c r="CZ10" s="596">
        <v>0.2</v>
      </c>
      <c r="DA10" s="596"/>
      <c r="DB10" s="596"/>
      <c r="DC10" s="596"/>
      <c r="DD10" s="602" t="s">
        <v>108</v>
      </c>
      <c r="DE10" s="594"/>
      <c r="DF10" s="594"/>
      <c r="DG10" s="594"/>
      <c r="DH10" s="594"/>
      <c r="DI10" s="594"/>
      <c r="DJ10" s="594"/>
      <c r="DK10" s="594"/>
      <c r="DL10" s="594"/>
      <c r="DM10" s="594"/>
      <c r="DN10" s="594"/>
      <c r="DO10" s="594"/>
      <c r="DP10" s="595"/>
      <c r="DQ10" s="602">
        <v>7154</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185564</v>
      </c>
      <c r="BH11" s="594"/>
      <c r="BI11" s="594"/>
      <c r="BJ11" s="594"/>
      <c r="BK11" s="594"/>
      <c r="BL11" s="594"/>
      <c r="BM11" s="594"/>
      <c r="BN11" s="595"/>
      <c r="BO11" s="596">
        <v>2.5</v>
      </c>
      <c r="BP11" s="596"/>
      <c r="BQ11" s="596"/>
      <c r="BR11" s="596"/>
      <c r="BS11" s="602">
        <v>18970</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119743</v>
      </c>
      <c r="CS11" s="594"/>
      <c r="CT11" s="594"/>
      <c r="CU11" s="594"/>
      <c r="CV11" s="594"/>
      <c r="CW11" s="594"/>
      <c r="CX11" s="594"/>
      <c r="CY11" s="595"/>
      <c r="CZ11" s="596">
        <v>0.7</v>
      </c>
      <c r="DA11" s="596"/>
      <c r="DB11" s="596"/>
      <c r="DC11" s="596"/>
      <c r="DD11" s="602">
        <v>57711</v>
      </c>
      <c r="DE11" s="594"/>
      <c r="DF11" s="594"/>
      <c r="DG11" s="594"/>
      <c r="DH11" s="594"/>
      <c r="DI11" s="594"/>
      <c r="DJ11" s="594"/>
      <c r="DK11" s="594"/>
      <c r="DL11" s="594"/>
      <c r="DM11" s="594"/>
      <c r="DN11" s="594"/>
      <c r="DO11" s="594"/>
      <c r="DP11" s="595"/>
      <c r="DQ11" s="602">
        <v>62459</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3131219</v>
      </c>
      <c r="BH12" s="594"/>
      <c r="BI12" s="594"/>
      <c r="BJ12" s="594"/>
      <c r="BK12" s="594"/>
      <c r="BL12" s="594"/>
      <c r="BM12" s="594"/>
      <c r="BN12" s="595"/>
      <c r="BO12" s="596">
        <v>42.8</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199975</v>
      </c>
      <c r="CS12" s="594"/>
      <c r="CT12" s="594"/>
      <c r="CU12" s="594"/>
      <c r="CV12" s="594"/>
      <c r="CW12" s="594"/>
      <c r="CX12" s="594"/>
      <c r="CY12" s="595"/>
      <c r="CZ12" s="596">
        <v>1.2</v>
      </c>
      <c r="DA12" s="596"/>
      <c r="DB12" s="596"/>
      <c r="DC12" s="596"/>
      <c r="DD12" s="602">
        <v>19028</v>
      </c>
      <c r="DE12" s="594"/>
      <c r="DF12" s="594"/>
      <c r="DG12" s="594"/>
      <c r="DH12" s="594"/>
      <c r="DI12" s="594"/>
      <c r="DJ12" s="594"/>
      <c r="DK12" s="594"/>
      <c r="DL12" s="594"/>
      <c r="DM12" s="594"/>
      <c r="DN12" s="594"/>
      <c r="DO12" s="594"/>
      <c r="DP12" s="595"/>
      <c r="DQ12" s="602">
        <v>50129</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24984</v>
      </c>
      <c r="S13" s="594"/>
      <c r="T13" s="594"/>
      <c r="U13" s="594"/>
      <c r="V13" s="594"/>
      <c r="W13" s="594"/>
      <c r="X13" s="594"/>
      <c r="Y13" s="595"/>
      <c r="Z13" s="596">
        <v>0.1</v>
      </c>
      <c r="AA13" s="596"/>
      <c r="AB13" s="596"/>
      <c r="AC13" s="596"/>
      <c r="AD13" s="597">
        <v>24984</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3109606</v>
      </c>
      <c r="BH13" s="594"/>
      <c r="BI13" s="594"/>
      <c r="BJ13" s="594"/>
      <c r="BK13" s="594"/>
      <c r="BL13" s="594"/>
      <c r="BM13" s="594"/>
      <c r="BN13" s="595"/>
      <c r="BO13" s="596">
        <v>42.5</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1485516</v>
      </c>
      <c r="CS13" s="594"/>
      <c r="CT13" s="594"/>
      <c r="CU13" s="594"/>
      <c r="CV13" s="594"/>
      <c r="CW13" s="594"/>
      <c r="CX13" s="594"/>
      <c r="CY13" s="595"/>
      <c r="CZ13" s="596">
        <v>8.6</v>
      </c>
      <c r="DA13" s="596"/>
      <c r="DB13" s="596"/>
      <c r="DC13" s="596"/>
      <c r="DD13" s="602">
        <v>353502</v>
      </c>
      <c r="DE13" s="594"/>
      <c r="DF13" s="594"/>
      <c r="DG13" s="594"/>
      <c r="DH13" s="594"/>
      <c r="DI13" s="594"/>
      <c r="DJ13" s="594"/>
      <c r="DK13" s="594"/>
      <c r="DL13" s="594"/>
      <c r="DM13" s="594"/>
      <c r="DN13" s="594"/>
      <c r="DO13" s="594"/>
      <c r="DP13" s="595"/>
      <c r="DQ13" s="602">
        <v>1136839</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59396</v>
      </c>
      <c r="BH14" s="594"/>
      <c r="BI14" s="594"/>
      <c r="BJ14" s="594"/>
      <c r="BK14" s="594"/>
      <c r="BL14" s="594"/>
      <c r="BM14" s="594"/>
      <c r="BN14" s="595"/>
      <c r="BO14" s="596">
        <v>0.8</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772635</v>
      </c>
      <c r="CS14" s="594"/>
      <c r="CT14" s="594"/>
      <c r="CU14" s="594"/>
      <c r="CV14" s="594"/>
      <c r="CW14" s="594"/>
      <c r="CX14" s="594"/>
      <c r="CY14" s="595"/>
      <c r="CZ14" s="596">
        <v>4.5</v>
      </c>
      <c r="DA14" s="596"/>
      <c r="DB14" s="596"/>
      <c r="DC14" s="596"/>
      <c r="DD14" s="602" t="s">
        <v>108</v>
      </c>
      <c r="DE14" s="594"/>
      <c r="DF14" s="594"/>
      <c r="DG14" s="594"/>
      <c r="DH14" s="594"/>
      <c r="DI14" s="594"/>
      <c r="DJ14" s="594"/>
      <c r="DK14" s="594"/>
      <c r="DL14" s="594"/>
      <c r="DM14" s="594"/>
      <c r="DN14" s="594"/>
      <c r="DO14" s="594"/>
      <c r="DP14" s="595"/>
      <c r="DQ14" s="602">
        <v>757586</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31215</v>
      </c>
      <c r="S15" s="594"/>
      <c r="T15" s="594"/>
      <c r="U15" s="594"/>
      <c r="V15" s="594"/>
      <c r="W15" s="594"/>
      <c r="X15" s="594"/>
      <c r="Y15" s="595"/>
      <c r="Z15" s="596">
        <v>0.2</v>
      </c>
      <c r="AA15" s="596"/>
      <c r="AB15" s="596"/>
      <c r="AC15" s="596"/>
      <c r="AD15" s="597">
        <v>31215</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293319</v>
      </c>
      <c r="BH15" s="594"/>
      <c r="BI15" s="594"/>
      <c r="BJ15" s="594"/>
      <c r="BK15" s="594"/>
      <c r="BL15" s="594"/>
      <c r="BM15" s="594"/>
      <c r="BN15" s="595"/>
      <c r="BO15" s="596">
        <v>4</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2005170</v>
      </c>
      <c r="CS15" s="594"/>
      <c r="CT15" s="594"/>
      <c r="CU15" s="594"/>
      <c r="CV15" s="594"/>
      <c r="CW15" s="594"/>
      <c r="CX15" s="594"/>
      <c r="CY15" s="595"/>
      <c r="CZ15" s="596">
        <v>11.6</v>
      </c>
      <c r="DA15" s="596"/>
      <c r="DB15" s="596"/>
      <c r="DC15" s="596"/>
      <c r="DD15" s="602">
        <v>512528</v>
      </c>
      <c r="DE15" s="594"/>
      <c r="DF15" s="594"/>
      <c r="DG15" s="594"/>
      <c r="DH15" s="594"/>
      <c r="DI15" s="594"/>
      <c r="DJ15" s="594"/>
      <c r="DK15" s="594"/>
      <c r="DL15" s="594"/>
      <c r="DM15" s="594"/>
      <c r="DN15" s="594"/>
      <c r="DO15" s="594"/>
      <c r="DP15" s="595"/>
      <c r="DQ15" s="602">
        <v>1510330</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2683562</v>
      </c>
      <c r="S16" s="594"/>
      <c r="T16" s="594"/>
      <c r="U16" s="594"/>
      <c r="V16" s="594"/>
      <c r="W16" s="594"/>
      <c r="X16" s="594"/>
      <c r="Y16" s="595"/>
      <c r="Z16" s="596">
        <v>14.9</v>
      </c>
      <c r="AA16" s="596"/>
      <c r="AB16" s="596"/>
      <c r="AC16" s="596"/>
      <c r="AD16" s="597">
        <v>2423084</v>
      </c>
      <c r="AE16" s="597"/>
      <c r="AF16" s="597"/>
      <c r="AG16" s="597"/>
      <c r="AH16" s="597"/>
      <c r="AI16" s="597"/>
      <c r="AJ16" s="597"/>
      <c r="AK16" s="597"/>
      <c r="AL16" s="598">
        <v>23.1</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2423084</v>
      </c>
      <c r="S17" s="594"/>
      <c r="T17" s="594"/>
      <c r="U17" s="594"/>
      <c r="V17" s="594"/>
      <c r="W17" s="594"/>
      <c r="X17" s="594"/>
      <c r="Y17" s="595"/>
      <c r="Z17" s="596">
        <v>13.4</v>
      </c>
      <c r="AA17" s="596"/>
      <c r="AB17" s="596"/>
      <c r="AC17" s="596"/>
      <c r="AD17" s="597">
        <v>2423084</v>
      </c>
      <c r="AE17" s="597"/>
      <c r="AF17" s="597"/>
      <c r="AG17" s="597"/>
      <c r="AH17" s="597"/>
      <c r="AI17" s="597"/>
      <c r="AJ17" s="597"/>
      <c r="AK17" s="597"/>
      <c r="AL17" s="598">
        <v>23.1</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1058338</v>
      </c>
      <c r="CS17" s="594"/>
      <c r="CT17" s="594"/>
      <c r="CU17" s="594"/>
      <c r="CV17" s="594"/>
      <c r="CW17" s="594"/>
      <c r="CX17" s="594"/>
      <c r="CY17" s="595"/>
      <c r="CZ17" s="596">
        <v>6.1</v>
      </c>
      <c r="DA17" s="596"/>
      <c r="DB17" s="596"/>
      <c r="DC17" s="596"/>
      <c r="DD17" s="602" t="s">
        <v>108</v>
      </c>
      <c r="DE17" s="594"/>
      <c r="DF17" s="594"/>
      <c r="DG17" s="594"/>
      <c r="DH17" s="594"/>
      <c r="DI17" s="594"/>
      <c r="DJ17" s="594"/>
      <c r="DK17" s="594"/>
      <c r="DL17" s="594"/>
      <c r="DM17" s="594"/>
      <c r="DN17" s="594"/>
      <c r="DO17" s="594"/>
      <c r="DP17" s="595"/>
      <c r="DQ17" s="602">
        <v>1013646</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260477</v>
      </c>
      <c r="S18" s="594"/>
      <c r="T18" s="594"/>
      <c r="U18" s="594"/>
      <c r="V18" s="594"/>
      <c r="W18" s="594"/>
      <c r="X18" s="594"/>
      <c r="Y18" s="595"/>
      <c r="Z18" s="596">
        <v>1.4</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575702</v>
      </c>
      <c r="BH19" s="594"/>
      <c r="BI19" s="594"/>
      <c r="BJ19" s="594"/>
      <c r="BK19" s="594"/>
      <c r="BL19" s="594"/>
      <c r="BM19" s="594"/>
      <c r="BN19" s="595"/>
      <c r="BO19" s="596">
        <v>7.9</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11252595</v>
      </c>
      <c r="S20" s="594"/>
      <c r="T20" s="594"/>
      <c r="U20" s="594"/>
      <c r="V20" s="594"/>
      <c r="W20" s="594"/>
      <c r="X20" s="594"/>
      <c r="Y20" s="595"/>
      <c r="Z20" s="596">
        <v>62.3</v>
      </c>
      <c r="AA20" s="596"/>
      <c r="AB20" s="596"/>
      <c r="AC20" s="596"/>
      <c r="AD20" s="597">
        <v>10416415</v>
      </c>
      <c r="AE20" s="597"/>
      <c r="AF20" s="597"/>
      <c r="AG20" s="597"/>
      <c r="AH20" s="597"/>
      <c r="AI20" s="597"/>
      <c r="AJ20" s="597"/>
      <c r="AK20" s="597"/>
      <c r="AL20" s="598">
        <v>99.4</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575702</v>
      </c>
      <c r="BH20" s="594"/>
      <c r="BI20" s="594"/>
      <c r="BJ20" s="594"/>
      <c r="BK20" s="594"/>
      <c r="BL20" s="594"/>
      <c r="BM20" s="594"/>
      <c r="BN20" s="595"/>
      <c r="BO20" s="596">
        <v>7.9</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17237938</v>
      </c>
      <c r="CS20" s="594"/>
      <c r="CT20" s="594"/>
      <c r="CU20" s="594"/>
      <c r="CV20" s="594"/>
      <c r="CW20" s="594"/>
      <c r="CX20" s="594"/>
      <c r="CY20" s="595"/>
      <c r="CZ20" s="596">
        <v>100</v>
      </c>
      <c r="DA20" s="596"/>
      <c r="DB20" s="596"/>
      <c r="DC20" s="596"/>
      <c r="DD20" s="602">
        <v>1094337</v>
      </c>
      <c r="DE20" s="594"/>
      <c r="DF20" s="594"/>
      <c r="DG20" s="594"/>
      <c r="DH20" s="594"/>
      <c r="DI20" s="594"/>
      <c r="DJ20" s="594"/>
      <c r="DK20" s="594"/>
      <c r="DL20" s="594"/>
      <c r="DM20" s="594"/>
      <c r="DN20" s="594"/>
      <c r="DO20" s="594"/>
      <c r="DP20" s="595"/>
      <c r="DQ20" s="602">
        <v>12035128</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8873</v>
      </c>
      <c r="S21" s="594"/>
      <c r="T21" s="594"/>
      <c r="U21" s="594"/>
      <c r="V21" s="594"/>
      <c r="W21" s="594"/>
      <c r="X21" s="594"/>
      <c r="Y21" s="595"/>
      <c r="Z21" s="596">
        <v>0</v>
      </c>
      <c r="AA21" s="596"/>
      <c r="AB21" s="596"/>
      <c r="AC21" s="596"/>
      <c r="AD21" s="597">
        <v>8873</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162207</v>
      </c>
      <c r="S22" s="594"/>
      <c r="T22" s="594"/>
      <c r="U22" s="594"/>
      <c r="V22" s="594"/>
      <c r="W22" s="594"/>
      <c r="X22" s="594"/>
      <c r="Y22" s="595"/>
      <c r="Z22" s="596">
        <v>0.9</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229893</v>
      </c>
      <c r="S23" s="594"/>
      <c r="T23" s="594"/>
      <c r="U23" s="594"/>
      <c r="V23" s="594"/>
      <c r="W23" s="594"/>
      <c r="X23" s="594"/>
      <c r="Y23" s="595"/>
      <c r="Z23" s="596">
        <v>1.3</v>
      </c>
      <c r="AA23" s="596"/>
      <c r="AB23" s="596"/>
      <c r="AC23" s="596"/>
      <c r="AD23" s="597">
        <v>53593</v>
      </c>
      <c r="AE23" s="597"/>
      <c r="AF23" s="597"/>
      <c r="AG23" s="597"/>
      <c r="AH23" s="597"/>
      <c r="AI23" s="597"/>
      <c r="AJ23" s="597"/>
      <c r="AK23" s="597"/>
      <c r="AL23" s="598">
        <v>0.5</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575702</v>
      </c>
      <c r="BH23" s="594"/>
      <c r="BI23" s="594"/>
      <c r="BJ23" s="594"/>
      <c r="BK23" s="594"/>
      <c r="BL23" s="594"/>
      <c r="BM23" s="594"/>
      <c r="BN23" s="595"/>
      <c r="BO23" s="596">
        <v>7.9</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34012</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9141719</v>
      </c>
      <c r="CS24" s="583"/>
      <c r="CT24" s="583"/>
      <c r="CU24" s="583"/>
      <c r="CV24" s="583"/>
      <c r="CW24" s="583"/>
      <c r="CX24" s="583"/>
      <c r="CY24" s="584"/>
      <c r="CZ24" s="624">
        <v>53</v>
      </c>
      <c r="DA24" s="625"/>
      <c r="DB24" s="625"/>
      <c r="DC24" s="626"/>
      <c r="DD24" s="623">
        <v>5733406</v>
      </c>
      <c r="DE24" s="583"/>
      <c r="DF24" s="583"/>
      <c r="DG24" s="583"/>
      <c r="DH24" s="583"/>
      <c r="DI24" s="583"/>
      <c r="DJ24" s="583"/>
      <c r="DK24" s="584"/>
      <c r="DL24" s="623">
        <v>5599337</v>
      </c>
      <c r="DM24" s="583"/>
      <c r="DN24" s="583"/>
      <c r="DO24" s="583"/>
      <c r="DP24" s="583"/>
      <c r="DQ24" s="583"/>
      <c r="DR24" s="583"/>
      <c r="DS24" s="583"/>
      <c r="DT24" s="583"/>
      <c r="DU24" s="583"/>
      <c r="DV24" s="584"/>
      <c r="DW24" s="587">
        <v>49.3</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2911454</v>
      </c>
      <c r="S25" s="594"/>
      <c r="T25" s="594"/>
      <c r="U25" s="594"/>
      <c r="V25" s="594"/>
      <c r="W25" s="594"/>
      <c r="X25" s="594"/>
      <c r="Y25" s="595"/>
      <c r="Z25" s="596">
        <v>16.100000000000001</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3352474</v>
      </c>
      <c r="CS25" s="619"/>
      <c r="CT25" s="619"/>
      <c r="CU25" s="619"/>
      <c r="CV25" s="619"/>
      <c r="CW25" s="619"/>
      <c r="CX25" s="619"/>
      <c r="CY25" s="620"/>
      <c r="CZ25" s="627">
        <v>19.399999999999999</v>
      </c>
      <c r="DA25" s="628"/>
      <c r="DB25" s="628"/>
      <c r="DC25" s="629"/>
      <c r="DD25" s="602">
        <v>3097830</v>
      </c>
      <c r="DE25" s="619"/>
      <c r="DF25" s="619"/>
      <c r="DG25" s="619"/>
      <c r="DH25" s="619"/>
      <c r="DI25" s="619"/>
      <c r="DJ25" s="619"/>
      <c r="DK25" s="620"/>
      <c r="DL25" s="602">
        <v>3068417</v>
      </c>
      <c r="DM25" s="619"/>
      <c r="DN25" s="619"/>
      <c r="DO25" s="619"/>
      <c r="DP25" s="619"/>
      <c r="DQ25" s="619"/>
      <c r="DR25" s="619"/>
      <c r="DS25" s="619"/>
      <c r="DT25" s="619"/>
      <c r="DU25" s="619"/>
      <c r="DV25" s="620"/>
      <c r="DW25" s="598">
        <v>27</v>
      </c>
      <c r="DX25" s="621"/>
      <c r="DY25" s="621"/>
      <c r="DZ25" s="621"/>
      <c r="EA25" s="621"/>
      <c r="EB25" s="621"/>
      <c r="EC25" s="622"/>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2108946</v>
      </c>
      <c r="CS26" s="594"/>
      <c r="CT26" s="594"/>
      <c r="CU26" s="594"/>
      <c r="CV26" s="594"/>
      <c r="CW26" s="594"/>
      <c r="CX26" s="594"/>
      <c r="CY26" s="595"/>
      <c r="CZ26" s="627">
        <v>12.2</v>
      </c>
      <c r="DA26" s="628"/>
      <c r="DB26" s="628"/>
      <c r="DC26" s="629"/>
      <c r="DD26" s="602">
        <v>1896077</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1"/>
      <c r="DY26" s="621"/>
      <c r="DZ26" s="621"/>
      <c r="EA26" s="621"/>
      <c r="EB26" s="621"/>
      <c r="EC26" s="622"/>
    </row>
    <row r="27" spans="2:133" ht="11.25" customHeight="1" x14ac:dyDescent="0.15">
      <c r="B27" s="590" t="s">
        <v>276</v>
      </c>
      <c r="C27" s="591"/>
      <c r="D27" s="591"/>
      <c r="E27" s="591"/>
      <c r="F27" s="591"/>
      <c r="G27" s="591"/>
      <c r="H27" s="591"/>
      <c r="I27" s="591"/>
      <c r="J27" s="591"/>
      <c r="K27" s="591"/>
      <c r="L27" s="591"/>
      <c r="M27" s="591"/>
      <c r="N27" s="591"/>
      <c r="O27" s="591"/>
      <c r="P27" s="591"/>
      <c r="Q27" s="592"/>
      <c r="R27" s="593">
        <v>1334695</v>
      </c>
      <c r="S27" s="594"/>
      <c r="T27" s="594"/>
      <c r="U27" s="594"/>
      <c r="V27" s="594"/>
      <c r="W27" s="594"/>
      <c r="X27" s="594"/>
      <c r="Y27" s="595"/>
      <c r="Z27" s="596">
        <v>7.4</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7320118</v>
      </c>
      <c r="BH27" s="594"/>
      <c r="BI27" s="594"/>
      <c r="BJ27" s="594"/>
      <c r="BK27" s="594"/>
      <c r="BL27" s="594"/>
      <c r="BM27" s="594"/>
      <c r="BN27" s="595"/>
      <c r="BO27" s="596">
        <v>100</v>
      </c>
      <c r="BP27" s="596"/>
      <c r="BQ27" s="596"/>
      <c r="BR27" s="596"/>
      <c r="BS27" s="602">
        <v>44722</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4730907</v>
      </c>
      <c r="CS27" s="619"/>
      <c r="CT27" s="619"/>
      <c r="CU27" s="619"/>
      <c r="CV27" s="619"/>
      <c r="CW27" s="619"/>
      <c r="CX27" s="619"/>
      <c r="CY27" s="620"/>
      <c r="CZ27" s="627">
        <v>27.4</v>
      </c>
      <c r="DA27" s="628"/>
      <c r="DB27" s="628"/>
      <c r="DC27" s="629"/>
      <c r="DD27" s="602">
        <v>1621930</v>
      </c>
      <c r="DE27" s="619"/>
      <c r="DF27" s="619"/>
      <c r="DG27" s="619"/>
      <c r="DH27" s="619"/>
      <c r="DI27" s="619"/>
      <c r="DJ27" s="619"/>
      <c r="DK27" s="620"/>
      <c r="DL27" s="602">
        <v>1517274</v>
      </c>
      <c r="DM27" s="619"/>
      <c r="DN27" s="619"/>
      <c r="DO27" s="619"/>
      <c r="DP27" s="619"/>
      <c r="DQ27" s="619"/>
      <c r="DR27" s="619"/>
      <c r="DS27" s="619"/>
      <c r="DT27" s="619"/>
      <c r="DU27" s="619"/>
      <c r="DV27" s="620"/>
      <c r="DW27" s="598">
        <v>13.4</v>
      </c>
      <c r="DX27" s="621"/>
      <c r="DY27" s="621"/>
      <c r="DZ27" s="621"/>
      <c r="EA27" s="621"/>
      <c r="EB27" s="621"/>
      <c r="EC27" s="622"/>
    </row>
    <row r="28" spans="2:133" ht="11.25" customHeight="1" x14ac:dyDescent="0.15">
      <c r="B28" s="590" t="s">
        <v>279</v>
      </c>
      <c r="C28" s="591"/>
      <c r="D28" s="591"/>
      <c r="E28" s="591"/>
      <c r="F28" s="591"/>
      <c r="G28" s="591"/>
      <c r="H28" s="591"/>
      <c r="I28" s="591"/>
      <c r="J28" s="591"/>
      <c r="K28" s="591"/>
      <c r="L28" s="591"/>
      <c r="M28" s="591"/>
      <c r="N28" s="591"/>
      <c r="O28" s="591"/>
      <c r="P28" s="591"/>
      <c r="Q28" s="592"/>
      <c r="R28" s="593">
        <v>33592</v>
      </c>
      <c r="S28" s="594"/>
      <c r="T28" s="594"/>
      <c r="U28" s="594"/>
      <c r="V28" s="594"/>
      <c r="W28" s="594"/>
      <c r="X28" s="594"/>
      <c r="Y28" s="595"/>
      <c r="Z28" s="596">
        <v>0.2</v>
      </c>
      <c r="AA28" s="596"/>
      <c r="AB28" s="596"/>
      <c r="AC28" s="596"/>
      <c r="AD28" s="597">
        <v>837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1058338</v>
      </c>
      <c r="CS28" s="594"/>
      <c r="CT28" s="594"/>
      <c r="CU28" s="594"/>
      <c r="CV28" s="594"/>
      <c r="CW28" s="594"/>
      <c r="CX28" s="594"/>
      <c r="CY28" s="595"/>
      <c r="CZ28" s="627">
        <v>6.1</v>
      </c>
      <c r="DA28" s="628"/>
      <c r="DB28" s="628"/>
      <c r="DC28" s="629"/>
      <c r="DD28" s="602">
        <v>1013646</v>
      </c>
      <c r="DE28" s="594"/>
      <c r="DF28" s="594"/>
      <c r="DG28" s="594"/>
      <c r="DH28" s="594"/>
      <c r="DI28" s="594"/>
      <c r="DJ28" s="594"/>
      <c r="DK28" s="595"/>
      <c r="DL28" s="602">
        <v>1013646</v>
      </c>
      <c r="DM28" s="594"/>
      <c r="DN28" s="594"/>
      <c r="DO28" s="594"/>
      <c r="DP28" s="594"/>
      <c r="DQ28" s="594"/>
      <c r="DR28" s="594"/>
      <c r="DS28" s="594"/>
      <c r="DT28" s="594"/>
      <c r="DU28" s="594"/>
      <c r="DV28" s="595"/>
      <c r="DW28" s="598">
        <v>8.9</v>
      </c>
      <c r="DX28" s="621"/>
      <c r="DY28" s="621"/>
      <c r="DZ28" s="621"/>
      <c r="EA28" s="621"/>
      <c r="EB28" s="621"/>
      <c r="EC28" s="622"/>
    </row>
    <row r="29" spans="2:133" ht="11.25" customHeight="1" x14ac:dyDescent="0.15">
      <c r="B29" s="590" t="s">
        <v>281</v>
      </c>
      <c r="C29" s="591"/>
      <c r="D29" s="591"/>
      <c r="E29" s="591"/>
      <c r="F29" s="591"/>
      <c r="G29" s="591"/>
      <c r="H29" s="591"/>
      <c r="I29" s="591"/>
      <c r="J29" s="591"/>
      <c r="K29" s="591"/>
      <c r="L29" s="591"/>
      <c r="M29" s="591"/>
      <c r="N29" s="591"/>
      <c r="O29" s="591"/>
      <c r="P29" s="591"/>
      <c r="Q29" s="592"/>
      <c r="R29" s="593">
        <v>90004</v>
      </c>
      <c r="S29" s="594"/>
      <c r="T29" s="594"/>
      <c r="U29" s="594"/>
      <c r="V29" s="594"/>
      <c r="W29" s="594"/>
      <c r="X29" s="594"/>
      <c r="Y29" s="595"/>
      <c r="Z29" s="596">
        <v>0.5</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1057606</v>
      </c>
      <c r="CS29" s="619"/>
      <c r="CT29" s="619"/>
      <c r="CU29" s="619"/>
      <c r="CV29" s="619"/>
      <c r="CW29" s="619"/>
      <c r="CX29" s="619"/>
      <c r="CY29" s="620"/>
      <c r="CZ29" s="627">
        <v>6.1</v>
      </c>
      <c r="DA29" s="628"/>
      <c r="DB29" s="628"/>
      <c r="DC29" s="629"/>
      <c r="DD29" s="602">
        <v>1012914</v>
      </c>
      <c r="DE29" s="619"/>
      <c r="DF29" s="619"/>
      <c r="DG29" s="619"/>
      <c r="DH29" s="619"/>
      <c r="DI29" s="619"/>
      <c r="DJ29" s="619"/>
      <c r="DK29" s="620"/>
      <c r="DL29" s="602">
        <v>1012914</v>
      </c>
      <c r="DM29" s="619"/>
      <c r="DN29" s="619"/>
      <c r="DO29" s="619"/>
      <c r="DP29" s="619"/>
      <c r="DQ29" s="619"/>
      <c r="DR29" s="619"/>
      <c r="DS29" s="619"/>
      <c r="DT29" s="619"/>
      <c r="DU29" s="619"/>
      <c r="DV29" s="620"/>
      <c r="DW29" s="598">
        <v>8.9</v>
      </c>
      <c r="DX29" s="621"/>
      <c r="DY29" s="621"/>
      <c r="DZ29" s="621"/>
      <c r="EA29" s="621"/>
      <c r="EB29" s="621"/>
      <c r="EC29" s="622"/>
    </row>
    <row r="30" spans="2:133" ht="11.25" customHeight="1" x14ac:dyDescent="0.15">
      <c r="B30" s="590" t="s">
        <v>286</v>
      </c>
      <c r="C30" s="591"/>
      <c r="D30" s="591"/>
      <c r="E30" s="591"/>
      <c r="F30" s="591"/>
      <c r="G30" s="591"/>
      <c r="H30" s="591"/>
      <c r="I30" s="591"/>
      <c r="J30" s="591"/>
      <c r="K30" s="591"/>
      <c r="L30" s="591"/>
      <c r="M30" s="591"/>
      <c r="N30" s="591"/>
      <c r="O30" s="591"/>
      <c r="P30" s="591"/>
      <c r="Q30" s="592"/>
      <c r="R30" s="593">
        <v>55187</v>
      </c>
      <c r="S30" s="594"/>
      <c r="T30" s="594"/>
      <c r="U30" s="594"/>
      <c r="V30" s="594"/>
      <c r="W30" s="594"/>
      <c r="X30" s="594"/>
      <c r="Y30" s="595"/>
      <c r="Z30" s="596">
        <v>0.3</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99.3</v>
      </c>
      <c r="BH30" s="652"/>
      <c r="BI30" s="652"/>
      <c r="BJ30" s="652"/>
      <c r="BK30" s="652"/>
      <c r="BL30" s="652"/>
      <c r="BM30" s="588">
        <v>97.2</v>
      </c>
      <c r="BN30" s="652"/>
      <c r="BO30" s="652"/>
      <c r="BP30" s="652"/>
      <c r="BQ30" s="653"/>
      <c r="BR30" s="651">
        <v>99.1</v>
      </c>
      <c r="BS30" s="652"/>
      <c r="BT30" s="652"/>
      <c r="BU30" s="652"/>
      <c r="BV30" s="652"/>
      <c r="BW30" s="652"/>
      <c r="BX30" s="588">
        <v>96.6</v>
      </c>
      <c r="BY30" s="652"/>
      <c r="BZ30" s="652"/>
      <c r="CA30" s="652"/>
      <c r="CB30" s="653"/>
      <c r="CD30" s="656"/>
      <c r="CE30" s="657"/>
      <c r="CF30" s="607" t="s">
        <v>289</v>
      </c>
      <c r="CG30" s="608"/>
      <c r="CH30" s="608"/>
      <c r="CI30" s="608"/>
      <c r="CJ30" s="608"/>
      <c r="CK30" s="608"/>
      <c r="CL30" s="608"/>
      <c r="CM30" s="608"/>
      <c r="CN30" s="608"/>
      <c r="CO30" s="608"/>
      <c r="CP30" s="608"/>
      <c r="CQ30" s="609"/>
      <c r="CR30" s="593">
        <v>908133</v>
      </c>
      <c r="CS30" s="594"/>
      <c r="CT30" s="594"/>
      <c r="CU30" s="594"/>
      <c r="CV30" s="594"/>
      <c r="CW30" s="594"/>
      <c r="CX30" s="594"/>
      <c r="CY30" s="595"/>
      <c r="CZ30" s="627">
        <v>5.3</v>
      </c>
      <c r="DA30" s="628"/>
      <c r="DB30" s="628"/>
      <c r="DC30" s="629"/>
      <c r="DD30" s="602">
        <v>871357</v>
      </c>
      <c r="DE30" s="594"/>
      <c r="DF30" s="594"/>
      <c r="DG30" s="594"/>
      <c r="DH30" s="594"/>
      <c r="DI30" s="594"/>
      <c r="DJ30" s="594"/>
      <c r="DK30" s="595"/>
      <c r="DL30" s="602">
        <v>871357</v>
      </c>
      <c r="DM30" s="594"/>
      <c r="DN30" s="594"/>
      <c r="DO30" s="594"/>
      <c r="DP30" s="594"/>
      <c r="DQ30" s="594"/>
      <c r="DR30" s="594"/>
      <c r="DS30" s="594"/>
      <c r="DT30" s="594"/>
      <c r="DU30" s="594"/>
      <c r="DV30" s="595"/>
      <c r="DW30" s="598">
        <v>7.7</v>
      </c>
      <c r="DX30" s="621"/>
      <c r="DY30" s="621"/>
      <c r="DZ30" s="621"/>
      <c r="EA30" s="621"/>
      <c r="EB30" s="621"/>
      <c r="EC30" s="622"/>
    </row>
    <row r="31" spans="2:133" ht="11.25" customHeight="1" x14ac:dyDescent="0.15">
      <c r="B31" s="590" t="s">
        <v>290</v>
      </c>
      <c r="C31" s="591"/>
      <c r="D31" s="591"/>
      <c r="E31" s="591"/>
      <c r="F31" s="591"/>
      <c r="G31" s="591"/>
      <c r="H31" s="591"/>
      <c r="I31" s="591"/>
      <c r="J31" s="591"/>
      <c r="K31" s="591"/>
      <c r="L31" s="591"/>
      <c r="M31" s="591"/>
      <c r="N31" s="591"/>
      <c r="O31" s="591"/>
      <c r="P31" s="591"/>
      <c r="Q31" s="592"/>
      <c r="R31" s="593">
        <v>455541</v>
      </c>
      <c r="S31" s="594"/>
      <c r="T31" s="594"/>
      <c r="U31" s="594"/>
      <c r="V31" s="594"/>
      <c r="W31" s="594"/>
      <c r="X31" s="594"/>
      <c r="Y31" s="595"/>
      <c r="Z31" s="596">
        <v>2.5</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19"/>
      <c r="BI31" s="619"/>
      <c r="BJ31" s="619"/>
      <c r="BK31" s="619"/>
      <c r="BL31" s="619"/>
      <c r="BM31" s="599">
        <v>96.9</v>
      </c>
      <c r="BN31" s="649"/>
      <c r="BO31" s="649"/>
      <c r="BP31" s="649"/>
      <c r="BQ31" s="650"/>
      <c r="BR31" s="648">
        <v>99.1</v>
      </c>
      <c r="BS31" s="619"/>
      <c r="BT31" s="619"/>
      <c r="BU31" s="619"/>
      <c r="BV31" s="619"/>
      <c r="BW31" s="619"/>
      <c r="BX31" s="599">
        <v>96.3</v>
      </c>
      <c r="BY31" s="649"/>
      <c r="BZ31" s="649"/>
      <c r="CA31" s="649"/>
      <c r="CB31" s="650"/>
      <c r="CD31" s="656"/>
      <c r="CE31" s="657"/>
      <c r="CF31" s="607" t="s">
        <v>293</v>
      </c>
      <c r="CG31" s="608"/>
      <c r="CH31" s="608"/>
      <c r="CI31" s="608"/>
      <c r="CJ31" s="608"/>
      <c r="CK31" s="608"/>
      <c r="CL31" s="608"/>
      <c r="CM31" s="608"/>
      <c r="CN31" s="608"/>
      <c r="CO31" s="608"/>
      <c r="CP31" s="608"/>
      <c r="CQ31" s="609"/>
      <c r="CR31" s="593">
        <v>149473</v>
      </c>
      <c r="CS31" s="619"/>
      <c r="CT31" s="619"/>
      <c r="CU31" s="619"/>
      <c r="CV31" s="619"/>
      <c r="CW31" s="619"/>
      <c r="CX31" s="619"/>
      <c r="CY31" s="620"/>
      <c r="CZ31" s="627">
        <v>0.9</v>
      </c>
      <c r="DA31" s="628"/>
      <c r="DB31" s="628"/>
      <c r="DC31" s="629"/>
      <c r="DD31" s="602">
        <v>141557</v>
      </c>
      <c r="DE31" s="619"/>
      <c r="DF31" s="619"/>
      <c r="DG31" s="619"/>
      <c r="DH31" s="619"/>
      <c r="DI31" s="619"/>
      <c r="DJ31" s="619"/>
      <c r="DK31" s="620"/>
      <c r="DL31" s="602">
        <v>141557</v>
      </c>
      <c r="DM31" s="619"/>
      <c r="DN31" s="619"/>
      <c r="DO31" s="619"/>
      <c r="DP31" s="619"/>
      <c r="DQ31" s="619"/>
      <c r="DR31" s="619"/>
      <c r="DS31" s="619"/>
      <c r="DT31" s="619"/>
      <c r="DU31" s="619"/>
      <c r="DV31" s="620"/>
      <c r="DW31" s="598">
        <v>1.2</v>
      </c>
      <c r="DX31" s="621"/>
      <c r="DY31" s="621"/>
      <c r="DZ31" s="621"/>
      <c r="EA31" s="621"/>
      <c r="EB31" s="621"/>
      <c r="EC31" s="622"/>
    </row>
    <row r="32" spans="2:133" ht="11.25" customHeight="1" x14ac:dyDescent="0.15">
      <c r="B32" s="590" t="s">
        <v>294</v>
      </c>
      <c r="C32" s="591"/>
      <c r="D32" s="591"/>
      <c r="E32" s="591"/>
      <c r="F32" s="591"/>
      <c r="G32" s="591"/>
      <c r="H32" s="591"/>
      <c r="I32" s="591"/>
      <c r="J32" s="591"/>
      <c r="K32" s="591"/>
      <c r="L32" s="591"/>
      <c r="M32" s="591"/>
      <c r="N32" s="591"/>
      <c r="O32" s="591"/>
      <c r="P32" s="591"/>
      <c r="Q32" s="592"/>
      <c r="R32" s="593">
        <v>224577</v>
      </c>
      <c r="S32" s="594"/>
      <c r="T32" s="594"/>
      <c r="U32" s="594"/>
      <c r="V32" s="594"/>
      <c r="W32" s="594"/>
      <c r="X32" s="594"/>
      <c r="Y32" s="595"/>
      <c r="Z32" s="596">
        <v>1.2</v>
      </c>
      <c r="AA32" s="596"/>
      <c r="AB32" s="596"/>
      <c r="AC32" s="596"/>
      <c r="AD32" s="597">
        <v>2243</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99.3</v>
      </c>
      <c r="BH32" s="661"/>
      <c r="BI32" s="661"/>
      <c r="BJ32" s="661"/>
      <c r="BK32" s="661"/>
      <c r="BL32" s="661"/>
      <c r="BM32" s="662">
        <v>97.3</v>
      </c>
      <c r="BN32" s="661"/>
      <c r="BO32" s="661"/>
      <c r="BP32" s="661"/>
      <c r="BQ32" s="663"/>
      <c r="BR32" s="660">
        <v>99.1</v>
      </c>
      <c r="BS32" s="661"/>
      <c r="BT32" s="661"/>
      <c r="BU32" s="661"/>
      <c r="BV32" s="661"/>
      <c r="BW32" s="661"/>
      <c r="BX32" s="662">
        <v>96.8</v>
      </c>
      <c r="BY32" s="661"/>
      <c r="BZ32" s="661"/>
      <c r="CA32" s="661"/>
      <c r="CB32" s="663"/>
      <c r="CD32" s="658"/>
      <c r="CE32" s="659"/>
      <c r="CF32" s="607" t="s">
        <v>296</v>
      </c>
      <c r="CG32" s="608"/>
      <c r="CH32" s="608"/>
      <c r="CI32" s="608"/>
      <c r="CJ32" s="608"/>
      <c r="CK32" s="608"/>
      <c r="CL32" s="608"/>
      <c r="CM32" s="608"/>
      <c r="CN32" s="608"/>
      <c r="CO32" s="608"/>
      <c r="CP32" s="608"/>
      <c r="CQ32" s="609"/>
      <c r="CR32" s="593">
        <v>732</v>
      </c>
      <c r="CS32" s="594"/>
      <c r="CT32" s="594"/>
      <c r="CU32" s="594"/>
      <c r="CV32" s="594"/>
      <c r="CW32" s="594"/>
      <c r="CX32" s="594"/>
      <c r="CY32" s="595"/>
      <c r="CZ32" s="627">
        <v>0</v>
      </c>
      <c r="DA32" s="628"/>
      <c r="DB32" s="628"/>
      <c r="DC32" s="629"/>
      <c r="DD32" s="602">
        <v>732</v>
      </c>
      <c r="DE32" s="594"/>
      <c r="DF32" s="594"/>
      <c r="DG32" s="594"/>
      <c r="DH32" s="594"/>
      <c r="DI32" s="594"/>
      <c r="DJ32" s="594"/>
      <c r="DK32" s="595"/>
      <c r="DL32" s="602">
        <v>732</v>
      </c>
      <c r="DM32" s="594"/>
      <c r="DN32" s="594"/>
      <c r="DO32" s="594"/>
      <c r="DP32" s="594"/>
      <c r="DQ32" s="594"/>
      <c r="DR32" s="594"/>
      <c r="DS32" s="594"/>
      <c r="DT32" s="594"/>
      <c r="DU32" s="594"/>
      <c r="DV32" s="595"/>
      <c r="DW32" s="598">
        <v>0</v>
      </c>
      <c r="DX32" s="621"/>
      <c r="DY32" s="621"/>
      <c r="DZ32" s="621"/>
      <c r="EA32" s="621"/>
      <c r="EB32" s="621"/>
      <c r="EC32" s="622"/>
    </row>
    <row r="33" spans="2:133" ht="11.25" customHeight="1" x14ac:dyDescent="0.15">
      <c r="B33" s="590" t="s">
        <v>297</v>
      </c>
      <c r="C33" s="591"/>
      <c r="D33" s="591"/>
      <c r="E33" s="591"/>
      <c r="F33" s="591"/>
      <c r="G33" s="591"/>
      <c r="H33" s="591"/>
      <c r="I33" s="591"/>
      <c r="J33" s="591"/>
      <c r="K33" s="591"/>
      <c r="L33" s="591"/>
      <c r="M33" s="591"/>
      <c r="N33" s="591"/>
      <c r="O33" s="591"/>
      <c r="P33" s="591"/>
      <c r="Q33" s="592"/>
      <c r="R33" s="593">
        <v>1262300</v>
      </c>
      <c r="S33" s="594"/>
      <c r="T33" s="594"/>
      <c r="U33" s="594"/>
      <c r="V33" s="594"/>
      <c r="W33" s="594"/>
      <c r="X33" s="594"/>
      <c r="Y33" s="595"/>
      <c r="Z33" s="596">
        <v>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7001882</v>
      </c>
      <c r="CS33" s="619"/>
      <c r="CT33" s="619"/>
      <c r="CU33" s="619"/>
      <c r="CV33" s="619"/>
      <c r="CW33" s="619"/>
      <c r="CX33" s="619"/>
      <c r="CY33" s="620"/>
      <c r="CZ33" s="627">
        <v>40.6</v>
      </c>
      <c r="DA33" s="628"/>
      <c r="DB33" s="628"/>
      <c r="DC33" s="629"/>
      <c r="DD33" s="602">
        <v>5922199</v>
      </c>
      <c r="DE33" s="619"/>
      <c r="DF33" s="619"/>
      <c r="DG33" s="619"/>
      <c r="DH33" s="619"/>
      <c r="DI33" s="619"/>
      <c r="DJ33" s="619"/>
      <c r="DK33" s="620"/>
      <c r="DL33" s="602">
        <v>5068632</v>
      </c>
      <c r="DM33" s="619"/>
      <c r="DN33" s="619"/>
      <c r="DO33" s="619"/>
      <c r="DP33" s="619"/>
      <c r="DQ33" s="619"/>
      <c r="DR33" s="619"/>
      <c r="DS33" s="619"/>
      <c r="DT33" s="619"/>
      <c r="DU33" s="619"/>
      <c r="DV33" s="620"/>
      <c r="DW33" s="598">
        <v>44.7</v>
      </c>
      <c r="DX33" s="621"/>
      <c r="DY33" s="621"/>
      <c r="DZ33" s="621"/>
      <c r="EA33" s="621"/>
      <c r="EB33" s="621"/>
      <c r="EC33" s="622"/>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2149694</v>
      </c>
      <c r="CS34" s="594"/>
      <c r="CT34" s="594"/>
      <c r="CU34" s="594"/>
      <c r="CV34" s="594"/>
      <c r="CW34" s="594"/>
      <c r="CX34" s="594"/>
      <c r="CY34" s="595"/>
      <c r="CZ34" s="627">
        <v>12.5</v>
      </c>
      <c r="DA34" s="628"/>
      <c r="DB34" s="628"/>
      <c r="DC34" s="629"/>
      <c r="DD34" s="602">
        <v>1770254</v>
      </c>
      <c r="DE34" s="594"/>
      <c r="DF34" s="594"/>
      <c r="DG34" s="594"/>
      <c r="DH34" s="594"/>
      <c r="DI34" s="594"/>
      <c r="DJ34" s="594"/>
      <c r="DK34" s="595"/>
      <c r="DL34" s="602">
        <v>1564259</v>
      </c>
      <c r="DM34" s="594"/>
      <c r="DN34" s="594"/>
      <c r="DO34" s="594"/>
      <c r="DP34" s="594"/>
      <c r="DQ34" s="594"/>
      <c r="DR34" s="594"/>
      <c r="DS34" s="594"/>
      <c r="DT34" s="594"/>
      <c r="DU34" s="594"/>
      <c r="DV34" s="595"/>
      <c r="DW34" s="598">
        <v>13.8</v>
      </c>
      <c r="DX34" s="621"/>
      <c r="DY34" s="621"/>
      <c r="DZ34" s="621"/>
      <c r="EA34" s="621"/>
      <c r="EB34" s="621"/>
      <c r="EC34" s="622"/>
    </row>
    <row r="35" spans="2:133" ht="11.25" customHeight="1" x14ac:dyDescent="0.15">
      <c r="B35" s="590" t="s">
        <v>303</v>
      </c>
      <c r="C35" s="591"/>
      <c r="D35" s="591"/>
      <c r="E35" s="591"/>
      <c r="F35" s="591"/>
      <c r="G35" s="591"/>
      <c r="H35" s="591"/>
      <c r="I35" s="591"/>
      <c r="J35" s="591"/>
      <c r="K35" s="591"/>
      <c r="L35" s="591"/>
      <c r="M35" s="591"/>
      <c r="N35" s="591"/>
      <c r="O35" s="591"/>
      <c r="P35" s="591"/>
      <c r="Q35" s="592"/>
      <c r="R35" s="593">
        <v>869000</v>
      </c>
      <c r="S35" s="594"/>
      <c r="T35" s="594"/>
      <c r="U35" s="594"/>
      <c r="V35" s="594"/>
      <c r="W35" s="594"/>
      <c r="X35" s="594"/>
      <c r="Y35" s="595"/>
      <c r="Z35" s="596">
        <v>4.8</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2472152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5209</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70799</v>
      </c>
      <c r="CS35" s="619"/>
      <c r="CT35" s="619"/>
      <c r="CU35" s="619"/>
      <c r="CV35" s="619"/>
      <c r="CW35" s="619"/>
      <c r="CX35" s="619"/>
      <c r="CY35" s="620"/>
      <c r="CZ35" s="627">
        <v>0.4</v>
      </c>
      <c r="DA35" s="628"/>
      <c r="DB35" s="628"/>
      <c r="DC35" s="629"/>
      <c r="DD35" s="602">
        <v>65691</v>
      </c>
      <c r="DE35" s="619"/>
      <c r="DF35" s="619"/>
      <c r="DG35" s="619"/>
      <c r="DH35" s="619"/>
      <c r="DI35" s="619"/>
      <c r="DJ35" s="619"/>
      <c r="DK35" s="620"/>
      <c r="DL35" s="602">
        <v>65691</v>
      </c>
      <c r="DM35" s="619"/>
      <c r="DN35" s="619"/>
      <c r="DO35" s="619"/>
      <c r="DP35" s="619"/>
      <c r="DQ35" s="619"/>
      <c r="DR35" s="619"/>
      <c r="DS35" s="619"/>
      <c r="DT35" s="619"/>
      <c r="DU35" s="619"/>
      <c r="DV35" s="620"/>
      <c r="DW35" s="598">
        <v>0.6</v>
      </c>
      <c r="DX35" s="621"/>
      <c r="DY35" s="621"/>
      <c r="DZ35" s="621"/>
      <c r="EA35" s="621"/>
      <c r="EB35" s="621"/>
      <c r="EC35" s="622"/>
    </row>
    <row r="36" spans="2:133" ht="11.25" customHeight="1" x14ac:dyDescent="0.15">
      <c r="B36" s="636" t="s">
        <v>307</v>
      </c>
      <c r="C36" s="637"/>
      <c r="D36" s="637"/>
      <c r="E36" s="637"/>
      <c r="F36" s="637"/>
      <c r="G36" s="637"/>
      <c r="H36" s="637"/>
      <c r="I36" s="637"/>
      <c r="J36" s="637"/>
      <c r="K36" s="637"/>
      <c r="L36" s="637"/>
      <c r="M36" s="637"/>
      <c r="N36" s="637"/>
      <c r="O36" s="637"/>
      <c r="P36" s="637"/>
      <c r="Q36" s="638"/>
      <c r="R36" s="665">
        <v>18054930</v>
      </c>
      <c r="S36" s="666"/>
      <c r="T36" s="666"/>
      <c r="U36" s="666"/>
      <c r="V36" s="666"/>
      <c r="W36" s="666"/>
      <c r="X36" s="666"/>
      <c r="Y36" s="667"/>
      <c r="Z36" s="668">
        <v>100</v>
      </c>
      <c r="AA36" s="668"/>
      <c r="AB36" s="668"/>
      <c r="AC36" s="668"/>
      <c r="AD36" s="669">
        <v>10481961</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717191</v>
      </c>
      <c r="BA36" s="594"/>
      <c r="BB36" s="594"/>
      <c r="BC36" s="594"/>
      <c r="BD36" s="619"/>
      <c r="BE36" s="619"/>
      <c r="BF36" s="650"/>
      <c r="BG36" s="607" t="s">
        <v>309</v>
      </c>
      <c r="BH36" s="608"/>
      <c r="BI36" s="608"/>
      <c r="BJ36" s="608"/>
      <c r="BK36" s="608"/>
      <c r="BL36" s="608"/>
      <c r="BM36" s="608"/>
      <c r="BN36" s="608"/>
      <c r="BO36" s="608"/>
      <c r="BP36" s="608"/>
      <c r="BQ36" s="608"/>
      <c r="BR36" s="608"/>
      <c r="BS36" s="608"/>
      <c r="BT36" s="608"/>
      <c r="BU36" s="609"/>
      <c r="BV36" s="593">
        <v>-211192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2121738</v>
      </c>
      <c r="CS36" s="594"/>
      <c r="CT36" s="594"/>
      <c r="CU36" s="594"/>
      <c r="CV36" s="594"/>
      <c r="CW36" s="594"/>
      <c r="CX36" s="594"/>
      <c r="CY36" s="595"/>
      <c r="CZ36" s="627">
        <v>12.3</v>
      </c>
      <c r="DA36" s="628"/>
      <c r="DB36" s="628"/>
      <c r="DC36" s="629"/>
      <c r="DD36" s="602">
        <v>1904084</v>
      </c>
      <c r="DE36" s="594"/>
      <c r="DF36" s="594"/>
      <c r="DG36" s="594"/>
      <c r="DH36" s="594"/>
      <c r="DI36" s="594"/>
      <c r="DJ36" s="594"/>
      <c r="DK36" s="595"/>
      <c r="DL36" s="602">
        <v>1575449</v>
      </c>
      <c r="DM36" s="594"/>
      <c r="DN36" s="594"/>
      <c r="DO36" s="594"/>
      <c r="DP36" s="594"/>
      <c r="DQ36" s="594"/>
      <c r="DR36" s="594"/>
      <c r="DS36" s="594"/>
      <c r="DT36" s="594"/>
      <c r="DU36" s="594"/>
      <c r="DV36" s="595"/>
      <c r="DW36" s="598">
        <v>13.9</v>
      </c>
      <c r="DX36" s="621"/>
      <c r="DY36" s="621"/>
      <c r="DZ36" s="621"/>
      <c r="EA36" s="621"/>
      <c r="EB36" s="621"/>
      <c r="EC36" s="622"/>
    </row>
    <row r="37" spans="2:133" ht="11.25" customHeight="1" x14ac:dyDescent="0.15">
      <c r="AQ37" s="672" t="s">
        <v>311</v>
      </c>
      <c r="AR37" s="673"/>
      <c r="AS37" s="673"/>
      <c r="AT37" s="673"/>
      <c r="AU37" s="673"/>
      <c r="AV37" s="673"/>
      <c r="AW37" s="673"/>
      <c r="AX37" s="673"/>
      <c r="AY37" s="674"/>
      <c r="AZ37" s="593">
        <v>4231</v>
      </c>
      <c r="BA37" s="594"/>
      <c r="BB37" s="594"/>
      <c r="BC37" s="594"/>
      <c r="BD37" s="619"/>
      <c r="BE37" s="619"/>
      <c r="BF37" s="650"/>
      <c r="BG37" s="607" t="s">
        <v>312</v>
      </c>
      <c r="BH37" s="608"/>
      <c r="BI37" s="608"/>
      <c r="BJ37" s="608"/>
      <c r="BK37" s="608"/>
      <c r="BL37" s="608"/>
      <c r="BM37" s="608"/>
      <c r="BN37" s="608"/>
      <c r="BO37" s="608"/>
      <c r="BP37" s="608"/>
      <c r="BQ37" s="608"/>
      <c r="BR37" s="608"/>
      <c r="BS37" s="608"/>
      <c r="BT37" s="608"/>
      <c r="BU37" s="609"/>
      <c r="BV37" s="593">
        <v>7971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1337223</v>
      </c>
      <c r="CS37" s="619"/>
      <c r="CT37" s="619"/>
      <c r="CU37" s="619"/>
      <c r="CV37" s="619"/>
      <c r="CW37" s="619"/>
      <c r="CX37" s="619"/>
      <c r="CY37" s="620"/>
      <c r="CZ37" s="627">
        <v>7.8</v>
      </c>
      <c r="DA37" s="628"/>
      <c r="DB37" s="628"/>
      <c r="DC37" s="629"/>
      <c r="DD37" s="602">
        <v>1332896</v>
      </c>
      <c r="DE37" s="619"/>
      <c r="DF37" s="619"/>
      <c r="DG37" s="619"/>
      <c r="DH37" s="619"/>
      <c r="DI37" s="619"/>
      <c r="DJ37" s="619"/>
      <c r="DK37" s="620"/>
      <c r="DL37" s="602">
        <v>1196299</v>
      </c>
      <c r="DM37" s="619"/>
      <c r="DN37" s="619"/>
      <c r="DO37" s="619"/>
      <c r="DP37" s="619"/>
      <c r="DQ37" s="619"/>
      <c r="DR37" s="619"/>
      <c r="DS37" s="619"/>
      <c r="DT37" s="619"/>
      <c r="DU37" s="619"/>
      <c r="DV37" s="620"/>
      <c r="DW37" s="598">
        <v>10.5</v>
      </c>
      <c r="DX37" s="621"/>
      <c r="DY37" s="621"/>
      <c r="DZ37" s="621"/>
      <c r="EA37" s="621"/>
      <c r="EB37" s="621"/>
      <c r="EC37" s="622"/>
    </row>
    <row r="38" spans="2:133" ht="11.25" customHeight="1" x14ac:dyDescent="0.15">
      <c r="AQ38" s="672" t="s">
        <v>314</v>
      </c>
      <c r="AR38" s="673"/>
      <c r="AS38" s="673"/>
      <c r="AT38" s="673"/>
      <c r="AU38" s="673"/>
      <c r="AV38" s="673"/>
      <c r="AW38" s="673"/>
      <c r="AX38" s="673"/>
      <c r="AY38" s="674"/>
      <c r="AZ38" s="593" t="s">
        <v>108</v>
      </c>
      <c r="BA38" s="594"/>
      <c r="BB38" s="594"/>
      <c r="BC38" s="594"/>
      <c r="BD38" s="619"/>
      <c r="BE38" s="619"/>
      <c r="BF38" s="650"/>
      <c r="BG38" s="607" t="s">
        <v>315</v>
      </c>
      <c r="BH38" s="608"/>
      <c r="BI38" s="608"/>
      <c r="BJ38" s="608"/>
      <c r="BK38" s="608"/>
      <c r="BL38" s="608"/>
      <c r="BM38" s="608"/>
      <c r="BN38" s="608"/>
      <c r="BO38" s="608"/>
      <c r="BP38" s="608"/>
      <c r="BQ38" s="608"/>
      <c r="BR38" s="608"/>
      <c r="BS38" s="608"/>
      <c r="BT38" s="608"/>
      <c r="BU38" s="609"/>
      <c r="BV38" s="593">
        <v>12955</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2467921</v>
      </c>
      <c r="CS38" s="594"/>
      <c r="CT38" s="594"/>
      <c r="CU38" s="594"/>
      <c r="CV38" s="594"/>
      <c r="CW38" s="594"/>
      <c r="CX38" s="594"/>
      <c r="CY38" s="595"/>
      <c r="CZ38" s="627">
        <v>14.3</v>
      </c>
      <c r="DA38" s="628"/>
      <c r="DB38" s="628"/>
      <c r="DC38" s="629"/>
      <c r="DD38" s="602">
        <v>2170140</v>
      </c>
      <c r="DE38" s="594"/>
      <c r="DF38" s="594"/>
      <c r="DG38" s="594"/>
      <c r="DH38" s="594"/>
      <c r="DI38" s="594"/>
      <c r="DJ38" s="594"/>
      <c r="DK38" s="595"/>
      <c r="DL38" s="602">
        <v>1863005</v>
      </c>
      <c r="DM38" s="594"/>
      <c r="DN38" s="594"/>
      <c r="DO38" s="594"/>
      <c r="DP38" s="594"/>
      <c r="DQ38" s="594"/>
      <c r="DR38" s="594"/>
      <c r="DS38" s="594"/>
      <c r="DT38" s="594"/>
      <c r="DU38" s="594"/>
      <c r="DV38" s="595"/>
      <c r="DW38" s="598">
        <v>16.399999999999999</v>
      </c>
      <c r="DX38" s="621"/>
      <c r="DY38" s="621"/>
      <c r="DZ38" s="621"/>
      <c r="EA38" s="621"/>
      <c r="EB38" s="621"/>
      <c r="EC38" s="622"/>
    </row>
    <row r="39" spans="2:133" ht="11.25" customHeight="1" x14ac:dyDescent="0.15">
      <c r="AQ39" s="672" t="s">
        <v>317</v>
      </c>
      <c r="AR39" s="673"/>
      <c r="AS39" s="673"/>
      <c r="AT39" s="673"/>
      <c r="AU39" s="673"/>
      <c r="AV39" s="673"/>
      <c r="AW39" s="673"/>
      <c r="AX39" s="673"/>
      <c r="AY39" s="674"/>
      <c r="AZ39" s="593" t="s">
        <v>108</v>
      </c>
      <c r="BA39" s="594"/>
      <c r="BB39" s="594"/>
      <c r="BC39" s="594"/>
      <c r="BD39" s="619"/>
      <c r="BE39" s="619"/>
      <c r="BF39" s="650"/>
      <c r="BG39" s="676" t="s">
        <v>318</v>
      </c>
      <c r="BH39" s="677"/>
      <c r="BI39" s="677"/>
      <c r="BJ39" s="677"/>
      <c r="BK39" s="677"/>
      <c r="BL39" s="187"/>
      <c r="BM39" s="608" t="s">
        <v>319</v>
      </c>
      <c r="BN39" s="608"/>
      <c r="BO39" s="608"/>
      <c r="BP39" s="608"/>
      <c r="BQ39" s="608"/>
      <c r="BR39" s="608"/>
      <c r="BS39" s="608"/>
      <c r="BT39" s="608"/>
      <c r="BU39" s="609"/>
      <c r="BV39" s="593">
        <v>82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90567</v>
      </c>
      <c r="CS39" s="619"/>
      <c r="CT39" s="619"/>
      <c r="CU39" s="619"/>
      <c r="CV39" s="619"/>
      <c r="CW39" s="619"/>
      <c r="CX39" s="619"/>
      <c r="CY39" s="620"/>
      <c r="CZ39" s="627">
        <v>0.5</v>
      </c>
      <c r="DA39" s="628"/>
      <c r="DB39" s="628"/>
      <c r="DC39" s="629"/>
      <c r="DD39" s="602">
        <v>11802</v>
      </c>
      <c r="DE39" s="619"/>
      <c r="DF39" s="619"/>
      <c r="DG39" s="619"/>
      <c r="DH39" s="619"/>
      <c r="DI39" s="619"/>
      <c r="DJ39" s="619"/>
      <c r="DK39" s="620"/>
      <c r="DL39" s="602" t="s">
        <v>108</v>
      </c>
      <c r="DM39" s="619"/>
      <c r="DN39" s="619"/>
      <c r="DO39" s="619"/>
      <c r="DP39" s="619"/>
      <c r="DQ39" s="619"/>
      <c r="DR39" s="619"/>
      <c r="DS39" s="619"/>
      <c r="DT39" s="619"/>
      <c r="DU39" s="619"/>
      <c r="DV39" s="620"/>
      <c r="DW39" s="598" t="s">
        <v>108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587130</v>
      </c>
      <c r="BA40" s="594"/>
      <c r="BB40" s="594"/>
      <c r="BC40" s="594"/>
      <c r="BD40" s="619"/>
      <c r="BE40" s="619"/>
      <c r="BF40" s="650"/>
      <c r="BG40" s="676"/>
      <c r="BH40" s="677"/>
      <c r="BI40" s="677"/>
      <c r="BJ40" s="677"/>
      <c r="BK40" s="677"/>
      <c r="BL40" s="187"/>
      <c r="BM40" s="608" t="s">
        <v>322</v>
      </c>
      <c r="BN40" s="608"/>
      <c r="BO40" s="608"/>
      <c r="BP40" s="608"/>
      <c r="BQ40" s="608"/>
      <c r="BR40" s="608"/>
      <c r="BS40" s="608"/>
      <c r="BT40" s="608"/>
      <c r="BU40" s="609"/>
      <c r="BV40" s="593">
        <v>99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101163</v>
      </c>
      <c r="CS40" s="594"/>
      <c r="CT40" s="594"/>
      <c r="CU40" s="594"/>
      <c r="CV40" s="594"/>
      <c r="CW40" s="594"/>
      <c r="CX40" s="594"/>
      <c r="CY40" s="595"/>
      <c r="CZ40" s="627">
        <v>0.6</v>
      </c>
      <c r="DA40" s="628"/>
      <c r="DB40" s="628"/>
      <c r="DC40" s="629"/>
      <c r="DD40" s="602">
        <v>228</v>
      </c>
      <c r="DE40" s="594"/>
      <c r="DF40" s="594"/>
      <c r="DG40" s="594"/>
      <c r="DH40" s="594"/>
      <c r="DI40" s="594"/>
      <c r="DJ40" s="594"/>
      <c r="DK40" s="595"/>
      <c r="DL40" s="602">
        <v>228</v>
      </c>
      <c r="DM40" s="594"/>
      <c r="DN40" s="594"/>
      <c r="DO40" s="594"/>
      <c r="DP40" s="594"/>
      <c r="DQ40" s="594"/>
      <c r="DR40" s="594"/>
      <c r="DS40" s="594"/>
      <c r="DT40" s="594"/>
      <c r="DU40" s="594"/>
      <c r="DV40" s="595"/>
      <c r="DW40" s="598">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1163600</v>
      </c>
      <c r="BA41" s="666"/>
      <c r="BB41" s="666"/>
      <c r="BC41" s="666"/>
      <c r="BD41" s="661"/>
      <c r="BE41" s="661"/>
      <c r="BF41" s="663"/>
      <c r="BG41" s="678"/>
      <c r="BH41" s="679"/>
      <c r="BI41" s="679"/>
      <c r="BJ41" s="679"/>
      <c r="BK41" s="679"/>
      <c r="BL41" s="189"/>
      <c r="BM41" s="614" t="s">
        <v>325</v>
      </c>
      <c r="BN41" s="614"/>
      <c r="BO41" s="614"/>
      <c r="BP41" s="614"/>
      <c r="BQ41" s="614"/>
      <c r="BR41" s="614"/>
      <c r="BS41" s="614"/>
      <c r="BT41" s="614"/>
      <c r="BU41" s="615"/>
      <c r="BV41" s="665">
        <v>339</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9"/>
      <c r="CT41" s="619"/>
      <c r="CU41" s="619"/>
      <c r="CV41" s="619"/>
      <c r="CW41" s="619"/>
      <c r="CX41" s="619"/>
      <c r="CY41" s="620"/>
      <c r="CZ41" s="627" t="s">
        <v>212</v>
      </c>
      <c r="DA41" s="628"/>
      <c r="DB41" s="628"/>
      <c r="DC41" s="629"/>
      <c r="DD41" s="602" t="s">
        <v>212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1094337</v>
      </c>
      <c r="CS42" s="594"/>
      <c r="CT42" s="594"/>
      <c r="CU42" s="594"/>
      <c r="CV42" s="594"/>
      <c r="CW42" s="594"/>
      <c r="CX42" s="594"/>
      <c r="CY42" s="595"/>
      <c r="CZ42" s="627">
        <v>6.3</v>
      </c>
      <c r="DA42" s="686"/>
      <c r="DB42" s="686"/>
      <c r="DC42" s="687"/>
      <c r="DD42" s="602">
        <v>379523</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24781</v>
      </c>
      <c r="CS43" s="619"/>
      <c r="CT43" s="619"/>
      <c r="CU43" s="619"/>
      <c r="CV43" s="619"/>
      <c r="CW43" s="619"/>
      <c r="CX43" s="619"/>
      <c r="CY43" s="620"/>
      <c r="CZ43" s="627">
        <v>0.1</v>
      </c>
      <c r="DA43" s="628"/>
      <c r="DB43" s="628"/>
      <c r="DC43" s="629"/>
      <c r="DD43" s="602">
        <v>24781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1094337</v>
      </c>
      <c r="CS44" s="594"/>
      <c r="CT44" s="594"/>
      <c r="CU44" s="594"/>
      <c r="CV44" s="594"/>
      <c r="CW44" s="594"/>
      <c r="CX44" s="594"/>
      <c r="CY44" s="595"/>
      <c r="CZ44" s="627">
        <v>6.3</v>
      </c>
      <c r="DA44" s="686"/>
      <c r="DB44" s="686"/>
      <c r="DC44" s="687"/>
      <c r="DD44" s="602">
        <v>379523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333</v>
      </c>
      <c r="CG45" s="591"/>
      <c r="CH45" s="591"/>
      <c r="CI45" s="591"/>
      <c r="CJ45" s="591"/>
      <c r="CK45" s="591"/>
      <c r="CL45" s="591"/>
      <c r="CM45" s="591"/>
      <c r="CN45" s="591"/>
      <c r="CO45" s="591"/>
      <c r="CP45" s="591"/>
      <c r="CQ45" s="592"/>
      <c r="CR45" s="593">
        <v>502683</v>
      </c>
      <c r="CS45" s="619"/>
      <c r="CT45" s="619"/>
      <c r="CU45" s="619"/>
      <c r="CV45" s="619"/>
      <c r="CW45" s="619"/>
      <c r="CX45" s="619"/>
      <c r="CY45" s="620"/>
      <c r="CZ45" s="627">
        <v>2.9</v>
      </c>
      <c r="DA45" s="628"/>
      <c r="DB45" s="628"/>
      <c r="DC45" s="629"/>
      <c r="DD45" s="602">
        <v>54757</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334</v>
      </c>
      <c r="CG46" s="591"/>
      <c r="CH46" s="591"/>
      <c r="CI46" s="591"/>
      <c r="CJ46" s="591"/>
      <c r="CK46" s="591"/>
      <c r="CL46" s="591"/>
      <c r="CM46" s="591"/>
      <c r="CN46" s="591"/>
      <c r="CO46" s="591"/>
      <c r="CP46" s="591"/>
      <c r="CQ46" s="592"/>
      <c r="CR46" s="593">
        <v>591654</v>
      </c>
      <c r="CS46" s="594"/>
      <c r="CT46" s="594"/>
      <c r="CU46" s="594"/>
      <c r="CV46" s="594"/>
      <c r="CW46" s="594"/>
      <c r="CX46" s="594"/>
      <c r="CY46" s="595"/>
      <c r="CZ46" s="627">
        <v>3.4</v>
      </c>
      <c r="DA46" s="686"/>
      <c r="DB46" s="686"/>
      <c r="DC46" s="687"/>
      <c r="DD46" s="602">
        <v>324766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335</v>
      </c>
      <c r="CG47" s="591"/>
      <c r="CH47" s="591"/>
      <c r="CI47" s="591"/>
      <c r="CJ47" s="591"/>
      <c r="CK47" s="591"/>
      <c r="CL47" s="591"/>
      <c r="CM47" s="591"/>
      <c r="CN47" s="591"/>
      <c r="CO47" s="591"/>
      <c r="CP47" s="591"/>
      <c r="CQ47" s="592"/>
      <c r="CR47" s="593" t="s">
        <v>117</v>
      </c>
      <c r="CS47" s="619"/>
      <c r="CT47" s="619"/>
      <c r="CU47" s="619"/>
      <c r="CV47" s="619"/>
      <c r="CW47" s="619"/>
      <c r="CX47" s="619"/>
      <c r="CY47" s="620"/>
      <c r="CZ47" s="627" t="s">
        <v>117</v>
      </c>
      <c r="DA47" s="628"/>
      <c r="DB47" s="628"/>
      <c r="DC47" s="629"/>
      <c r="DD47" s="602" t="s">
        <v>117</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86"/>
      <c r="DB48" s="686"/>
      <c r="DC48" s="687"/>
      <c r="DD48" s="602" t="s">
        <v>117</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337</v>
      </c>
      <c r="CE49" s="637"/>
      <c r="CF49" s="637"/>
      <c r="CG49" s="637"/>
      <c r="CH49" s="637"/>
      <c r="CI49" s="637"/>
      <c r="CJ49" s="637"/>
      <c r="CK49" s="637"/>
      <c r="CL49" s="637"/>
      <c r="CM49" s="637"/>
      <c r="CN49" s="637"/>
      <c r="CO49" s="637"/>
      <c r="CP49" s="637"/>
      <c r="CQ49" s="638"/>
      <c r="CR49" s="665">
        <v>17237938</v>
      </c>
      <c r="CS49" s="661"/>
      <c r="CT49" s="661"/>
      <c r="CU49" s="661"/>
      <c r="CV49" s="661"/>
      <c r="CW49" s="661"/>
      <c r="CX49" s="661"/>
      <c r="CY49" s="688"/>
      <c r="CZ49" s="689">
        <v>100</v>
      </c>
      <c r="DA49" s="690"/>
      <c r="DB49" s="690"/>
      <c r="DC49" s="691"/>
      <c r="DD49" s="692">
        <v>12035128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18069</v>
      </c>
      <c r="R7" s="723"/>
      <c r="S7" s="723"/>
      <c r="T7" s="723"/>
      <c r="U7" s="723"/>
      <c r="V7" s="723">
        <v>17252</v>
      </c>
      <c r="W7" s="723"/>
      <c r="X7" s="723"/>
      <c r="Y7" s="723"/>
      <c r="Z7" s="723"/>
      <c r="AA7" s="723">
        <v>817</v>
      </c>
      <c r="AB7" s="723"/>
      <c r="AC7" s="723"/>
      <c r="AD7" s="723"/>
      <c r="AE7" s="724"/>
      <c r="AF7" s="725">
        <v>764</v>
      </c>
      <c r="AG7" s="726"/>
      <c r="AH7" s="726"/>
      <c r="AI7" s="726"/>
      <c r="AJ7" s="727"/>
      <c r="AK7" s="762">
        <v>55</v>
      </c>
      <c r="AL7" s="763"/>
      <c r="AM7" s="763"/>
      <c r="AN7" s="763"/>
      <c r="AO7" s="763"/>
      <c r="AP7" s="763">
        <v>14710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2</v>
      </c>
      <c r="CS7" s="760"/>
      <c r="CT7" s="760"/>
      <c r="CU7" s="760"/>
      <c r="CV7" s="761"/>
      <c r="CW7" s="759">
        <v>9</v>
      </c>
      <c r="CX7" s="760"/>
      <c r="CY7" s="760"/>
      <c r="CZ7" s="760"/>
      <c r="DA7" s="761"/>
      <c r="DB7" s="759" t="s">
        <v>534</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-5</v>
      </c>
      <c r="CI8" s="770"/>
      <c r="CJ8" s="770"/>
      <c r="CK8" s="770"/>
      <c r="CL8" s="771"/>
      <c r="CM8" s="769">
        <v>51</v>
      </c>
      <c r="CN8" s="770"/>
      <c r="CO8" s="770"/>
      <c r="CP8" s="770"/>
      <c r="CQ8" s="771"/>
      <c r="CR8" s="769">
        <v>22</v>
      </c>
      <c r="CS8" s="770"/>
      <c r="CT8" s="770"/>
      <c r="CU8" s="770"/>
      <c r="CV8" s="771"/>
      <c r="CW8" s="769">
        <v>53</v>
      </c>
      <c r="CX8" s="770"/>
      <c r="CY8" s="770"/>
      <c r="CZ8" s="770"/>
      <c r="DA8" s="771"/>
      <c r="DB8" s="769" t="s">
        <v>534</v>
      </c>
      <c r="DC8" s="770"/>
      <c r="DD8" s="770"/>
      <c r="DE8" s="770"/>
      <c r="DF8" s="771"/>
      <c r="DG8" s="769" t="s">
        <v>534</v>
      </c>
      <c r="DH8" s="770"/>
      <c r="DI8" s="770"/>
      <c r="DJ8" s="770"/>
      <c r="DK8" s="771"/>
      <c r="DL8" s="769" t="s">
        <v>534</v>
      </c>
      <c r="DM8" s="770"/>
      <c r="DN8" s="770"/>
      <c r="DO8" s="770"/>
      <c r="DP8" s="771"/>
      <c r="DQ8" s="769" t="s">
        <v>534</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0</v>
      </c>
      <c r="CI9" s="770"/>
      <c r="CJ9" s="770"/>
      <c r="CK9" s="770"/>
      <c r="CL9" s="771"/>
      <c r="CM9" s="769">
        <v>22</v>
      </c>
      <c r="CN9" s="770"/>
      <c r="CO9" s="770"/>
      <c r="CP9" s="770"/>
      <c r="CQ9" s="771"/>
      <c r="CR9" s="769">
        <v>10</v>
      </c>
      <c r="CS9" s="770"/>
      <c r="CT9" s="770"/>
      <c r="CU9" s="770"/>
      <c r="CV9" s="771"/>
      <c r="CW9" s="769">
        <v>40</v>
      </c>
      <c r="CX9" s="770"/>
      <c r="CY9" s="770"/>
      <c r="CZ9" s="770"/>
      <c r="DA9" s="771"/>
      <c r="DB9" s="769" t="s">
        <v>534</v>
      </c>
      <c r="DC9" s="770"/>
      <c r="DD9" s="770"/>
      <c r="DE9" s="770"/>
      <c r="DF9" s="771"/>
      <c r="DG9" s="769" t="s">
        <v>534</v>
      </c>
      <c r="DH9" s="770"/>
      <c r="DI9" s="770"/>
      <c r="DJ9" s="770"/>
      <c r="DK9" s="771"/>
      <c r="DL9" s="769" t="s">
        <v>534</v>
      </c>
      <c r="DM9" s="770"/>
      <c r="DN9" s="770"/>
      <c r="DO9" s="770"/>
      <c r="DP9" s="771"/>
      <c r="DQ9" s="769" t="s">
        <v>534</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v>
      </c>
      <c r="CI10" s="770"/>
      <c r="CJ10" s="770"/>
      <c r="CK10" s="770"/>
      <c r="CL10" s="771"/>
      <c r="CM10" s="769">
        <v>25</v>
      </c>
      <c r="CN10" s="770"/>
      <c r="CO10" s="770"/>
      <c r="CP10" s="770"/>
      <c r="CQ10" s="771"/>
      <c r="CR10" s="769">
        <v>8</v>
      </c>
      <c r="CS10" s="770"/>
      <c r="CT10" s="770"/>
      <c r="CU10" s="770"/>
      <c r="CV10" s="771"/>
      <c r="CW10" s="769" t="s">
        <v>534</v>
      </c>
      <c r="CX10" s="770"/>
      <c r="CY10" s="770"/>
      <c r="CZ10" s="770"/>
      <c r="DA10" s="771"/>
      <c r="DB10" s="769" t="s">
        <v>534</v>
      </c>
      <c r="DC10" s="770"/>
      <c r="DD10" s="770"/>
      <c r="DE10" s="770"/>
      <c r="DF10" s="771"/>
      <c r="DG10" s="769" t="s">
        <v>534</v>
      </c>
      <c r="DH10" s="770"/>
      <c r="DI10" s="770"/>
      <c r="DJ10" s="770"/>
      <c r="DK10" s="771"/>
      <c r="DL10" s="769" t="s">
        <v>534</v>
      </c>
      <c r="DM10" s="770"/>
      <c r="DN10" s="770"/>
      <c r="DO10" s="770"/>
      <c r="DP10" s="771"/>
      <c r="DQ10" s="769" t="s">
        <v>534</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18055</v>
      </c>
      <c r="R23" s="782"/>
      <c r="S23" s="782"/>
      <c r="T23" s="782"/>
      <c r="U23" s="782"/>
      <c r="V23" s="782">
        <v>17238</v>
      </c>
      <c r="W23" s="782"/>
      <c r="X23" s="782"/>
      <c r="Y23" s="782"/>
      <c r="Z23" s="782"/>
      <c r="AA23" s="782">
        <v>817</v>
      </c>
      <c r="AB23" s="782"/>
      <c r="AC23" s="782"/>
      <c r="AD23" s="782"/>
      <c r="AE23" s="783"/>
      <c r="AF23" s="784">
        <v>764</v>
      </c>
      <c r="AG23" s="782"/>
      <c r="AH23" s="782"/>
      <c r="AI23" s="782"/>
      <c r="AJ23" s="785"/>
      <c r="AK23" s="786"/>
      <c r="AL23" s="787"/>
      <c r="AM23" s="787"/>
      <c r="AN23" s="787"/>
      <c r="AO23" s="787"/>
      <c r="AP23" s="782">
        <v>14710</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6840</v>
      </c>
      <c r="R28" s="811"/>
      <c r="S28" s="811"/>
      <c r="T28" s="811"/>
      <c r="U28" s="811"/>
      <c r="V28" s="811">
        <v>6835</v>
      </c>
      <c r="W28" s="811"/>
      <c r="X28" s="811"/>
      <c r="Y28" s="811"/>
      <c r="Z28" s="811"/>
      <c r="AA28" s="811">
        <v>5</v>
      </c>
      <c r="AB28" s="811"/>
      <c r="AC28" s="811"/>
      <c r="AD28" s="811"/>
      <c r="AE28" s="812"/>
      <c r="AF28" s="813">
        <v>5</v>
      </c>
      <c r="AG28" s="811"/>
      <c r="AH28" s="811"/>
      <c r="AI28" s="811"/>
      <c r="AJ28" s="814"/>
      <c r="AK28" s="815">
        <v>587</v>
      </c>
      <c r="AL28" s="806"/>
      <c r="AM28" s="806"/>
      <c r="AN28" s="806"/>
      <c r="AO28" s="806"/>
      <c r="AP28" s="806">
        <v>0</v>
      </c>
      <c r="AQ28" s="806"/>
      <c r="AR28" s="806"/>
      <c r="AS28" s="806"/>
      <c r="AT28" s="806"/>
      <c r="AU28" s="806">
        <v>0</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3829</v>
      </c>
      <c r="R29" s="747"/>
      <c r="S29" s="747"/>
      <c r="T29" s="747"/>
      <c r="U29" s="747"/>
      <c r="V29" s="747">
        <v>3755</v>
      </c>
      <c r="W29" s="747"/>
      <c r="X29" s="747"/>
      <c r="Y29" s="747"/>
      <c r="Z29" s="747"/>
      <c r="AA29" s="747">
        <v>74</v>
      </c>
      <c r="AB29" s="747"/>
      <c r="AC29" s="747"/>
      <c r="AD29" s="747"/>
      <c r="AE29" s="748"/>
      <c r="AF29" s="749">
        <v>74</v>
      </c>
      <c r="AG29" s="750"/>
      <c r="AH29" s="750"/>
      <c r="AI29" s="750"/>
      <c r="AJ29" s="751"/>
      <c r="AK29" s="818">
        <v>606</v>
      </c>
      <c r="AL29" s="819"/>
      <c r="AM29" s="819"/>
      <c r="AN29" s="819"/>
      <c r="AO29" s="819"/>
      <c r="AP29" s="819">
        <v>0</v>
      </c>
      <c r="AQ29" s="819"/>
      <c r="AR29" s="819"/>
      <c r="AS29" s="819"/>
      <c r="AT29" s="819"/>
      <c r="AU29" s="819">
        <v>0</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638</v>
      </c>
      <c r="R30" s="747"/>
      <c r="S30" s="747"/>
      <c r="T30" s="747"/>
      <c r="U30" s="747"/>
      <c r="V30" s="747">
        <v>615</v>
      </c>
      <c r="W30" s="747"/>
      <c r="X30" s="747"/>
      <c r="Y30" s="747"/>
      <c r="Z30" s="747"/>
      <c r="AA30" s="747">
        <v>24</v>
      </c>
      <c r="AB30" s="747"/>
      <c r="AC30" s="747"/>
      <c r="AD30" s="747"/>
      <c r="AE30" s="748"/>
      <c r="AF30" s="749">
        <v>24</v>
      </c>
      <c r="AG30" s="750"/>
      <c r="AH30" s="750"/>
      <c r="AI30" s="750"/>
      <c r="AJ30" s="751"/>
      <c r="AK30" s="818">
        <v>135</v>
      </c>
      <c r="AL30" s="819"/>
      <c r="AM30" s="819"/>
      <c r="AN30" s="819"/>
      <c r="AO30" s="819"/>
      <c r="AP30" s="819">
        <v>0</v>
      </c>
      <c r="AQ30" s="819"/>
      <c r="AR30" s="819"/>
      <c r="AS30" s="819"/>
      <c r="AT30" s="819"/>
      <c r="AU30" s="819">
        <v>0</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1333</v>
      </c>
      <c r="R31" s="747"/>
      <c r="S31" s="747"/>
      <c r="T31" s="747"/>
      <c r="U31" s="747"/>
      <c r="V31" s="747">
        <v>1156</v>
      </c>
      <c r="W31" s="747"/>
      <c r="X31" s="747"/>
      <c r="Y31" s="747"/>
      <c r="Z31" s="747"/>
      <c r="AA31" s="747">
        <v>177</v>
      </c>
      <c r="AB31" s="747"/>
      <c r="AC31" s="747"/>
      <c r="AD31" s="747"/>
      <c r="AE31" s="748"/>
      <c r="AF31" s="749">
        <v>983</v>
      </c>
      <c r="AG31" s="750"/>
      <c r="AH31" s="750"/>
      <c r="AI31" s="750"/>
      <c r="AJ31" s="751"/>
      <c r="AK31" s="818">
        <v>4</v>
      </c>
      <c r="AL31" s="819"/>
      <c r="AM31" s="819"/>
      <c r="AN31" s="819"/>
      <c r="AO31" s="819"/>
      <c r="AP31" s="819">
        <v>2411</v>
      </c>
      <c r="AQ31" s="819"/>
      <c r="AR31" s="819"/>
      <c r="AS31" s="819"/>
      <c r="AT31" s="819"/>
      <c r="AU31" s="819">
        <v>0</v>
      </c>
      <c r="AV31" s="819"/>
      <c r="AW31" s="819"/>
      <c r="AX31" s="819"/>
      <c r="AY31" s="819"/>
      <c r="AZ31" s="820" t="s">
        <v>534</v>
      </c>
      <c r="BA31" s="820"/>
      <c r="BB31" s="820"/>
      <c r="BC31" s="820"/>
      <c r="BD31" s="820"/>
      <c r="BE31" s="816" t="s">
        <v>535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2188</v>
      </c>
      <c r="R32" s="747"/>
      <c r="S32" s="747"/>
      <c r="T32" s="747"/>
      <c r="U32" s="747"/>
      <c r="V32" s="747">
        <v>2136</v>
      </c>
      <c r="W32" s="747"/>
      <c r="X32" s="747"/>
      <c r="Y32" s="747"/>
      <c r="Z32" s="747"/>
      <c r="AA32" s="747">
        <v>52</v>
      </c>
      <c r="AB32" s="747"/>
      <c r="AC32" s="747"/>
      <c r="AD32" s="747"/>
      <c r="AE32" s="748"/>
      <c r="AF32" s="749">
        <v>52</v>
      </c>
      <c r="AG32" s="750"/>
      <c r="AH32" s="750"/>
      <c r="AI32" s="750"/>
      <c r="AJ32" s="751"/>
      <c r="AK32" s="818">
        <v>717</v>
      </c>
      <c r="AL32" s="819"/>
      <c r="AM32" s="819"/>
      <c r="AN32" s="819"/>
      <c r="AO32" s="819"/>
      <c r="AP32" s="819">
        <v>13067</v>
      </c>
      <c r="AQ32" s="819"/>
      <c r="AR32" s="819"/>
      <c r="AS32" s="819"/>
      <c r="AT32" s="819"/>
      <c r="AU32" s="819">
        <v>8219</v>
      </c>
      <c r="AV32" s="819"/>
      <c r="AW32" s="819"/>
      <c r="AX32" s="819"/>
      <c r="AY32" s="819"/>
      <c r="AZ32" s="820" t="s">
        <v>534</v>
      </c>
      <c r="BA32" s="820"/>
      <c r="BB32" s="820"/>
      <c r="BC32" s="820"/>
      <c r="BD32" s="820"/>
      <c r="BE32" s="816" t="s">
        <v>536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1138</v>
      </c>
      <c r="AG63" s="830"/>
      <c r="AH63" s="830"/>
      <c r="AI63" s="830"/>
      <c r="AJ63" s="831"/>
      <c r="AK63" s="832"/>
      <c r="AL63" s="827"/>
      <c r="AM63" s="827"/>
      <c r="AN63" s="827"/>
      <c r="AO63" s="827"/>
      <c r="AP63" s="830">
        <v>15478</v>
      </c>
      <c r="AQ63" s="830"/>
      <c r="AR63" s="830"/>
      <c r="AS63" s="830"/>
      <c r="AT63" s="830"/>
      <c r="AU63" s="830">
        <v>8219</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383</v>
      </c>
      <c r="B66" s="729"/>
      <c r="C66" s="729"/>
      <c r="D66" s="729"/>
      <c r="E66" s="729"/>
      <c r="F66" s="729"/>
      <c r="G66" s="729"/>
      <c r="H66" s="729"/>
      <c r="I66" s="729"/>
      <c r="J66" s="729"/>
      <c r="K66" s="729"/>
      <c r="L66" s="729"/>
      <c r="M66" s="729"/>
      <c r="N66" s="729"/>
      <c r="O66" s="729"/>
      <c r="P66" s="730"/>
      <c r="Q66" s="705" t="s">
        <v>384</v>
      </c>
      <c r="R66" s="706"/>
      <c r="S66" s="706"/>
      <c r="T66" s="706"/>
      <c r="U66" s="707"/>
      <c r="V66" s="705" t="s">
        <v>385</v>
      </c>
      <c r="W66" s="706"/>
      <c r="X66" s="706"/>
      <c r="Y66" s="706"/>
      <c r="Z66" s="707"/>
      <c r="AA66" s="705" t="s">
        <v>386</v>
      </c>
      <c r="AB66" s="706"/>
      <c r="AC66" s="706"/>
      <c r="AD66" s="706"/>
      <c r="AE66" s="707"/>
      <c r="AF66" s="840" t="s">
        <v>387</v>
      </c>
      <c r="AG66" s="801"/>
      <c r="AH66" s="801"/>
      <c r="AI66" s="801"/>
      <c r="AJ66" s="841"/>
      <c r="AK66" s="705" t="s">
        <v>388</v>
      </c>
      <c r="AL66" s="729"/>
      <c r="AM66" s="729"/>
      <c r="AN66" s="729"/>
      <c r="AO66" s="730"/>
      <c r="AP66" s="705" t="s">
        <v>389</v>
      </c>
      <c r="AQ66" s="706"/>
      <c r="AR66" s="706"/>
      <c r="AS66" s="706"/>
      <c r="AT66" s="707"/>
      <c r="AU66" s="705" t="s">
        <v>390</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539</v>
      </c>
      <c r="C68" s="858"/>
      <c r="D68" s="858"/>
      <c r="E68" s="858"/>
      <c r="F68" s="858"/>
      <c r="G68" s="858"/>
      <c r="H68" s="858"/>
      <c r="I68" s="858"/>
      <c r="J68" s="858"/>
      <c r="K68" s="858"/>
      <c r="L68" s="858"/>
      <c r="M68" s="858"/>
      <c r="N68" s="858"/>
      <c r="O68" s="858"/>
      <c r="P68" s="859"/>
      <c r="Q68" s="860">
        <v>3057</v>
      </c>
      <c r="R68" s="854"/>
      <c r="S68" s="854"/>
      <c r="T68" s="854"/>
      <c r="U68" s="854"/>
      <c r="V68" s="854">
        <v>3033</v>
      </c>
      <c r="W68" s="854"/>
      <c r="X68" s="854"/>
      <c r="Y68" s="854"/>
      <c r="Z68" s="854"/>
      <c r="AA68" s="854">
        <v>24</v>
      </c>
      <c r="AB68" s="854"/>
      <c r="AC68" s="854"/>
      <c r="AD68" s="854"/>
      <c r="AE68" s="854"/>
      <c r="AF68" s="854">
        <v>24</v>
      </c>
      <c r="AG68" s="854"/>
      <c r="AH68" s="854"/>
      <c r="AI68" s="854"/>
      <c r="AJ68" s="854"/>
      <c r="AK68" s="854">
        <v>20</v>
      </c>
      <c r="AL68" s="854"/>
      <c r="AM68" s="854"/>
      <c r="AN68" s="854"/>
      <c r="AO68" s="854"/>
      <c r="AP68" s="854">
        <v>2498</v>
      </c>
      <c r="AQ68" s="854"/>
      <c r="AR68" s="854"/>
      <c r="AS68" s="854"/>
      <c r="AT68" s="854"/>
      <c r="AU68" s="854">
        <v>904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540</v>
      </c>
      <c r="C69" s="862"/>
      <c r="D69" s="862"/>
      <c r="E69" s="862"/>
      <c r="F69" s="862"/>
      <c r="G69" s="862"/>
      <c r="H69" s="862"/>
      <c r="I69" s="862"/>
      <c r="J69" s="862"/>
      <c r="K69" s="862"/>
      <c r="L69" s="862"/>
      <c r="M69" s="862"/>
      <c r="N69" s="862"/>
      <c r="O69" s="862"/>
      <c r="P69" s="863"/>
      <c r="Q69" s="864">
        <v>2295</v>
      </c>
      <c r="R69" s="819"/>
      <c r="S69" s="819"/>
      <c r="T69" s="819"/>
      <c r="U69" s="819"/>
      <c r="V69" s="819">
        <v>2267</v>
      </c>
      <c r="W69" s="819"/>
      <c r="X69" s="819"/>
      <c r="Y69" s="819"/>
      <c r="Z69" s="819"/>
      <c r="AA69" s="819">
        <v>28</v>
      </c>
      <c r="AB69" s="819"/>
      <c r="AC69" s="819"/>
      <c r="AD69" s="819"/>
      <c r="AE69" s="819"/>
      <c r="AF69" s="819">
        <v>26</v>
      </c>
      <c r="AG69" s="819"/>
      <c r="AH69" s="819"/>
      <c r="AI69" s="819"/>
      <c r="AJ69" s="819"/>
      <c r="AK69" s="819">
        <v>12</v>
      </c>
      <c r="AL69" s="819"/>
      <c r="AM69" s="819"/>
      <c r="AN69" s="819"/>
      <c r="AO69" s="819"/>
      <c r="AP69" s="819">
        <v>1209</v>
      </c>
      <c r="AQ69" s="819"/>
      <c r="AR69" s="819"/>
      <c r="AS69" s="819"/>
      <c r="AT69" s="819"/>
      <c r="AU69" s="819">
        <v>437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439</v>
      </c>
      <c r="R70" s="819"/>
      <c r="S70" s="819"/>
      <c r="T70" s="819"/>
      <c r="U70" s="819"/>
      <c r="V70" s="819">
        <v>423</v>
      </c>
      <c r="W70" s="819"/>
      <c r="X70" s="819"/>
      <c r="Y70" s="819"/>
      <c r="Z70" s="819"/>
      <c r="AA70" s="819">
        <v>16</v>
      </c>
      <c r="AB70" s="819"/>
      <c r="AC70" s="819"/>
      <c r="AD70" s="819"/>
      <c r="AE70" s="819"/>
      <c r="AF70" s="819">
        <v>16</v>
      </c>
      <c r="AG70" s="819"/>
      <c r="AH70" s="819"/>
      <c r="AI70" s="819"/>
      <c r="AJ70" s="819"/>
      <c r="AK70" s="819">
        <v>10</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120</v>
      </c>
      <c r="R71" s="819"/>
      <c r="S71" s="819"/>
      <c r="T71" s="819"/>
      <c r="U71" s="819"/>
      <c r="V71" s="819">
        <v>107</v>
      </c>
      <c r="W71" s="819"/>
      <c r="X71" s="819"/>
      <c r="Y71" s="819"/>
      <c r="Z71" s="819"/>
      <c r="AA71" s="819">
        <v>13</v>
      </c>
      <c r="AB71" s="819"/>
      <c r="AC71" s="819"/>
      <c r="AD71" s="819"/>
      <c r="AE71" s="819"/>
      <c r="AF71" s="819">
        <v>13</v>
      </c>
      <c r="AG71" s="819"/>
      <c r="AH71" s="819"/>
      <c r="AI71" s="819"/>
      <c r="AJ71" s="819"/>
      <c r="AK71" s="819">
        <v>11</v>
      </c>
      <c r="AL71" s="819"/>
      <c r="AM71" s="819"/>
      <c r="AN71" s="819"/>
      <c r="AO71" s="819"/>
      <c r="AP71" s="819" t="s">
        <v>534</v>
      </c>
      <c r="AQ71" s="819"/>
      <c r="AR71" s="819"/>
      <c r="AS71" s="819"/>
      <c r="AT71" s="819"/>
      <c r="AU71" s="819" t="s">
        <v>534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4871</v>
      </c>
      <c r="R72" s="819"/>
      <c r="S72" s="819"/>
      <c r="T72" s="819"/>
      <c r="U72" s="819"/>
      <c r="V72" s="819">
        <v>4402</v>
      </c>
      <c r="W72" s="819"/>
      <c r="X72" s="819"/>
      <c r="Y72" s="819"/>
      <c r="Z72" s="819"/>
      <c r="AA72" s="819">
        <v>468</v>
      </c>
      <c r="AB72" s="819"/>
      <c r="AC72" s="819"/>
      <c r="AD72" s="819"/>
      <c r="AE72" s="819"/>
      <c r="AF72" s="819">
        <v>468</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2420</v>
      </c>
      <c r="R73" s="819"/>
      <c r="S73" s="819"/>
      <c r="T73" s="819"/>
      <c r="U73" s="819"/>
      <c r="V73" s="819">
        <v>231</v>
      </c>
      <c r="W73" s="819"/>
      <c r="X73" s="819"/>
      <c r="Y73" s="819"/>
      <c r="Z73" s="819"/>
      <c r="AA73" s="819">
        <v>50</v>
      </c>
      <c r="AB73" s="819"/>
      <c r="AC73" s="819"/>
      <c r="AD73" s="819"/>
      <c r="AE73" s="819"/>
      <c r="AF73" s="819">
        <v>50</v>
      </c>
      <c r="AG73" s="819"/>
      <c r="AH73" s="819"/>
      <c r="AI73" s="819"/>
      <c r="AJ73" s="819"/>
      <c r="AK73" s="819">
        <v>15</v>
      </c>
      <c r="AL73" s="819"/>
      <c r="AM73" s="819"/>
      <c r="AN73" s="819"/>
      <c r="AO73" s="819"/>
      <c r="AP73" s="819" t="s">
        <v>534</v>
      </c>
      <c r="AQ73" s="819"/>
      <c r="AR73" s="819"/>
      <c r="AS73" s="819"/>
      <c r="AT73" s="819"/>
      <c r="AU73" s="819" t="s">
        <v>534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336761</v>
      </c>
      <c r="R74" s="819"/>
      <c r="S74" s="819"/>
      <c r="T74" s="819"/>
      <c r="U74" s="819"/>
      <c r="V74" s="819">
        <v>321618</v>
      </c>
      <c r="W74" s="819"/>
      <c r="X74" s="819"/>
      <c r="Y74" s="819"/>
      <c r="Z74" s="819"/>
      <c r="AA74" s="819">
        <v>15143</v>
      </c>
      <c r="AB74" s="819"/>
      <c r="AC74" s="819"/>
      <c r="AD74" s="819"/>
      <c r="AE74" s="819"/>
      <c r="AF74" s="819">
        <v>15143</v>
      </c>
      <c r="AG74" s="819"/>
      <c r="AH74" s="819"/>
      <c r="AI74" s="819"/>
      <c r="AJ74" s="819"/>
      <c r="AK74" s="819">
        <v>1625</v>
      </c>
      <c r="AL74" s="819"/>
      <c r="AM74" s="819"/>
      <c r="AN74" s="819"/>
      <c r="AO74" s="819"/>
      <c r="AP74" s="819" t="s">
        <v>534</v>
      </c>
      <c r="AQ74" s="819"/>
      <c r="AR74" s="819"/>
      <c r="AS74" s="819"/>
      <c r="AT74" s="819"/>
      <c r="AU74" s="819" t="s">
        <v>534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2416</v>
      </c>
      <c r="R75" s="868"/>
      <c r="S75" s="868"/>
      <c r="T75" s="868"/>
      <c r="U75" s="818"/>
      <c r="V75" s="869">
        <v>2416</v>
      </c>
      <c r="W75" s="868"/>
      <c r="X75" s="868"/>
      <c r="Y75" s="868"/>
      <c r="Z75" s="818"/>
      <c r="AA75" s="869">
        <v>0</v>
      </c>
      <c r="AB75" s="868"/>
      <c r="AC75" s="868"/>
      <c r="AD75" s="868"/>
      <c r="AE75" s="818"/>
      <c r="AF75" s="869">
        <v>0</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15741</v>
      </c>
      <c r="AG88" s="830"/>
      <c r="AH88" s="830"/>
      <c r="AI88" s="830"/>
      <c r="AJ88" s="830"/>
      <c r="AK88" s="827"/>
      <c r="AL88" s="827"/>
      <c r="AM88" s="827"/>
      <c r="AN88" s="827"/>
      <c r="AO88" s="827"/>
      <c r="AP88" s="830">
        <v>3707</v>
      </c>
      <c r="AQ88" s="830"/>
      <c r="AR88" s="830"/>
      <c r="AS88" s="830"/>
      <c r="AT88" s="830"/>
      <c r="AU88" s="830">
        <v>1341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42</v>
      </c>
      <c r="CS102" s="838"/>
      <c r="CT102" s="838"/>
      <c r="CU102" s="838"/>
      <c r="CV102" s="881"/>
      <c r="CW102" s="880">
        <v>102</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283</v>
      </c>
      <c r="AG109" s="883"/>
      <c r="AH109" s="883"/>
      <c r="AI109" s="883"/>
      <c r="AJ109" s="884"/>
      <c r="AK109" s="882" t="s">
        <v>282</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283</v>
      </c>
      <c r="BW109" s="883"/>
      <c r="BX109" s="883"/>
      <c r="BY109" s="883"/>
      <c r="BZ109" s="884"/>
      <c r="CA109" s="882" t="s">
        <v>282</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283</v>
      </c>
      <c r="DM109" s="883"/>
      <c r="DN109" s="883"/>
      <c r="DO109" s="883"/>
      <c r="DP109" s="884"/>
      <c r="DQ109" s="882" t="s">
        <v>282</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1221783</v>
      </c>
      <c r="AB110" s="890"/>
      <c r="AC110" s="890"/>
      <c r="AD110" s="890"/>
      <c r="AE110" s="891"/>
      <c r="AF110" s="892">
        <v>1219139</v>
      </c>
      <c r="AG110" s="890"/>
      <c r="AH110" s="890"/>
      <c r="AI110" s="890"/>
      <c r="AJ110" s="891"/>
      <c r="AK110" s="892">
        <v>1058338</v>
      </c>
      <c r="AL110" s="890"/>
      <c r="AM110" s="890"/>
      <c r="AN110" s="890"/>
      <c r="AO110" s="891"/>
      <c r="AP110" s="893">
        <v>11</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13216227</v>
      </c>
      <c r="BR110" s="927"/>
      <c r="BS110" s="927"/>
      <c r="BT110" s="927"/>
      <c r="BU110" s="927"/>
      <c r="BV110" s="927">
        <v>14355391</v>
      </c>
      <c r="BW110" s="927"/>
      <c r="BX110" s="927"/>
      <c r="BY110" s="927"/>
      <c r="BZ110" s="927"/>
      <c r="CA110" s="927">
        <v>14709558</v>
      </c>
      <c r="CB110" s="927"/>
      <c r="CC110" s="927"/>
      <c r="CD110" s="927"/>
      <c r="CE110" s="927"/>
      <c r="CF110" s="941">
        <v>153</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407</v>
      </c>
      <c r="DH110" s="927"/>
      <c r="DI110" s="927"/>
      <c r="DJ110" s="927"/>
      <c r="DK110" s="927"/>
      <c r="DL110" s="927" t="s">
        <v>407</v>
      </c>
      <c r="DM110" s="927"/>
      <c r="DN110" s="927"/>
      <c r="DO110" s="927"/>
      <c r="DP110" s="927"/>
      <c r="DQ110" s="927" t="s">
        <v>407</v>
      </c>
      <c r="DR110" s="927"/>
      <c r="DS110" s="927"/>
      <c r="DT110" s="927"/>
      <c r="DU110" s="927"/>
      <c r="DV110" s="928" t="s">
        <v>407</v>
      </c>
      <c r="DW110" s="928"/>
      <c r="DX110" s="928"/>
      <c r="DY110" s="928"/>
      <c r="DZ110" s="929"/>
    </row>
    <row r="111" spans="1:131" s="197" customFormat="1" ht="26.25" customHeight="1" x14ac:dyDescent="0.15">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409</v>
      </c>
      <c r="AB111" s="934"/>
      <c r="AC111" s="934"/>
      <c r="AD111" s="934"/>
      <c r="AE111" s="935"/>
      <c r="AF111" s="936" t="s">
        <v>409</v>
      </c>
      <c r="AG111" s="934"/>
      <c r="AH111" s="934"/>
      <c r="AI111" s="934"/>
      <c r="AJ111" s="935"/>
      <c r="AK111" s="936" t="s">
        <v>409</v>
      </c>
      <c r="AL111" s="934"/>
      <c r="AM111" s="934"/>
      <c r="AN111" s="934"/>
      <c r="AO111" s="935"/>
      <c r="AP111" s="937" t="s">
        <v>409</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342729</v>
      </c>
      <c r="BR111" s="920"/>
      <c r="BS111" s="920"/>
      <c r="BT111" s="920"/>
      <c r="BU111" s="920"/>
      <c r="BV111" s="920">
        <v>430012</v>
      </c>
      <c r="BW111" s="920"/>
      <c r="BX111" s="920"/>
      <c r="BY111" s="920"/>
      <c r="BZ111" s="920"/>
      <c r="CA111" s="920">
        <v>534040</v>
      </c>
      <c r="CB111" s="920"/>
      <c r="CC111" s="920"/>
      <c r="CD111" s="920"/>
      <c r="CE111" s="920"/>
      <c r="CF111" s="914">
        <v>5.6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407</v>
      </c>
      <c r="DH111" s="920"/>
      <c r="DI111" s="920"/>
      <c r="DJ111" s="920"/>
      <c r="DK111" s="920"/>
      <c r="DL111" s="920" t="s">
        <v>407</v>
      </c>
      <c r="DM111" s="920"/>
      <c r="DN111" s="920"/>
      <c r="DO111" s="920"/>
      <c r="DP111" s="920"/>
      <c r="DQ111" s="920" t="s">
        <v>407</v>
      </c>
      <c r="DR111" s="920"/>
      <c r="DS111" s="920"/>
      <c r="DT111" s="920"/>
      <c r="DU111" s="920"/>
      <c r="DV111" s="921" t="s">
        <v>407</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414</v>
      </c>
      <c r="AB112" s="959"/>
      <c r="AC112" s="959"/>
      <c r="AD112" s="959"/>
      <c r="AE112" s="960"/>
      <c r="AF112" s="961" t="s">
        <v>414</v>
      </c>
      <c r="AG112" s="959"/>
      <c r="AH112" s="959"/>
      <c r="AI112" s="959"/>
      <c r="AJ112" s="960"/>
      <c r="AK112" s="961" t="s">
        <v>414</v>
      </c>
      <c r="AL112" s="959"/>
      <c r="AM112" s="959"/>
      <c r="AN112" s="959"/>
      <c r="AO112" s="960"/>
      <c r="AP112" s="962" t="s">
        <v>414</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8705992</v>
      </c>
      <c r="BR112" s="920"/>
      <c r="BS112" s="920"/>
      <c r="BT112" s="920"/>
      <c r="BU112" s="920"/>
      <c r="BV112" s="920">
        <v>8509809</v>
      </c>
      <c r="BW112" s="920"/>
      <c r="BX112" s="920"/>
      <c r="BY112" s="920"/>
      <c r="BZ112" s="920"/>
      <c r="CA112" s="920">
        <v>8219304</v>
      </c>
      <c r="CB112" s="920"/>
      <c r="CC112" s="920"/>
      <c r="CD112" s="920"/>
      <c r="CE112" s="920"/>
      <c r="CF112" s="914">
        <v>85.5</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414</v>
      </c>
      <c r="DH112" s="920"/>
      <c r="DI112" s="920"/>
      <c r="DJ112" s="920"/>
      <c r="DK112" s="920"/>
      <c r="DL112" s="920" t="s">
        <v>414</v>
      </c>
      <c r="DM112" s="920"/>
      <c r="DN112" s="920"/>
      <c r="DO112" s="920"/>
      <c r="DP112" s="920"/>
      <c r="DQ112" s="920" t="s">
        <v>414</v>
      </c>
      <c r="DR112" s="920"/>
      <c r="DS112" s="920"/>
      <c r="DT112" s="920"/>
      <c r="DU112" s="920"/>
      <c r="DV112" s="921" t="s">
        <v>414</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611280</v>
      </c>
      <c r="AB113" s="934"/>
      <c r="AC113" s="934"/>
      <c r="AD113" s="934"/>
      <c r="AE113" s="935"/>
      <c r="AF113" s="936">
        <v>658030</v>
      </c>
      <c r="AG113" s="934"/>
      <c r="AH113" s="934"/>
      <c r="AI113" s="934"/>
      <c r="AJ113" s="935"/>
      <c r="AK113" s="936">
        <v>616559</v>
      </c>
      <c r="AL113" s="934"/>
      <c r="AM113" s="934"/>
      <c r="AN113" s="934"/>
      <c r="AO113" s="935"/>
      <c r="AP113" s="937">
        <v>6.4</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1009607</v>
      </c>
      <c r="BR113" s="920"/>
      <c r="BS113" s="920"/>
      <c r="BT113" s="920"/>
      <c r="BU113" s="920"/>
      <c r="BV113" s="920">
        <v>982405</v>
      </c>
      <c r="BW113" s="920"/>
      <c r="BX113" s="920"/>
      <c r="BY113" s="920"/>
      <c r="BZ113" s="920"/>
      <c r="CA113" s="920">
        <v>1341016</v>
      </c>
      <c r="CB113" s="920"/>
      <c r="CC113" s="920"/>
      <c r="CD113" s="920"/>
      <c r="CE113" s="920"/>
      <c r="CF113" s="914">
        <v>13.9</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414</v>
      </c>
      <c r="DH113" s="959"/>
      <c r="DI113" s="959"/>
      <c r="DJ113" s="959"/>
      <c r="DK113" s="960"/>
      <c r="DL113" s="961" t="s">
        <v>414</v>
      </c>
      <c r="DM113" s="959"/>
      <c r="DN113" s="959"/>
      <c r="DO113" s="959"/>
      <c r="DP113" s="960"/>
      <c r="DQ113" s="961" t="s">
        <v>414</v>
      </c>
      <c r="DR113" s="959"/>
      <c r="DS113" s="959"/>
      <c r="DT113" s="959"/>
      <c r="DU113" s="960"/>
      <c r="DV113" s="962" t="s">
        <v>414</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170267</v>
      </c>
      <c r="AB114" s="959"/>
      <c r="AC114" s="959"/>
      <c r="AD114" s="959"/>
      <c r="AE114" s="960"/>
      <c r="AF114" s="961">
        <v>191949</v>
      </c>
      <c r="AG114" s="959"/>
      <c r="AH114" s="959"/>
      <c r="AI114" s="959"/>
      <c r="AJ114" s="960"/>
      <c r="AK114" s="961">
        <v>196262</v>
      </c>
      <c r="AL114" s="959"/>
      <c r="AM114" s="959"/>
      <c r="AN114" s="959"/>
      <c r="AO114" s="960"/>
      <c r="AP114" s="962">
        <v>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2775120</v>
      </c>
      <c r="BR114" s="920"/>
      <c r="BS114" s="920"/>
      <c r="BT114" s="920"/>
      <c r="BU114" s="920"/>
      <c r="BV114" s="920">
        <v>2612434</v>
      </c>
      <c r="BW114" s="920"/>
      <c r="BX114" s="920"/>
      <c r="BY114" s="920"/>
      <c r="BZ114" s="920"/>
      <c r="CA114" s="920">
        <v>2450742</v>
      </c>
      <c r="CB114" s="920"/>
      <c r="CC114" s="920"/>
      <c r="CD114" s="920"/>
      <c r="CE114" s="920"/>
      <c r="CF114" s="914">
        <v>25.5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414</v>
      </c>
      <c r="DH114" s="959"/>
      <c r="DI114" s="959"/>
      <c r="DJ114" s="959"/>
      <c r="DK114" s="960"/>
      <c r="DL114" s="961" t="s">
        <v>414</v>
      </c>
      <c r="DM114" s="959"/>
      <c r="DN114" s="959"/>
      <c r="DO114" s="959"/>
      <c r="DP114" s="960"/>
      <c r="DQ114" s="961" t="s">
        <v>414</v>
      </c>
      <c r="DR114" s="959"/>
      <c r="DS114" s="959"/>
      <c r="DT114" s="959"/>
      <c r="DU114" s="960"/>
      <c r="DV114" s="962" t="s">
        <v>414</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17768</v>
      </c>
      <c r="AB115" s="934"/>
      <c r="AC115" s="934"/>
      <c r="AD115" s="934"/>
      <c r="AE115" s="935"/>
      <c r="AF115" s="936">
        <v>13445</v>
      </c>
      <c r="AG115" s="934"/>
      <c r="AH115" s="934"/>
      <c r="AI115" s="934"/>
      <c r="AJ115" s="935"/>
      <c r="AK115" s="936">
        <v>89540</v>
      </c>
      <c r="AL115" s="934"/>
      <c r="AM115" s="934"/>
      <c r="AN115" s="934"/>
      <c r="AO115" s="935"/>
      <c r="AP115" s="937">
        <v>0.9</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414</v>
      </c>
      <c r="BR115" s="920"/>
      <c r="BS115" s="920"/>
      <c r="BT115" s="920"/>
      <c r="BU115" s="920"/>
      <c r="BV115" s="920" t="s">
        <v>414</v>
      </c>
      <c r="BW115" s="920"/>
      <c r="BX115" s="920"/>
      <c r="BY115" s="920"/>
      <c r="BZ115" s="920"/>
      <c r="CA115" s="920" t="s">
        <v>414</v>
      </c>
      <c r="CB115" s="920"/>
      <c r="CC115" s="920"/>
      <c r="CD115" s="920"/>
      <c r="CE115" s="920"/>
      <c r="CF115" s="914" t="s">
        <v>414</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295116</v>
      </c>
      <c r="DH115" s="959"/>
      <c r="DI115" s="959"/>
      <c r="DJ115" s="959"/>
      <c r="DK115" s="960"/>
      <c r="DL115" s="961">
        <v>393018</v>
      </c>
      <c r="DM115" s="959"/>
      <c r="DN115" s="959"/>
      <c r="DO115" s="959"/>
      <c r="DP115" s="960"/>
      <c r="DQ115" s="961">
        <v>507014</v>
      </c>
      <c r="DR115" s="959"/>
      <c r="DS115" s="959"/>
      <c r="DT115" s="959"/>
      <c r="DU115" s="960"/>
      <c r="DV115" s="962">
        <v>5.3</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917</v>
      </c>
      <c r="AB116" s="959"/>
      <c r="AC116" s="959"/>
      <c r="AD116" s="959"/>
      <c r="AE116" s="960"/>
      <c r="AF116" s="961">
        <v>822</v>
      </c>
      <c r="AG116" s="959"/>
      <c r="AH116" s="959"/>
      <c r="AI116" s="959"/>
      <c r="AJ116" s="960"/>
      <c r="AK116" s="961">
        <v>288</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414</v>
      </c>
      <c r="BR116" s="920"/>
      <c r="BS116" s="920"/>
      <c r="BT116" s="920"/>
      <c r="BU116" s="920"/>
      <c r="BV116" s="920" t="s">
        <v>414</v>
      </c>
      <c r="BW116" s="920"/>
      <c r="BX116" s="920"/>
      <c r="BY116" s="920"/>
      <c r="BZ116" s="920"/>
      <c r="CA116" s="920" t="s">
        <v>414</v>
      </c>
      <c r="CB116" s="920"/>
      <c r="CC116" s="920"/>
      <c r="CD116" s="920"/>
      <c r="CE116" s="920"/>
      <c r="CF116" s="914" t="s">
        <v>414</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47613</v>
      </c>
      <c r="DH116" s="959"/>
      <c r="DI116" s="959"/>
      <c r="DJ116" s="959"/>
      <c r="DK116" s="960"/>
      <c r="DL116" s="961">
        <v>36994</v>
      </c>
      <c r="DM116" s="959"/>
      <c r="DN116" s="959"/>
      <c r="DO116" s="959"/>
      <c r="DP116" s="960"/>
      <c r="DQ116" s="961">
        <v>27026</v>
      </c>
      <c r="DR116" s="959"/>
      <c r="DS116" s="959"/>
      <c r="DT116" s="959"/>
      <c r="DU116" s="960"/>
      <c r="DV116" s="962">
        <v>0.3</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2022015</v>
      </c>
      <c r="AB117" s="966"/>
      <c r="AC117" s="966"/>
      <c r="AD117" s="966"/>
      <c r="AE117" s="967"/>
      <c r="AF117" s="965">
        <v>2083385</v>
      </c>
      <c r="AG117" s="966"/>
      <c r="AH117" s="966"/>
      <c r="AI117" s="966"/>
      <c r="AJ117" s="967"/>
      <c r="AK117" s="965">
        <v>1960987</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283</v>
      </c>
      <c r="AG118" s="883"/>
      <c r="AH118" s="883"/>
      <c r="AI118" s="883"/>
      <c r="AJ118" s="884"/>
      <c r="AK118" s="882" t="s">
        <v>282</v>
      </c>
      <c r="AL118" s="883"/>
      <c r="AM118" s="883"/>
      <c r="AN118" s="883"/>
      <c r="AO118" s="884"/>
      <c r="AP118" s="990" t="s">
        <v>401</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432</v>
      </c>
      <c r="BP118" s="994"/>
      <c r="BQ118" s="985">
        <v>26049675</v>
      </c>
      <c r="BR118" s="986"/>
      <c r="BS118" s="986"/>
      <c r="BT118" s="986"/>
      <c r="BU118" s="986"/>
      <c r="BV118" s="986">
        <v>26890051</v>
      </c>
      <c r="BW118" s="986"/>
      <c r="BX118" s="986"/>
      <c r="BY118" s="986"/>
      <c r="BZ118" s="986"/>
      <c r="CA118" s="986">
        <v>27254660</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2631898</v>
      </c>
      <c r="BR119" s="927"/>
      <c r="BS119" s="927"/>
      <c r="BT119" s="927"/>
      <c r="BU119" s="927"/>
      <c r="BV119" s="927">
        <v>2641040</v>
      </c>
      <c r="BW119" s="927"/>
      <c r="BX119" s="927"/>
      <c r="BY119" s="927"/>
      <c r="BZ119" s="927"/>
      <c r="CA119" s="927">
        <v>2726814</v>
      </c>
      <c r="CB119" s="927"/>
      <c r="CC119" s="927"/>
      <c r="CD119" s="927"/>
      <c r="CE119" s="927"/>
      <c r="CF119" s="941">
        <v>28.4</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5056734</v>
      </c>
      <c r="BR120" s="920"/>
      <c r="BS120" s="920"/>
      <c r="BT120" s="920"/>
      <c r="BU120" s="920"/>
      <c r="BV120" s="920">
        <v>4936369</v>
      </c>
      <c r="BW120" s="920"/>
      <c r="BX120" s="920"/>
      <c r="BY120" s="920"/>
      <c r="BZ120" s="920"/>
      <c r="CA120" s="920">
        <v>5247933</v>
      </c>
      <c r="CB120" s="920"/>
      <c r="CC120" s="920"/>
      <c r="CD120" s="920"/>
      <c r="CE120" s="920"/>
      <c r="CF120" s="914">
        <v>54.6</v>
      </c>
      <c r="CG120" s="915"/>
      <c r="CH120" s="915"/>
      <c r="CI120" s="915"/>
      <c r="CJ120" s="915"/>
      <c r="CK120" s="1013" t="s">
        <v>438</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8703747</v>
      </c>
      <c r="DH120" s="927"/>
      <c r="DI120" s="927"/>
      <c r="DJ120" s="927"/>
      <c r="DK120" s="927"/>
      <c r="DL120" s="927">
        <v>8509809</v>
      </c>
      <c r="DM120" s="927"/>
      <c r="DN120" s="927"/>
      <c r="DO120" s="927"/>
      <c r="DP120" s="927"/>
      <c r="DQ120" s="927">
        <v>8219304</v>
      </c>
      <c r="DR120" s="927"/>
      <c r="DS120" s="927"/>
      <c r="DT120" s="927"/>
      <c r="DU120" s="927"/>
      <c r="DV120" s="928">
        <v>85.5</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17983919</v>
      </c>
      <c r="BR121" s="986"/>
      <c r="BS121" s="986"/>
      <c r="BT121" s="986"/>
      <c r="BU121" s="986"/>
      <c r="BV121" s="986">
        <v>18081723</v>
      </c>
      <c r="BW121" s="986"/>
      <c r="BX121" s="986"/>
      <c r="BY121" s="986"/>
      <c r="BZ121" s="986"/>
      <c r="CA121" s="986">
        <v>18397900</v>
      </c>
      <c r="CB121" s="986"/>
      <c r="CC121" s="986"/>
      <c r="CD121" s="986"/>
      <c r="CE121" s="986"/>
      <c r="CF121" s="1024">
        <v>191.3</v>
      </c>
      <c r="CG121" s="1025"/>
      <c r="CH121" s="1025"/>
      <c r="CI121" s="1025"/>
      <c r="CJ121" s="1025"/>
      <c r="CK121" s="1016"/>
      <c r="CL121" s="1017"/>
      <c r="CM121" s="1017"/>
      <c r="CN121" s="1017"/>
      <c r="CO121" s="1018"/>
      <c r="CP121" s="1007" t="s">
        <v>378</v>
      </c>
      <c r="CQ121" s="1008"/>
      <c r="CR121" s="1008"/>
      <c r="CS121" s="1008"/>
      <c r="CT121" s="1008"/>
      <c r="CU121" s="1008"/>
      <c r="CV121" s="1008"/>
      <c r="CW121" s="1008"/>
      <c r="CX121" s="1008"/>
      <c r="CY121" s="1008"/>
      <c r="CZ121" s="1008"/>
      <c r="DA121" s="1008"/>
      <c r="DB121" s="1008"/>
      <c r="DC121" s="1008"/>
      <c r="DD121" s="1008"/>
      <c r="DE121" s="1008"/>
      <c r="DF121" s="1009"/>
      <c r="DG121" s="919">
        <v>2245</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441</v>
      </c>
      <c r="BP122" s="994"/>
      <c r="BQ122" s="1034">
        <v>25672551</v>
      </c>
      <c r="BR122" s="1035"/>
      <c r="BS122" s="1035"/>
      <c r="BT122" s="1035"/>
      <c r="BU122" s="1035"/>
      <c r="BV122" s="1035">
        <v>25659132</v>
      </c>
      <c r="BW122" s="1035"/>
      <c r="BX122" s="1035"/>
      <c r="BY122" s="1035"/>
      <c r="BZ122" s="1035"/>
      <c r="CA122" s="1035">
        <v>26372647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10540</v>
      </c>
      <c r="AB123" s="959"/>
      <c r="AC123" s="959"/>
      <c r="AD123" s="959"/>
      <c r="AE123" s="960"/>
      <c r="AF123" s="961">
        <v>10542</v>
      </c>
      <c r="AG123" s="959"/>
      <c r="AH123" s="959"/>
      <c r="AI123" s="959"/>
      <c r="AJ123" s="960"/>
      <c r="AK123" s="961">
        <v>9751</v>
      </c>
      <c r="AL123" s="959"/>
      <c r="AM123" s="959"/>
      <c r="AN123" s="959"/>
      <c r="AO123" s="960"/>
      <c r="AP123" s="962">
        <v>0.1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v>
      </c>
      <c r="BR123" s="1027"/>
      <c r="BS123" s="1027"/>
      <c r="BT123" s="1027"/>
      <c r="BU123" s="1027"/>
      <c r="BV123" s="1027">
        <v>13.2</v>
      </c>
      <c r="BW123" s="1027"/>
      <c r="BX123" s="1027"/>
      <c r="BY123" s="1027"/>
      <c r="BZ123" s="1027"/>
      <c r="CA123" s="1027">
        <v>9.1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443</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443</v>
      </c>
      <c r="DH124" s="998"/>
      <c r="DI124" s="998"/>
      <c r="DJ124" s="998"/>
      <c r="DK124" s="999"/>
      <c r="DL124" s="1000" t="s">
        <v>443</v>
      </c>
      <c r="DM124" s="998"/>
      <c r="DN124" s="998"/>
      <c r="DO124" s="998"/>
      <c r="DP124" s="999"/>
      <c r="DQ124" s="1000" t="s">
        <v>443</v>
      </c>
      <c r="DR124" s="998"/>
      <c r="DS124" s="998"/>
      <c r="DT124" s="998"/>
      <c r="DU124" s="999"/>
      <c r="DV124" s="1001" t="s">
        <v>443</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443</v>
      </c>
      <c r="AB125" s="959"/>
      <c r="AC125" s="959"/>
      <c r="AD125" s="959"/>
      <c r="AE125" s="960"/>
      <c r="AF125" s="961" t="s">
        <v>443</v>
      </c>
      <c r="AG125" s="959"/>
      <c r="AH125" s="959"/>
      <c r="AI125" s="959"/>
      <c r="AJ125" s="960"/>
      <c r="AK125" s="961" t="s">
        <v>443</v>
      </c>
      <c r="AL125" s="959"/>
      <c r="AM125" s="959"/>
      <c r="AN125" s="959"/>
      <c r="AO125" s="960"/>
      <c r="AP125" s="962" t="s">
        <v>443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7228</v>
      </c>
      <c r="AB126" s="959"/>
      <c r="AC126" s="959"/>
      <c r="AD126" s="959"/>
      <c r="AE126" s="960"/>
      <c r="AF126" s="961">
        <v>2903</v>
      </c>
      <c r="AG126" s="959"/>
      <c r="AH126" s="959"/>
      <c r="AI126" s="959"/>
      <c r="AJ126" s="960"/>
      <c r="AK126" s="961">
        <v>79789</v>
      </c>
      <c r="AL126" s="959"/>
      <c r="AM126" s="959"/>
      <c r="AN126" s="959"/>
      <c r="AO126" s="960"/>
      <c r="AP126" s="962">
        <v>0.8</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443</v>
      </c>
      <c r="DH126" s="920"/>
      <c r="DI126" s="920"/>
      <c r="DJ126" s="920"/>
      <c r="DK126" s="920"/>
      <c r="DL126" s="920" t="s">
        <v>443</v>
      </c>
      <c r="DM126" s="920"/>
      <c r="DN126" s="920"/>
      <c r="DO126" s="920"/>
      <c r="DP126" s="920"/>
      <c r="DQ126" s="920" t="s">
        <v>443</v>
      </c>
      <c r="DR126" s="920"/>
      <c r="DS126" s="920"/>
      <c r="DT126" s="920"/>
      <c r="DU126" s="920"/>
      <c r="DV126" s="921" t="s">
        <v>443</v>
      </c>
      <c r="DW126" s="921"/>
      <c r="DX126" s="921"/>
      <c r="DY126" s="921"/>
      <c r="DZ126" s="922"/>
    </row>
    <row r="127" spans="1:130" s="197" customFormat="1" ht="26.25" customHeight="1" thickBot="1" x14ac:dyDescent="0.2">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443</v>
      </c>
      <c r="AB127" s="959"/>
      <c r="AC127" s="959"/>
      <c r="AD127" s="959"/>
      <c r="AE127" s="960"/>
      <c r="AF127" s="961" t="s">
        <v>443</v>
      </c>
      <c r="AG127" s="959"/>
      <c r="AH127" s="959"/>
      <c r="AI127" s="959"/>
      <c r="AJ127" s="960"/>
      <c r="AK127" s="961" t="s">
        <v>443</v>
      </c>
      <c r="AL127" s="959"/>
      <c r="AM127" s="959"/>
      <c r="AN127" s="959"/>
      <c r="AO127" s="960"/>
      <c r="AP127" s="962" t="s">
        <v>443</v>
      </c>
      <c r="AQ127" s="963"/>
      <c r="AR127" s="963"/>
      <c r="AS127" s="963"/>
      <c r="AT127" s="964"/>
      <c r="AU127" s="233"/>
      <c r="AV127" s="233"/>
      <c r="AW127" s="233"/>
      <c r="AX127" s="886" t="s">
        <v>453</v>
      </c>
      <c r="AY127" s="887"/>
      <c r="AZ127" s="887"/>
      <c r="BA127" s="887"/>
      <c r="BB127" s="887"/>
      <c r="BC127" s="887"/>
      <c r="BD127" s="887"/>
      <c r="BE127" s="888"/>
      <c r="BF127" s="1041" t="s">
        <v>443</v>
      </c>
      <c r="BG127" s="1042"/>
      <c r="BH127" s="1042"/>
      <c r="BI127" s="1042"/>
      <c r="BJ127" s="1042"/>
      <c r="BK127" s="1042"/>
      <c r="BL127" s="1051"/>
      <c r="BM127" s="1041">
        <v>13.19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t="s">
        <v>443</v>
      </c>
      <c r="DM127" s="1048"/>
      <c r="DN127" s="1048"/>
      <c r="DO127" s="1048"/>
      <c r="DP127" s="1048"/>
      <c r="DQ127" s="1048" t="s">
        <v>443</v>
      </c>
      <c r="DR127" s="1048"/>
      <c r="DS127" s="1048"/>
      <c r="DT127" s="1048"/>
      <c r="DU127" s="1048"/>
      <c r="DV127" s="1049" t="s">
        <v>443</v>
      </c>
      <c r="DW127" s="1049"/>
      <c r="DX127" s="1049"/>
      <c r="DY127" s="1049"/>
      <c r="DZ127" s="1050"/>
    </row>
    <row r="128" spans="1:130" s="197" customFormat="1" ht="26.25" customHeight="1" x14ac:dyDescent="0.15">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453512</v>
      </c>
      <c r="AB128" s="1090"/>
      <c r="AC128" s="1090"/>
      <c r="AD128" s="1090"/>
      <c r="AE128" s="1091"/>
      <c r="AF128" s="1092">
        <v>434360</v>
      </c>
      <c r="AG128" s="1090"/>
      <c r="AH128" s="1090"/>
      <c r="AI128" s="1090"/>
      <c r="AJ128" s="1091"/>
      <c r="AK128" s="1092">
        <v>456016</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18.190000000000001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10609869</v>
      </c>
      <c r="AB129" s="959"/>
      <c r="AC129" s="959"/>
      <c r="AD129" s="959"/>
      <c r="AE129" s="960"/>
      <c r="AF129" s="961">
        <v>10678005</v>
      </c>
      <c r="AG129" s="959"/>
      <c r="AH129" s="959"/>
      <c r="AI129" s="959"/>
      <c r="AJ129" s="960"/>
      <c r="AK129" s="961">
        <v>10916079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2.5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1317883</v>
      </c>
      <c r="AB130" s="959"/>
      <c r="AC130" s="959"/>
      <c r="AD130" s="959"/>
      <c r="AE130" s="960"/>
      <c r="AF130" s="961">
        <v>1396907</v>
      </c>
      <c r="AG130" s="959"/>
      <c r="AH130" s="959"/>
      <c r="AI130" s="959"/>
      <c r="AJ130" s="960"/>
      <c r="AK130" s="961">
        <v>1300913</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9.1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9291986</v>
      </c>
      <c r="AB131" s="998"/>
      <c r="AC131" s="998"/>
      <c r="AD131" s="998"/>
      <c r="AE131" s="999"/>
      <c r="AF131" s="1000">
        <v>9281098</v>
      </c>
      <c r="AG131" s="998"/>
      <c r="AH131" s="998"/>
      <c r="AI131" s="998"/>
      <c r="AJ131" s="999"/>
      <c r="AK131" s="1000">
        <v>9615166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2.6971629099999999</v>
      </c>
      <c r="AB132" s="1104"/>
      <c r="AC132" s="1104"/>
      <c r="AD132" s="1104"/>
      <c r="AE132" s="1105"/>
      <c r="AF132" s="1106">
        <v>2.7164673829999999</v>
      </c>
      <c r="AG132" s="1104"/>
      <c r="AH132" s="1104"/>
      <c r="AI132" s="1104"/>
      <c r="AJ132" s="1105"/>
      <c r="AK132" s="1106">
        <v>2.122253035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3.1</v>
      </c>
      <c r="AB133" s="1111"/>
      <c r="AC133" s="1111"/>
      <c r="AD133" s="1111"/>
      <c r="AE133" s="1112"/>
      <c r="AF133" s="1110">
        <v>2.8</v>
      </c>
      <c r="AG133" s="1111"/>
      <c r="AH133" s="1111"/>
      <c r="AI133" s="1111"/>
      <c r="AJ133" s="1112"/>
      <c r="AK133" s="1110">
        <v>2.5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3352474</v>
      </c>
      <c r="L9" s="264">
        <v>61130</v>
      </c>
      <c r="M9" s="265">
        <v>58112</v>
      </c>
      <c r="N9" s="266">
        <v>5.2</v>
      </c>
    </row>
    <row r="10" spans="1:16" x14ac:dyDescent="0.15">
      <c r="A10" s="248"/>
      <c r="B10" s="244"/>
      <c r="C10" s="244"/>
      <c r="D10" s="244"/>
      <c r="E10" s="244"/>
      <c r="F10" s="244"/>
      <c r="G10" s="1119" t="s">
        <v>477</v>
      </c>
      <c r="H10" s="1120"/>
      <c r="I10" s="1120"/>
      <c r="J10" s="1121"/>
      <c r="K10" s="267">
        <v>219426</v>
      </c>
      <c r="L10" s="268">
        <v>4001</v>
      </c>
      <c r="M10" s="269">
        <v>3510</v>
      </c>
      <c r="N10" s="270">
        <v>14</v>
      </c>
    </row>
    <row r="11" spans="1:16" ht="13.5" customHeight="1" x14ac:dyDescent="0.15">
      <c r="A11" s="248"/>
      <c r="B11" s="244"/>
      <c r="C11" s="244"/>
      <c r="D11" s="244"/>
      <c r="E11" s="244"/>
      <c r="F11" s="244"/>
      <c r="G11" s="1119" t="s">
        <v>478</v>
      </c>
      <c r="H11" s="1120"/>
      <c r="I11" s="1120"/>
      <c r="J11" s="1121"/>
      <c r="K11" s="267">
        <v>710684</v>
      </c>
      <c r="L11" s="268">
        <v>12959</v>
      </c>
      <c r="M11" s="269">
        <v>6281</v>
      </c>
      <c r="N11" s="270">
        <v>106.3</v>
      </c>
    </row>
    <row r="12" spans="1:16" ht="13.5" customHeight="1" x14ac:dyDescent="0.15">
      <c r="A12" s="248"/>
      <c r="B12" s="244"/>
      <c r="C12" s="244"/>
      <c r="D12" s="244"/>
      <c r="E12" s="244"/>
      <c r="F12" s="244"/>
      <c r="G12" s="1119" t="s">
        <v>479</v>
      </c>
      <c r="H12" s="1120"/>
      <c r="I12" s="1120"/>
      <c r="J12" s="1121"/>
      <c r="K12" s="267" t="s">
        <v>480</v>
      </c>
      <c r="L12" s="268" t="s">
        <v>480</v>
      </c>
      <c r="M12" s="269">
        <v>744</v>
      </c>
      <c r="N12" s="270" t="s">
        <v>480</v>
      </c>
    </row>
    <row r="13" spans="1:16" ht="13.5" customHeight="1" x14ac:dyDescent="0.15">
      <c r="A13" s="248"/>
      <c r="B13" s="244"/>
      <c r="C13" s="244"/>
      <c r="D13" s="244"/>
      <c r="E13" s="244"/>
      <c r="F13" s="244"/>
      <c r="G13" s="1119" t="s">
        <v>481</v>
      </c>
      <c r="H13" s="1120"/>
      <c r="I13" s="1120"/>
      <c r="J13" s="1121"/>
      <c r="K13" s="267" t="s">
        <v>480</v>
      </c>
      <c r="L13" s="268" t="s">
        <v>480</v>
      </c>
      <c r="M13" s="269">
        <v>1</v>
      </c>
      <c r="N13" s="270" t="s">
        <v>480</v>
      </c>
    </row>
    <row r="14" spans="1:16" ht="13.5" customHeight="1" x14ac:dyDescent="0.15">
      <c r="A14" s="248"/>
      <c r="B14" s="244"/>
      <c r="C14" s="244"/>
      <c r="D14" s="244"/>
      <c r="E14" s="244"/>
      <c r="F14" s="244"/>
      <c r="G14" s="1119" t="s">
        <v>482</v>
      </c>
      <c r="H14" s="1120"/>
      <c r="I14" s="1120"/>
      <c r="J14" s="1121"/>
      <c r="K14" s="267">
        <v>160998</v>
      </c>
      <c r="L14" s="268">
        <v>2936</v>
      </c>
      <c r="M14" s="269">
        <v>2803</v>
      </c>
      <c r="N14" s="270">
        <v>4.7</v>
      </c>
    </row>
    <row r="15" spans="1:16" ht="13.5" customHeight="1" x14ac:dyDescent="0.15">
      <c r="A15" s="248"/>
      <c r="B15" s="244"/>
      <c r="C15" s="244"/>
      <c r="D15" s="244"/>
      <c r="E15" s="244"/>
      <c r="F15" s="244"/>
      <c r="G15" s="1119" t="s">
        <v>483</v>
      </c>
      <c r="H15" s="1120"/>
      <c r="I15" s="1120"/>
      <c r="J15" s="1121"/>
      <c r="K15" s="267">
        <v>24781</v>
      </c>
      <c r="L15" s="268">
        <v>452</v>
      </c>
      <c r="M15" s="269">
        <v>1119</v>
      </c>
      <c r="N15" s="270">
        <v>-59.6</v>
      </c>
    </row>
    <row r="16" spans="1:16" x14ac:dyDescent="0.15">
      <c r="A16" s="248"/>
      <c r="B16" s="244"/>
      <c r="C16" s="244"/>
      <c r="D16" s="244"/>
      <c r="E16" s="244"/>
      <c r="F16" s="244"/>
      <c r="G16" s="1122" t="s">
        <v>484</v>
      </c>
      <c r="H16" s="1123"/>
      <c r="I16" s="1123"/>
      <c r="J16" s="1124"/>
      <c r="K16" s="268">
        <v>-331522</v>
      </c>
      <c r="L16" s="268">
        <v>-6045</v>
      </c>
      <c r="M16" s="269">
        <v>-5386</v>
      </c>
      <c r="N16" s="270">
        <v>12.2</v>
      </c>
    </row>
    <row r="17" spans="1:16" x14ac:dyDescent="0.15">
      <c r="A17" s="248"/>
      <c r="B17" s="244"/>
      <c r="C17" s="244"/>
      <c r="D17" s="244"/>
      <c r="E17" s="244"/>
      <c r="F17" s="244"/>
      <c r="G17" s="1122" t="s">
        <v>166</v>
      </c>
      <c r="H17" s="1123"/>
      <c r="I17" s="1123"/>
      <c r="J17" s="1124"/>
      <c r="K17" s="268">
        <v>4136841</v>
      </c>
      <c r="L17" s="268">
        <v>75432</v>
      </c>
      <c r="M17" s="269">
        <v>67183</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6.31</v>
      </c>
      <c r="L21" s="281">
        <v>6.12</v>
      </c>
      <c r="M21" s="282">
        <v>0.19</v>
      </c>
      <c r="N21" s="249"/>
      <c r="O21" s="283"/>
      <c r="P21" s="279"/>
    </row>
    <row r="22" spans="1:16" s="284" customFormat="1" x14ac:dyDescent="0.15">
      <c r="A22" s="279"/>
      <c r="B22" s="249"/>
      <c r="C22" s="249"/>
      <c r="D22" s="249"/>
      <c r="E22" s="249"/>
      <c r="F22" s="249"/>
      <c r="G22" s="1114" t="s">
        <v>490</v>
      </c>
      <c r="H22" s="1115"/>
      <c r="I22" s="1115"/>
      <c r="J22" s="1116"/>
      <c r="K22" s="285">
        <v>102.2</v>
      </c>
      <c r="L22" s="286">
        <v>98.7</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1058338</v>
      </c>
      <c r="L32" s="294">
        <v>19298</v>
      </c>
      <c r="M32" s="295">
        <v>33998</v>
      </c>
      <c r="N32" s="296">
        <v>-43.2</v>
      </c>
    </row>
    <row r="33" spans="1:16" ht="13.5" customHeight="1" x14ac:dyDescent="0.15">
      <c r="A33" s="248"/>
      <c r="B33" s="244"/>
      <c r="C33" s="244"/>
      <c r="D33" s="244"/>
      <c r="E33" s="244"/>
      <c r="F33" s="244"/>
      <c r="G33" s="1130" t="s">
        <v>495</v>
      </c>
      <c r="H33" s="1131"/>
      <c r="I33" s="1131"/>
      <c r="J33" s="1132"/>
      <c r="K33" s="294" t="s">
        <v>480</v>
      </c>
      <c r="L33" s="294" t="s">
        <v>480</v>
      </c>
      <c r="M33" s="295">
        <v>1</v>
      </c>
      <c r="N33" s="296" t="s">
        <v>480</v>
      </c>
    </row>
    <row r="34" spans="1:16" ht="27" customHeight="1" x14ac:dyDescent="0.15">
      <c r="A34" s="248"/>
      <c r="B34" s="244"/>
      <c r="C34" s="244"/>
      <c r="D34" s="244"/>
      <c r="E34" s="244"/>
      <c r="F34" s="244"/>
      <c r="G34" s="1130" t="s">
        <v>496</v>
      </c>
      <c r="H34" s="1131"/>
      <c r="I34" s="1131"/>
      <c r="J34" s="1132"/>
      <c r="K34" s="294" t="s">
        <v>480</v>
      </c>
      <c r="L34" s="294" t="s">
        <v>480</v>
      </c>
      <c r="M34" s="295">
        <v>39</v>
      </c>
      <c r="N34" s="296" t="s">
        <v>480</v>
      </c>
    </row>
    <row r="35" spans="1:16" ht="27" customHeight="1" x14ac:dyDescent="0.15">
      <c r="A35" s="248"/>
      <c r="B35" s="244"/>
      <c r="C35" s="244"/>
      <c r="D35" s="244"/>
      <c r="E35" s="244"/>
      <c r="F35" s="244"/>
      <c r="G35" s="1130" t="s">
        <v>497</v>
      </c>
      <c r="H35" s="1131"/>
      <c r="I35" s="1131"/>
      <c r="J35" s="1132"/>
      <c r="K35" s="294">
        <v>616559</v>
      </c>
      <c r="L35" s="294">
        <v>11242</v>
      </c>
      <c r="M35" s="295">
        <v>9007</v>
      </c>
      <c r="N35" s="296">
        <v>24.8</v>
      </c>
    </row>
    <row r="36" spans="1:16" ht="27" customHeight="1" x14ac:dyDescent="0.15">
      <c r="A36" s="248"/>
      <c r="B36" s="244"/>
      <c r="C36" s="244"/>
      <c r="D36" s="244"/>
      <c r="E36" s="244"/>
      <c r="F36" s="244"/>
      <c r="G36" s="1130" t="s">
        <v>498</v>
      </c>
      <c r="H36" s="1131"/>
      <c r="I36" s="1131"/>
      <c r="J36" s="1132"/>
      <c r="K36" s="294">
        <v>196262</v>
      </c>
      <c r="L36" s="294">
        <v>3579</v>
      </c>
      <c r="M36" s="295">
        <v>2239</v>
      </c>
      <c r="N36" s="296">
        <v>59.8</v>
      </c>
    </row>
    <row r="37" spans="1:16" ht="13.5" customHeight="1" x14ac:dyDescent="0.15">
      <c r="A37" s="248"/>
      <c r="B37" s="244"/>
      <c r="C37" s="244"/>
      <c r="D37" s="244"/>
      <c r="E37" s="244"/>
      <c r="F37" s="244"/>
      <c r="G37" s="1130" t="s">
        <v>499</v>
      </c>
      <c r="H37" s="1131"/>
      <c r="I37" s="1131"/>
      <c r="J37" s="1132"/>
      <c r="K37" s="294">
        <v>89540</v>
      </c>
      <c r="L37" s="294">
        <v>1633</v>
      </c>
      <c r="M37" s="295">
        <v>951</v>
      </c>
      <c r="N37" s="296">
        <v>71.7</v>
      </c>
    </row>
    <row r="38" spans="1:16" ht="27" customHeight="1" x14ac:dyDescent="0.15">
      <c r="A38" s="248"/>
      <c r="B38" s="244"/>
      <c r="C38" s="244"/>
      <c r="D38" s="244"/>
      <c r="E38" s="244"/>
      <c r="F38" s="244"/>
      <c r="G38" s="1133" t="s">
        <v>500</v>
      </c>
      <c r="H38" s="1134"/>
      <c r="I38" s="1134"/>
      <c r="J38" s="1135"/>
      <c r="K38" s="297">
        <v>288</v>
      </c>
      <c r="L38" s="297">
        <v>5</v>
      </c>
      <c r="M38" s="298">
        <v>6</v>
      </c>
      <c r="N38" s="299">
        <v>-16.7</v>
      </c>
      <c r="O38" s="293"/>
    </row>
    <row r="39" spans="1:16" x14ac:dyDescent="0.15">
      <c r="A39" s="248"/>
      <c r="B39" s="244"/>
      <c r="C39" s="244"/>
      <c r="D39" s="244"/>
      <c r="E39" s="244"/>
      <c r="F39" s="244"/>
      <c r="G39" s="1133" t="s">
        <v>501</v>
      </c>
      <c r="H39" s="1134"/>
      <c r="I39" s="1134"/>
      <c r="J39" s="1135"/>
      <c r="K39" s="300">
        <v>-456016</v>
      </c>
      <c r="L39" s="300">
        <v>-8315</v>
      </c>
      <c r="M39" s="301">
        <v>-6589</v>
      </c>
      <c r="N39" s="302">
        <v>26.2</v>
      </c>
      <c r="O39" s="293"/>
    </row>
    <row r="40" spans="1:16" ht="27" customHeight="1" x14ac:dyDescent="0.15">
      <c r="A40" s="248"/>
      <c r="B40" s="244"/>
      <c r="C40" s="244"/>
      <c r="D40" s="244"/>
      <c r="E40" s="244"/>
      <c r="F40" s="244"/>
      <c r="G40" s="1130" t="s">
        <v>502</v>
      </c>
      <c r="H40" s="1131"/>
      <c r="I40" s="1131"/>
      <c r="J40" s="1132"/>
      <c r="K40" s="300">
        <v>-1300913</v>
      </c>
      <c r="L40" s="300">
        <v>-23721</v>
      </c>
      <c r="M40" s="301">
        <v>-27524</v>
      </c>
      <c r="N40" s="302">
        <v>-13.8</v>
      </c>
      <c r="O40" s="293"/>
    </row>
    <row r="41" spans="1:16" x14ac:dyDescent="0.15">
      <c r="A41" s="248"/>
      <c r="B41" s="244"/>
      <c r="C41" s="244"/>
      <c r="D41" s="244"/>
      <c r="E41" s="244"/>
      <c r="F41" s="244"/>
      <c r="G41" s="1136" t="s">
        <v>277</v>
      </c>
      <c r="H41" s="1137"/>
      <c r="I41" s="1137"/>
      <c r="J41" s="1138"/>
      <c r="K41" s="294">
        <v>204058</v>
      </c>
      <c r="L41" s="300">
        <v>3721</v>
      </c>
      <c r="M41" s="301">
        <v>12127</v>
      </c>
      <c r="N41" s="302">
        <v>-69.3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1865086</v>
      </c>
      <c r="J51" s="320">
        <v>34449</v>
      </c>
      <c r="K51" s="321">
        <v>17.600000000000001</v>
      </c>
      <c r="L51" s="322">
        <v>47569</v>
      </c>
      <c r="M51" s="323">
        <v>18.3</v>
      </c>
      <c r="N51" s="324">
        <v>-0.7</v>
      </c>
    </row>
    <row r="52" spans="1:14" x14ac:dyDescent="0.15">
      <c r="A52" s="248"/>
      <c r="B52" s="244"/>
      <c r="C52" s="244"/>
      <c r="D52" s="244"/>
      <c r="E52" s="244"/>
      <c r="F52" s="244"/>
      <c r="G52" s="325"/>
      <c r="H52" s="326" t="s">
        <v>513</v>
      </c>
      <c r="I52" s="327">
        <v>1003582</v>
      </c>
      <c r="J52" s="328">
        <v>18537</v>
      </c>
      <c r="K52" s="329">
        <v>10.7</v>
      </c>
      <c r="L52" s="330">
        <v>26255</v>
      </c>
      <c r="M52" s="331">
        <v>12.4</v>
      </c>
      <c r="N52" s="332">
        <v>-1.7</v>
      </c>
    </row>
    <row r="53" spans="1:14" x14ac:dyDescent="0.15">
      <c r="A53" s="248"/>
      <c r="B53" s="244"/>
      <c r="C53" s="244"/>
      <c r="D53" s="244"/>
      <c r="E53" s="244"/>
      <c r="F53" s="244"/>
      <c r="G53" s="310" t="s">
        <v>514</v>
      </c>
      <c r="H53" s="311"/>
      <c r="I53" s="319">
        <v>1599381</v>
      </c>
      <c r="J53" s="320">
        <v>29483</v>
      </c>
      <c r="K53" s="321">
        <v>-14.4</v>
      </c>
      <c r="L53" s="322">
        <v>50880</v>
      </c>
      <c r="M53" s="323">
        <v>7</v>
      </c>
      <c r="N53" s="324">
        <v>-21.4</v>
      </c>
    </row>
    <row r="54" spans="1:14" x14ac:dyDescent="0.15">
      <c r="A54" s="248"/>
      <c r="B54" s="244"/>
      <c r="C54" s="244"/>
      <c r="D54" s="244"/>
      <c r="E54" s="244"/>
      <c r="F54" s="244"/>
      <c r="G54" s="325"/>
      <c r="H54" s="326" t="s">
        <v>513</v>
      </c>
      <c r="I54" s="327">
        <v>523361</v>
      </c>
      <c r="J54" s="328">
        <v>9648</v>
      </c>
      <c r="K54" s="329">
        <v>-48</v>
      </c>
      <c r="L54" s="330">
        <v>26879</v>
      </c>
      <c r="M54" s="331">
        <v>2.4</v>
      </c>
      <c r="N54" s="332">
        <v>-50.4</v>
      </c>
    </row>
    <row r="55" spans="1:14" x14ac:dyDescent="0.15">
      <c r="A55" s="248"/>
      <c r="B55" s="244"/>
      <c r="C55" s="244"/>
      <c r="D55" s="244"/>
      <c r="E55" s="244"/>
      <c r="F55" s="244"/>
      <c r="G55" s="310" t="s">
        <v>515</v>
      </c>
      <c r="H55" s="311"/>
      <c r="I55" s="319">
        <v>1764961</v>
      </c>
      <c r="J55" s="320">
        <v>32493</v>
      </c>
      <c r="K55" s="321">
        <v>10.199999999999999</v>
      </c>
      <c r="L55" s="322">
        <v>63956</v>
      </c>
      <c r="M55" s="323">
        <v>25.7</v>
      </c>
      <c r="N55" s="324">
        <v>-15.5</v>
      </c>
    </row>
    <row r="56" spans="1:14" x14ac:dyDescent="0.15">
      <c r="A56" s="248"/>
      <c r="B56" s="244"/>
      <c r="C56" s="244"/>
      <c r="D56" s="244"/>
      <c r="E56" s="244"/>
      <c r="F56" s="244"/>
      <c r="G56" s="325"/>
      <c r="H56" s="326" t="s">
        <v>513</v>
      </c>
      <c r="I56" s="327">
        <v>398296</v>
      </c>
      <c r="J56" s="328">
        <v>7333</v>
      </c>
      <c r="K56" s="329">
        <v>-24</v>
      </c>
      <c r="L56" s="330">
        <v>29239</v>
      </c>
      <c r="M56" s="331">
        <v>8.8000000000000007</v>
      </c>
      <c r="N56" s="332">
        <v>-32.799999999999997</v>
      </c>
    </row>
    <row r="57" spans="1:14" x14ac:dyDescent="0.15">
      <c r="A57" s="248"/>
      <c r="B57" s="244"/>
      <c r="C57" s="244"/>
      <c r="D57" s="244"/>
      <c r="E57" s="244"/>
      <c r="F57" s="244"/>
      <c r="G57" s="310" t="s">
        <v>516</v>
      </c>
      <c r="H57" s="311"/>
      <c r="I57" s="319">
        <v>2494536</v>
      </c>
      <c r="J57" s="320">
        <v>45906</v>
      </c>
      <c r="K57" s="321">
        <v>41.3</v>
      </c>
      <c r="L57" s="322">
        <v>66255</v>
      </c>
      <c r="M57" s="323">
        <v>3.6</v>
      </c>
      <c r="N57" s="324">
        <v>37.700000000000003</v>
      </c>
    </row>
    <row r="58" spans="1:14" x14ac:dyDescent="0.15">
      <c r="A58" s="248"/>
      <c r="B58" s="244"/>
      <c r="C58" s="244"/>
      <c r="D58" s="244"/>
      <c r="E58" s="244"/>
      <c r="F58" s="244"/>
      <c r="G58" s="325"/>
      <c r="H58" s="326" t="s">
        <v>513</v>
      </c>
      <c r="I58" s="327">
        <v>701309</v>
      </c>
      <c r="J58" s="328">
        <v>12906</v>
      </c>
      <c r="K58" s="329">
        <v>76</v>
      </c>
      <c r="L58" s="330">
        <v>31822</v>
      </c>
      <c r="M58" s="331">
        <v>8.8000000000000007</v>
      </c>
      <c r="N58" s="332">
        <v>67.2</v>
      </c>
    </row>
    <row r="59" spans="1:14" x14ac:dyDescent="0.15">
      <c r="A59" s="248"/>
      <c r="B59" s="244"/>
      <c r="C59" s="244"/>
      <c r="D59" s="244"/>
      <c r="E59" s="244"/>
      <c r="F59" s="244"/>
      <c r="G59" s="310" t="s">
        <v>517</v>
      </c>
      <c r="H59" s="311"/>
      <c r="I59" s="319">
        <v>1094337</v>
      </c>
      <c r="J59" s="320">
        <v>19954</v>
      </c>
      <c r="K59" s="321">
        <v>-56.5</v>
      </c>
      <c r="L59" s="322">
        <v>47278</v>
      </c>
      <c r="M59" s="323">
        <v>-28.6</v>
      </c>
      <c r="N59" s="324">
        <v>-27.9</v>
      </c>
    </row>
    <row r="60" spans="1:14" x14ac:dyDescent="0.15">
      <c r="A60" s="248"/>
      <c r="B60" s="244"/>
      <c r="C60" s="244"/>
      <c r="D60" s="244"/>
      <c r="E60" s="244"/>
      <c r="F60" s="244"/>
      <c r="G60" s="325"/>
      <c r="H60" s="326" t="s">
        <v>513</v>
      </c>
      <c r="I60" s="333">
        <v>591654</v>
      </c>
      <c r="J60" s="328">
        <v>10788</v>
      </c>
      <c r="K60" s="329">
        <v>-16.399999999999999</v>
      </c>
      <c r="L60" s="330">
        <v>24096</v>
      </c>
      <c r="M60" s="331">
        <v>-24.3</v>
      </c>
      <c r="N60" s="332">
        <v>7.9</v>
      </c>
    </row>
    <row r="61" spans="1:14" x14ac:dyDescent="0.15">
      <c r="A61" s="248"/>
      <c r="B61" s="244"/>
      <c r="C61" s="244"/>
      <c r="D61" s="244"/>
      <c r="E61" s="244"/>
      <c r="F61" s="244"/>
      <c r="G61" s="310" t="s">
        <v>518</v>
      </c>
      <c r="H61" s="334"/>
      <c r="I61" s="335">
        <v>1763660</v>
      </c>
      <c r="J61" s="336">
        <v>32457</v>
      </c>
      <c r="K61" s="337">
        <v>-0.4</v>
      </c>
      <c r="L61" s="338">
        <v>55188</v>
      </c>
      <c r="M61" s="339">
        <v>5.2</v>
      </c>
      <c r="N61" s="324">
        <v>-5.6</v>
      </c>
    </row>
    <row r="62" spans="1:14" x14ac:dyDescent="0.15">
      <c r="A62" s="248"/>
      <c r="B62" s="244"/>
      <c r="C62" s="244"/>
      <c r="D62" s="244"/>
      <c r="E62" s="244"/>
      <c r="F62" s="244"/>
      <c r="G62" s="325"/>
      <c r="H62" s="326" t="s">
        <v>513</v>
      </c>
      <c r="I62" s="327">
        <v>643640</v>
      </c>
      <c r="J62" s="328">
        <v>11842</v>
      </c>
      <c r="K62" s="329">
        <v>-0.3</v>
      </c>
      <c r="L62" s="330">
        <v>27658</v>
      </c>
      <c r="M62" s="331">
        <v>1.6</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17.559999999999999</v>
      </c>
      <c r="G47" s="12">
        <v>20.32</v>
      </c>
      <c r="H47" s="12">
        <v>20.18</v>
      </c>
      <c r="I47" s="12">
        <v>20.14</v>
      </c>
      <c r="J47" s="13">
        <v>19.850000000000001</v>
      </c>
    </row>
    <row r="48" spans="2:10" ht="57.75" customHeight="1" x14ac:dyDescent="0.15">
      <c r="B48" s="14"/>
      <c r="C48" s="1141" t="s">
        <v>4</v>
      </c>
      <c r="D48" s="1141"/>
      <c r="E48" s="1142"/>
      <c r="F48" s="15">
        <v>3.77</v>
      </c>
      <c r="G48" s="16">
        <v>3.9</v>
      </c>
      <c r="H48" s="16">
        <v>4.8899999999999997</v>
      </c>
      <c r="I48" s="16">
        <v>4.01</v>
      </c>
      <c r="J48" s="17">
        <v>7</v>
      </c>
    </row>
    <row r="49" spans="2:10" ht="57.75" customHeight="1" thickBot="1" x14ac:dyDescent="0.2">
      <c r="B49" s="18"/>
      <c r="C49" s="1143" t="s">
        <v>5</v>
      </c>
      <c r="D49" s="1143"/>
      <c r="E49" s="1144"/>
      <c r="F49" s="19">
        <v>1.94</v>
      </c>
      <c r="G49" s="20">
        <v>3.23</v>
      </c>
      <c r="H49" s="20">
        <v>1.1599999999999999</v>
      </c>
      <c r="I49" s="20" t="s">
        <v>525</v>
      </c>
      <c r="J49" s="21">
        <v>3.22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2017-02-23T05:49:19Z</cp:lastPrinted>
  <dcterms:created xsi:type="dcterms:W3CDTF">2017-02-15T20:17:35Z</dcterms:created>
  <dcterms:modified xsi:type="dcterms:W3CDTF">2017-05-15T01:06:29Z</dcterms:modified>
</cp:coreProperties>
</file>