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9 向日市\"/>
    </mc:Choice>
  </mc:AlternateContent>
  <xr:revisionPtr revIDLastSave="0" documentId="13_ncr:1_{A165744B-F505-4FAD-8BB2-891B20497162}" xr6:coauthVersionLast="36" xr6:coauthVersionMax="47"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<sst xmlns="http://schemas.openxmlformats.org/spreadsheetml/2006/main" count="1084" uniqueCount="588">
  <si>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</si>
  <si>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</si>
  <si>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</si>
  <si>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</si>
  <si>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</si>
  <si>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</si>
  <si>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</si>
  <si>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</si>
  <si>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</si>
  <si>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</si>
  <si>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</si>
  <si>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</si>
  <si>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</si>
  <si>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</si>
  <si>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</si>
  <si>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</si>
  <si>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</si>
  <si>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</si>
  <si>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</si>
  <si>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</si>
  <si>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</si>
  <si>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</si>
  <si>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</si>
  <si>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</si>
  <si>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</si>
  <si>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</si>
  <si>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</si>
  <si>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</si>
  <si>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</si>
  <si>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</si>
  <si>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</si>
  <si>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</si>
  <si>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</si>
  <si>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</si>
  <si>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</si>
  <si>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</si>
  <si>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</si>
  <si>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</si>
  <si>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</si>
  <si>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</si>
  <si>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</si>
  <si>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</si>
  <si>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</si>
  <si>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</si>
  <si>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</si>
  <si>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</si>
  <si>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</si>
  <si>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</si>
  <si>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</si>
  <si>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</si>
  <si>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</si>
  <si>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</si>
  <si>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</si>
  <si>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</si>
  <si>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</si>
  <si>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</si>
  <si>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</si>
  <si>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</si>
  <si>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</si>
  <si>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</si>
  <si>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</si>
  <si>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</si>
  <si>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</si>
  <si>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</si>
  <si>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</si>
  <si>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</si>
  <si>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</si>
  <si>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</si>
  <si>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</si>
  <si>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</si>
  <si>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</si>
  <si>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</si>
  <si>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</si>
  <si>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</si>
  <si>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</si>
  <si>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</si>
  <si>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</si>
  <si>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</si>
  <si>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</si>
  <si>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</si>
  <si>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</si>
  <si>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</si>
  <si>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</si>
  <si>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</si>
  <si>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</si>
  <si>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</si>
  <si>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</si>
  <si>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</si>
  <si>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</si>
  <si>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</si>
  <si>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</si>
  <si>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</si>
  <si>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</si>
  <si>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</si>
  <si>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</si>
  <si>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</si>
  <si>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</si>
  <si>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</si>
  <si>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</si>
  <si>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</si>
  <si>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</si>
  <si>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</si>
  <si>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</si>
  <si>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</si>
  <si>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</si>
  <si>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</si>
  <si>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</si>
  <si>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</si>
  <si>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</si>
  <si>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</si>
  <si>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</si>
  <si>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</si>
  <si>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</si>
  <si>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</si>
  <si>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</si>
  <si>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</si>
  <si>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</si>
  <si>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</si>
  <si>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</si>
  <si>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</si>
  <si>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</si>
  <si>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</si>
  <si>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</si>
  <si>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</si>
  <si>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</si>
  <si>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</si>
  <si>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</si>
  <si>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</si>
  <si>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</si>
  <si>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</si>
  <si>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</si>
  <si>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</si>
  <si>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</si>
  <si>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</si>
  <si>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</si>
  <si>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</si>
  <si>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</si>
  <si>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</si>
  <si>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</si>
  <si>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</si>
  <si>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</si>
  <si>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</si>
  <si>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</si>
  <si>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</si>
  <si>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</si>
  <si>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</si>
  <si>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</si>
  <si>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</si>
  <si>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</si>
  <si>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</si>
  <si>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</si>
  <si>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</si>
  <si>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</si>
  <si>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</si>
  <si>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</si>
  <si>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</si>
  <si>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</si>
  <si>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</si>
  <si>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</si>
  <si>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</si>
  <si>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</si>
  <si>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</si>
  <si>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</si>
  <si>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</si>
  <si>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</si>
  <si>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</si>
  <si>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</si>
  <si>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</si>
  <si>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</si>
  <si>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</si>
  <si>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</si>
  <si>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</si>
  <si>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</si>
  <si>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</si>
  <si>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</si>
  <si>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</si>
  <si>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</si>
  <si>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</si>
  <si>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</si>
  <si>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</si>
  <si>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</si>
  <si>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</si>
  <si>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</si>
  <si>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</si>
  <si>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</si>
  <si>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</si>
  <si>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</si>
  <si>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</si>
  <si>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</si>
  <si>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</si>
  <si>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</si>
  <si>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</si>
  <si>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</si>
  <si>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</si>
  <si>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</si>
  <si>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</si>
  <si>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</si>
  <si>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</si>
  <si>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</si>
  <si>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</si>
  <si>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</si>
  <si>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</si>
  <si>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</si>
  <si>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</si>
  <si>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</si>
  <si>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</si>
  <si>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</si>
  <si>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</si>
  <si>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</si>
  <si>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</si>
  <si>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</si>
  <si>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</si>
  <si>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</si>
  <si>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</si>
  <si>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京都府向日市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</si>
  <si>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</si>
  <si>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</si>
  <si>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</si>
  <si>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</si>
  <si>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</si>
  <si>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</si>
  <si>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</si>
  <si>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</si>
  <si>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</si>
  <si>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</si>
  <si>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</si>
  <si>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</si>
  <si>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</si>
  <si>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</si>
  <si>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</si>
  <si>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</si>
  <si>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</si>
  <si>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</si>
  <si>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</si>
  <si>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</si>
  <si>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</si>
  <si>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</si>
  <si>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</si>
  <si>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</si>
  <si>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</si>
  <si>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</si>
  <si>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</si>
  <si>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</si>
  <si>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</si>
  <si>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</si>
  <si>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</si>
  <si>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</si>
  <si>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</si>
  <si>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</si>
  <si>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</si>
  <si>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</si>
  <si>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</si>
  <si>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</si>
  <si>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</si>
  <si>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</si>
  <si>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</si>
  <si>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</si>
  <si>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</si>
  <si>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</si>
  <si>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</si>
  <si>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</si>
  <si>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</si>
  <si>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</si>
  <si>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</si>
  <si>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</si>
  <si>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</si>
  <si>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</si>
  <si>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</si>
  <si>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</si>
  <si>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</si>
  <si>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</si>
  <si>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</si>
  <si>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</si>
  <si>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</si>
  <si>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</si>
  <si>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</si>
  <si>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</si>
  <si>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</si>
  <si>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</si>
  <si>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</si>
  <si>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</si>
  <si>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</si>
  <si>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</si>
  <si>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</si>
  <si>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</si>
  <si>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</si>
  <si>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</si>
  <si>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</si>
  <si>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</si>
  <si>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</si>
  <si>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</si>
  <si>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</si>
  <si>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</si>
  <si>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</si>
  <si>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</si>
  <si>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</si>
  <si>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</si>
  <si>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</si>
  <si>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</si>
  <si>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</si>
  <si>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</si>
  <si>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</si>
  <si>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</si>
  <si>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</si>
  <si>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</si>
  <si>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</si>
  <si>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</si>
  <si>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</si>
  <si>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</si>
  <si>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</si>
  <si>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</si>
  <si>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</si>
  <si>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</si>
  <si>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</si>
  <si>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</si>
  <si>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</si>
  <si>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</si>
  <si>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</si>
  <si>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</si>
  <si>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</si>
  <si>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</si>
  <si>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</si>
  <si>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</si>
  <si>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</si>
  <si>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</si>
  <si>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</si>
  <si>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</si>
  <si>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</si>
  <si>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</si>
  <si>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</si>
  <si>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</si>
  <si>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</si>
  <si>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</si>
  <si>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</si>
  <si>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</si>
  <si>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</si>
  <si>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</si>
  <si>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</si>
  <si>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</si>
  <si>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</si>
  <si>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</si>
  <si>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</si>
  <si>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</si>
  <si>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</si>
  <si>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</si>
  <si>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</si>
  <si>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</si>
  <si>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</si>
  <si>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</si>
  <si>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</si>
  <si>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</si>
  <si>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</si>
  <si>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</si>
  <si>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</si>
  <si>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</si>
  <si>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</si>
  <si>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</si>
  <si>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</si>
  <si>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</si>
  <si>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</si>
  <si>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</si>
  <si>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</si>
  <si>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</si>
  <si>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</si>
  <si>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</si>
  <si>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</si>
  <si>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</si>
  <si>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京都府向日市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</si>
  <si>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</si>
  <si>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</si>
  <si>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</si>
  <si>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</si>
  <si>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</si>
  <si>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</si>
  <si>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</si>
  <si>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</si>
  <si>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</si>
  <si>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</si>
  <si>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</si>
  <si>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</si>
  <si>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</si>
  <si>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</si>
  <si>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</si>
  <si>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</si>
  <si>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</si>
  <si>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</si>
  <si>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</si>
  <si>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</si>
  <si>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</si>
  <si>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</si>
  <si>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</si>
  <si>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</si>
  <si>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</si>
  <si>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</si>
  <si>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</si>
  <si>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</si>
  <si>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</si>
  <si>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</si>
  <si>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</si>
  <si>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</si>
  <si>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</si>
  <si>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</si>
  <si>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</si>
  <si>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</si>
  <si>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</si>
  <si>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</si>
  <si>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</si>
  <si>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</si>
  <si>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</si>
  <si>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</si>
  <si>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</si>
  <si>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</si>
  <si>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</si>
  <si>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</si>
  <si>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</si>
  <si>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</si>
  <si>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</si>
  <si>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</si>
  <si>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</si>
  <si>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</si>
  <si>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</si>
  <si>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</si>
  <si>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</si>
  <si>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</si>
  <si>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</si>
  <si>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</si>
  <si>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</si>
  <si>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</si>
  <si>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</si>
  <si>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</si>
  <si>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</si>
  <si>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</si>
  <si>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</si>
  <si>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</si>
  <si>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</si>
  <si>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</si>
  <si>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</si>
  <si>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</si>
  <si>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</si>
  <si>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</si>
  <si>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</si>
  <si>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</si>
  <si>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</si>
  <si>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</si>
  <si>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</si>
  <si>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</si>
  <si>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</si>
  <si>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</si>
  <si>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</si>
  <si>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</si>
  <si>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</si>
  <si>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</si>
  <si>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</si>
  <si>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</si>
  <si>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</si>
  <si>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</si>
  <si>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</si>
  <si>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</si>
  <si>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</si>
  <si>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</si>
  <si>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</si>
  <si>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</si>
  <si>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</si>
  <si>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</si>
  <si>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</si>
  <si>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</si>
  <si>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</si>
  <si>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</si>
  <si>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</si>
  <si>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</si>
  <si>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</si>
  <si>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</si>
  <si>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</si>
  <si>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</si>
  <si>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</si>
  <si>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</si>
  <si>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</si>
  <si>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</si>
  <si>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</si>
  <si>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</si>
  <si>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</si>
  <si>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</si>
  <si>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</si>
  <si>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</si>
  <si>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</si>
  <si>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</si>
  <si>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</si>
  <si>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</si>
  <si>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</si>
  <si>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</si>
  <si>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</si>
  <si>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</si>
  <si>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</si>
  <si>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</si>
  <si>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</si>
  <si>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</si>
  <si>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</si>
  <si>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</si>
  <si>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</si>
  <si>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</si>
  <si>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</si>
  <si>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</si>
  <si>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</si>
  <si>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</si>
  <si>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</si>
  <si>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</si>
  <si>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</si>
  <si>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</si>
  <si>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</si>
  <si>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</si>
  <si>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</si>
  <si>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</si>
  <si>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</si>
  <si>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</si>
  <si>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</si>
  <si>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</si>
  <si>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</si>
  <si>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</si>
  <si>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</si>
  <si>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</si>
  <si>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</si>
  <si>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</si>
  <si>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</si>
  <si>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</si>
  <si>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</si>
  <si>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</si>
  <si>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</si>
  <si>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</si>
  <si>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</si>
  <si>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</si>
  <si>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</si>
  <si>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</si>
  <si>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</si>
  <si>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</si>
  <si>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</si>
  <si>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</si>
  <si>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</si>
  <si>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</si>
  <si>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</si>
  <si>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</si>
  <si>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</si>
  <si>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</si>
  <si>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</si>
  <si>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</si>
  <si>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</si>
  <si>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</si>
  <si>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</si>
  <si>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</si>
  <si>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</si>
  <si>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</si>
  <si>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</si>
  <si>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</si>
  <si>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2.64</t>
  </si>
  <si>
    <t>一般会計</t>
  </si>
  <si>
    <t>水道事業会計</t>
  </si>
  <si>
    <t>公共下水道事業会計</t>
  </si>
  <si>
    <t>介護保険事業特別会計</t>
  </si>
  <si>
    <t>後期高齢者医療特別会計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</si>
  <si>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</si>
  <si>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</si>
  <si>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</si>
  <si>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</si>
  <si>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</si>
  <si>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</si>
  <si>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</si>
  <si>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</si>
  <si>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</si>
  <si>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乙訓土地開発公社</t>
  </si>
  <si>
    <t>向日市スポーツ文化協会</t>
  </si>
  <si>
    <t>向日市埋蔵文化財センター</t>
  </si>
  <si>
    <t>向日市水道メンテナンス</t>
  </si>
  <si>
    <t>乙訓環境衛生組合(一般会計)</t>
  </si>
  <si>
    <t>乙訓消防組合(一般会計)</t>
  </si>
  <si>
    <t>乙訓福祉施設事務組合(一般会計)</t>
  </si>
  <si>
    <t>京都府自治会館管理組合(一般会計)</t>
  </si>
  <si>
    <t>京都府市町村職員退職手当組合(一般会計)</t>
  </si>
  <si>
    <t>京都府後期高齢者医療広域連合（一般会計）</t>
  </si>
  <si>
    <t>京都府後期高齢者医療広域連合（特別会計）</t>
  </si>
  <si>
    <t>京都地方税機構(一般会計)</t>
  </si>
  <si>
    <t>-</t>
    <phoneticPr fontId="2"/>
  </si>
  <si>
    <t>-</t>
    <phoneticPr fontId="2"/>
  </si>
  <si>
    <t>公共施設整備基金</t>
    <rPh sb="0" eb="2">
      <t>コウキョウ</t>
    </rPh>
    <rPh sb="2" eb="4">
      <t>シセツ</t>
    </rPh>
    <rPh sb="4" eb="6">
      <t>セイビ</t>
    </rPh>
    <rPh sb="6" eb="8">
      <t>キキン</t>
    </rPh>
    <phoneticPr fontId="5"/>
  </si>
  <si>
    <t>公園整備基金</t>
    <rPh sb="0" eb="2">
      <t>コウエン</t>
    </rPh>
    <rPh sb="2" eb="4">
      <t>セイビ</t>
    </rPh>
    <rPh sb="4" eb="6">
      <t>キキン</t>
    </rPh>
    <phoneticPr fontId="5"/>
  </si>
  <si>
    <t>ふるさと向日市応援基金</t>
    <rPh sb="4" eb="7">
      <t>ムコウシ</t>
    </rPh>
    <rPh sb="7" eb="9">
      <t>オウエン</t>
    </rPh>
    <rPh sb="9" eb="11">
      <t>キキン</t>
    </rPh>
    <phoneticPr fontId="5"/>
  </si>
  <si>
    <t>森林整備等基金</t>
    <rPh sb="0" eb="2">
      <t>シンリン</t>
    </rPh>
    <rPh sb="2" eb="4">
      <t>セイビ</t>
    </rPh>
    <rPh sb="4" eb="5">
      <t>トウ</t>
    </rPh>
    <rPh sb="5" eb="7">
      <t>キキン</t>
    </rPh>
    <phoneticPr fontId="5"/>
  </si>
  <si>
    <t>保育士奨学金基金</t>
    <rPh sb="0" eb="3">
      <t>ホイクシ</t>
    </rPh>
    <rPh sb="3" eb="6">
      <t>ショウガクキン</t>
    </rPh>
    <rPh sb="6" eb="8">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</si>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</sst>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5784-44AC-A1C8-200438B2A7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33732</c:v>
                </c:pt>
                <c:pt idx="1">
                  <c:v>31435</c:v>
                </c:pt>
                <c:pt idx="2">
                  <c:v>58494</c:v>
                </c:pt>
                <c:pt idx="3">
                  <c:v>21014</c:v>
                </c:pt>
                <c:pt idx="4">
                  <c:v>33493</c:v>
                </c:pt>
              </c:numCache>
            </c:numRef>
          </c:val>
          <c:smooth val="0"/>
          <c:extLst>
            <c:ext xmlns:c16="http://schemas.microsoft.com/office/drawing/2014/chart" uri="{C3380CC4-5D6E-409C-BE32-E72D297353CC}">
              <c16:uniqueId val="{00000001-5784-44AC-A1C8-200438B2A7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5.31</c:v>
                </c:pt>
                <c:pt idx="1">
                  <c:v>5.55</c:v>
                </c:pt>
                <c:pt idx="2">
                  <c:v>6.23</c:v>
                </c:pt>
                <c:pt idx="3">
                  <c:v>12.76</c:v>
                </c:pt>
                <c:pt idx="4">
                  <c:v>13.67</c:v>
                </c:pt>
              </c:numCache>
            </c:numRef>
          </c:val>
          <c:extLst>
            <c:ext xmlns:c16="http://schemas.microsoft.com/office/drawing/2014/chart" uri="{C3380CC4-5D6E-409C-BE32-E72D297353CC}">
              <c16:uniqueId val="{00000000-D035-427C-8EA1-DB364EA38A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17.260000000000002</c:v>
                </c:pt>
                <c:pt idx="1">
                  <c:v>16.98</c:v>
                </c:pt>
                <c:pt idx="2">
                  <c:v>12.88</c:v>
                </c:pt>
                <c:pt idx="3">
                  <c:v>18.45</c:v>
                </c:pt>
                <c:pt idx="4">
                  <c:v>18.68</c:v>
                </c:pt>
              </c:numCache>
            </c:numRef>
          </c:val>
          <c:extLst>
            <c:ext xmlns:c16="http://schemas.microsoft.com/office/drawing/2014/chart" uri="{C3380CC4-5D6E-409C-BE32-E72D297353CC}">
              <c16:uniqueId val="{00000001-D035-427C-8EA1-DB364EA38A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0.87</c:v>
                </c:pt>
                <c:pt idx="1">
                  <c:v>0.33</c:v>
                </c:pt>
                <c:pt idx="2">
                  <c:v>-2.64</c:v>
                </c:pt>
                <c:pt idx="3">
                  <c:v>13.5</c:v>
                </c:pt>
                <c:pt idx="4">
                  <c:v>0.76</c:v>
                </c:pt>
              </c:numCache>
            </c:numRef>
          </c:val>
          <c:smooth val="0"/>
          <c:extLst>
            <c:ext xmlns:c16="http://schemas.microsoft.com/office/drawing/2014/chart" uri="{C3380CC4-5D6E-409C-BE32-E72D297353CC}">
              <c16:uniqueId val="{00000002-D035-427C-8EA1-DB364EA38A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0.86</c:v>
                </c:pt>
                <c:pt idx="2">
                  <c:v>#N/A</c:v>
                </c:pt>
                <c:pt idx="3">
                  <c:v>0.16</c:v>
                </c:pt>
                <c:pt idx="4">
                  <c:v>0</c:v>
                </c:pt>
                <c:pt idx="5">
                  <c:v>0</c:v>
                </c:pt>
                <c:pt idx="6">
                  <c:v>0</c:v>
                </c:pt>
                <c:pt idx="7">
                  <c:v>0</c:v>
                </c:pt>
                <c:pt idx="8">
                  <c:v>0</c:v>
                </c:pt>
                <c:pt idx="9">
                  <c:v>0</c:v>
                </c:pt>
              </c:numCache>
            </c:numRef>
          </c:val>
          <c:extLst>
            <c:ext xmlns:c16="http://schemas.microsoft.com/office/drawing/2014/chart" uri="{C3380CC4-5D6E-409C-BE32-E72D297353CC}">
              <c16:uniqueId val="{00000000-09BC-4652-9659-487C956DFC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BC-4652-9659-487C956DFC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BC-4652-9659-487C956DFC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9BC-4652-9659-487C956DFC9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0.52</c:v>
                </c:pt>
                <c:pt idx="4">
                  <c:v>#N/A</c:v>
                </c:pt>
                <c:pt idx="5">
                  <c:v>0.95</c:v>
                </c:pt>
                <c:pt idx="6">
                  <c:v>#N/A</c:v>
                </c:pt>
                <c:pt idx="7">
                  <c:v>1.03</c:v>
                </c:pt>
                <c:pt idx="8">
                  <c:v>#N/A</c:v>
                </c:pt>
                <c:pt idx="9">
                  <c:v>0.2</c:v>
                </c:pt>
              </c:numCache>
            </c:numRef>
          </c:val>
          <c:extLst>
            <c:ext xmlns:c16="http://schemas.microsoft.com/office/drawing/2014/chart" uri="{C3380CC4-5D6E-409C-BE32-E72D297353CC}">
              <c16:uniqueId val="{00000004-09BC-4652-9659-487C956DFC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0.25</c:v>
                </c:pt>
                <c:pt idx="4">
                  <c:v>#N/A</c:v>
                </c:pt>
                <c:pt idx="5">
                  <c:v>0.28000000000000003</c:v>
                </c:pt>
                <c:pt idx="6">
                  <c:v>#N/A</c:v>
                </c:pt>
                <c:pt idx="7">
                  <c:v>0.25</c:v>
                </c:pt>
                <c:pt idx="8">
                  <c:v>#N/A</c:v>
                </c:pt>
                <c:pt idx="9">
                  <c:v>0.28999999999999998</c:v>
                </c:pt>
              </c:numCache>
            </c:numRef>
          </c:val>
          <c:extLst>
            <c:ext xmlns:c16="http://schemas.microsoft.com/office/drawing/2014/chart" uri="{C3380CC4-5D6E-409C-BE32-E72D297353CC}">
              <c16:uniqueId val="{00000005-09BC-4652-9659-487C956DFC9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1.64</c:v>
                </c:pt>
                <c:pt idx="2">
                  <c:v>#N/A</c:v>
                </c:pt>
                <c:pt idx="3">
                  <c:v>1.45</c:v>
                </c:pt>
                <c:pt idx="4">
                  <c:v>#N/A</c:v>
                </c:pt>
                <c:pt idx="5">
                  <c:v>1.37</c:v>
                </c:pt>
                <c:pt idx="6">
                  <c:v>#N/A</c:v>
                </c:pt>
                <c:pt idx="7">
                  <c:v>1.23</c:v>
                </c:pt>
                <c:pt idx="8">
                  <c:v>#N/A</c:v>
                </c:pt>
                <c:pt idx="9">
                  <c:v>2.1</c:v>
                </c:pt>
              </c:numCache>
            </c:numRef>
          </c:val>
          <c:extLst>
            <c:ext xmlns:c16="http://schemas.microsoft.com/office/drawing/2014/chart" uri="{C3380CC4-5D6E-409C-BE32-E72D297353CC}">
              <c16:uniqueId val="{00000006-09BC-4652-9659-487C956DFC99}"/>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1.58</c:v>
                </c:pt>
                <c:pt idx="6">
                  <c:v>#N/A</c:v>
                </c:pt>
                <c:pt idx="7">
                  <c:v>2.46</c:v>
                </c:pt>
                <c:pt idx="8">
                  <c:v>#N/A</c:v>
                </c:pt>
                <c:pt idx="9">
                  <c:v>2.5499999999999998</c:v>
                </c:pt>
              </c:numCache>
            </c:numRef>
          </c:val>
          <c:extLst>
            <c:ext xmlns:c16="http://schemas.microsoft.com/office/drawing/2014/chart" uri="{C3380CC4-5D6E-409C-BE32-E72D297353CC}">
              <c16:uniqueId val="{00000007-09BC-4652-9659-487C956DFC9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10.41</c:v>
                </c:pt>
                <c:pt idx="2">
                  <c:v>#N/A</c:v>
                </c:pt>
                <c:pt idx="3">
                  <c:v>10.28</c:v>
                </c:pt>
                <c:pt idx="4">
                  <c:v>#N/A</c:v>
                </c:pt>
                <c:pt idx="5">
                  <c:v>11.36</c:v>
                </c:pt>
                <c:pt idx="6">
                  <c:v>#N/A</c:v>
                </c:pt>
                <c:pt idx="7">
                  <c:v>10.8</c:v>
                </c:pt>
                <c:pt idx="8">
                  <c:v>#N/A</c:v>
                </c:pt>
                <c:pt idx="9">
                  <c:v>10.93</c:v>
                </c:pt>
              </c:numCache>
            </c:numRef>
          </c:val>
          <c:extLst>
            <c:ext xmlns:c16="http://schemas.microsoft.com/office/drawing/2014/chart" uri="{C3380CC4-5D6E-409C-BE32-E72D297353CC}">
              <c16:uniqueId val="{00000008-09BC-4652-9659-487C956DFC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5.31</c:v>
                </c:pt>
                <c:pt idx="2">
                  <c:v>#N/A</c:v>
                </c:pt>
                <c:pt idx="3">
                  <c:v>5.54</c:v>
                </c:pt>
                <c:pt idx="4">
                  <c:v>#N/A</c:v>
                </c:pt>
                <c:pt idx="5">
                  <c:v>6.22</c:v>
                </c:pt>
                <c:pt idx="6">
                  <c:v>#N/A</c:v>
                </c:pt>
                <c:pt idx="7">
                  <c:v>12.75</c:v>
                </c:pt>
                <c:pt idx="8">
                  <c:v>#N/A</c:v>
                </c:pt>
                <c:pt idx="9">
                  <c:v>13.67</c:v>
                </c:pt>
              </c:numCache>
            </c:numRef>
          </c:val>
          <c:extLst>
            <c:ext xmlns:c16="http://schemas.microsoft.com/office/drawing/2014/chart" uri="{C3380CC4-5D6E-409C-BE32-E72D297353CC}">
              <c16:uniqueId val="{00000009-09BC-4652-9659-487C956DFC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1892</c:v>
                </c:pt>
                <c:pt idx="5">
                  <c:v>1976</c:v>
                </c:pt>
                <c:pt idx="8">
                  <c:v>1830</c:v>
                </c:pt>
                <c:pt idx="11">
                  <c:v>1848</c:v>
                </c:pt>
                <c:pt idx="14">
                  <c:v>1895</c:v>
                </c:pt>
              </c:numCache>
            </c:numRef>
          </c:val>
          <c:extLst>
            <c:ext xmlns:c16="http://schemas.microsoft.com/office/drawing/2014/chart" uri="{C3380CC4-5D6E-409C-BE32-E72D297353CC}">
              <c16:uniqueId val="{00000000-E02A-4BEF-A48C-E978E8AB55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2A-4BEF-A48C-E978E8AB55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325</c:v>
                </c:pt>
                <c:pt idx="3">
                  <c:v>44</c:v>
                </c:pt>
                <c:pt idx="6">
                  <c:v>3</c:v>
                </c:pt>
                <c:pt idx="9">
                  <c:v>2</c:v>
                </c:pt>
                <c:pt idx="12">
                  <c:v>2</c:v>
                </c:pt>
              </c:numCache>
            </c:numRef>
          </c:val>
          <c:extLst>
            <c:ext xmlns:c16="http://schemas.microsoft.com/office/drawing/2014/chart" uri="{C3380CC4-5D6E-409C-BE32-E72D297353CC}">
              <c16:uniqueId val="{00000002-E02A-4BEF-A48C-E978E8AB55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122</c:v>
                </c:pt>
                <c:pt idx="3">
                  <c:v>155</c:v>
                </c:pt>
                <c:pt idx="6">
                  <c:v>200</c:v>
                </c:pt>
                <c:pt idx="9">
                  <c:v>217</c:v>
                </c:pt>
                <c:pt idx="12">
                  <c:v>164</c:v>
                </c:pt>
              </c:numCache>
            </c:numRef>
          </c:val>
          <c:extLst>
            <c:ext xmlns:c16="http://schemas.microsoft.com/office/drawing/2014/chart" uri="{C3380CC4-5D6E-409C-BE32-E72D297353CC}">
              <c16:uniqueId val="{00000003-E02A-4BEF-A48C-E978E8AB55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719</c:v>
                </c:pt>
                <c:pt idx="3">
                  <c:v>718</c:v>
                </c:pt>
                <c:pt idx="6">
                  <c:v>446</c:v>
                </c:pt>
                <c:pt idx="9">
                  <c:v>437</c:v>
                </c:pt>
                <c:pt idx="12">
                  <c:v>414</c:v>
                </c:pt>
              </c:numCache>
            </c:numRef>
          </c:val>
          <c:extLst>
            <c:ext xmlns:c16="http://schemas.microsoft.com/office/drawing/2014/chart" uri="{C3380CC4-5D6E-409C-BE32-E72D297353CC}">
              <c16:uniqueId val="{00000004-E02A-4BEF-A48C-E978E8AB55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2A-4BEF-A48C-E978E8AB55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2A-4BEF-A48C-E978E8AB55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1267</c:v>
                </c:pt>
                <c:pt idx="3">
                  <c:v>1335</c:v>
                </c:pt>
                <c:pt idx="6">
                  <c:v>1388</c:v>
                </c:pt>
                <c:pt idx="9">
                  <c:v>1474</c:v>
                </c:pt>
                <c:pt idx="12">
                  <c:v>1567</c:v>
                </c:pt>
              </c:numCache>
            </c:numRef>
          </c:val>
          <c:extLst>
            <c:ext xmlns:c16="http://schemas.microsoft.com/office/drawing/2014/chart" uri="{C3380CC4-5D6E-409C-BE32-E72D297353CC}">
              <c16:uniqueId val="{00000007-E02A-4BEF-A48C-E978E8AB55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541</c:v>
                </c:pt>
                <c:pt idx="2">
                  <c:v>#N/A</c:v>
                </c:pt>
                <c:pt idx="3">
                  <c:v>#N/A</c:v>
                </c:pt>
                <c:pt idx="4">
                  <c:v>276</c:v>
                </c:pt>
                <c:pt idx="5">
                  <c:v>#N/A</c:v>
                </c:pt>
                <c:pt idx="6">
                  <c:v>#N/A</c:v>
                </c:pt>
                <c:pt idx="7">
                  <c:v>207</c:v>
                </c:pt>
                <c:pt idx="8">
                  <c:v>#N/A</c:v>
                </c:pt>
                <c:pt idx="9">
                  <c:v>#N/A</c:v>
                </c:pt>
                <c:pt idx="10">
                  <c:v>282</c:v>
                </c:pt>
                <c:pt idx="11">
                  <c:v>#N/A</c:v>
                </c:pt>
                <c:pt idx="12">
                  <c:v>#N/A</c:v>
                </c:pt>
                <c:pt idx="13">
                  <c:v>252</c:v>
                </c:pt>
                <c:pt idx="14">
                  <c:v>#N/A</c:v>
                </c:pt>
              </c:numCache>
            </c:numRef>
          </c:val>
          <c:smooth val="0"/>
          <c:extLst>
            <c:ext xmlns:c16="http://schemas.microsoft.com/office/drawing/2014/chart" uri="{C3380CC4-5D6E-409C-BE32-E72D297353CC}">
              <c16:uniqueId val="{00000008-E02A-4BEF-A48C-E978E8AB55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19261</c:v>
                </c:pt>
                <c:pt idx="5">
                  <c:v>19548</c:v>
                </c:pt>
                <c:pt idx="8">
                  <c:v>19764</c:v>
                </c:pt>
                <c:pt idx="11">
                  <c:v>19640</c:v>
                </c:pt>
                <c:pt idx="14">
                  <c:v>18975</c:v>
                </c:pt>
              </c:numCache>
            </c:numRef>
          </c:val>
          <c:extLst>
            <c:ext xmlns:c16="http://schemas.microsoft.com/office/drawing/2014/chart" uri="{C3380CC4-5D6E-409C-BE32-E72D297353CC}">
              <c16:uniqueId val="{00000000-BF52-40C5-A51F-5F7E501089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4677</c:v>
                </c:pt>
                <c:pt idx="5">
                  <c:v>5048</c:v>
                </c:pt>
                <c:pt idx="8">
                  <c:v>4705</c:v>
                </c:pt>
                <c:pt idx="11">
                  <c:v>4059</c:v>
                </c:pt>
                <c:pt idx="14">
                  <c:v>3757</c:v>
                </c:pt>
              </c:numCache>
            </c:numRef>
          </c:val>
          <c:extLst>
            <c:ext xmlns:c16="http://schemas.microsoft.com/office/drawing/2014/chart" uri="{C3380CC4-5D6E-409C-BE32-E72D297353CC}">
              <c16:uniqueId val="{00000001-BF52-40C5-A51F-5F7E501089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3367</c:v>
                </c:pt>
                <c:pt idx="5">
                  <c:v>3595</c:v>
                </c:pt>
                <c:pt idx="8">
                  <c:v>3505</c:v>
                </c:pt>
                <c:pt idx="11">
                  <c:v>4776</c:v>
                </c:pt>
                <c:pt idx="14">
                  <c:v>4873</c:v>
                </c:pt>
              </c:numCache>
            </c:numRef>
          </c:val>
          <c:extLst>
            <c:ext xmlns:c16="http://schemas.microsoft.com/office/drawing/2014/chart" uri="{C3380CC4-5D6E-409C-BE32-E72D297353CC}">
              <c16:uniqueId val="{00000002-BF52-40C5-A51F-5F7E501089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52-40C5-A51F-5F7E501089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52-40C5-A51F-5F7E501089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52-40C5-A51F-5F7E501089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1982</c:v>
                </c:pt>
                <c:pt idx="3">
                  <c:v>1885</c:v>
                </c:pt>
                <c:pt idx="6">
                  <c:v>1825</c:v>
                </c:pt>
                <c:pt idx="9">
                  <c:v>1774</c:v>
                </c:pt>
                <c:pt idx="12">
                  <c:v>1658</c:v>
                </c:pt>
              </c:numCache>
            </c:numRef>
          </c:val>
          <c:extLst>
            <c:ext xmlns:c16="http://schemas.microsoft.com/office/drawing/2014/chart" uri="{C3380CC4-5D6E-409C-BE32-E72D297353CC}">
              <c16:uniqueId val="{00000006-BF52-40C5-A51F-5F7E501089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1947</c:v>
                </c:pt>
                <c:pt idx="3">
                  <c:v>1800</c:v>
                </c:pt>
                <c:pt idx="6">
                  <c:v>1684</c:v>
                </c:pt>
                <c:pt idx="9">
                  <c:v>1672</c:v>
                </c:pt>
                <c:pt idx="12">
                  <c:v>1502</c:v>
                </c:pt>
              </c:numCache>
            </c:numRef>
          </c:val>
          <c:extLst>
            <c:ext xmlns:c16="http://schemas.microsoft.com/office/drawing/2014/chart" uri="{C3380CC4-5D6E-409C-BE32-E72D297353CC}">
              <c16:uniqueId val="{00000007-BF52-40C5-A51F-5F7E501089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7456</c:v>
                </c:pt>
                <c:pt idx="3">
                  <c:v>8144</c:v>
                </c:pt>
                <c:pt idx="6">
                  <c:v>7590</c:v>
                </c:pt>
                <c:pt idx="9">
                  <c:v>6392</c:v>
                </c:pt>
                <c:pt idx="12">
                  <c:v>5144</c:v>
                </c:pt>
              </c:numCache>
            </c:numRef>
          </c:val>
          <c:extLst>
            <c:ext xmlns:c16="http://schemas.microsoft.com/office/drawing/2014/chart" uri="{C3380CC4-5D6E-409C-BE32-E72D297353CC}">
              <c16:uniqueId val="{00000008-BF52-40C5-A51F-5F7E501089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72</c:v>
                </c:pt>
                <c:pt idx="3">
                  <c:v>28</c:v>
                </c:pt>
                <c:pt idx="6">
                  <c:v>25</c:v>
                </c:pt>
                <c:pt idx="9">
                  <c:v>23</c:v>
                </c:pt>
                <c:pt idx="12">
                  <c:v>21</c:v>
                </c:pt>
              </c:numCache>
            </c:numRef>
          </c:val>
          <c:extLst>
            <c:ext xmlns:c16="http://schemas.microsoft.com/office/drawing/2014/chart" uri="{C3380CC4-5D6E-409C-BE32-E72D297353CC}">
              <c16:uniqueId val="{00000009-BF52-40C5-A51F-5F7E501089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15848</c:v>
                </c:pt>
                <c:pt idx="3">
                  <c:v>16355</c:v>
                </c:pt>
                <c:pt idx="6">
                  <c:v>17745</c:v>
                </c:pt>
                <c:pt idx="9">
                  <c:v>17515</c:v>
                </c:pt>
                <c:pt idx="12">
                  <c:v>17377</c:v>
                </c:pt>
              </c:numCache>
            </c:numRef>
          </c:val>
          <c:extLst>
            <c:ext xmlns:c16="http://schemas.microsoft.com/office/drawing/2014/chart" uri="{C3380CC4-5D6E-409C-BE32-E72D297353CC}">
              <c16:uniqueId val="{0000000A-BF52-40C5-A51F-5F7E501089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21</c:v>
                </c:pt>
                <c:pt idx="5">
                  <c:v>#N/A</c:v>
                </c:pt>
                <c:pt idx="6">
                  <c:v>#N/A</c:v>
                </c:pt>
                <c:pt idx="7">
                  <c:v>894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52-40C5-A51F-5F7E501089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1554</c:v>
                </c:pt>
                <c:pt idx="1">
                  <c:v>2402</c:v>
                </c:pt>
                <c:pt idx="2">
                  <c:v>2403</c:v>
                </c:pt>
              </c:numCache>
            </c:numRef>
          </c:val>
          <c:extLst>
            <c:ext xmlns:c16="http://schemas.microsoft.com/office/drawing/2014/chart" uri="{C3380CC4-5D6E-409C-BE32-E72D297353CC}">
              <c16:uniqueId val="{00000000-6481-4530-9754-69C70F2666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c:v>
                </c:pt>
                <c:pt idx="1">
                  <c:v>12</c:v>
                </c:pt>
                <c:pt idx="2">
                  <c:v>13</c:v>
                </c:pt>
              </c:numCache>
            </c:numRef>
          </c:val>
          <c:extLst>
            <c:ext xmlns:c16="http://schemas.microsoft.com/office/drawing/2014/chart" uri="{C3380CC4-5D6E-409C-BE32-E72D297353CC}">
              <c16:uniqueId val="{00000001-6481-4530-9754-69C70F2666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1625</c:v>
                </c:pt>
                <c:pt idx="1">
                  <c:v>2034</c:v>
                </c:pt>
                <c:pt idx="2">
                  <c:v>2169</c:v>
                </c:pt>
              </c:numCache>
            </c:numRef>
          </c:val>
          <c:extLst>
            <c:ext xmlns:c16="http://schemas.microsoft.com/office/drawing/2014/chart" uri="{C3380CC4-5D6E-409C-BE32-E72D297353CC}">
              <c16:uniqueId val="{00000002-6481-4530-9754-69C70F2666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実質公債費比率については、類似団体と比較して、概ね良好な比率となっているが、今後は公共施設の改修等により公債費の増加が見込まれるため、注意が必要である。</a:t>
          </a:r>
          <a:endParaRPr lang="ja-JP" altLang="ja-JP" sz="1400">
            <a:effectLst/>
          </a:endParaRPr>
        </a:p>
        <a:p>
          <a:r>
            <a:rPr kumimoji="1" lang="ja-JP" altLang="ja-JP" sz="1100">
              <a:solidFill>
                <a:schemeClr val="dk1"/>
              </a:solidFill>
              <a:effectLst/>
              <a:latin typeface="+mn-lt"/>
              <a:ea typeface="+mn-ea"/>
              <a:cs typeface="+mn-cs"/>
            </a:rPr>
            <a:t>　今後も、市債の発行には世代間の公平性について考慮しつつ、交付税算入率の高い事業債を優先的に選択し、引き続き健全な財政を維持するよう努める。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将来の償還財源の計画的な確保を図るために、毎年２０万円を積み立てている。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比率の悪化につながる地方債残高などの将来負担額が減少したことにより充当可能基金が増加したことから、</a:t>
          </a:r>
          <a:r>
            <a:rPr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将来負担比率の数値は、おおむね良好な比率で推移している。</a:t>
          </a:r>
          <a:endParaRPr lang="ja-JP" altLang="ja-JP" sz="1400">
            <a:effectLst/>
          </a:endParaRPr>
        </a:p>
        <a:p>
          <a:r>
            <a:rPr kumimoji="1" lang="ja-JP" altLang="ja-JP" sz="1100">
              <a:solidFill>
                <a:schemeClr val="dk1"/>
              </a:solidFill>
              <a:effectLst/>
              <a:latin typeface="+mn-lt"/>
              <a:ea typeface="+mn-ea"/>
              <a:cs typeface="+mn-cs"/>
            </a:rPr>
            <a:t>　今後も地方債現在高の増加などの要素が見込まれるため、引き続き健全な財政運営を維持するよう努めたい。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京都府向日市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ふるさと向日市応援基金を約</a:t>
          </a:r>
          <a:r>
            <a:rPr kumimoji="1" lang="en-US" altLang="ja-JP" sz="1100">
              <a:solidFill>
                <a:schemeClr val="dk1"/>
              </a:solidFill>
              <a:effectLst/>
              <a:latin typeface="+mn-lt"/>
              <a:ea typeface="+mn-ea"/>
              <a:cs typeface="+mn-cs"/>
            </a:rPr>
            <a:t>2,100</a:t>
          </a:r>
          <a:r>
            <a:rPr kumimoji="1" lang="ja-JP" altLang="en-US" sz="1100">
              <a:solidFill>
                <a:schemeClr val="dk1"/>
              </a:solidFill>
              <a:effectLst/>
              <a:latin typeface="+mn-lt"/>
              <a:ea typeface="+mn-ea"/>
              <a:cs typeface="+mn-cs"/>
            </a:rPr>
            <a:t>千円を取り崩したものの、ふるさと向日市応援</a:t>
          </a:r>
          <a:r>
            <a:rPr kumimoji="1" lang="ja-JP" altLang="ja-JP" sz="1100">
              <a:solidFill>
                <a:schemeClr val="dk1"/>
              </a:solidFill>
              <a:effectLst/>
              <a:latin typeface="+mn-lt"/>
              <a:ea typeface="+mn-ea"/>
              <a:cs typeface="+mn-cs"/>
            </a:rPr>
            <a:t>基金を約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5,500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積み立てたことから、</a:t>
          </a:r>
          <a:r>
            <a:rPr kumimoji="1" lang="ja-JP" altLang="ja-JP" sz="1100">
              <a:solidFill>
                <a:schemeClr val="dk1"/>
              </a:solidFill>
              <a:effectLst/>
              <a:latin typeface="+mn-lt"/>
              <a:ea typeface="+mn-ea"/>
              <a:cs typeface="+mn-cs"/>
            </a:rPr>
            <a:t>基金全体として約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3,700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向日町駅周辺の都市基盤整備をはじめとした大型事業が複数控えていることから、今後も基金残高の減少が見込まれる。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公共施設整備基金：本市の公共施設（公用又は公共用に供する施設をいう。）の整備のため</a:t>
          </a:r>
          <a:endParaRPr lang="ja-JP" altLang="ja-JP" sz="1400">
            <a:effectLst/>
          </a:endParaRPr>
        </a:p>
        <a:p>
          <a:r>
            <a:rPr kumimoji="1" lang="ja-JP" altLang="ja-JP" sz="1100">
              <a:solidFill>
                <a:schemeClr val="dk1"/>
              </a:solidFill>
              <a:effectLst/>
              <a:latin typeface="+mn-lt"/>
              <a:ea typeface="+mn-ea"/>
              <a:cs typeface="+mn-cs"/>
            </a:rPr>
            <a:t>　公園整備基金：開発行為等により必要な公園の整備を図るため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ふるさと向日市応援基金：本市のまちづくりに賛同する人々の寄附金を財源として、協働による個性あるまちづくりを推進するため</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森林整備等</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本市が行う森林整備、その他の森林環境の保全に資する事業を実施するため</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保育士奨学金</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保育士確保により保育環境の整備</a:t>
          </a:r>
          <a:r>
            <a:rPr kumimoji="1" lang="ja-JP" altLang="ja-JP" sz="1100">
              <a:solidFill>
                <a:schemeClr val="dk1"/>
              </a:solidFill>
              <a:effectLst/>
              <a:latin typeface="+mn-lt"/>
              <a:ea typeface="+mn-ea"/>
              <a:cs typeface="+mn-cs"/>
            </a:rPr>
            <a:t>を図るため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rPr>
            <a:t>　ふるさと向日市応援基金：約</a:t>
          </a:r>
          <a:r>
            <a:rPr lang="en-US" altLang="ja-JP" sz="1100">
              <a:effectLst/>
            </a:rPr>
            <a:t>2,100</a:t>
          </a:r>
          <a:r>
            <a:rPr lang="ja-JP" altLang="en-US" sz="1100">
              <a:effectLst/>
            </a:rPr>
            <a:t>万円取り崩したものの、ふるさと向日市応援基金に約</a:t>
          </a:r>
          <a:r>
            <a:rPr lang="en-US" altLang="ja-JP" sz="1100">
              <a:effectLst/>
            </a:rPr>
            <a:t>1</a:t>
          </a:r>
          <a:r>
            <a:rPr lang="ja-JP" altLang="en-US" sz="1100">
              <a:effectLst/>
            </a:rPr>
            <a:t>億</a:t>
          </a:r>
          <a:r>
            <a:rPr lang="en-US" altLang="ja-JP" sz="1100">
              <a:effectLst/>
            </a:rPr>
            <a:t>5,500</a:t>
          </a:r>
          <a:r>
            <a:rPr lang="ja-JP" altLang="en-US" sz="1100">
              <a:effectLst/>
            </a:rPr>
            <a:t>万円を繰り入れたことによる増</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公共施設整備基金：令和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向日町駅周辺の都市基盤整備を実施しており、一般財源部分に当該基金を充当することから、今後減少を予定している。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万円積み立てることとなった。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大型事業の実施や扶助費などの経常的経費の増加が見込まれることから、今後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条例に規定された約２０万円の積立てによる増加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今後も地方債現在高の増加が予想されることから、現在と同程度の積立額を確保する。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37E0432-4DE4-4FC9-96E4-6AF309EB80F3}"/>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14876A3-6F0D-40B6-809C-F27D4C9CF338}"/>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6D97C36-074A-477A-821C-2B5A10CABD84}"/>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E30E4EE-D442-4E2B-A46F-D4A508421983}"/>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4A185F5-D258-4310-A3EE-FA878608A984}"/>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22A1B73-8902-461E-97D1-DF8EC584DD1B}"/>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E7EB647-9EB8-4C75-A5E9-108E02DB25FA}"/>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437694A-34D6-4371-9529-9419A70B67D2}"/>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73218B3-3682-474D-B15F-0836414DCF8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48D9D14-678E-4529-A8EC-73DA66251064}"/>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56,794
56,224
7.72
25,031,347
23,146,031
1,758,610
12,861,000
17,376,647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CD260BB-2A02-400B-8BBE-CC2169A1FB1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E7611E3-B559-4698-A4F7-2371D2069BC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6D122C8-8F82-4F04-804B-8C0507C4BF91}"/>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0CE1987-F42D-43B2-B578-329EA8DEE529}"/>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9B79940-555B-448E-85EA-8B11857CA01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4CBDA2D-353E-4F48-A75B-F189B081941A}"/>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B93B7EB-C0AB-4EB1-8DA7-00134C6934B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53966FE-76EC-4D34-A700-9DE62129AC0A}"/>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296A70A-0985-4A42-928A-332B7FB14CAB}"/>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3FD1676-BB7C-40D7-B566-06A29736A797}"/>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FB110B4-5B57-4369-9A06-70B9B1850FF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D350CEE-B7D0-4AD1-BB88-4D31CD111A3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7A9AEDD-3F5D-43F8-B832-5EC097F0B528}"/>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C91BB64-23F1-4983-B346-20C81603C06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38CD0A9-5774-491E-A598-577C45523242}"/>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FB4484C-AA1E-4864-966C-66862031B7C6}"/>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EC79613-D5E2-4346-A021-DD285AA62D9D}"/>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02627F2-6F16-4B6F-8EBA-8256C0BB2D2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135122E-ACBB-4EA4-AC4B-09EBA88CFF5B}"/>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E38BABB-F343-47A3-9E31-A3430CF6E3D4}"/>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5E1E315-A6F9-45FA-B78C-D364A8C77EC4}"/>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0CE6CCD-D4CE-4637-B01A-07C9BFDD3A33}"/>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B03C42E-C9AB-4854-82A2-E95231E06C8B}"/>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06666DC-9EF7-448A-808C-EBDDF4FA5064}"/>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1C1F417-3ED3-4214-BDD8-4928377D6C42}"/>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8AA8F1A-E710-4F88-9C0E-B6A5A44C8F02}"/>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401662A-7A66-456B-BF0F-9ADD3EF189EF}"/>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3A248B6-DE94-4D5C-9F22-FAA44C8ED27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E214439-29C0-4660-814E-7690B15E7DCC}"/>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2759D2B-D731-40A9-B2E8-9898C95DFBA4}"/>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47B11C0-6242-4DEC-9ED8-974BD86D7805}"/>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8CC8902-6996-4274-B012-2CC62CAAFAEE}"/>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399DEC1-72C9-46AF-BBBA-B2D421CC87E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0B1E408-E916-4478-82FA-6ED851ADD052}"/>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FB4F97B-6F28-4E9C-AACD-4F9A3D05405B}"/>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4453070-5402-406C-BA83-3C849D7FC6A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94B4559-9D93-4AAD-B83A-94F6A67F347C}"/>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近年、ほぼ横ばい傾向にある。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年度の指数は市税などに起因する基準財政収入額の増よりも、社会福祉費や高齢者保健福祉費などに起因する基準財政需要額の増が大きかったため、指数が若干減少した。</a:t>
          </a:r>
          <a:endParaRPr lang="ja-JP" altLang="ja-JP" sz="1400">
            <a:effectLst/>
          </a:endParaRPr>
        </a:p>
        <a:p>
          <a:r>
            <a:rPr kumimoji="1" lang="ja-JP" altLang="ja-JP" sz="1100">
              <a:solidFill>
                <a:schemeClr val="dk1"/>
              </a:solidFill>
              <a:effectLst/>
              <a:latin typeface="+mn-lt"/>
              <a:ea typeface="+mn-ea"/>
              <a:cs typeface="+mn-cs"/>
            </a:rPr>
            <a:t>　本市の税収構造は、法人市民税の割合が低く、個人住民税や固定資産税の割合が高いため、年度間での指数の大幅な増減は見込まれにくい。</a:t>
          </a:r>
          <a:endParaRPr lang="ja-JP" altLang="ja-JP" sz="1400">
            <a:effectLst/>
          </a:endParaRPr>
        </a:p>
        <a:p>
          <a:r>
            <a:rPr kumimoji="1" lang="ja-JP" altLang="ja-JP" sz="1100">
              <a:solidFill>
                <a:schemeClr val="dk1"/>
              </a:solidFill>
              <a:effectLst/>
              <a:latin typeface="+mn-lt"/>
              <a:ea typeface="+mn-ea"/>
              <a:cs typeface="+mn-cs"/>
            </a:rPr>
            <a:t>　引き続き、市税の徴収強化などにより安定した収入の確保に努める。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265DA0D-9BF4-4A55-917E-2C1C070824C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E1C372F-4739-4215-822C-E41EFDEDC61D}"/>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2B0847C-31C3-4193-8E22-434B46D270CD}"/>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F62F193-7CCF-446A-B9FF-66F0870A9BF9}"/>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0D3261D-B986-4762-86D9-4AD1F496346C}"/>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BC271F5-5947-446D-B3AA-BDA5033911FE}"/>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AC5E45A-9D87-46F6-ACD0-8F458C7EE9BC}"/>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FEE744C-9E5A-4ADA-BF83-36B054F6952E}"/>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74835FAA-E02C-497A-9D86-A578B54D160B}"/>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D962642-6BBC-4D3E-B159-7CE4CEFE1F38}"/>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D1B9BF2-139D-480D-97E3-92B323CDE6F6}"/>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71D5E50-3CD5-47F3-90DB-2A707DBC77DC}"/>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2C200BDD-4943-4DBE-82DC-CE5024381CD1}"/>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8DCA465-7E0E-4956-90D4-1D360E9F50B4}"/>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06E15B7-02D6-4F49-85F0-D4E87A9F50A4}"/>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54131C0F-409E-4F19-9FCB-A41E11E8F829}"/>
            </a:ext>
          </a:extLst>
        </xdr:cNvPr>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B5B6BE31-D6DE-47BB-9072-7B27AFA40F55}"/>
            </a:ext>
          </a:extLst>
        </xdr:cNvPr>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A57587F-9A98-4F0E-9A5F-9CFC1FEB8B3F}"/>
            </a:ext>
          </a:extLst>
        </xdr:cNvPr>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78377F9-04EC-402B-A20E-2BEF25E0F321}"/>
            </a:ext>
          </a:extLst>
        </xdr:cNvPr>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516FF03A-7577-48A5-ADF6-FC46670A9A41}"/>
            </a:ext>
          </a:extLst>
        </xdr:cNvPr>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D8735414-64FE-409C-AD5E-DAFE6FCCC171}"/>
            </a:ext>
          </a:extLst>
        </xdr:cNvPr>
        <xdr:cNvCxnSpPr/>
      </xdr:nvCxnSpPr>
      <xdr:spPr>
        <a:xfrm>
          <a:off x="3752850" y="7009765"/>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991D3E23-B6BB-4B4D-AB13-E0B7D9D37EAA}"/>
            </a:ext>
          </a:extLst>
        </xdr:cNvPr>
        <xdr:cNvSpPr txBox="1"/>
      </xdr:nvSpPr>
      <xdr:spPr>
        <a:xfrm>
          <a:off x="4584700" y="68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EC8FD589-AB7A-4396-AC4F-85D6E1A6928B}"/>
            </a:ext>
          </a:extLst>
        </xdr:cNvPr>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FB1859E6-5612-4E3D-87B5-0BA0F9E60DED}"/>
            </a:ext>
          </a:extLst>
        </xdr:cNvPr>
        <xdr:cNvCxnSpPr/>
      </xdr:nvCxnSpPr>
      <xdr:spPr>
        <a:xfrm>
          <a:off x="2940050" y="6969548"/>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E5FCDEC4-D882-47CE-B18F-452B2F94437E}"/>
            </a:ext>
          </a:extLst>
        </xdr:cNvPr>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C96F97AC-1098-4EBA-BF09-EF81C6AF8D4F}"/>
            </a:ext>
          </a:extLst>
        </xdr:cNvPr>
        <xdr:cNvSpPr txBox="1"/>
      </xdr:nvSpPr>
      <xdr:spPr>
        <a:xfrm>
          <a:off x="3409950" y="671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9080D484-EAB6-490E-9320-9CEDC4410662}"/>
            </a:ext>
          </a:extLst>
        </xdr:cNvPr>
        <xdr:cNvCxnSpPr/>
      </xdr:nvCxnSpPr>
      <xdr:spPr>
        <a:xfrm flipV="1">
          <a:off x="2127250" y="696954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C52897AD-41FD-477D-98AC-8F0EB4C4BD85}"/>
            </a:ext>
          </a:extLst>
        </xdr:cNvPr>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52D5CF7F-3D95-443E-A380-AEDF64BCF3E0}"/>
            </a:ext>
          </a:extLst>
        </xdr:cNvPr>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44D7D870-624A-4EE0-95E0-FABFEC926EE1}"/>
            </a:ext>
          </a:extLst>
        </xdr:cNvPr>
        <xdr:cNvCxnSpPr/>
      </xdr:nvCxnSpPr>
      <xdr:spPr>
        <a:xfrm>
          <a:off x="1333500" y="6969548"/>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37AB96E6-61EC-491A-8AE4-48C865F3BF4D}"/>
            </a:ext>
          </a:extLst>
        </xdr:cNvPr>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883D4160-EE01-45C0-80CA-A8C05B937832}"/>
            </a:ext>
          </a:extLst>
        </xdr:cNvPr>
        <xdr:cNvSpPr txBox="1"/>
      </xdr:nvSpPr>
      <xdr:spPr>
        <a:xfrm>
          <a:off x="17843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D8443F-7741-4A3A-AE71-D8032A64CDE1}"/>
            </a:ext>
          </a:extLst>
        </xdr:cNvPr>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1476B199-A58C-48C6-892A-05E5D5F9DC27}"/>
            </a:ext>
          </a:extLst>
        </xdr:cNvPr>
        <xdr:cNvSpPr txBox="1"/>
      </xdr:nvSpPr>
      <xdr:spPr>
        <a:xfrm>
          <a:off x="9715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056FDEC-921B-43B1-9373-C588DBEB2EFF}"/>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A2F3732-0791-4FCC-9016-29693AA9C002}"/>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BB61934-716B-49FF-B235-9DAFFAFA49BF}"/>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10F35FC-7CFA-4A15-84C5-62E291CA889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F831DDC-62BC-43D3-918A-91D56B68289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F044115D-008A-4DAB-BC0B-B83B4FF9CD9E}"/>
            </a:ext>
          </a:extLst>
        </xdr:cNvPr>
        <xdr:cNvSpPr/>
      </xdr:nvSpPr>
      <xdr:spPr>
        <a:xfrm>
          <a:off x="4464050" y="6979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9238D9AC-E7D4-47DE-B664-5E1F51045CEB}"/>
            </a:ext>
          </a:extLst>
        </xdr:cNvPr>
        <xdr:cNvSpPr txBox="1"/>
      </xdr:nvSpPr>
      <xdr:spPr>
        <a:xfrm>
          <a:off x="4584700" y="695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EFA3EFED-01C6-4540-8EBB-85C8BC23C996}"/>
            </a:ext>
          </a:extLst>
        </xdr:cNvPr>
        <xdr:cNvSpPr/>
      </xdr:nvSpPr>
      <xdr:spPr>
        <a:xfrm>
          <a:off x="3702050" y="6958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a:extLst>
            <a:ext uri="{FF2B5EF4-FFF2-40B4-BE49-F238E27FC236}">
              <a16:creationId xmlns:a16="http://schemas.microsoft.com/office/drawing/2014/main" id="{963B4FD4-EFED-497E-9D47-991E1C580F78}"/>
            </a:ext>
          </a:extLst>
        </xdr:cNvPr>
        <xdr:cNvSpPr txBox="1"/>
      </xdr:nvSpPr>
      <xdr:spPr>
        <a:xfrm>
          <a:off x="3409950" y="704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id="{2333C79C-7B99-425B-BFE1-F73F4DFB1B76}"/>
            </a:ext>
          </a:extLst>
        </xdr:cNvPr>
        <xdr:cNvSpPr/>
      </xdr:nvSpPr>
      <xdr:spPr>
        <a:xfrm>
          <a:off x="2889250" y="69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a:extLst>
            <a:ext uri="{FF2B5EF4-FFF2-40B4-BE49-F238E27FC236}">
              <a16:creationId xmlns:a16="http://schemas.microsoft.com/office/drawing/2014/main" id="{268B971A-E4EF-42A7-A834-1C23800C8F35}"/>
            </a:ext>
          </a:extLst>
        </xdr:cNvPr>
        <xdr:cNvSpPr txBox="1"/>
      </xdr:nvSpPr>
      <xdr:spPr>
        <a:xfrm>
          <a:off x="2597150" y="669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7B13848-B013-4C5A-9BFE-49597986F934}"/>
            </a:ext>
          </a:extLst>
        </xdr:cNvPr>
        <xdr:cNvSpPr/>
      </xdr:nvSpPr>
      <xdr:spPr>
        <a:xfrm>
          <a:off x="2095500" y="693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id="{26F6A076-19CC-40A4-8705-CCC9829C8819}"/>
            </a:ext>
          </a:extLst>
        </xdr:cNvPr>
        <xdr:cNvSpPr txBox="1"/>
      </xdr:nvSpPr>
      <xdr:spPr>
        <a:xfrm>
          <a:off x="17843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a:extLst>
            <a:ext uri="{FF2B5EF4-FFF2-40B4-BE49-F238E27FC236}">
              <a16:creationId xmlns:a16="http://schemas.microsoft.com/office/drawing/2014/main" id="{9ED2D7A6-17E3-4C3B-9E1D-140C349B2650}"/>
            </a:ext>
          </a:extLst>
        </xdr:cNvPr>
        <xdr:cNvSpPr/>
      </xdr:nvSpPr>
      <xdr:spPr>
        <a:xfrm>
          <a:off x="1282700" y="6918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a:extLst>
            <a:ext uri="{FF2B5EF4-FFF2-40B4-BE49-F238E27FC236}">
              <a16:creationId xmlns:a16="http://schemas.microsoft.com/office/drawing/2014/main" id="{7CBB5D7E-E507-4E70-BBE6-90B911D6C8AF}"/>
            </a:ext>
          </a:extLst>
        </xdr:cNvPr>
        <xdr:cNvSpPr txBox="1"/>
      </xdr:nvSpPr>
      <xdr:spPr>
        <a:xfrm>
          <a:off x="971550" y="700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9D2BF52-39D1-4FEA-BF59-CC85B0775D74}"/>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3FF986B-88C3-41B7-903C-516C4667F4C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1E7C64A-2B87-4C41-9896-6520714D5CF2}"/>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4910891-EBD3-4F6E-92F2-1B6B64CCEBD2}"/>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1450FA2-F9D1-4460-8CE6-5F8F30D5A2BC}"/>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11E1C66-1991-4C55-91DC-7868ECA9A02F}"/>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D59F6324-81D1-4746-AAF0-23F728139C9E}"/>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A0239F7-76BD-443D-BC3E-3DBC9C69D1CC}"/>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BDA908A-3283-4D49-B9A3-C90B4C0E63F3}"/>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9AC4818-DCA9-4648-991E-47682AA2C13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5DFD0DA-1724-4D2B-9218-128C1E11602E}"/>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4DC6927-E2B4-4C24-A3C3-F1742927ACA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C5CE1E2-2AE3-44F3-8EC5-582FD3ECC94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ポイント増加した。社会福祉に係る扶助費や公債費などの経常的経費が増加したことに加え、前年度は一時的に地方交付税等の一般財源の増加等により一時的に改善したが、令和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年度は少なかったことが要因と考えられる。</a:t>
          </a:r>
          <a:endParaRPr lang="ja-JP" altLang="ja-JP" sz="1400">
            <a:effectLst/>
          </a:endParaRPr>
        </a:p>
        <a:p>
          <a:r>
            <a:rPr kumimoji="1" lang="ja-JP" altLang="ja-JP" sz="1100">
              <a:solidFill>
                <a:schemeClr val="dk1"/>
              </a:solidFill>
              <a:effectLst/>
              <a:latin typeface="+mn-lt"/>
              <a:ea typeface="+mn-ea"/>
              <a:cs typeface="+mn-cs"/>
            </a:rPr>
            <a:t>　依然として財政の弾力性は乏しいため、引き続き、市税などの一般財源の確保、経常的支出の見直しなどを図り、指標の改善に努める。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D710E938-1C15-4AE9-8156-A1EF211862E8}"/>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696479CC-B8EB-489A-95C4-9812330FBF2A}"/>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4DC8F2C-ABD3-43E8-B990-DFBF66DFEE7E}"/>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4B05A35F-604D-497D-85AD-0E38CEBABBD3}"/>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A991679-5206-438A-B02D-C70B1E1D2D2F}"/>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980158F-9BA7-4E1D-8A8C-F19AF8878322}"/>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7DE2800-9DC0-422D-BA5C-C3370B43C9E4}"/>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6920DFC1-DAF6-453E-8D00-EA01919BE1A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F570A876-236F-4ED4-8CB1-DC0DF02ACCAD}"/>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920541C2-B4D0-493C-BE10-9577AF6D4C97}"/>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51F12C35-35F2-4F43-98F8-F716168B4D2C}"/>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3AA2C5BC-EE67-4A1A-AE65-7AF55E337193}"/>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F677452-1267-4C0A-8C72-C5FE66E7F997}"/>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7CEA17C-6876-4F3B-8C42-FBC8419C0988}"/>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E837FFC-4F43-43C4-B1F3-661187FC6804}"/>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8452161-5988-43CC-A655-54AF5A0DE6BC}"/>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CC0092C7-E4BB-4F91-BB6B-535C3580CA59}"/>
            </a:ext>
          </a:extLst>
        </xdr:cNvPr>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C0068794-314D-47E5-BB9F-A985BE99BADB}"/>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22E65DA3-1F37-495D-A4F8-592E295EAC07}"/>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24706EB6-7788-4E36-AB29-BD060A3A2E60}"/>
            </a:ext>
          </a:extLst>
        </xdr:cNvPr>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ADD391FA-65AE-426E-84F6-44B6B3A03102}"/>
            </a:ext>
          </a:extLst>
        </xdr:cNvPr>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65</xdr:row>
      <xdr:rowOff>69004</xdr:rowOff>
    </xdr:to>
    <xdr:cxnSp macro="">
      <xdr:nvCxnSpPr>
        <xdr:cNvPr id="132" name="直線コネクタ 131">
          <a:extLst>
            <a:ext uri="{FF2B5EF4-FFF2-40B4-BE49-F238E27FC236}">
              <a16:creationId xmlns:a16="http://schemas.microsoft.com/office/drawing/2014/main" id="{56BCD090-AB6F-4D3D-84D2-D9786F079E08}"/>
            </a:ext>
          </a:extLst>
        </xdr:cNvPr>
        <xdr:cNvCxnSpPr/>
      </xdr:nvCxnSpPr>
      <xdr:spPr>
        <a:xfrm>
          <a:off x="3752850" y="10361507"/>
          <a:ext cx="762000" cy="60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29C86520-4CD5-497F-A22E-BD96F61515B4}"/>
            </a:ext>
          </a:extLst>
        </xdr:cNvPr>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2F5EEBBD-221A-4F4B-A375-72F4BFFC617B}"/>
            </a:ext>
          </a:extLst>
        </xdr:cNvPr>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66</xdr:row>
      <xdr:rowOff>58420</xdr:rowOff>
    </xdr:to>
    <xdr:cxnSp macro="">
      <xdr:nvCxnSpPr>
        <xdr:cNvPr id="135" name="直線コネクタ 134">
          <a:extLst>
            <a:ext uri="{FF2B5EF4-FFF2-40B4-BE49-F238E27FC236}">
              <a16:creationId xmlns:a16="http://schemas.microsoft.com/office/drawing/2014/main" id="{FF28DFB7-68BA-410D-93C2-661BC225A5D8}"/>
            </a:ext>
          </a:extLst>
        </xdr:cNvPr>
        <xdr:cNvCxnSpPr/>
      </xdr:nvCxnSpPr>
      <xdr:spPr>
        <a:xfrm flipV="1">
          <a:off x="2940050" y="10361507"/>
          <a:ext cx="812800" cy="76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1AE1D164-2651-4442-8544-1F61159AE028}"/>
            </a:ext>
          </a:extLst>
        </xdr:cNvPr>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313D0AAA-6A50-4780-BD23-D2E965C0E2C2}"/>
            </a:ext>
          </a:extLst>
        </xdr:cNvPr>
        <xdr:cNvSpPr txBox="1"/>
      </xdr:nvSpPr>
      <xdr:spPr>
        <a:xfrm>
          <a:off x="3409950" y="1047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58420</xdr:rowOff>
    </xdr:to>
    <xdr:cxnSp macro="">
      <xdr:nvCxnSpPr>
        <xdr:cNvPr id="138" name="直線コネクタ 137">
          <a:extLst>
            <a:ext uri="{FF2B5EF4-FFF2-40B4-BE49-F238E27FC236}">
              <a16:creationId xmlns:a16="http://schemas.microsoft.com/office/drawing/2014/main" id="{D14472EA-7F45-4C87-A203-4553986A7EC6}"/>
            </a:ext>
          </a:extLst>
        </xdr:cNvPr>
        <xdr:cNvCxnSpPr/>
      </xdr:nvCxnSpPr>
      <xdr:spPr>
        <a:xfrm>
          <a:off x="2127250" y="11054080"/>
          <a:ext cx="8128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DF37A907-5A37-4652-984D-CD12F3806D95}"/>
            </a:ext>
          </a:extLst>
        </xdr:cNvPr>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B0C1AFA2-ABF9-4C8C-82D6-8A6ABC2ECDCB}"/>
            </a:ext>
          </a:extLst>
        </xdr:cNvPr>
        <xdr:cNvSpPr txBox="1"/>
      </xdr:nvSpPr>
      <xdr:spPr>
        <a:xfrm>
          <a:off x="25971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42333</xdr:rowOff>
    </xdr:to>
    <xdr:cxnSp macro="">
      <xdr:nvCxnSpPr>
        <xdr:cNvPr id="141" name="直線コネクタ 140">
          <a:extLst>
            <a:ext uri="{FF2B5EF4-FFF2-40B4-BE49-F238E27FC236}">
              <a16:creationId xmlns:a16="http://schemas.microsoft.com/office/drawing/2014/main" id="{D776043C-D8D2-49BE-AAD5-315283ADE805}"/>
            </a:ext>
          </a:extLst>
        </xdr:cNvPr>
        <xdr:cNvCxnSpPr/>
      </xdr:nvCxnSpPr>
      <xdr:spPr>
        <a:xfrm flipV="1">
          <a:off x="1333500" y="11054080"/>
          <a:ext cx="793750" cy="5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2E040D55-C8D7-4CF9-8A68-5C53176BBC65}"/>
            </a:ext>
          </a:extLst>
        </xdr:cNvPr>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8474E7D9-DE22-4588-92ED-93ADC456258F}"/>
            </a:ext>
          </a:extLst>
        </xdr:cNvPr>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9AE5806D-B5FF-4616-AB41-81485DE6EEFD}"/>
            </a:ext>
          </a:extLst>
        </xdr:cNvPr>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336E66FA-4D7C-42EB-9249-344A90A07D41}"/>
            </a:ext>
          </a:extLst>
        </xdr:cNvPr>
        <xdr:cNvSpPr txBox="1"/>
      </xdr:nvSpPr>
      <xdr:spPr>
        <a:xfrm>
          <a:off x="971550" y="105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F766566-B424-4BDE-8AAD-CA10F3006426}"/>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79D65F6-8E28-4630-BA52-0B083862EC3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D5841DB-A657-42B3-94F9-C78C81818341}"/>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0876D55-776F-4470-99A1-E088B1369C25}"/>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77086AA-0522-43A6-84D5-8F640E64950E}"/>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51" name="楕円 150">
          <a:extLst>
            <a:ext uri="{FF2B5EF4-FFF2-40B4-BE49-F238E27FC236}">
              <a16:creationId xmlns:a16="http://schemas.microsoft.com/office/drawing/2014/main" id="{46621502-8193-48CB-A1B6-9F3A90A21534}"/>
            </a:ext>
          </a:extLst>
        </xdr:cNvPr>
        <xdr:cNvSpPr/>
      </xdr:nvSpPr>
      <xdr:spPr>
        <a:xfrm>
          <a:off x="4464050" y="109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161731</xdr:rowOff>
    </xdr:from>
    <xdr:ext cx="762000" cy="259045"/>
    <xdr:sp macro="" textlink="">
      <xdr:nvSpPr>
        <xdr:cNvPr id="152" name="財政構造の弾力性該当値テキスト">
          <a:extLst>
            <a:ext uri="{FF2B5EF4-FFF2-40B4-BE49-F238E27FC236}">
              <a16:creationId xmlns:a16="http://schemas.microsoft.com/office/drawing/2014/main" id="{EAA0A641-9392-4154-8B74-B223070249A1}"/>
            </a:ext>
          </a:extLst>
        </xdr:cNvPr>
        <xdr:cNvSpPr txBox="1"/>
      </xdr:nvSpPr>
      <xdr:spPr>
        <a:xfrm>
          <a:off x="4584700" y="1089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3" name="楕円 152">
          <a:extLst>
            <a:ext uri="{FF2B5EF4-FFF2-40B4-BE49-F238E27FC236}">
              <a16:creationId xmlns:a16="http://schemas.microsoft.com/office/drawing/2014/main" id="{C7107958-3A80-4A2B-9188-1C46B11B14C4}"/>
            </a:ext>
          </a:extLst>
        </xdr:cNvPr>
        <xdr:cNvSpPr/>
      </xdr:nvSpPr>
      <xdr:spPr>
        <a:xfrm>
          <a:off x="3702050" y="10310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4" name="テキスト ボックス 153">
          <a:extLst>
            <a:ext uri="{FF2B5EF4-FFF2-40B4-BE49-F238E27FC236}">
              <a16:creationId xmlns:a16="http://schemas.microsoft.com/office/drawing/2014/main" id="{04194DA6-18B4-43A5-B2BE-0D6628F79353}"/>
            </a:ext>
          </a:extLst>
        </xdr:cNvPr>
        <xdr:cNvSpPr txBox="1"/>
      </xdr:nvSpPr>
      <xdr:spPr>
        <a:xfrm>
          <a:off x="3409950" y="1008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5" name="楕円 154">
          <a:extLst>
            <a:ext uri="{FF2B5EF4-FFF2-40B4-BE49-F238E27FC236}">
              <a16:creationId xmlns:a16="http://schemas.microsoft.com/office/drawing/2014/main" id="{008CC070-55F5-4275-8CA7-48C9E40457D4}"/>
            </a:ext>
          </a:extLst>
        </xdr:cNvPr>
        <xdr:cNvSpPr/>
      </xdr:nvSpPr>
      <xdr:spPr>
        <a:xfrm>
          <a:off x="2889250" y="110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1536B0AF-33CD-4843-A608-0A2419399F8F}"/>
            </a:ext>
          </a:extLst>
        </xdr:cNvPr>
        <xdr:cNvSpPr txBox="1"/>
      </xdr:nvSpPr>
      <xdr:spPr>
        <a:xfrm>
          <a:off x="2597150" y="11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a:extLst>
            <a:ext uri="{FF2B5EF4-FFF2-40B4-BE49-F238E27FC236}">
              <a16:creationId xmlns:a16="http://schemas.microsoft.com/office/drawing/2014/main" id="{6D1A641C-4F9A-44E7-89F5-AD7DDCC9C1CB}"/>
            </a:ext>
          </a:extLst>
        </xdr:cNvPr>
        <xdr:cNvSpPr/>
      </xdr:nvSpPr>
      <xdr:spPr>
        <a:xfrm>
          <a:off x="2095500" y="110032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DD159C67-5903-4069-A21B-05126C40285F}"/>
            </a:ext>
          </a:extLst>
        </xdr:cNvPr>
        <xdr:cNvSpPr txBox="1"/>
      </xdr:nvSpPr>
      <xdr:spPr>
        <a:xfrm>
          <a:off x="1784350" y="1108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59" name="楕円 158">
          <a:extLst>
            <a:ext uri="{FF2B5EF4-FFF2-40B4-BE49-F238E27FC236}">
              <a16:creationId xmlns:a16="http://schemas.microsoft.com/office/drawing/2014/main" id="{9D75EDED-7819-4C5F-B07A-A5423EF73EAF}"/>
            </a:ext>
          </a:extLst>
        </xdr:cNvPr>
        <xdr:cNvSpPr/>
      </xdr:nvSpPr>
      <xdr:spPr>
        <a:xfrm>
          <a:off x="1282700" y="110595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60" name="テキスト ボックス 159">
          <a:extLst>
            <a:ext uri="{FF2B5EF4-FFF2-40B4-BE49-F238E27FC236}">
              <a16:creationId xmlns:a16="http://schemas.microsoft.com/office/drawing/2014/main" id="{C217F88D-508B-491D-AEA6-C0DA92DE0513}"/>
            </a:ext>
          </a:extLst>
        </xdr:cNvPr>
        <xdr:cNvSpPr txBox="1"/>
      </xdr:nvSpPr>
      <xdr:spPr>
        <a:xfrm>
          <a:off x="971550" y="1114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9D7FDE6-B172-4C8D-AC78-137B3F42E1E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E302A03-340D-4D3C-9A47-78E79A41382A}"/>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5B2897C-90A2-4BF6-AB3E-6C8F03590F9C}"/>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5855990C-7352-4EE5-BBD4-C28FB39A5AAB}"/>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C52D477-727E-48B5-A7B9-9536D829266B}"/>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3B913B6D-46E6-44B5-8CBE-1B59A12C5FA6}"/>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05CEF15-785E-410E-AB86-4512901D992C}"/>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00B0094-64A3-40E7-A3F7-ED239D875CDF}"/>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3B299DC8-8862-48B0-9F7C-CF827A4717ED}"/>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4607F85-C6A4-4DA7-A95A-F012FD4DFF98}"/>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015090C-CFEF-463E-8998-302EC5F1699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BEEC300-D185-4144-AE9D-200B4647829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71B6EAA-D4E4-4BAB-B88F-567C8CF9911E}"/>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前年度から減少しており、依然として類似団体平均を下回っている。</a:t>
          </a:r>
          <a:endParaRPr lang="ja-JP" altLang="ja-JP" sz="1400">
            <a:effectLst/>
          </a:endParaRPr>
        </a:p>
        <a:p>
          <a:r>
            <a:rPr kumimoji="1" lang="ja-JP" altLang="ja-JP" sz="1100">
              <a:solidFill>
                <a:schemeClr val="dk1"/>
              </a:solidFill>
              <a:effectLst/>
              <a:latin typeface="+mn-lt"/>
              <a:ea typeface="+mn-ea"/>
              <a:cs typeface="+mn-cs"/>
            </a:rPr>
            <a:t>　これは、人口１人当たりの物件費が、類似団体平均を下回っていることが要因である。</a:t>
          </a:r>
          <a:endParaRPr lang="ja-JP" altLang="ja-JP" sz="1400">
            <a:effectLst/>
          </a:endParaRPr>
        </a:p>
        <a:p>
          <a:r>
            <a:rPr kumimoji="1" lang="ja-JP" altLang="ja-JP" sz="1100">
              <a:solidFill>
                <a:schemeClr val="dk1"/>
              </a:solidFill>
              <a:effectLst/>
              <a:latin typeface="+mn-lt"/>
              <a:ea typeface="+mn-ea"/>
              <a:cs typeface="+mn-cs"/>
            </a:rPr>
            <a:t>　今後ともさらなる事業の選択と集中により、経常的物件費の削減に努める。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E9778A2-9F4A-43F6-B1CE-16AC8A6C461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F657ADC-7F8F-4A2B-AE19-4D057C3476E3}"/>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C844909-522F-4DFA-A414-238E998B2506}"/>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562A2F0D-52C3-40A5-AA42-F9987A099E38}"/>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7A75859C-E5E5-4EBF-BB56-5CDA25A252FF}"/>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D06BB0FC-105C-4612-9E8B-02CBA188082C}"/>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C5D6E436-097B-4F79-8169-5F7077A2DDB3}"/>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41E09C11-3FEE-45D7-A6C7-1F31F8866961}"/>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D41F9A67-A1B7-497A-87C9-ADC2A409F8E3}"/>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8F16D173-EDAF-4B03-A2EF-456B74CB704C}"/>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B9C4A1FE-E5E9-4668-BAC2-EFEC22E27F14}"/>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9A4298A1-9F39-4919-AED3-4B03F8C7C5B9}"/>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E3EBA56F-3857-41C1-B7A8-492FDBABFC5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BC34817-473E-4D41-BA2E-2E4BC181C04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A875A98B-3EC7-4C95-B33B-75F7D189F8BD}"/>
            </a:ext>
          </a:extLst>
        </xdr:cNvPr>
        <xdr:cNvCxnSpPr/>
      </xdr:nvCxnSpPr>
      <xdr:spPr>
        <a:xfrm flipV="1">
          <a:off x="4514850" y="13580720"/>
          <a:ext cx="0" cy="1371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4F62CA52-9300-467C-9D25-5D88C37F1269}"/>
            </a:ext>
          </a:extLst>
        </xdr:cNvPr>
        <xdr:cNvSpPr txBox="1"/>
      </xdr:nvSpPr>
      <xdr:spPr>
        <a:xfrm>
          <a:off x="4584700" y="1492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9EED41D5-E705-455C-898C-4B00CD0B40DB}"/>
            </a:ext>
          </a:extLst>
        </xdr:cNvPr>
        <xdr:cNvCxnSpPr/>
      </xdr:nvCxnSpPr>
      <xdr:spPr>
        <a:xfrm>
          <a:off x="4425950" y="1495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D8ED83B3-D3B0-477B-86E0-80481F0FE973}"/>
            </a:ext>
          </a:extLst>
        </xdr:cNvPr>
        <xdr:cNvSpPr txBox="1"/>
      </xdr:nvSpPr>
      <xdr:spPr>
        <a:xfrm>
          <a:off x="4584700" y="133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7CE5E72D-0204-4705-AC8F-466F84747C2D}"/>
            </a:ext>
          </a:extLst>
        </xdr:cNvPr>
        <xdr:cNvCxnSpPr/>
      </xdr:nvCxnSpPr>
      <xdr:spPr>
        <a:xfrm>
          <a:off x="4425950" y="13580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161065</xdr:rowOff>
    </xdr:from>
    <xdr:to>
      <xdr:col>23</xdr:col>
      <xdr:colOff>133350</xdr:colOff>
      <xdr:row>81</xdr:row>
      <xdr:rowOff>168497</xdr:rowOff>
    </xdr:to>
    <xdr:cxnSp macro="">
      <xdr:nvCxnSpPr>
        <xdr:cNvPr id="193" name="直線コネクタ 192">
          <a:extLst>
            <a:ext uri="{FF2B5EF4-FFF2-40B4-BE49-F238E27FC236}">
              <a16:creationId xmlns:a16="http://schemas.microsoft.com/office/drawing/2014/main" id="{C5257784-48CE-4647-B360-AF8461E87211}"/>
            </a:ext>
          </a:extLst>
        </xdr:cNvPr>
        <xdr:cNvCxnSpPr/>
      </xdr:nvCxnSpPr>
      <xdr:spPr>
        <a:xfrm flipV="1">
          <a:off x="3752850" y="13739905"/>
          <a:ext cx="7620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124ABDE3-00CE-4B88-A10D-42EE0A93D2E9}"/>
            </a:ext>
          </a:extLst>
        </xdr:cNvPr>
        <xdr:cNvSpPr txBox="1"/>
      </xdr:nvSpPr>
      <xdr:spPr>
        <a:xfrm>
          <a:off x="4584700" y="13843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B528AA5F-D9F7-42E0-8291-42B2FA25D874}"/>
            </a:ext>
          </a:extLst>
        </xdr:cNvPr>
        <xdr:cNvSpPr/>
      </xdr:nvSpPr>
      <xdr:spPr>
        <a:xfrm>
          <a:off x="4464050" y="13871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95016</xdr:rowOff>
    </xdr:from>
    <xdr:to>
      <xdr:col>19</xdr:col>
      <xdr:colOff>133350</xdr:colOff>
      <xdr:row>81</xdr:row>
      <xdr:rowOff>168497</xdr:rowOff>
    </xdr:to>
    <xdr:cxnSp macro="">
      <xdr:nvCxnSpPr>
        <xdr:cNvPr id="196" name="直線コネクタ 195">
          <a:extLst>
            <a:ext uri="{FF2B5EF4-FFF2-40B4-BE49-F238E27FC236}">
              <a16:creationId xmlns:a16="http://schemas.microsoft.com/office/drawing/2014/main" id="{3DBD3432-1A2C-4128-8FAE-50DE8CD4D53D}"/>
            </a:ext>
          </a:extLst>
        </xdr:cNvPr>
        <xdr:cNvCxnSpPr/>
      </xdr:nvCxnSpPr>
      <xdr:spPr>
        <a:xfrm>
          <a:off x="2940050" y="13673856"/>
          <a:ext cx="812800" cy="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6847FAB5-6CF3-410B-96EB-C282995FCDC6}"/>
            </a:ext>
          </a:extLst>
        </xdr:cNvPr>
        <xdr:cNvSpPr/>
      </xdr:nvSpPr>
      <xdr:spPr>
        <a:xfrm>
          <a:off x="3702050" y="13832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9F9C13B-839F-4C32-9DD7-A35A580C9823}"/>
            </a:ext>
          </a:extLst>
        </xdr:cNvPr>
        <xdr:cNvSpPr txBox="1"/>
      </xdr:nvSpPr>
      <xdr:spPr>
        <a:xfrm>
          <a:off x="3409950" y="1391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123954</xdr:rowOff>
    </xdr:from>
    <xdr:to>
      <xdr:col>15</xdr:col>
      <xdr:colOff>82550</xdr:colOff>
      <xdr:row>81</xdr:row>
      <xdr:rowOff>95016</xdr:rowOff>
    </xdr:to>
    <xdr:cxnSp macro="">
      <xdr:nvCxnSpPr>
        <xdr:cNvPr id="199" name="直線コネクタ 198">
          <a:extLst>
            <a:ext uri="{FF2B5EF4-FFF2-40B4-BE49-F238E27FC236}">
              <a16:creationId xmlns:a16="http://schemas.microsoft.com/office/drawing/2014/main" id="{C40BE860-E161-496B-8414-722C3153542A}"/>
            </a:ext>
          </a:extLst>
        </xdr:cNvPr>
        <xdr:cNvCxnSpPr/>
      </xdr:nvCxnSpPr>
      <xdr:spPr>
        <a:xfrm>
          <a:off x="2127250" y="13535154"/>
          <a:ext cx="812800" cy="1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75A2FED3-6648-482B-949B-3C720738C39B}"/>
            </a:ext>
          </a:extLst>
        </xdr:cNvPr>
        <xdr:cNvSpPr/>
      </xdr:nvSpPr>
      <xdr:spPr>
        <a:xfrm>
          <a:off x="2889250" y="137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739DB51A-41E8-4017-804A-3750C785A55F}"/>
            </a:ext>
          </a:extLst>
        </xdr:cNvPr>
        <xdr:cNvSpPr txBox="1"/>
      </xdr:nvSpPr>
      <xdr:spPr>
        <a:xfrm>
          <a:off x="2597150" y="1384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123954</xdr:rowOff>
    </xdr:from>
    <xdr:to>
      <xdr:col>11</xdr:col>
      <xdr:colOff>31750</xdr:colOff>
      <xdr:row>80</xdr:row>
      <xdr:rowOff>150005</xdr:rowOff>
    </xdr:to>
    <xdr:cxnSp macro="">
      <xdr:nvCxnSpPr>
        <xdr:cNvPr id="202" name="直線コネクタ 201">
          <a:extLst>
            <a:ext uri="{FF2B5EF4-FFF2-40B4-BE49-F238E27FC236}">
              <a16:creationId xmlns:a16="http://schemas.microsoft.com/office/drawing/2014/main" id="{5574C8BC-26FA-46C9-B6DC-ADDC98F56A86}"/>
            </a:ext>
          </a:extLst>
        </xdr:cNvPr>
        <xdr:cNvCxnSpPr/>
      </xdr:nvCxnSpPr>
      <xdr:spPr>
        <a:xfrm flipV="1">
          <a:off x="1333500" y="13535154"/>
          <a:ext cx="793750" cy="2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1B3BCF70-8BE8-45B5-A208-1B91887E36D6}"/>
            </a:ext>
          </a:extLst>
        </xdr:cNvPr>
        <xdr:cNvSpPr/>
      </xdr:nvSpPr>
      <xdr:spPr>
        <a:xfrm>
          <a:off x="2095500" y="13649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2D69142F-074C-4AFA-8FC7-31A350B9905E}"/>
            </a:ext>
          </a:extLst>
        </xdr:cNvPr>
        <xdr:cNvSpPr txBox="1"/>
      </xdr:nvSpPr>
      <xdr:spPr>
        <a:xfrm>
          <a:off x="1784350" y="1373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D9E352A4-C544-4344-B1EC-2E7265EA2154}"/>
            </a:ext>
          </a:extLst>
        </xdr:cNvPr>
        <xdr:cNvSpPr/>
      </xdr:nvSpPr>
      <xdr:spPr>
        <a:xfrm>
          <a:off x="1282700" y="13612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C6088966-087E-4204-980B-17B8C819F746}"/>
            </a:ext>
          </a:extLst>
        </xdr:cNvPr>
        <xdr:cNvSpPr txBox="1"/>
      </xdr:nvSpPr>
      <xdr:spPr>
        <a:xfrm>
          <a:off x="971550" y="136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BD9F2FD-777D-4D7A-BAB3-E89F0228F616}"/>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23B578C-8DCD-46BB-AEB7-D67499D02E6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61E4E75-9550-4AAA-9E44-DD6459F85A3A}"/>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13D2F19-57CF-4DDE-8753-1DA54CB16AF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7121C86-B281-432C-B631-7D3537B3F599}"/>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110265</xdr:rowOff>
    </xdr:from>
    <xdr:to>
      <xdr:col>23</xdr:col>
      <xdr:colOff>184150</xdr:colOff>
      <xdr:row>82</xdr:row>
      <xdr:rowOff>40415</xdr:rowOff>
    </xdr:to>
    <xdr:sp macro="" textlink="">
      <xdr:nvSpPr>
        <xdr:cNvPr id="212" name="楕円 211">
          <a:extLst>
            <a:ext uri="{FF2B5EF4-FFF2-40B4-BE49-F238E27FC236}">
              <a16:creationId xmlns:a16="http://schemas.microsoft.com/office/drawing/2014/main" id="{6F3F13DC-5FB6-463C-9FE1-20DD56C3E791}"/>
            </a:ext>
          </a:extLst>
        </xdr:cNvPr>
        <xdr:cNvSpPr/>
      </xdr:nvSpPr>
      <xdr:spPr>
        <a:xfrm>
          <a:off x="4464050" y="13689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126792</xdr:rowOff>
    </xdr:from>
    <xdr:ext cx="762000" cy="259045"/>
    <xdr:sp macro="" textlink="">
      <xdr:nvSpPr>
        <xdr:cNvPr id="213" name="人件費・物件費等の状況該当値テキスト">
          <a:extLst>
            <a:ext uri="{FF2B5EF4-FFF2-40B4-BE49-F238E27FC236}">
              <a16:creationId xmlns:a16="http://schemas.microsoft.com/office/drawing/2014/main" id="{686BBEFF-D630-42AD-A447-0BCC781DDABD}"/>
            </a:ext>
          </a:extLst>
        </xdr:cNvPr>
        <xdr:cNvSpPr txBox="1"/>
      </xdr:nvSpPr>
      <xdr:spPr>
        <a:xfrm>
          <a:off x="4584700" y="135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117697</xdr:rowOff>
    </xdr:from>
    <xdr:to>
      <xdr:col>19</xdr:col>
      <xdr:colOff>184150</xdr:colOff>
      <xdr:row>82</xdr:row>
      <xdr:rowOff>47847</xdr:rowOff>
    </xdr:to>
    <xdr:sp macro="" textlink="">
      <xdr:nvSpPr>
        <xdr:cNvPr id="214" name="楕円 213">
          <a:extLst>
            <a:ext uri="{FF2B5EF4-FFF2-40B4-BE49-F238E27FC236}">
              <a16:creationId xmlns:a16="http://schemas.microsoft.com/office/drawing/2014/main" id="{506B889B-4F13-4F1F-A0AA-3C2038A9D61F}"/>
            </a:ext>
          </a:extLst>
        </xdr:cNvPr>
        <xdr:cNvSpPr/>
      </xdr:nvSpPr>
      <xdr:spPr>
        <a:xfrm>
          <a:off x="3702050" y="13696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58024</xdr:rowOff>
    </xdr:from>
    <xdr:ext cx="736600" cy="259045"/>
    <xdr:sp macro="" textlink="">
      <xdr:nvSpPr>
        <xdr:cNvPr id="215" name="テキスト ボックス 214">
          <a:extLst>
            <a:ext uri="{FF2B5EF4-FFF2-40B4-BE49-F238E27FC236}">
              <a16:creationId xmlns:a16="http://schemas.microsoft.com/office/drawing/2014/main" id="{B67A88BE-89C9-451A-A08E-89EF7A61F24C}"/>
            </a:ext>
          </a:extLst>
        </xdr:cNvPr>
        <xdr:cNvSpPr txBox="1"/>
      </xdr:nvSpPr>
      <xdr:spPr>
        <a:xfrm>
          <a:off x="3409950" y="134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44216</xdr:rowOff>
    </xdr:from>
    <xdr:to>
      <xdr:col>15</xdr:col>
      <xdr:colOff>133350</xdr:colOff>
      <xdr:row>81</xdr:row>
      <xdr:rowOff>145816</xdr:rowOff>
    </xdr:to>
    <xdr:sp macro="" textlink="">
      <xdr:nvSpPr>
        <xdr:cNvPr id="216" name="楕円 215">
          <a:extLst>
            <a:ext uri="{FF2B5EF4-FFF2-40B4-BE49-F238E27FC236}">
              <a16:creationId xmlns:a16="http://schemas.microsoft.com/office/drawing/2014/main" id="{A396B5E5-B5BD-41F1-B439-23C3A68843AD}"/>
            </a:ext>
          </a:extLst>
        </xdr:cNvPr>
        <xdr:cNvSpPr/>
      </xdr:nvSpPr>
      <xdr:spPr>
        <a:xfrm>
          <a:off x="2889250" y="136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155993</xdr:rowOff>
    </xdr:from>
    <xdr:ext cx="762000" cy="259045"/>
    <xdr:sp macro="" textlink="">
      <xdr:nvSpPr>
        <xdr:cNvPr id="217" name="テキスト ボックス 216">
          <a:extLst>
            <a:ext uri="{FF2B5EF4-FFF2-40B4-BE49-F238E27FC236}">
              <a16:creationId xmlns:a16="http://schemas.microsoft.com/office/drawing/2014/main" id="{362A2F26-1DBF-4EFE-991E-491B1FE8D263}"/>
            </a:ext>
          </a:extLst>
        </xdr:cNvPr>
        <xdr:cNvSpPr txBox="1"/>
      </xdr:nvSpPr>
      <xdr:spPr>
        <a:xfrm>
          <a:off x="2597150" y="133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73154</xdr:rowOff>
    </xdr:from>
    <xdr:to>
      <xdr:col>11</xdr:col>
      <xdr:colOff>82550</xdr:colOff>
      <xdr:row>81</xdr:row>
      <xdr:rowOff>3304</xdr:rowOff>
    </xdr:to>
    <xdr:sp macro="" textlink="">
      <xdr:nvSpPr>
        <xdr:cNvPr id="218" name="楕円 217">
          <a:extLst>
            <a:ext uri="{FF2B5EF4-FFF2-40B4-BE49-F238E27FC236}">
              <a16:creationId xmlns:a16="http://schemas.microsoft.com/office/drawing/2014/main" id="{5E9318D4-7F95-415B-BCF7-D094CD4F81EF}"/>
            </a:ext>
          </a:extLst>
        </xdr:cNvPr>
        <xdr:cNvSpPr/>
      </xdr:nvSpPr>
      <xdr:spPr>
        <a:xfrm>
          <a:off x="2095500" y="134843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13481</xdr:rowOff>
    </xdr:from>
    <xdr:ext cx="762000" cy="259045"/>
    <xdr:sp macro="" textlink="">
      <xdr:nvSpPr>
        <xdr:cNvPr id="219" name="テキスト ボックス 218">
          <a:extLst>
            <a:ext uri="{FF2B5EF4-FFF2-40B4-BE49-F238E27FC236}">
              <a16:creationId xmlns:a16="http://schemas.microsoft.com/office/drawing/2014/main" id="{A4E539DF-4CE1-4DB4-BAE4-C01EE54D46CC}"/>
            </a:ext>
          </a:extLst>
        </xdr:cNvPr>
        <xdr:cNvSpPr txBox="1"/>
      </xdr:nvSpPr>
      <xdr:spPr>
        <a:xfrm>
          <a:off x="1784350" y="1325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99205</xdr:rowOff>
    </xdr:from>
    <xdr:to>
      <xdr:col>7</xdr:col>
      <xdr:colOff>31750</xdr:colOff>
      <xdr:row>81</xdr:row>
      <xdr:rowOff>29355</xdr:rowOff>
    </xdr:to>
    <xdr:sp macro="" textlink="">
      <xdr:nvSpPr>
        <xdr:cNvPr id="220" name="楕円 219">
          <a:extLst>
            <a:ext uri="{FF2B5EF4-FFF2-40B4-BE49-F238E27FC236}">
              <a16:creationId xmlns:a16="http://schemas.microsoft.com/office/drawing/2014/main" id="{A2429F9E-3673-4AB1-A4A1-50E0D4A958AA}"/>
            </a:ext>
          </a:extLst>
        </xdr:cNvPr>
        <xdr:cNvSpPr/>
      </xdr:nvSpPr>
      <xdr:spPr>
        <a:xfrm>
          <a:off x="1282700" y="135104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39532</xdr:rowOff>
    </xdr:from>
    <xdr:ext cx="762000" cy="259045"/>
    <xdr:sp macro="" textlink="">
      <xdr:nvSpPr>
        <xdr:cNvPr id="221" name="テキスト ボックス 220">
          <a:extLst>
            <a:ext uri="{FF2B5EF4-FFF2-40B4-BE49-F238E27FC236}">
              <a16:creationId xmlns:a16="http://schemas.microsoft.com/office/drawing/2014/main" id="{7C658815-7976-437E-9FAC-D35FBA72413E}"/>
            </a:ext>
          </a:extLst>
        </xdr:cNvPr>
        <xdr:cNvSpPr txBox="1"/>
      </xdr:nvSpPr>
      <xdr:spPr>
        <a:xfrm>
          <a:off x="971550" y="132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766C3C4-77D3-45DD-A549-1B76CAFB7EA2}"/>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7A5DD6D4-9C3E-448A-BA4B-B83E1A96E4B7}"/>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3E1530D-B922-4C47-B094-364CE8F8438F}"/>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AEE85826-C30C-4DB6-B030-A405438005DA}"/>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ED89A79-A674-488C-88DF-629966CB322F}"/>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EFA3DABA-E152-47E0-95C6-85428849F17F}"/>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8F3B009-58B6-43B9-96C9-2D9B9C820936}"/>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D024BD8-1E12-4BAB-B37C-B05909493AEC}"/>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E6B4910C-17D7-4B1E-9B03-B35E8976F2C3}"/>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895C433-8AFF-4476-B7CB-E7B32C726BDF}"/>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3FE223A0-2758-4E24-BDAF-7FCA4F8584C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DE976046-7424-465B-92A5-1195E55D2458}"/>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628D08C-7774-49F9-9104-3178DE183E18}"/>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年度は、依然として全国平均や類似団体平均を上回る高い水準で推移している。</a:t>
          </a:r>
          <a:endParaRPr lang="ja-JP" altLang="ja-JP" sz="1400">
            <a:effectLst/>
          </a:endParaRPr>
        </a:p>
        <a:p>
          <a:r>
            <a:rPr kumimoji="1" lang="ja-JP" altLang="ja-JP" sz="1100">
              <a:solidFill>
                <a:schemeClr val="dk1"/>
              </a:solidFill>
              <a:effectLst/>
              <a:latin typeface="+mn-lt"/>
              <a:ea typeface="+mn-ea"/>
              <a:cs typeface="+mn-cs"/>
            </a:rPr>
            <a:t>　これは、組織の新陳代謝に伴う昇任の低年齢化や給与制度の総合的見直しの実施が国と比較して遅れたことが要因である。</a:t>
          </a:r>
          <a:endParaRPr lang="ja-JP" altLang="ja-JP" sz="1400">
            <a:effectLst/>
          </a:endParaRPr>
        </a:p>
        <a:p>
          <a:r>
            <a:rPr kumimoji="1" lang="ja-JP" altLang="ja-JP" sz="1100">
              <a:solidFill>
                <a:schemeClr val="dk1"/>
              </a:solidFill>
              <a:effectLst/>
              <a:latin typeface="+mn-lt"/>
              <a:ea typeface="+mn-ea"/>
              <a:cs typeface="+mn-cs"/>
            </a:rPr>
            <a:t>　国や民間の給与水準との均衡を図りながら、適正かつ円滑に、実態に即した給与制度の構築を図る。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BDF7D55-11DE-4BD8-800A-419D0CC79B92}"/>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21CD744-BB72-4E05-AB92-382AB11A853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12167EAB-1478-4A86-B0F5-3E8B5BD3F413}"/>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2F416639-89A9-40E4-B7A4-1ACEA5D28CA8}"/>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5F15A21C-631D-477F-8B2B-8736A4C91EE4}"/>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731DAE4-E176-456D-9BEB-AF1F6E64371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9208FD7-7B28-46D6-8902-15937CFC631A}"/>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253A711A-456D-4A6C-BBA2-637B1E497353}"/>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E715E412-433E-43FB-BCD8-46298D10642A}"/>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D483C591-48E0-4EA9-9C22-4449AC2EC21F}"/>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C105DD2C-38EF-4B92-B47B-3A7356045F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EBECD77B-2B5C-4EF3-AE06-4BA6800156CB}"/>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421BF99D-88B0-4A5F-9D70-7EC6C75DD643}"/>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682C0D9A-46D1-4B94-BA9D-F11DC98260A4}"/>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86712E88-C1B0-4D96-B455-CECAE98D8533}"/>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66E47631-9A2F-4937-ACED-C196D40405CB}"/>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F4AA2041-7E25-4A2C-94CF-8CC1B28C15C5}"/>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599040C4-91A5-4FAF-83FE-0ED5C8B3E70B}"/>
            </a:ext>
          </a:extLst>
        </xdr:cNvPr>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9A927BDC-E11D-45B3-8960-0D9AC3605A91}"/>
            </a:ext>
          </a:extLst>
        </xdr:cNvPr>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1E6F4176-F51E-4135-9B96-F7905217D458}"/>
            </a:ext>
          </a:extLst>
        </xdr:cNvPr>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6BB45604-1090-4F8E-9EA4-069E3574A022}"/>
            </a:ext>
          </a:extLst>
        </xdr:cNvPr>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4ABE5CED-BBA3-4BBC-950B-DEA7F56A1A29}"/>
            </a:ext>
          </a:extLst>
        </xdr:cNvPr>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86179</xdr:rowOff>
    </xdr:to>
    <xdr:cxnSp macro="">
      <xdr:nvCxnSpPr>
        <xdr:cNvPr id="257" name="直線コネクタ 256">
          <a:extLst>
            <a:ext uri="{FF2B5EF4-FFF2-40B4-BE49-F238E27FC236}">
              <a16:creationId xmlns:a16="http://schemas.microsoft.com/office/drawing/2014/main" id="{C8EFC47F-657A-4487-B5B7-D6ED9CE27E6D}"/>
            </a:ext>
          </a:extLst>
        </xdr:cNvPr>
        <xdr:cNvCxnSpPr/>
      </xdr:nvCxnSpPr>
      <xdr:spPr>
        <a:xfrm flipV="1">
          <a:off x="14712950" y="14821263"/>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a:extLst>
            <a:ext uri="{FF2B5EF4-FFF2-40B4-BE49-F238E27FC236}">
              <a16:creationId xmlns:a16="http://schemas.microsoft.com/office/drawing/2014/main" id="{B3B72BA1-38D0-4335-9AFD-A072FDEDB002}"/>
            </a:ext>
          </a:extLst>
        </xdr:cNvPr>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E6571923-37D7-479A-8BFC-5203EC7C08B7}"/>
            </a:ext>
          </a:extLst>
        </xdr:cNvPr>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137886</xdr:rowOff>
    </xdr:to>
    <xdr:cxnSp macro="">
      <xdr:nvCxnSpPr>
        <xdr:cNvPr id="260" name="直線コネクタ 259">
          <a:extLst>
            <a:ext uri="{FF2B5EF4-FFF2-40B4-BE49-F238E27FC236}">
              <a16:creationId xmlns:a16="http://schemas.microsoft.com/office/drawing/2014/main" id="{0C8B5DFC-5D7F-4402-92A2-EFFC9A8EFBCA}"/>
            </a:ext>
          </a:extLst>
        </xdr:cNvPr>
        <xdr:cNvCxnSpPr/>
      </xdr:nvCxnSpPr>
      <xdr:spPr>
        <a:xfrm flipV="1">
          <a:off x="13903960" y="14838499"/>
          <a:ext cx="80899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EB6632E-168A-4DC9-8EFA-419E0476E053}"/>
            </a:ext>
          </a:extLst>
        </xdr:cNvPr>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DCB5D46D-61DA-4F91-9C66-8231537CD68C}"/>
            </a:ext>
          </a:extLst>
        </xdr:cNvPr>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137886</xdr:rowOff>
    </xdr:to>
    <xdr:cxnSp macro="">
      <xdr:nvCxnSpPr>
        <xdr:cNvPr id="263" name="直線コネクタ 262">
          <a:extLst>
            <a:ext uri="{FF2B5EF4-FFF2-40B4-BE49-F238E27FC236}">
              <a16:creationId xmlns:a16="http://schemas.microsoft.com/office/drawing/2014/main" id="{D9BED894-1DD2-41DE-8481-0FB12E86482C}"/>
            </a:ext>
          </a:extLst>
        </xdr:cNvPr>
        <xdr:cNvCxnSpPr/>
      </xdr:nvCxnSpPr>
      <xdr:spPr>
        <a:xfrm>
          <a:off x="13106400" y="14872970"/>
          <a:ext cx="79756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94D1D849-F6E2-486E-A362-519AD498D380}"/>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3A3E13FD-1BB3-4243-B6B7-5537A7C95B87}"/>
            </a:ext>
          </a:extLst>
        </xdr:cNvPr>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155121</xdr:rowOff>
    </xdr:to>
    <xdr:cxnSp macro="">
      <xdr:nvCxnSpPr>
        <xdr:cNvPr id="266" name="直線コネクタ 265">
          <a:extLst>
            <a:ext uri="{FF2B5EF4-FFF2-40B4-BE49-F238E27FC236}">
              <a16:creationId xmlns:a16="http://schemas.microsoft.com/office/drawing/2014/main" id="{67F643C5-BA24-4EB3-B2A9-D69872E05565}"/>
            </a:ext>
          </a:extLst>
        </xdr:cNvPr>
        <xdr:cNvCxnSpPr/>
      </xdr:nvCxnSpPr>
      <xdr:spPr>
        <a:xfrm flipV="1">
          <a:off x="12293600" y="14872970"/>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8C2891D3-FD12-4621-ACC4-6CE3D38FAC7F}"/>
            </a:ext>
          </a:extLst>
        </xdr:cNvPr>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a:extLst>
            <a:ext uri="{FF2B5EF4-FFF2-40B4-BE49-F238E27FC236}">
              <a16:creationId xmlns:a16="http://schemas.microsoft.com/office/drawing/2014/main" id="{0D100035-6317-49EB-94EC-D64CDCB5F383}"/>
            </a:ext>
          </a:extLst>
        </xdr:cNvPr>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9788CADD-3E17-43CC-97FE-12EF10E3E12E}"/>
            </a:ext>
          </a:extLst>
        </xdr:cNvPr>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14BC50D2-5EE9-4B27-9F4C-CDC85F89AD0F}"/>
            </a:ext>
          </a:extLst>
        </xdr:cNvPr>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D32A662-F9B1-4E2D-B750-50EE8CC9DD07}"/>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E47613A-0CCB-42CD-8255-78FEEB09081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02F6A1C-9F99-415F-82DB-0B9A37109C6F}"/>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720BE53-2C43-41A7-9B2A-A15F575EA3AB}"/>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C2BF48E-755F-4508-B77A-A027393E338B}"/>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6" name="楕円 275">
          <a:extLst>
            <a:ext uri="{FF2B5EF4-FFF2-40B4-BE49-F238E27FC236}">
              <a16:creationId xmlns:a16="http://schemas.microsoft.com/office/drawing/2014/main" id="{6943CEFE-99A6-44A4-B6C0-F633AB3E822A}"/>
            </a:ext>
          </a:extLst>
        </xdr:cNvPr>
        <xdr:cNvSpPr/>
      </xdr:nvSpPr>
      <xdr:spPr>
        <a:xfrm>
          <a:off x="15427960" y="1477046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7" name="給与水準   （国との比較）該当値テキスト">
          <a:extLst>
            <a:ext uri="{FF2B5EF4-FFF2-40B4-BE49-F238E27FC236}">
              <a16:creationId xmlns:a16="http://schemas.microsoft.com/office/drawing/2014/main" id="{044268FC-6C1F-4AD7-B3A5-2D3BF3F50E6D}"/>
            </a:ext>
          </a:extLst>
        </xdr:cNvPr>
        <xdr:cNvSpPr txBox="1"/>
      </xdr:nvSpPr>
      <xdr:spPr>
        <a:xfrm>
          <a:off x="15563850" y="1474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a:extLst>
            <a:ext uri="{FF2B5EF4-FFF2-40B4-BE49-F238E27FC236}">
              <a16:creationId xmlns:a16="http://schemas.microsoft.com/office/drawing/2014/main" id="{8BBD5E56-E1B2-4364-9537-A8FC25F6CDFF}"/>
            </a:ext>
          </a:extLst>
        </xdr:cNvPr>
        <xdr:cNvSpPr/>
      </xdr:nvSpPr>
      <xdr:spPr>
        <a:xfrm>
          <a:off x="14665960" y="1478769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a:extLst>
            <a:ext uri="{FF2B5EF4-FFF2-40B4-BE49-F238E27FC236}">
              <a16:creationId xmlns:a16="http://schemas.microsoft.com/office/drawing/2014/main" id="{D8F78890-EAE6-46C3-B7A7-3239D97CB325}"/>
            </a:ext>
          </a:extLst>
        </xdr:cNvPr>
        <xdr:cNvSpPr txBox="1"/>
      </xdr:nvSpPr>
      <xdr:spPr>
        <a:xfrm>
          <a:off x="14370050" y="14874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a:extLst>
            <a:ext uri="{FF2B5EF4-FFF2-40B4-BE49-F238E27FC236}">
              <a16:creationId xmlns:a16="http://schemas.microsoft.com/office/drawing/2014/main" id="{970CAD5A-C2B2-4F1A-B4B1-D1646694A5B7}"/>
            </a:ext>
          </a:extLst>
        </xdr:cNvPr>
        <xdr:cNvSpPr/>
      </xdr:nvSpPr>
      <xdr:spPr>
        <a:xfrm>
          <a:off x="13868400" y="148394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a:extLst>
            <a:ext uri="{FF2B5EF4-FFF2-40B4-BE49-F238E27FC236}">
              <a16:creationId xmlns:a16="http://schemas.microsoft.com/office/drawing/2014/main" id="{B0F60A87-47F8-4C7D-9B5E-330133507412}"/>
            </a:ext>
          </a:extLst>
        </xdr:cNvPr>
        <xdr:cNvSpPr txBox="1"/>
      </xdr:nvSpPr>
      <xdr:spPr>
        <a:xfrm>
          <a:off x="13557250" y="149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a:extLst>
            <a:ext uri="{FF2B5EF4-FFF2-40B4-BE49-F238E27FC236}">
              <a16:creationId xmlns:a16="http://schemas.microsoft.com/office/drawing/2014/main" id="{46F75A84-CC6F-4CE7-A0D9-E8D348F9564C}"/>
            </a:ext>
          </a:extLst>
        </xdr:cNvPr>
        <xdr:cNvSpPr/>
      </xdr:nvSpPr>
      <xdr:spPr>
        <a:xfrm>
          <a:off x="13055600" y="148221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D3D2C9B4-8B81-4DB3-9B92-83B780452CDF}"/>
            </a:ext>
          </a:extLst>
        </xdr:cNvPr>
        <xdr:cNvSpPr txBox="1"/>
      </xdr:nvSpPr>
      <xdr:spPr>
        <a:xfrm>
          <a:off x="12763500" y="149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4" name="楕円 283">
          <a:extLst>
            <a:ext uri="{FF2B5EF4-FFF2-40B4-BE49-F238E27FC236}">
              <a16:creationId xmlns:a16="http://schemas.microsoft.com/office/drawing/2014/main" id="{BCFC2A20-164A-4A07-A967-DA3DBCC74BE0}"/>
            </a:ext>
          </a:extLst>
        </xdr:cNvPr>
        <xdr:cNvSpPr/>
      </xdr:nvSpPr>
      <xdr:spPr>
        <a:xfrm>
          <a:off x="12242800" y="14856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5" name="テキスト ボックス 284">
          <a:extLst>
            <a:ext uri="{FF2B5EF4-FFF2-40B4-BE49-F238E27FC236}">
              <a16:creationId xmlns:a16="http://schemas.microsoft.com/office/drawing/2014/main" id="{9D7E6B50-52F1-494D-B0AE-6D1E44FF828F}"/>
            </a:ext>
          </a:extLst>
        </xdr:cNvPr>
        <xdr:cNvSpPr txBox="1"/>
      </xdr:nvSpPr>
      <xdr:spPr>
        <a:xfrm>
          <a:off x="11950700" y="149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7C97EDF-628F-44F2-8968-7CD0D227864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4ED7DBA5-7154-4C2E-86FC-657E78781D5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E24E1356-B2B9-44DB-8778-C62C4B25C4BE}"/>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8ED7ABFC-9B66-4DA9-B99A-07252EB27424}"/>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D69ADDB3-C36D-49FC-8B88-6623432E988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C19E60B0-54BA-4E40-B646-73CFB7082DF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D12440D0-C92A-4862-A154-0ACF11CB1302}"/>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EF3FEDF5-1805-4D64-AC94-2A102F7C302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DD7C692F-B672-430F-A112-1ADC44F0DC57}"/>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1F359FBC-D289-41D3-B294-7A5A722B4C08}"/>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F0A21903-5C9C-473C-AF9B-9777E083BB8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5D766399-A551-4085-A531-D84822D9FF94}"/>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65D9CC4F-3DB8-4DBB-B133-54988D73967E}"/>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令和４年度は類似団体平均と同水準となったが、都市開発による人口増については、落ち着きをみせており、今後も適正な定員管理の下、的確な職員の配置に努める。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9B398AAF-DA5E-4D39-A5EF-26965850C5E3}"/>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D03710FA-930A-4FDC-8989-D3BA72B077E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33BA7495-C133-4B6C-9B0C-C1C84AD4F54D}"/>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7067E8B4-7B62-49E6-B9A5-34612AD72B9C}"/>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898A925C-E01A-4FC2-BF88-85EF786048BC}"/>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DC91B317-7637-4B34-8C77-B7E969698CBF}"/>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CD52AC01-9EDE-40AD-9221-F7435804C8F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6D82B2F1-0BCB-4AB1-A558-118931CABA4C}"/>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37351C93-22A5-494F-A379-3E9E37892E99}"/>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A61ACA41-8FBB-46B3-9C2F-92D28C3F608F}"/>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274B7357-C0D8-4208-A89D-2CE900A68E05}"/>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1FF3CF8D-2DB7-4A5D-9288-CEAB6098B748}"/>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4E62CF82-F3BB-447D-ACDC-62CAB8B7E3FD}"/>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EEFBB261-6BD8-4556-9F91-BA899F92D762}"/>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CC82E428-2B7B-4A32-9389-7FF2D5D20733}"/>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A604F3D-61BB-4742-A181-E95A083FFAEE}"/>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ABE9F1AD-9AFC-4D50-9A07-E17FCA2B6B40}"/>
            </a:ext>
          </a:extLst>
        </xdr:cNvPr>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47F4164E-748E-4A49-854A-86DAA713E644}"/>
            </a:ext>
          </a:extLst>
        </xdr:cNvPr>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57A7EC2E-2ED4-4EFF-96FA-81516AFCCED6}"/>
            </a:ext>
          </a:extLst>
        </xdr:cNvPr>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C6D31A43-8676-417D-8407-DC34C435658B}"/>
            </a:ext>
          </a:extLst>
        </xdr:cNvPr>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884E79D1-CABE-46A6-8A7C-21DB0ADDA844}"/>
            </a:ext>
          </a:extLst>
        </xdr:cNvPr>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95779</xdr:rowOff>
    </xdr:from>
    <xdr:to>
      <xdr:col>81</xdr:col>
      <xdr:colOff>44450</xdr:colOff>
      <xdr:row>60</xdr:row>
      <xdr:rowOff>135996</xdr:rowOff>
    </xdr:to>
    <xdr:cxnSp macro="">
      <xdr:nvCxnSpPr>
        <xdr:cNvPr id="320" name="直線コネクタ 319">
          <a:extLst>
            <a:ext uri="{FF2B5EF4-FFF2-40B4-BE49-F238E27FC236}">
              <a16:creationId xmlns:a16="http://schemas.microsoft.com/office/drawing/2014/main" id="{4F4DC8E5-4DBE-49CC-B887-2D9863C7A7D9}"/>
            </a:ext>
          </a:extLst>
        </xdr:cNvPr>
        <xdr:cNvCxnSpPr/>
      </xdr:nvCxnSpPr>
      <xdr:spPr>
        <a:xfrm>
          <a:off x="14712950" y="10154179"/>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AEF30F5F-9FF7-46AC-84F3-7B21D7FF9CD3}"/>
            </a:ext>
          </a:extLst>
        </xdr:cNvPr>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E9F8EA23-2323-4795-BDC4-3B55DB9D3C23}"/>
            </a:ext>
          </a:extLst>
        </xdr:cNvPr>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95779</xdr:rowOff>
    </xdr:to>
    <xdr:cxnSp macro="">
      <xdr:nvCxnSpPr>
        <xdr:cNvPr id="323" name="直線コネクタ 322">
          <a:extLst>
            <a:ext uri="{FF2B5EF4-FFF2-40B4-BE49-F238E27FC236}">
              <a16:creationId xmlns:a16="http://schemas.microsoft.com/office/drawing/2014/main" id="{832FA987-3EC4-48BB-936E-13F654307095}"/>
            </a:ext>
          </a:extLst>
        </xdr:cNvPr>
        <xdr:cNvCxnSpPr/>
      </xdr:nvCxnSpPr>
      <xdr:spPr>
        <a:xfrm>
          <a:off x="13903960" y="10150157"/>
          <a:ext cx="80899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E6B9A6AA-9681-4078-9EBE-168F2E09379C}"/>
            </a:ext>
          </a:extLst>
        </xdr:cNvPr>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44AE4D6B-FFDC-4CC9-B15E-0BF0A0CE71EF}"/>
            </a:ext>
          </a:extLst>
        </xdr:cNvPr>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91757</xdr:rowOff>
    </xdr:from>
    <xdr:to>
      <xdr:col>72</xdr:col>
      <xdr:colOff>203200</xdr:colOff>
      <xdr:row>60</xdr:row>
      <xdr:rowOff>93769</xdr:rowOff>
    </xdr:to>
    <xdr:cxnSp macro="">
      <xdr:nvCxnSpPr>
        <xdr:cNvPr id="326" name="直線コネクタ 325">
          <a:extLst>
            <a:ext uri="{FF2B5EF4-FFF2-40B4-BE49-F238E27FC236}">
              <a16:creationId xmlns:a16="http://schemas.microsoft.com/office/drawing/2014/main" id="{BBD29C5B-7257-43EB-B5F7-3337107EBA84}"/>
            </a:ext>
          </a:extLst>
        </xdr:cNvPr>
        <xdr:cNvCxnSpPr/>
      </xdr:nvCxnSpPr>
      <xdr:spPr>
        <a:xfrm flipV="1">
          <a:off x="13106400" y="10150157"/>
          <a:ext cx="79756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E4A8E26F-0FA2-4607-9D9B-BA9571043FDD}"/>
            </a:ext>
          </a:extLst>
        </xdr:cNvPr>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F2419468-7D7D-49EA-8293-B942CD6E519A}"/>
            </a:ext>
          </a:extLst>
        </xdr:cNvPr>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97790</xdr:rowOff>
    </xdr:to>
    <xdr:cxnSp macro="">
      <xdr:nvCxnSpPr>
        <xdr:cNvPr id="329" name="直線コネクタ 328">
          <a:extLst>
            <a:ext uri="{FF2B5EF4-FFF2-40B4-BE49-F238E27FC236}">
              <a16:creationId xmlns:a16="http://schemas.microsoft.com/office/drawing/2014/main" id="{97DAB8AA-180B-4963-B64A-22CD24138DF5}"/>
            </a:ext>
          </a:extLst>
        </xdr:cNvPr>
        <xdr:cNvCxnSpPr/>
      </xdr:nvCxnSpPr>
      <xdr:spPr>
        <a:xfrm flipV="1">
          <a:off x="12293600" y="10152169"/>
          <a:ext cx="8128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A2E3D92C-6D25-486E-BB6B-37BA2876489D}"/>
            </a:ext>
          </a:extLst>
        </xdr:cNvPr>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92C28BEC-5F9D-4C95-9856-1B35487DE782}"/>
            </a:ext>
          </a:extLst>
        </xdr:cNvPr>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193DCAC3-DCC8-40B9-92DD-675F50984715}"/>
            </a:ext>
          </a:extLst>
        </xdr:cNvPr>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8E195020-5B38-43BB-AC3B-542A0E5B4961}"/>
            </a:ext>
          </a:extLst>
        </xdr:cNvPr>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265EEBA-DC36-4615-94B2-22419CB6D39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0EB1D64-2BA0-41A9-84EF-9ED7B4D8764E}"/>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756F8EF-76D5-409B-80D0-46DA9E5E7CD2}"/>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3126FBE-B075-4F64-96F6-591314F49BA1}"/>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7B7C670-3B49-4A4B-88E6-85C0033C111C}"/>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85196</xdr:rowOff>
    </xdr:from>
    <xdr:to>
      <xdr:col>81</xdr:col>
      <xdr:colOff>95250</xdr:colOff>
      <xdr:row>61</xdr:row>
      <xdr:rowOff>15346</xdr:rowOff>
    </xdr:to>
    <xdr:sp macro="" textlink="">
      <xdr:nvSpPr>
        <xdr:cNvPr id="339" name="楕円 338">
          <a:extLst>
            <a:ext uri="{FF2B5EF4-FFF2-40B4-BE49-F238E27FC236}">
              <a16:creationId xmlns:a16="http://schemas.microsoft.com/office/drawing/2014/main" id="{1A1BC6F1-41FC-4CD5-AE3C-472511195538}"/>
            </a:ext>
          </a:extLst>
        </xdr:cNvPr>
        <xdr:cNvSpPr/>
      </xdr:nvSpPr>
      <xdr:spPr>
        <a:xfrm>
          <a:off x="15427960" y="101435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101723</xdr:rowOff>
    </xdr:from>
    <xdr:ext cx="762000" cy="259045"/>
    <xdr:sp macro="" textlink="">
      <xdr:nvSpPr>
        <xdr:cNvPr id="340" name="定員管理の状況該当値テキスト">
          <a:extLst>
            <a:ext uri="{FF2B5EF4-FFF2-40B4-BE49-F238E27FC236}">
              <a16:creationId xmlns:a16="http://schemas.microsoft.com/office/drawing/2014/main" id="{CC5DA0A3-6C7E-44F2-9CF8-410872482C72}"/>
            </a:ext>
          </a:extLst>
        </xdr:cNvPr>
        <xdr:cNvSpPr txBox="1"/>
      </xdr:nvSpPr>
      <xdr:spPr>
        <a:xfrm>
          <a:off x="15563850" y="999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44979</xdr:rowOff>
    </xdr:from>
    <xdr:to>
      <xdr:col>77</xdr:col>
      <xdr:colOff>95250</xdr:colOff>
      <xdr:row>60</xdr:row>
      <xdr:rowOff>146579</xdr:rowOff>
    </xdr:to>
    <xdr:sp macro="" textlink="">
      <xdr:nvSpPr>
        <xdr:cNvPr id="341" name="楕円 340">
          <a:extLst>
            <a:ext uri="{FF2B5EF4-FFF2-40B4-BE49-F238E27FC236}">
              <a16:creationId xmlns:a16="http://schemas.microsoft.com/office/drawing/2014/main" id="{55305AA4-C819-4503-8C2C-B4BEEB80E503}"/>
            </a:ext>
          </a:extLst>
        </xdr:cNvPr>
        <xdr:cNvSpPr/>
      </xdr:nvSpPr>
      <xdr:spPr>
        <a:xfrm>
          <a:off x="14665960" y="101033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156756</xdr:rowOff>
    </xdr:from>
    <xdr:ext cx="736600" cy="259045"/>
    <xdr:sp macro="" textlink="">
      <xdr:nvSpPr>
        <xdr:cNvPr id="342" name="テキスト ボックス 341">
          <a:extLst>
            <a:ext uri="{FF2B5EF4-FFF2-40B4-BE49-F238E27FC236}">
              <a16:creationId xmlns:a16="http://schemas.microsoft.com/office/drawing/2014/main" id="{BC00F7DC-40F7-47C3-988E-4D1265C890AB}"/>
            </a:ext>
          </a:extLst>
        </xdr:cNvPr>
        <xdr:cNvSpPr txBox="1"/>
      </xdr:nvSpPr>
      <xdr:spPr>
        <a:xfrm>
          <a:off x="14370050" y="9879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40957</xdr:rowOff>
    </xdr:from>
    <xdr:to>
      <xdr:col>73</xdr:col>
      <xdr:colOff>44450</xdr:colOff>
      <xdr:row>60</xdr:row>
      <xdr:rowOff>142557</xdr:rowOff>
    </xdr:to>
    <xdr:sp macro="" textlink="">
      <xdr:nvSpPr>
        <xdr:cNvPr id="343" name="楕円 342">
          <a:extLst>
            <a:ext uri="{FF2B5EF4-FFF2-40B4-BE49-F238E27FC236}">
              <a16:creationId xmlns:a16="http://schemas.microsoft.com/office/drawing/2014/main" id="{EA4D2272-1624-4C1D-BEA5-DD67BC8227A8}"/>
            </a:ext>
          </a:extLst>
        </xdr:cNvPr>
        <xdr:cNvSpPr/>
      </xdr:nvSpPr>
      <xdr:spPr>
        <a:xfrm>
          <a:off x="13868400" y="10099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152734</xdr:rowOff>
    </xdr:from>
    <xdr:ext cx="762000" cy="259045"/>
    <xdr:sp macro="" textlink="">
      <xdr:nvSpPr>
        <xdr:cNvPr id="344" name="テキスト ボックス 343">
          <a:extLst>
            <a:ext uri="{FF2B5EF4-FFF2-40B4-BE49-F238E27FC236}">
              <a16:creationId xmlns:a16="http://schemas.microsoft.com/office/drawing/2014/main" id="{5182CA16-5B4E-4274-910D-1C8F249BAD67}"/>
            </a:ext>
          </a:extLst>
        </xdr:cNvPr>
        <xdr:cNvSpPr txBox="1"/>
      </xdr:nvSpPr>
      <xdr:spPr>
        <a:xfrm>
          <a:off x="13557250" y="98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5" name="楕円 344">
          <a:extLst>
            <a:ext uri="{FF2B5EF4-FFF2-40B4-BE49-F238E27FC236}">
              <a16:creationId xmlns:a16="http://schemas.microsoft.com/office/drawing/2014/main" id="{AF7C2A51-3464-41A0-9CA4-153906FE3420}"/>
            </a:ext>
          </a:extLst>
        </xdr:cNvPr>
        <xdr:cNvSpPr/>
      </xdr:nvSpPr>
      <xdr:spPr>
        <a:xfrm>
          <a:off x="13055600" y="1010136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6" name="テキスト ボックス 345">
          <a:extLst>
            <a:ext uri="{FF2B5EF4-FFF2-40B4-BE49-F238E27FC236}">
              <a16:creationId xmlns:a16="http://schemas.microsoft.com/office/drawing/2014/main" id="{5F583A83-28E0-41C3-B3D4-5442AC85AA0F}"/>
            </a:ext>
          </a:extLst>
        </xdr:cNvPr>
        <xdr:cNvSpPr txBox="1"/>
      </xdr:nvSpPr>
      <xdr:spPr>
        <a:xfrm>
          <a:off x="12763500" y="987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7" name="楕円 346">
          <a:extLst>
            <a:ext uri="{FF2B5EF4-FFF2-40B4-BE49-F238E27FC236}">
              <a16:creationId xmlns:a16="http://schemas.microsoft.com/office/drawing/2014/main" id="{1193FC90-ACCD-477A-B47D-CED83EF9DA38}"/>
            </a:ext>
          </a:extLst>
        </xdr:cNvPr>
        <xdr:cNvSpPr/>
      </xdr:nvSpPr>
      <xdr:spPr>
        <a:xfrm>
          <a:off x="122428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8" name="テキスト ボックス 347">
          <a:extLst>
            <a:ext uri="{FF2B5EF4-FFF2-40B4-BE49-F238E27FC236}">
              <a16:creationId xmlns:a16="http://schemas.microsoft.com/office/drawing/2014/main" id="{77134254-7A7C-4B0A-ACE5-9BDD96BCBEB9}"/>
            </a:ext>
          </a:extLst>
        </xdr:cNvPr>
        <xdr:cNvSpPr txBox="1"/>
      </xdr:nvSpPr>
      <xdr:spPr>
        <a:xfrm>
          <a:off x="11950700" y="988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31133226-C4F8-4D6D-BAD9-24550DDD049F}"/>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FBAE0EFC-5B95-4598-8AEC-F57852BC3407}"/>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C970A4B-2F6A-4CD9-AD4A-A0B9322DBE68}"/>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38695D-55DA-4397-953D-36EB1D6AAB4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E5D3F4F-CEFF-4676-BFCD-0CFF9FA3DF72}"/>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2C0A71A-6B0C-430D-9780-ECD896680D26}"/>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83B9D59E-6F6F-4E84-9413-C8CBAE0B4BB5}"/>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BB84D76-F1A8-4FAC-88BA-CC93148015B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023AC6D-B64A-4FC7-B22D-058F8A576D46}"/>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D3BD773D-F452-4AB7-895E-6EC7BE3CFD88}"/>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8C3991D1-A746-4E02-A969-D64438E9605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31DA0F67-46E3-40ED-90C2-B00240B5662F}"/>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161D6B78-4B56-42D3-AC5C-7758F711058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本市では、普通建設事業並びに新規発行債の抑制に努めてきたことから、類似団体平均及び京都府平均を下回り、良好な比率となっている。</a:t>
          </a:r>
          <a:endParaRPr lang="ja-JP" altLang="ja-JP" sz="1400">
            <a:effectLst/>
          </a:endParaRPr>
        </a:p>
        <a:p>
          <a:r>
            <a:rPr kumimoji="1" lang="ja-JP" altLang="ja-JP" sz="1100">
              <a:solidFill>
                <a:schemeClr val="dk1"/>
              </a:solidFill>
              <a:effectLst/>
              <a:latin typeface="+mn-lt"/>
              <a:ea typeface="+mn-ea"/>
              <a:cs typeface="+mn-cs"/>
            </a:rPr>
            <a:t>　しかしながら、学校施設の老朽化等に係る財源として、市債の新規発行の必要性が見込まれるため、比率の上昇が想定される。</a:t>
          </a:r>
          <a:endParaRPr lang="ja-JP" altLang="ja-JP" sz="1400">
            <a:effectLst/>
          </a:endParaRPr>
        </a:p>
        <a:p>
          <a:r>
            <a:rPr kumimoji="1" lang="ja-JP" altLang="ja-JP" sz="1100">
              <a:solidFill>
                <a:schemeClr val="dk1"/>
              </a:solidFill>
              <a:effectLst/>
              <a:latin typeface="+mn-lt"/>
              <a:ea typeface="+mn-ea"/>
              <a:cs typeface="+mn-cs"/>
            </a:rPr>
            <a:t>　普通建設事業の実施に当たっては、住民のニーズや緊急性を把握し、適切な事業執行を図り、適正な水準確保に努める。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75B492DC-9F10-4476-A1E1-AD81B6368552}"/>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82C6A6F-FB3F-4C21-8A4E-D4E43C5BCF3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9B8D68F7-E044-4CCE-98D2-9FD76552C88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DFD10F88-02F1-4C0B-AE36-D25E1E518EFC}"/>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5159DEC-979C-4DB0-8D66-0350664EDF2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C2C820BF-B208-483C-8D46-95DADACBBF9E}"/>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1368E10-8B89-4853-8C62-0A8FE32C6B72}"/>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C014307D-A584-4FAC-8AA1-44A44F6F4F9A}"/>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9628BB1-0983-4870-9333-E89A88DA1C6A}"/>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D6F0F117-89B7-477B-ADD7-BE53ED3401BE}"/>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751A0B4-2069-4975-8F10-D4613176C237}"/>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92A3676B-B6ED-406C-A5C0-A5269AF3AFDC}"/>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DA9611DE-D7F7-4937-ADAA-3A986F9C4F04}"/>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EE184ED-ACD4-4C31-B3DE-90BC9ECB6A28}"/>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6CB59EB1-6F46-4858-B293-89DBE0AE598B}"/>
            </a:ext>
          </a:extLst>
        </xdr:cNvPr>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79F7391-D329-4C0B-97B3-CEED44318948}"/>
            </a:ext>
          </a:extLst>
        </xdr:cNvPr>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321605C2-340F-497D-B24B-FDBC838AD6B5}"/>
            </a:ext>
          </a:extLst>
        </xdr:cNvPr>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7DED3DA9-C5F8-450F-B478-3B1164BF3AAF}"/>
            </a:ext>
          </a:extLst>
        </xdr:cNvPr>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EA379B88-102C-4448-BD17-1B8605F35254}"/>
            </a:ext>
          </a:extLst>
        </xdr:cNvPr>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81280</xdr:rowOff>
    </xdr:to>
    <xdr:cxnSp macro="">
      <xdr:nvCxnSpPr>
        <xdr:cNvPr id="381" name="直線コネクタ 380">
          <a:extLst>
            <a:ext uri="{FF2B5EF4-FFF2-40B4-BE49-F238E27FC236}">
              <a16:creationId xmlns:a16="http://schemas.microsoft.com/office/drawing/2014/main" id="{70F2DC8A-0E0B-4FA1-8334-E49A07DEEF9A}"/>
            </a:ext>
          </a:extLst>
        </xdr:cNvPr>
        <xdr:cNvCxnSpPr/>
      </xdr:nvCxnSpPr>
      <xdr:spPr>
        <a:xfrm flipV="1">
          <a:off x="14712950" y="6611197"/>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6169E43C-6D08-4501-9E04-48D823A21120}"/>
            </a:ext>
          </a:extLst>
        </xdr:cNvPr>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85E400CF-FA81-4CE7-BF7A-0593E8E35036}"/>
            </a:ext>
          </a:extLst>
        </xdr:cNvPr>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161713</xdr:rowOff>
    </xdr:to>
    <xdr:cxnSp macro="">
      <xdr:nvCxnSpPr>
        <xdr:cNvPr id="384" name="直線コネクタ 383">
          <a:extLst>
            <a:ext uri="{FF2B5EF4-FFF2-40B4-BE49-F238E27FC236}">
              <a16:creationId xmlns:a16="http://schemas.microsoft.com/office/drawing/2014/main" id="{F62A1464-C484-46D2-8EDA-7DB536A270C9}"/>
            </a:ext>
          </a:extLst>
        </xdr:cNvPr>
        <xdr:cNvCxnSpPr/>
      </xdr:nvCxnSpPr>
      <xdr:spPr>
        <a:xfrm flipV="1">
          <a:off x="13903960" y="6619240"/>
          <a:ext cx="80899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D58F7698-AC1A-4527-B6B7-7D49C5F553AD}"/>
            </a:ext>
          </a:extLst>
        </xdr:cNvPr>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a:extLst>
            <a:ext uri="{FF2B5EF4-FFF2-40B4-BE49-F238E27FC236}">
              <a16:creationId xmlns:a16="http://schemas.microsoft.com/office/drawing/2014/main" id="{827184B9-A8D4-4BF5-AC8A-F349F17CF945}"/>
            </a:ext>
          </a:extLst>
        </xdr:cNvPr>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161713</xdr:rowOff>
    </xdr:to>
    <xdr:cxnSp macro="">
      <xdr:nvCxnSpPr>
        <xdr:cNvPr id="387" name="直線コネクタ 386">
          <a:extLst>
            <a:ext uri="{FF2B5EF4-FFF2-40B4-BE49-F238E27FC236}">
              <a16:creationId xmlns:a16="http://schemas.microsoft.com/office/drawing/2014/main" id="{2C6B9022-E8EB-4793-B4EA-8E47A6D1589A}"/>
            </a:ext>
          </a:extLst>
        </xdr:cNvPr>
        <xdr:cNvCxnSpPr/>
      </xdr:nvCxnSpPr>
      <xdr:spPr>
        <a:xfrm>
          <a:off x="13106400" y="6691630"/>
          <a:ext cx="79756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2619A2D8-FADF-44A3-8704-AFEE659FD452}"/>
            </a:ext>
          </a:extLst>
        </xdr:cNvPr>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a:extLst>
            <a:ext uri="{FF2B5EF4-FFF2-40B4-BE49-F238E27FC236}">
              <a16:creationId xmlns:a16="http://schemas.microsoft.com/office/drawing/2014/main" id="{0871ED88-3326-4C62-B482-A19AAF910B95}"/>
            </a:ext>
          </a:extLst>
        </xdr:cNvPr>
        <xdr:cNvSpPr txBox="1"/>
      </xdr:nvSpPr>
      <xdr:spPr>
        <a:xfrm>
          <a:off x="13557250" y="6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153670</xdr:rowOff>
    </xdr:to>
    <xdr:cxnSp macro="">
      <xdr:nvCxnSpPr>
        <xdr:cNvPr id="390" name="直線コネクタ 389">
          <a:extLst>
            <a:ext uri="{FF2B5EF4-FFF2-40B4-BE49-F238E27FC236}">
              <a16:creationId xmlns:a16="http://schemas.microsoft.com/office/drawing/2014/main" id="{40CBCE06-A5F8-4628-8882-ABD699E5E61E}"/>
            </a:ext>
          </a:extLst>
        </xdr:cNvPr>
        <xdr:cNvCxnSpPr/>
      </xdr:nvCxnSpPr>
      <xdr:spPr>
        <a:xfrm>
          <a:off x="12293600" y="667554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36C78187-05FC-4D42-B146-7FB4CBAF6A86}"/>
            </a:ext>
          </a:extLst>
        </xdr:cNvPr>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B52EBF79-758D-4A57-AAE2-6B96BEBE913D}"/>
            </a:ext>
          </a:extLst>
        </xdr:cNvPr>
        <xdr:cNvSpPr txBox="1"/>
      </xdr:nvSpPr>
      <xdr:spPr>
        <a:xfrm>
          <a:off x="12763500" y="69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98331468-B3C6-49ED-B956-D625E6181F91}"/>
            </a:ext>
          </a:extLst>
        </xdr:cNvPr>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6629C865-57E2-470A-B6B2-7BAB8B346D75}"/>
            </a:ext>
          </a:extLst>
        </xdr:cNvPr>
        <xdr:cNvSpPr txBox="1"/>
      </xdr:nvSpPr>
      <xdr:spPr>
        <a:xfrm>
          <a:off x="1195070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BEA4933-8333-45C5-B6A6-1CC82D87A5BD}"/>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EC74E5A-4F4F-47AA-8F78-814BA9C6C2D3}"/>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54A7756-DC33-4D9D-BF6F-B56705B57BF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3D1DA00-CDD0-44BB-A0E5-25DF017F778F}"/>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2CB58B4-A6D1-4592-A1AF-FD4094DC21A8}"/>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0" name="楕円 399">
          <a:extLst>
            <a:ext uri="{FF2B5EF4-FFF2-40B4-BE49-F238E27FC236}">
              <a16:creationId xmlns:a16="http://schemas.microsoft.com/office/drawing/2014/main" id="{5AB59ED8-47DC-4312-B67B-16CAD6E3CE91}"/>
            </a:ext>
          </a:extLst>
        </xdr:cNvPr>
        <xdr:cNvSpPr/>
      </xdr:nvSpPr>
      <xdr:spPr>
        <a:xfrm>
          <a:off x="15427960" y="65603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1" name="公債費負担の状況該当値テキスト">
          <a:extLst>
            <a:ext uri="{FF2B5EF4-FFF2-40B4-BE49-F238E27FC236}">
              <a16:creationId xmlns:a16="http://schemas.microsoft.com/office/drawing/2014/main" id="{DD60AEE3-22FF-48EB-BA04-8E6534C7E4AA}"/>
            </a:ext>
          </a:extLst>
        </xdr:cNvPr>
        <xdr:cNvSpPr txBox="1"/>
      </xdr:nvSpPr>
      <xdr:spPr>
        <a:xfrm>
          <a:off x="1556385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2" name="楕円 401">
          <a:extLst>
            <a:ext uri="{FF2B5EF4-FFF2-40B4-BE49-F238E27FC236}">
              <a16:creationId xmlns:a16="http://schemas.microsoft.com/office/drawing/2014/main" id="{DA0CE881-C7BA-41EC-BF87-42813A971F68}"/>
            </a:ext>
          </a:extLst>
        </xdr:cNvPr>
        <xdr:cNvSpPr/>
      </xdr:nvSpPr>
      <xdr:spPr>
        <a:xfrm>
          <a:off x="14665960" y="65684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3" name="テキスト ボックス 402">
          <a:extLst>
            <a:ext uri="{FF2B5EF4-FFF2-40B4-BE49-F238E27FC236}">
              <a16:creationId xmlns:a16="http://schemas.microsoft.com/office/drawing/2014/main" id="{8EADF412-C58F-4674-8A55-E43575D919A6}"/>
            </a:ext>
          </a:extLst>
        </xdr:cNvPr>
        <xdr:cNvSpPr txBox="1"/>
      </xdr:nvSpPr>
      <xdr:spPr>
        <a:xfrm>
          <a:off x="14370050" y="634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4" name="楕円 403">
          <a:extLst>
            <a:ext uri="{FF2B5EF4-FFF2-40B4-BE49-F238E27FC236}">
              <a16:creationId xmlns:a16="http://schemas.microsoft.com/office/drawing/2014/main" id="{898C7AAA-5C04-4487-A803-C1294C172808}"/>
            </a:ext>
          </a:extLst>
        </xdr:cNvPr>
        <xdr:cNvSpPr/>
      </xdr:nvSpPr>
      <xdr:spPr>
        <a:xfrm>
          <a:off x="13868400" y="66488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5" name="テキスト ボックス 404">
          <a:extLst>
            <a:ext uri="{FF2B5EF4-FFF2-40B4-BE49-F238E27FC236}">
              <a16:creationId xmlns:a16="http://schemas.microsoft.com/office/drawing/2014/main" id="{AC2F3017-0858-4FC9-8EE2-492C8089890A}"/>
            </a:ext>
          </a:extLst>
        </xdr:cNvPr>
        <xdr:cNvSpPr txBox="1"/>
      </xdr:nvSpPr>
      <xdr:spPr>
        <a:xfrm>
          <a:off x="1355725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a:extLst>
            <a:ext uri="{FF2B5EF4-FFF2-40B4-BE49-F238E27FC236}">
              <a16:creationId xmlns:a16="http://schemas.microsoft.com/office/drawing/2014/main" id="{2751855D-20EA-47AA-AED3-0990BD55D133}"/>
            </a:ext>
          </a:extLst>
        </xdr:cNvPr>
        <xdr:cNvSpPr/>
      </xdr:nvSpPr>
      <xdr:spPr>
        <a:xfrm>
          <a:off x="13055600" y="66408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a:extLst>
            <a:ext uri="{FF2B5EF4-FFF2-40B4-BE49-F238E27FC236}">
              <a16:creationId xmlns:a16="http://schemas.microsoft.com/office/drawing/2014/main" id="{118D2F04-85E4-4C61-8B63-199523A12BD0}"/>
            </a:ext>
          </a:extLst>
        </xdr:cNvPr>
        <xdr:cNvSpPr txBox="1"/>
      </xdr:nvSpPr>
      <xdr:spPr>
        <a:xfrm>
          <a:off x="127635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a:extLst>
            <a:ext uri="{FF2B5EF4-FFF2-40B4-BE49-F238E27FC236}">
              <a16:creationId xmlns:a16="http://schemas.microsoft.com/office/drawing/2014/main" id="{00AED538-64A2-4AC8-9673-414B80F191D2}"/>
            </a:ext>
          </a:extLst>
        </xdr:cNvPr>
        <xdr:cNvSpPr/>
      </xdr:nvSpPr>
      <xdr:spPr>
        <a:xfrm>
          <a:off x="12242800" y="6624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1841CBF1-2C90-42F9-ABD8-0E059F6F23B3}"/>
            </a:ext>
          </a:extLst>
        </xdr:cNvPr>
        <xdr:cNvSpPr txBox="1"/>
      </xdr:nvSpPr>
      <xdr:spPr>
        <a:xfrm>
          <a:off x="119507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79D4DFE8-562B-4430-91A0-E1B36B6E7F9C}"/>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A179B4C0-D33E-4562-B578-5039A064BA16}"/>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5BF3BC85-8110-44BE-8305-291217DA1806}"/>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C83930E3-D34F-4C55-8D13-281E602304DA}"/>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5A78BBA6-232E-4716-A394-728FB2D3B537}"/>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790E64A2-9804-4CEC-9F39-F9BAC59EC65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958D721C-641C-43F7-9BDC-34CB8C02828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675EBA4D-F1BA-4D84-96B2-FE335D2B2CEF}"/>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83BA36CA-63FF-4F78-A362-3832ADF094D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72C6CFB5-3CB1-4A08-894B-3D83209F520C}"/>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5FF4045-0E0D-45C9-ACFC-548AB1DA44C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69468BE8-0355-4593-AC4F-BE226DC40044}"/>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A9EC7E3-A55C-45F4-8FCF-5743410BEA8B}"/>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充当可能基金が増加したため、将来負担比率はなく、類似団体平均及び京都府平均の数値を大きく下回っている。今後も引き続き、市債の新規発行には充当可能財源等の確保に努め、適切な負担の平準化を図り、適正な将来負担の水準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C5967D5-64B0-466B-A173-ECA124BAE529}"/>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92EAE499-A6BC-4083-B89C-DD25C420A217}"/>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D383D19-74F4-4536-AF51-679A5B2A42C2}"/>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8297DAA4-0944-4A00-A852-4A5CC3E56B67}"/>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9BA66C73-E27F-42AD-8AF9-8D73F21B8824}"/>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21424C9D-2378-4343-9BB3-1C962B9007B5}"/>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C97077FC-C480-4442-8412-79FADFF26E9E}"/>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803D87EF-42F5-4442-82BB-D9668A5E1B4D}"/>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B5B56982-8897-4138-A541-723254910A7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A595B3E3-404B-4A13-97CA-D6845FDBEA13}"/>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F6EE9FA9-EB54-455A-B4D2-CA91C43A2A06}"/>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186DF321-8375-458F-BC70-E258D856D9B4}"/>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E9292478-32BD-4B6D-94B5-CB2E2C7C1FF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6E7B4C6-9708-4C4B-9C83-1534D75AFBD7}"/>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E83F8896-8D3D-4D47-B4FA-0B43EBD4D2C7}"/>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E1668316-502C-4216-9F40-198B3411471E}"/>
            </a:ext>
          </a:extLst>
        </xdr:cNvPr>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E1560ED2-0FAB-4F86-A777-2D1AC6CEEF0E}"/>
            </a:ext>
          </a:extLst>
        </xdr:cNvPr>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1F9F7E5E-46D7-4F94-89AC-61D2C3C5C526}"/>
            </a:ext>
          </a:extLst>
        </xdr:cNvPr>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7610EB3B-7E55-45DA-BC9B-9D8C74F786FB}"/>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490F9C92-F517-44F2-9366-5497D094E05A}"/>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144498</xdr:rowOff>
    </xdr:from>
    <xdr:to>
      <xdr:col>72</xdr:col>
      <xdr:colOff>203200</xdr:colOff>
      <xdr:row>14</xdr:row>
      <xdr:rowOff>82973</xdr:rowOff>
    </xdr:to>
    <xdr:cxnSp macro="">
      <xdr:nvCxnSpPr>
        <xdr:cNvPr id="443" name="直線コネクタ 442">
          <a:extLst>
            <a:ext uri="{FF2B5EF4-FFF2-40B4-BE49-F238E27FC236}">
              <a16:creationId xmlns:a16="http://schemas.microsoft.com/office/drawing/2014/main" id="{94178EA1-A64F-432E-8122-D57B07639CB5}"/>
            </a:ext>
          </a:extLst>
        </xdr:cNvPr>
        <xdr:cNvCxnSpPr/>
      </xdr:nvCxnSpPr>
      <xdr:spPr>
        <a:xfrm>
          <a:off x="13106400" y="2323818"/>
          <a:ext cx="797560" cy="10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4" name="将来負担の状況平均値テキスト">
          <a:extLst>
            <a:ext uri="{FF2B5EF4-FFF2-40B4-BE49-F238E27FC236}">
              <a16:creationId xmlns:a16="http://schemas.microsoft.com/office/drawing/2014/main" id="{E6097B90-2393-49CD-8EF0-3CC56B446502}"/>
            </a:ext>
          </a:extLst>
        </xdr:cNvPr>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a:extLst>
            <a:ext uri="{FF2B5EF4-FFF2-40B4-BE49-F238E27FC236}">
              <a16:creationId xmlns:a16="http://schemas.microsoft.com/office/drawing/2014/main" id="{DD7A478E-36CA-4063-B804-1341AE8BA9DE}"/>
            </a:ext>
          </a:extLst>
        </xdr:cNvPr>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6" name="フローチャート: 判断 445">
          <a:extLst>
            <a:ext uri="{FF2B5EF4-FFF2-40B4-BE49-F238E27FC236}">
              <a16:creationId xmlns:a16="http://schemas.microsoft.com/office/drawing/2014/main" id="{1AB8549B-5FC3-4ADD-B2D4-5A2434C48D6E}"/>
            </a:ext>
          </a:extLst>
        </xdr:cNvPr>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7" name="テキスト ボックス 446">
          <a:extLst>
            <a:ext uri="{FF2B5EF4-FFF2-40B4-BE49-F238E27FC236}">
              <a16:creationId xmlns:a16="http://schemas.microsoft.com/office/drawing/2014/main" id="{26205B35-382F-4714-BD44-6378A1CFE523}"/>
            </a:ext>
          </a:extLst>
        </xdr:cNvPr>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8" name="フローチャート: 判断 447">
          <a:extLst>
            <a:ext uri="{FF2B5EF4-FFF2-40B4-BE49-F238E27FC236}">
              <a16:creationId xmlns:a16="http://schemas.microsoft.com/office/drawing/2014/main" id="{3B798436-473D-4303-AC9A-69D7EDC56BD4}"/>
            </a:ext>
          </a:extLst>
        </xdr:cNvPr>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49" name="テキスト ボックス 448">
          <a:extLst>
            <a:ext uri="{FF2B5EF4-FFF2-40B4-BE49-F238E27FC236}">
              <a16:creationId xmlns:a16="http://schemas.microsoft.com/office/drawing/2014/main" id="{DF11A838-86EF-4040-9C96-0A1965D20D2D}"/>
            </a:ext>
          </a:extLst>
        </xdr:cNvPr>
        <xdr:cNvSpPr txBox="1"/>
      </xdr:nvSpPr>
      <xdr:spPr>
        <a:xfrm>
          <a:off x="13557250" y="26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0" name="フローチャート: 判断 449">
          <a:extLst>
            <a:ext uri="{FF2B5EF4-FFF2-40B4-BE49-F238E27FC236}">
              <a16:creationId xmlns:a16="http://schemas.microsoft.com/office/drawing/2014/main" id="{0C6B9103-407A-4BED-8A71-776990D7C14F}"/>
            </a:ext>
          </a:extLst>
        </xdr:cNvPr>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130756</xdr:rowOff>
    </xdr:from>
    <xdr:ext cx="762000" cy="259045"/>
    <xdr:sp macro="" textlink="">
      <xdr:nvSpPr>
        <xdr:cNvPr id="451" name="テキスト ボックス 450">
          <a:extLst>
            <a:ext uri="{FF2B5EF4-FFF2-40B4-BE49-F238E27FC236}">
              <a16:creationId xmlns:a16="http://schemas.microsoft.com/office/drawing/2014/main" id="{A8855E39-7971-4588-B315-69F9CAB7CAF3}"/>
            </a:ext>
          </a:extLst>
        </xdr:cNvPr>
        <xdr:cNvSpPr txBox="1"/>
      </xdr:nvSpPr>
      <xdr:spPr>
        <a:xfrm>
          <a:off x="12763500" y="264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2" name="フローチャート: 判断 451">
          <a:extLst>
            <a:ext uri="{FF2B5EF4-FFF2-40B4-BE49-F238E27FC236}">
              <a16:creationId xmlns:a16="http://schemas.microsoft.com/office/drawing/2014/main" id="{623BA3B6-2268-4705-93A1-3CD7B813728B}"/>
            </a:ext>
          </a:extLst>
        </xdr:cNvPr>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60910F17-ABAC-4C91-B289-9989CBBB406B}"/>
            </a:ext>
          </a:extLst>
        </xdr:cNvPr>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D0123A6-FF57-43D7-A5B7-87BFF9362B3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6B92F94-2A9C-4AC7-8FB4-64440122CA7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7858BBE-0507-4BEC-9094-8598350978DD}"/>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48E2AC0-169E-43A9-AE61-92334553D0E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A6173DD-8EC3-4732-A3F6-A0527FE77608}"/>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32173</xdr:rowOff>
    </xdr:from>
    <xdr:to>
      <xdr:col>73</xdr:col>
      <xdr:colOff>44450</xdr:colOff>
      <xdr:row>14</xdr:row>
      <xdr:rowOff>133773</xdr:rowOff>
    </xdr:to>
    <xdr:sp macro="" textlink="">
      <xdr:nvSpPr>
        <xdr:cNvPr id="459" name="楕円 458">
          <a:extLst>
            <a:ext uri="{FF2B5EF4-FFF2-40B4-BE49-F238E27FC236}">
              <a16:creationId xmlns:a16="http://schemas.microsoft.com/office/drawing/2014/main" id="{10BDA0B2-FAD3-4118-B5FB-90D854E4931A}"/>
            </a:ext>
          </a:extLst>
        </xdr:cNvPr>
        <xdr:cNvSpPr/>
      </xdr:nvSpPr>
      <xdr:spPr>
        <a:xfrm>
          <a:off x="13868400" y="23791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143950</xdr:rowOff>
    </xdr:from>
    <xdr:ext cx="762000" cy="259045"/>
    <xdr:sp macro="" textlink="">
      <xdr:nvSpPr>
        <xdr:cNvPr id="460" name="テキスト ボックス 459">
          <a:extLst>
            <a:ext uri="{FF2B5EF4-FFF2-40B4-BE49-F238E27FC236}">
              <a16:creationId xmlns:a16="http://schemas.microsoft.com/office/drawing/2014/main" id="{458B6DBA-AF57-417A-AC40-72912B931408}"/>
            </a:ext>
          </a:extLst>
        </xdr:cNvPr>
        <xdr:cNvSpPr txBox="1"/>
      </xdr:nvSpPr>
      <xdr:spPr>
        <a:xfrm>
          <a:off x="13557250" y="215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93698</xdr:rowOff>
    </xdr:from>
    <xdr:to>
      <xdr:col>68</xdr:col>
      <xdr:colOff>203200</xdr:colOff>
      <xdr:row>14</xdr:row>
      <xdr:rowOff>23848</xdr:rowOff>
    </xdr:to>
    <xdr:sp macro="" textlink="">
      <xdr:nvSpPr>
        <xdr:cNvPr id="461" name="楕円 460">
          <a:extLst>
            <a:ext uri="{FF2B5EF4-FFF2-40B4-BE49-F238E27FC236}">
              <a16:creationId xmlns:a16="http://schemas.microsoft.com/office/drawing/2014/main" id="{21651792-3F1F-4E8C-AD11-3D11BF796368}"/>
            </a:ext>
          </a:extLst>
        </xdr:cNvPr>
        <xdr:cNvSpPr/>
      </xdr:nvSpPr>
      <xdr:spPr>
        <a:xfrm>
          <a:off x="13055600" y="227301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34025</xdr:rowOff>
    </xdr:from>
    <xdr:ext cx="762000" cy="259045"/>
    <xdr:sp macro="" textlink="">
      <xdr:nvSpPr>
        <xdr:cNvPr id="462" name="テキスト ボックス 461">
          <a:extLst>
            <a:ext uri="{FF2B5EF4-FFF2-40B4-BE49-F238E27FC236}">
              <a16:creationId xmlns:a16="http://schemas.microsoft.com/office/drawing/2014/main" id="{C8A205D8-B86B-46EE-B721-F1C41264AA13}"/>
            </a:ext>
          </a:extLst>
        </xdr:cNvPr>
        <xdr:cNvSpPr txBox="1"/>
      </xdr:nvSpPr>
      <xdr:spPr>
        <a:xfrm>
          <a:off x="12763500" y="20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56,794
56,224
7.72
25,031,347
23,146,031
1,758,610
12,861,000
17,376,647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人件費に係る経常収支比率は、類似団体平均と比較して、依然高い状況にある。</a:t>
          </a:r>
          <a:endParaRPr lang="ja-JP" altLang="ja-JP" sz="1400">
            <a:effectLst/>
          </a:endParaRPr>
        </a:p>
        <a:p>
          <a:r>
            <a:rPr kumimoji="1" lang="ja-JP" altLang="ja-JP" sz="1100">
              <a:solidFill>
                <a:schemeClr val="dk1"/>
              </a:solidFill>
              <a:effectLst/>
              <a:latin typeface="+mn-lt"/>
              <a:ea typeface="+mn-ea"/>
              <a:cs typeface="+mn-cs"/>
            </a:rPr>
            <a:t>　類似団体との比較では、民生費に占める構成比率が高く、これは、市内</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か所の保育所を直営としていることが要因であると考えられ、行政サービスの提供方法の差異によるものと言える。</a:t>
          </a:r>
          <a:endParaRPr lang="ja-JP" altLang="ja-JP" sz="1400">
            <a:effectLst/>
          </a:endParaRPr>
        </a:p>
        <a:p>
          <a:r>
            <a:rPr kumimoji="1" lang="ja-JP" altLang="ja-JP" sz="1100">
              <a:solidFill>
                <a:schemeClr val="dk1"/>
              </a:solidFill>
              <a:effectLst/>
              <a:latin typeface="+mn-lt"/>
              <a:ea typeface="+mn-ea"/>
              <a:cs typeface="+mn-cs"/>
            </a:rPr>
            <a:t>　引き続き、公共施設の再配置等を検討しつつ、市民ニーズに即した適正な人員配置により、人件費の抑制に努める。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物件費に係る経常収支比率について令和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、依然類似団体平均を下回る比率となっている。</a:t>
          </a:r>
          <a:endParaRPr lang="ja-JP" altLang="ja-JP" sz="1400">
            <a:effectLst/>
          </a:endParaRPr>
        </a:p>
        <a:p>
          <a:r>
            <a:rPr kumimoji="1" lang="ja-JP" altLang="ja-JP" sz="1100">
              <a:solidFill>
                <a:schemeClr val="dk1"/>
              </a:solidFill>
              <a:effectLst/>
              <a:latin typeface="+mn-lt"/>
              <a:ea typeface="+mn-ea"/>
              <a:cs typeface="+mn-cs"/>
            </a:rPr>
            <a:t>　今後ともさらなる事業の選択と集中により、経常的物件費の削減に努める。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108712</xdr:rowOff>
    </xdr:from>
    <xdr:to>
      <xdr:col>82</xdr:col>
      <xdr:colOff>107950</xdr:colOff>
      <xdr:row>15</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0901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108712</xdr:rowOff>
    </xdr:from>
    <xdr:to>
      <xdr:col>78</xdr:col>
      <xdr:colOff>69850</xdr:colOff>
      <xdr:row>15</xdr:row>
      <xdr:rowOff>56134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090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101854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27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101854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40149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57912</xdr:rowOff>
    </xdr:from>
    <xdr:to>
      <xdr:col>78</xdr:col>
      <xdr:colOff>120650</xdr:colOff>
      <xdr:row>14</xdr:row>
      <xdr:rowOff>159512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169689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自立支援給付費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などが挙げられるが、扶助費全般について、給付の適正化を図ることによって、財政全体を圧迫する負担要因とならないよう、注視していく必要がある。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82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57</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16510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16510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116857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137160</xdr:rowOff>
    </xdr:from>
    <xdr:to>
      <xdr:col>11</xdr:col>
      <xdr:colOff>60325</xdr:colOff>
      <xdr:row>57</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し、依然として類似団体と比較すると高い水準にある。</a:t>
          </a:r>
          <a:endParaRPr lang="ja-JP" altLang="ja-JP" sz="1400">
            <a:effectLst/>
          </a:endParaRPr>
        </a:p>
        <a:p>
          <a:r>
            <a:rPr kumimoji="1" lang="ja-JP" altLang="ja-JP" sz="1100">
              <a:solidFill>
                <a:schemeClr val="dk1"/>
              </a:solidFill>
              <a:effectLst/>
              <a:latin typeface="+mn-lt"/>
              <a:ea typeface="+mn-ea"/>
              <a:cs typeface="+mn-cs"/>
            </a:rPr>
            <a:t>　今後とも、経営健全化に取組み、独立採算の原則の下、特別会計等への繰出金の削減に努める。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58</xdr:row>
      <xdr:rowOff>7257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135165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60</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07815"/>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60</xdr:row>
      <xdr:rowOff>154215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補助費等に係る経常収支比率は、類似団体平均を上回る水準となった。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ごみ処理や消防、福祉に係る一部事務組合への負担金が主な要因であるが、引き続き、本市での事務事業の見直しに加え、他団体への補助金の適正化も含め、補助金支出の適正な執行に努める。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906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037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普通建設事業費の支出を抑制してきた過去の経緯から、後年度の元利償還金の負担は、類似団体平均を大きく下回っている。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しかしながら、</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向日町駅周辺の都市基盤整備や老朽化した公共施設、学校施設の改修等を予定しており、公債費に係る経常収支比率の逓増が見込まれるところである。今後とも新規発行債の抑制に努め、急激な負担増とならないよう、注意を払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611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67563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44704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公債費以外に係る経常収支比率については、類似団体平均を大きく上回っている。</a:t>
          </a:r>
          <a:endParaRPr lang="ja-JP" altLang="ja-JP">
            <a:effectLst/>
          </a:endParaRPr>
        </a:p>
        <a:p>
          <a:r>
            <a:rPr kumimoji="1" lang="ja-JP" altLang="ja-JP" sz="1100">
              <a:solidFill>
                <a:schemeClr val="dk1"/>
              </a:solidFill>
              <a:effectLst/>
              <a:latin typeface="+mn-lt"/>
              <a:ea typeface="+mn-ea"/>
              <a:cs typeface="+mn-cs"/>
            </a:rPr>
            <a:t>　人件費、扶助費、補助費、繰出金の適正化などを含め、改善に努める。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75564</xdr:rowOff>
    </xdr:from>
    <xdr:to>
      <xdr:col>82</xdr:col>
      <xdr:colOff>107950</xdr:colOff>
      <xdr:row>78</xdr:row>
      <xdr:rowOff>109855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05764"/>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75564</xdr:rowOff>
    </xdr:from>
    <xdr:to>
      <xdr:col>78</xdr:col>
      <xdr:colOff>69850</xdr:colOff>
      <xdr:row>79</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05764"/>
          <a:ext cx="889000" cy="50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59055</xdr:rowOff>
    </xdr:from>
    <xdr:to>
      <xdr:col>82</xdr:col>
      <xdr:colOff>158750</xdr:colOff>
      <xdr:row>78</xdr:row>
      <xdr:rowOff>160655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31132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24764</xdr:rowOff>
    </xdr:from>
    <xdr:to>
      <xdr:col>78</xdr:col>
      <xdr:colOff>120650</xdr:colOff>
      <xdr:row>76</xdr:row>
      <xdr:rowOff>126364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111141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99101</xdr:rowOff>
    </xdr:from>
    <xdr:to>
      <xdr:col>29</xdr:col>
      <xdr:colOff>127000</xdr:colOff>
      <xdr:row>17</xdr:row>
      <xdr:rowOff>103616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61376"/>
          <a:ext cx="647700" cy="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103616</xdr:rowOff>
    </xdr:from>
    <xdr:to>
      <xdr:col>26</xdr:col>
      <xdr:colOff>50800</xdr:colOff>
      <xdr:row>17</xdr:row>
      <xdr:rowOff>138220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65891"/>
          <a:ext cx="698500" cy="3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138220</xdr:rowOff>
    </xdr:from>
    <xdr:to>
      <xdr:col>22</xdr:col>
      <xdr:colOff>114300</xdr:colOff>
      <xdr:row>18</xdr:row>
      <xdr:rowOff>58268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0495"/>
          <a:ext cx="698500" cy="9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40565</xdr:rowOff>
    </xdr:from>
    <xdr:to>
      <xdr:col>18</xdr:col>
      <xdr:colOff>177800</xdr:colOff>
      <xdr:row>18</xdr:row>
      <xdr:rowOff>58268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74290"/>
          <a:ext cx="698500" cy="1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48301</xdr:rowOff>
    </xdr:from>
    <xdr:to>
      <xdr:col>29</xdr:col>
      <xdr:colOff>177800</xdr:colOff>
      <xdr:row>17</xdr:row>
      <xdr:rowOff>149901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1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64828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52816</xdr:rowOff>
    </xdr:from>
    <xdr:to>
      <xdr:col>26</xdr:col>
      <xdr:colOff>101600</xdr:colOff>
      <xdr:row>17</xdr:row>
      <xdr:rowOff>154416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1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164593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83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87420</xdr:rowOff>
    </xdr:from>
    <xdr:to>
      <xdr:col>22</xdr:col>
      <xdr:colOff>165100</xdr:colOff>
      <xdr:row>18</xdr:row>
      <xdr:rowOff>17570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27747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7468</xdr:rowOff>
    </xdr:from>
    <xdr:to>
      <xdr:col>19</xdr:col>
      <xdr:colOff>38100</xdr:colOff>
      <xdr:row>18</xdr:row>
      <xdr:rowOff>109068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119245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161215</xdr:rowOff>
    </xdr:from>
    <xdr:to>
      <xdr:col>15</xdr:col>
      <xdr:colOff>101600</xdr:colOff>
      <xdr:row>18</xdr:row>
      <xdr:rowOff>91365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2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101542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9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170989</xdr:rowOff>
    </xdr:from>
    <xdr:to>
      <xdr:col>29</xdr:col>
      <xdr:colOff>127000</xdr:colOff>
      <xdr:row>37</xdr:row>
      <xdr:rowOff>14888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124239"/>
          <a:ext cx="647700" cy="1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170989</xdr:rowOff>
    </xdr:from>
    <xdr:to>
      <xdr:col>26</xdr:col>
      <xdr:colOff>50800</xdr:colOff>
      <xdr:row>37</xdr:row>
      <xdr:rowOff>41732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124239"/>
          <a:ext cx="698500" cy="4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2577</xdr:rowOff>
    </xdr:from>
    <xdr:to>
      <xdr:col>22</xdr:col>
      <xdr:colOff>114300</xdr:colOff>
      <xdr:row>37</xdr:row>
      <xdr:rowOff>41732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127277"/>
          <a:ext cx="698500" cy="3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23869</xdr:rowOff>
    </xdr:from>
    <xdr:to>
      <xdr:col>18</xdr:col>
      <xdr:colOff>177800</xdr:colOff>
      <xdr:row>37</xdr:row>
      <xdr:rowOff>2577</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977119"/>
          <a:ext cx="698500" cy="1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135538</xdr:rowOff>
    </xdr:from>
    <xdr:to>
      <xdr:col>29</xdr:col>
      <xdr:colOff>177800</xdr:colOff>
      <xdr:row>37</xdr:row>
      <xdr:rowOff>65688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8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107615</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6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120189</xdr:rowOff>
    </xdr:from>
    <xdr:to>
      <xdr:col>26</xdr:col>
      <xdr:colOff>101600</xdr:colOff>
      <xdr:row>37</xdr:row>
      <xdr:rowOff>50339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7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35116</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59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162382</xdr:rowOff>
    </xdr:from>
    <xdr:to>
      <xdr:col>22</xdr:col>
      <xdr:colOff>165100</xdr:colOff>
      <xdr:row>37</xdr:row>
      <xdr:rowOff>92532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1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77309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123227</xdr:rowOff>
    </xdr:from>
    <xdr:to>
      <xdr:col>19</xdr:col>
      <xdr:colOff>38100</xdr:colOff>
      <xdr:row>37</xdr:row>
      <xdr:rowOff>53377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7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38154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6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315969</xdr:rowOff>
    </xdr:from>
    <xdr:to>
      <xdr:col>15</xdr:col>
      <xdr:colOff>101600</xdr:colOff>
      <xdr:row>36</xdr:row>
      <xdr:rowOff>74669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2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59446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1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56,794
56,224
7.72
25,031,347
23,146,031
1,758,610
12,861,000
17,376,647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14446</xdr:rowOff>
    </xdr:from>
    <xdr:to>
      <xdr:col>24</xdr:col>
      <xdr:colOff>63500</xdr:colOff>
      <xdr:row>36</xdr:row>
      <xdr:rowOff>16275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66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14446</xdr:rowOff>
    </xdr:from>
    <xdr:to>
      <xdr:col>19</xdr:col>
      <xdr:colOff>177800</xdr:colOff>
      <xdr:row>36</xdr:row>
      <xdr:rowOff>72911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6646"/>
          <a:ext cx="889000" cy="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72911</xdr:rowOff>
    </xdr:from>
    <xdr:to>
      <xdr:col>15</xdr:col>
      <xdr:colOff>50800</xdr:colOff>
      <xdr:row>37</xdr:row>
      <xdr:rowOff>48794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5111"/>
          <a:ext cx="8890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26276</xdr:rowOff>
    </xdr:from>
    <xdr:to>
      <xdr:col>10</xdr:col>
      <xdr:colOff>114300</xdr:colOff>
      <xdr:row>37</xdr:row>
      <xdr:rowOff>48794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9926"/>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136925</xdr:rowOff>
    </xdr:from>
    <xdr:to>
      <xdr:col>24</xdr:col>
      <xdr:colOff>114300</xdr:colOff>
      <xdr:row>36</xdr:row>
      <xdr:rowOff>67075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159802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135096</xdr:rowOff>
    </xdr:from>
    <xdr:to>
      <xdr:col>20</xdr:col>
      <xdr:colOff>38100</xdr:colOff>
      <xdr:row>36</xdr:row>
      <xdr:rowOff>65246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81773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22111</xdr:rowOff>
    </xdr:from>
    <xdr:to>
      <xdr:col>15</xdr:col>
      <xdr:colOff>101600</xdr:colOff>
      <xdr:row>36</xdr:row>
      <xdr:rowOff>123711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140238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169444</xdr:rowOff>
    </xdr:from>
    <xdr:to>
      <xdr:col>10</xdr:col>
      <xdr:colOff>165100</xdr:colOff>
      <xdr:row>37</xdr:row>
      <xdr:rowOff>99594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116121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146926</xdr:rowOff>
    </xdr:from>
    <xdr:to>
      <xdr:col>6</xdr:col>
      <xdr:colOff>38100</xdr:colOff>
      <xdr:row>37</xdr:row>
      <xdr:rowOff>77076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93603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46148</xdr:rowOff>
    </xdr:from>
    <xdr:to>
      <xdr:col>24</xdr:col>
      <xdr:colOff>63500</xdr:colOff>
      <xdr:row>58</xdr:row>
      <xdr:rowOff>55401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90248"/>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46148</xdr:rowOff>
    </xdr:from>
    <xdr:to>
      <xdr:col>19</xdr:col>
      <xdr:colOff>177800</xdr:colOff>
      <xdr:row>58</xdr:row>
      <xdr:rowOff>96789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0248"/>
          <a:ext cx="8890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96789</xdr:rowOff>
    </xdr:from>
    <xdr:to>
      <xdr:col>15</xdr:col>
      <xdr:colOff>50800</xdr:colOff>
      <xdr:row>58</xdr:row>
      <xdr:rowOff>160699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40889"/>
          <a:ext cx="889000" cy="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129566</xdr:rowOff>
    </xdr:from>
    <xdr:to>
      <xdr:col>10</xdr:col>
      <xdr:colOff>114300</xdr:colOff>
      <xdr:row>58</xdr:row>
      <xdr:rowOff>160699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73666"/>
          <a:ext cx="8890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4601</xdr:rowOff>
    </xdr:from>
    <xdr:to>
      <xdr:col>24</xdr:col>
      <xdr:colOff>114300</xdr:colOff>
      <xdr:row>58</xdr:row>
      <xdr:rowOff>106201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90978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166798</xdr:rowOff>
    </xdr:from>
    <xdr:to>
      <xdr:col>20</xdr:col>
      <xdr:colOff>38100</xdr:colOff>
      <xdr:row>58</xdr:row>
      <xdr:rowOff>96948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88075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45989</xdr:rowOff>
    </xdr:from>
    <xdr:to>
      <xdr:col>15</xdr:col>
      <xdr:colOff>101600</xdr:colOff>
      <xdr:row>58</xdr:row>
      <xdr:rowOff>147589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138716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109899</xdr:rowOff>
    </xdr:from>
    <xdr:to>
      <xdr:col>10</xdr:col>
      <xdr:colOff>165100</xdr:colOff>
      <xdr:row>59</xdr:row>
      <xdr:rowOff>40049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31176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78766</xdr:rowOff>
    </xdr:from>
    <xdr:to>
      <xdr:col>6</xdr:col>
      <xdr:colOff>38100</xdr:colOff>
      <xdr:row>59</xdr:row>
      <xdr:rowOff>8916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103772</xdr:rowOff>
    </xdr:from>
    <xdr:to>
      <xdr:col>24</xdr:col>
      <xdr:colOff>63500</xdr:colOff>
      <xdr:row>78</xdr:row>
      <xdr:rowOff>111392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687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103772</xdr:rowOff>
    </xdr:from>
    <xdr:to>
      <xdr:col>19</xdr:col>
      <xdr:colOff>177800</xdr:colOff>
      <xdr:row>78</xdr:row>
      <xdr:rowOff>131394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6872"/>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130366</xdr:rowOff>
    </xdr:from>
    <xdr:to>
      <xdr:col>15</xdr:col>
      <xdr:colOff>50800</xdr:colOff>
      <xdr:row>78</xdr:row>
      <xdr:rowOff>131394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346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130366</xdr:rowOff>
    </xdr:from>
    <xdr:to>
      <xdr:col>10</xdr:col>
      <xdr:colOff>114300</xdr:colOff>
      <xdr:row>78</xdr:row>
      <xdr:rowOff>143433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03466"/>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60592</xdr:rowOff>
    </xdr:from>
    <xdr:to>
      <xdr:col>24</xdr:col>
      <xdr:colOff>114300</xdr:colOff>
      <xdr:row>78</xdr:row>
      <xdr:rowOff>162192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52972</xdr:rowOff>
    </xdr:from>
    <xdr:to>
      <xdr:col>20</xdr:col>
      <xdr:colOff>38100</xdr:colOff>
      <xdr:row>78</xdr:row>
      <xdr:rowOff>154572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145699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80594</xdr:rowOff>
    </xdr:from>
    <xdr:to>
      <xdr:col>15</xdr:col>
      <xdr:colOff>101600</xdr:colOff>
      <xdr:row>79</xdr:row>
      <xdr:rowOff>10744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79566</xdr:rowOff>
    </xdr:from>
    <xdr:to>
      <xdr:col>10</xdr:col>
      <xdr:colOff>165100</xdr:colOff>
      <xdr:row>79</xdr:row>
      <xdr:rowOff>9716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92633</xdr:rowOff>
    </xdr:from>
    <xdr:to>
      <xdr:col>6</xdr:col>
      <xdr:colOff>38100</xdr:colOff>
      <xdr:row>79</xdr:row>
      <xdr:rowOff>22783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13910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36232</xdr:rowOff>
    </xdr:from>
    <xdr:to>
      <xdr:col>24</xdr:col>
      <xdr:colOff>63500</xdr:colOff>
      <xdr:row>96</xdr:row>
      <xdr:rowOff>1735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23982"/>
          <a:ext cx="838200" cy="1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36232</xdr:rowOff>
    </xdr:from>
    <xdr:to>
      <xdr:col>19</xdr:col>
      <xdr:colOff>177800</xdr:colOff>
      <xdr:row>96</xdr:row>
      <xdr:rowOff>152392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23982"/>
          <a:ext cx="889000" cy="28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152392</xdr:rowOff>
    </xdr:from>
    <xdr:to>
      <xdr:col>15</xdr:col>
      <xdr:colOff>50800</xdr:colOff>
      <xdr:row>96</xdr:row>
      <xdr:rowOff>164161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11592"/>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164161</xdr:rowOff>
    </xdr:from>
    <xdr:to>
      <xdr:col>10</xdr:col>
      <xdr:colOff>114300</xdr:colOff>
      <xdr:row>97</xdr:row>
      <xdr:rowOff>109928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23361"/>
          <a:ext cx="889000" cy="1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122385</xdr:rowOff>
    </xdr:from>
    <xdr:to>
      <xdr:col>24</xdr:col>
      <xdr:colOff>114300</xdr:colOff>
      <xdr:row>96</xdr:row>
      <xdr:rowOff>52535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145262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6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156882</xdr:rowOff>
    </xdr:from>
    <xdr:to>
      <xdr:col>20</xdr:col>
      <xdr:colOff>38100</xdr:colOff>
      <xdr:row>95</xdr:row>
      <xdr:rowOff>87032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103559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101592</xdr:rowOff>
    </xdr:from>
    <xdr:to>
      <xdr:col>15</xdr:col>
      <xdr:colOff>101600</xdr:colOff>
      <xdr:row>97</xdr:row>
      <xdr:rowOff>31742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48269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113361</xdr:rowOff>
    </xdr:from>
    <xdr:to>
      <xdr:col>10</xdr:col>
      <xdr:colOff>165100</xdr:colOff>
      <xdr:row>97</xdr:row>
      <xdr:rowOff>43511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60038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34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59128</xdr:rowOff>
    </xdr:from>
    <xdr:to>
      <xdr:col>6</xdr:col>
      <xdr:colOff>38100</xdr:colOff>
      <xdr:row>97</xdr:row>
      <xdr:rowOff>160728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151855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8344</xdr:rowOff>
    </xdr:from>
    <xdr:to>
      <xdr:col>55</xdr:col>
      <xdr:colOff>0</xdr:colOff>
      <xdr:row>37</xdr:row>
      <xdr:rowOff>152095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51994"/>
          <a:ext cx="838200" cy="1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100609</xdr:rowOff>
    </xdr:from>
    <xdr:to>
      <xdr:col>50</xdr:col>
      <xdr:colOff>114300</xdr:colOff>
      <xdr:row>37</xdr:row>
      <xdr:rowOff>152095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44109"/>
          <a:ext cx="889000" cy="12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100609</xdr:rowOff>
    </xdr:from>
    <xdr:to>
      <xdr:col>45</xdr:col>
      <xdr:colOff>177800</xdr:colOff>
      <xdr:row>39</xdr:row>
      <xdr:rowOff>4369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44109"/>
          <a:ext cx="889000" cy="14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4369</xdr:rowOff>
    </xdr:from>
    <xdr:to>
      <xdr:col>41</xdr:col>
      <xdr:colOff>50800</xdr:colOff>
      <xdr:row>39</xdr:row>
      <xdr:rowOff>14262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90919"/>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128994</xdr:rowOff>
    </xdr:from>
    <xdr:to>
      <xdr:col>55</xdr:col>
      <xdr:colOff>50800</xdr:colOff>
      <xdr:row>37</xdr:row>
      <xdr:rowOff>59144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151871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101295</xdr:rowOff>
    </xdr:from>
    <xdr:to>
      <xdr:col>50</xdr:col>
      <xdr:colOff>165100</xdr:colOff>
      <xdr:row>38</xdr:row>
      <xdr:rowOff>31445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22572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49809</xdr:rowOff>
    </xdr:from>
    <xdr:to>
      <xdr:col>46</xdr:col>
      <xdr:colOff>38100</xdr:colOff>
      <xdr:row>30</xdr:row>
      <xdr:rowOff>151409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142536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8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125019</xdr:rowOff>
    </xdr:from>
    <xdr:to>
      <xdr:col>41</xdr:col>
      <xdr:colOff>101600</xdr:colOff>
      <xdr:row>39</xdr:row>
      <xdr:rowOff>55169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46296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134912</xdr:rowOff>
    </xdr:from>
    <xdr:to>
      <xdr:col>36</xdr:col>
      <xdr:colOff>165100</xdr:colOff>
      <xdr:row>39</xdr:row>
      <xdr:rowOff>65062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56189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132133</xdr:rowOff>
    </xdr:from>
    <xdr:to>
      <xdr:col>55</xdr:col>
      <xdr:colOff>0</xdr:colOff>
      <xdr:row>58</xdr:row>
      <xdr:rowOff>55773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04783"/>
          <a:ext cx="838200" cy="9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113076</xdr:rowOff>
    </xdr:from>
    <xdr:to>
      <xdr:col>50</xdr:col>
      <xdr:colOff>114300</xdr:colOff>
      <xdr:row>58</xdr:row>
      <xdr:rowOff>55773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14276"/>
          <a:ext cx="889000" cy="2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113076</xdr:rowOff>
    </xdr:from>
    <xdr:to>
      <xdr:col>45</xdr:col>
      <xdr:colOff>177800</xdr:colOff>
      <xdr:row>57</xdr:row>
      <xdr:rowOff>147815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14276"/>
          <a:ext cx="889000" cy="2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130312</xdr:rowOff>
    </xdr:from>
    <xdr:to>
      <xdr:col>41</xdr:col>
      <xdr:colOff>50800</xdr:colOff>
      <xdr:row>57</xdr:row>
      <xdr:rowOff>147815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02962"/>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81333</xdr:rowOff>
    </xdr:from>
    <xdr:to>
      <xdr:col>55</xdr:col>
      <xdr:colOff>50800</xdr:colOff>
      <xdr:row>58</xdr:row>
      <xdr:rowOff>11483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59760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4973</xdr:rowOff>
    </xdr:from>
    <xdr:to>
      <xdr:col>50</xdr:col>
      <xdr:colOff>165100</xdr:colOff>
      <xdr:row>58</xdr:row>
      <xdr:rowOff>106573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97700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4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62276</xdr:rowOff>
    </xdr:from>
    <xdr:to>
      <xdr:col>46</xdr:col>
      <xdr:colOff>38100</xdr:colOff>
      <xdr:row>56</xdr:row>
      <xdr:rowOff>163876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97015</xdr:rowOff>
    </xdr:from>
    <xdr:to>
      <xdr:col>41</xdr:col>
      <xdr:colOff>101600</xdr:colOff>
      <xdr:row>58</xdr:row>
      <xdr:rowOff>27165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18292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79512</xdr:rowOff>
    </xdr:from>
    <xdr:to>
      <xdr:col>36</xdr:col>
      <xdr:colOff>165100</xdr:colOff>
      <xdr:row>58</xdr:row>
      <xdr:rowOff>9662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24664</xdr:rowOff>
    </xdr:from>
    <xdr:to>
      <xdr:col>55</xdr:col>
      <xdr:colOff>0</xdr:colOff>
      <xdr:row>79</xdr:row>
      <xdr:rowOff>30811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69214"/>
          <a:ext cx="8382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70765</xdr:rowOff>
    </xdr:from>
    <xdr:to>
      <xdr:col>50</xdr:col>
      <xdr:colOff>114300</xdr:colOff>
      <xdr:row>79</xdr:row>
      <xdr:rowOff>30811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43865"/>
          <a:ext cx="889000" cy="1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70765</xdr:rowOff>
    </xdr:from>
    <xdr:to>
      <xdr:col>45</xdr:col>
      <xdr:colOff>177800</xdr:colOff>
      <xdr:row>79</xdr:row>
      <xdr:rowOff>13615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4438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108750</xdr:rowOff>
    </xdr:from>
    <xdr:to>
      <xdr:col>41</xdr:col>
      <xdr:colOff>50800</xdr:colOff>
      <xdr:row>79</xdr:row>
      <xdr:rowOff>13615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81850"/>
          <a:ext cx="889000" cy="7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145314</xdr:rowOff>
    </xdr:from>
    <xdr:to>
      <xdr:col>55</xdr:col>
      <xdr:colOff>50800</xdr:colOff>
      <xdr:row>79</xdr:row>
      <xdr:rowOff>75464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60241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151461</xdr:rowOff>
    </xdr:from>
    <xdr:to>
      <xdr:col>50</xdr:col>
      <xdr:colOff>165100</xdr:colOff>
      <xdr:row>79</xdr:row>
      <xdr:rowOff>81611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72738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19965</xdr:rowOff>
    </xdr:from>
    <xdr:to>
      <xdr:col>46</xdr:col>
      <xdr:colOff>38100</xdr:colOff>
      <xdr:row>78</xdr:row>
      <xdr:rowOff>121565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138092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1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134265</xdr:rowOff>
    </xdr:from>
    <xdr:to>
      <xdr:col>41</xdr:col>
      <xdr:colOff>101600</xdr:colOff>
      <xdr:row>79</xdr:row>
      <xdr:rowOff>64415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55542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6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57950</xdr:rowOff>
    </xdr:from>
    <xdr:to>
      <xdr:col>36</xdr:col>
      <xdr:colOff>165100</xdr:colOff>
      <xdr:row>78</xdr:row>
      <xdr:rowOff>159550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150677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2299</xdr:rowOff>
    </xdr:from>
    <xdr:to>
      <xdr:col>55</xdr:col>
      <xdr:colOff>0</xdr:colOff>
      <xdr:row>98</xdr:row>
      <xdr:rowOff>52578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804399"/>
          <a:ext cx="8382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24231</xdr:rowOff>
    </xdr:from>
    <xdr:to>
      <xdr:col>50</xdr:col>
      <xdr:colOff>114300</xdr:colOff>
      <xdr:row>98</xdr:row>
      <xdr:rowOff>52578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483431"/>
          <a:ext cx="889000" cy="3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24231</xdr:rowOff>
    </xdr:from>
    <xdr:to>
      <xdr:col>45</xdr:col>
      <xdr:colOff>177800</xdr:colOff>
      <xdr:row>97</xdr:row>
      <xdr:rowOff>161316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483431"/>
          <a:ext cx="889000" cy="30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161316</xdr:rowOff>
    </xdr:from>
    <xdr:to>
      <xdr:col>41</xdr:col>
      <xdr:colOff>50800</xdr:colOff>
      <xdr:row>98</xdr:row>
      <xdr:rowOff>69583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791966"/>
          <a:ext cx="889000" cy="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122949</xdr:rowOff>
    </xdr:from>
    <xdr:to>
      <xdr:col>55</xdr:col>
      <xdr:colOff>50800</xdr:colOff>
      <xdr:row>98</xdr:row>
      <xdr:rowOff>53099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101376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1778</xdr:rowOff>
    </xdr:from>
    <xdr:to>
      <xdr:col>50</xdr:col>
      <xdr:colOff>165100</xdr:colOff>
      <xdr:row>98</xdr:row>
      <xdr:rowOff>103378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94505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144881</xdr:rowOff>
    </xdr:from>
    <xdr:to>
      <xdr:col>46</xdr:col>
      <xdr:colOff>38100</xdr:colOff>
      <xdr:row>96</xdr:row>
      <xdr:rowOff>75031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4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91558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2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110516</xdr:rowOff>
    </xdr:from>
    <xdr:to>
      <xdr:col>41</xdr:col>
      <xdr:colOff>101600</xdr:colOff>
      <xdr:row>98</xdr:row>
      <xdr:rowOff>40666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31793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18783</xdr:rowOff>
    </xdr:from>
    <xdr:to>
      <xdr:col>36</xdr:col>
      <xdr:colOff>165100</xdr:colOff>
      <xdr:row>98</xdr:row>
      <xdr:rowOff>120383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111510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103810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18910"/>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89408</xdr:rowOff>
    </xdr:from>
    <xdr:to>
      <xdr:col>71</xdr:col>
      <xdr:colOff>177800</xdr:colOff>
      <xdr:row>38</xdr:row>
      <xdr:rowOff>103810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0450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53010</xdr:rowOff>
    </xdr:from>
    <xdr:to>
      <xdr:col>72</xdr:col>
      <xdr:colOff>38100</xdr:colOff>
      <xdr:row>38</xdr:row>
      <xdr:rowOff>154610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145737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38608</xdr:rowOff>
    </xdr:from>
    <xdr:to>
      <xdr:col>67</xdr:col>
      <xdr:colOff>101600</xdr:colOff>
      <xdr:row>38</xdr:row>
      <xdr:rowOff>140208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131335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36931</xdr:rowOff>
    </xdr:from>
    <xdr:to>
      <xdr:col>85</xdr:col>
      <xdr:colOff>127000</xdr:colOff>
      <xdr:row>77</xdr:row>
      <xdr:rowOff>59652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38581"/>
          <a:ext cx="8382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59652</xdr:rowOff>
    </xdr:from>
    <xdr:to>
      <xdr:col>81</xdr:col>
      <xdr:colOff>50800</xdr:colOff>
      <xdr:row>77</xdr:row>
      <xdr:rowOff>79578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1302"/>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79578</xdr:rowOff>
    </xdr:from>
    <xdr:to>
      <xdr:col>76</xdr:col>
      <xdr:colOff>114300</xdr:colOff>
      <xdr:row>77</xdr:row>
      <xdr:rowOff>92596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8122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92596</xdr:rowOff>
    </xdr:from>
    <xdr:to>
      <xdr:col>71</xdr:col>
      <xdr:colOff>177800</xdr:colOff>
      <xdr:row>77</xdr:row>
      <xdr:rowOff>107722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94246"/>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157581</xdr:rowOff>
    </xdr:from>
    <xdr:to>
      <xdr:col>85</xdr:col>
      <xdr:colOff>177800</xdr:colOff>
      <xdr:row>77</xdr:row>
      <xdr:rowOff>87731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136008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8852</xdr:rowOff>
    </xdr:from>
    <xdr:to>
      <xdr:col>81</xdr:col>
      <xdr:colOff>101600</xdr:colOff>
      <xdr:row>77</xdr:row>
      <xdr:rowOff>110452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101579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28778</xdr:rowOff>
    </xdr:from>
    <xdr:to>
      <xdr:col>76</xdr:col>
      <xdr:colOff>165100</xdr:colOff>
      <xdr:row>77</xdr:row>
      <xdr:rowOff>130378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121505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41796</xdr:rowOff>
    </xdr:from>
    <xdr:to>
      <xdr:col>72</xdr:col>
      <xdr:colOff>38100</xdr:colOff>
      <xdr:row>77</xdr:row>
      <xdr:rowOff>143396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134523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56922</xdr:rowOff>
    </xdr:from>
    <xdr:to>
      <xdr:col>67</xdr:col>
      <xdr:colOff>101600</xdr:colOff>
      <xdr:row>77</xdr:row>
      <xdr:rowOff>158522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149649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92926</xdr:rowOff>
    </xdr:from>
    <xdr:to>
      <xdr:col>85</xdr:col>
      <xdr:colOff>127000</xdr:colOff>
      <xdr:row>98</xdr:row>
      <xdr:rowOff>170078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23576"/>
          <a:ext cx="8382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92926</xdr:rowOff>
    </xdr:from>
    <xdr:to>
      <xdr:col>81</xdr:col>
      <xdr:colOff>50800</xdr:colOff>
      <xdr:row>98</xdr:row>
      <xdr:rowOff>117729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23576"/>
          <a:ext cx="8890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117729</xdr:rowOff>
    </xdr:from>
    <xdr:to>
      <xdr:col>76</xdr:col>
      <xdr:colOff>114300</xdr:colOff>
      <xdr:row>98</xdr:row>
      <xdr:rowOff>145732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19829"/>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145732</xdr:rowOff>
    </xdr:from>
    <xdr:to>
      <xdr:col>71</xdr:col>
      <xdr:colOff>177800</xdr:colOff>
      <xdr:row>99</xdr:row>
      <xdr:rowOff>32322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47832"/>
          <a:ext cx="889000" cy="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119278</xdr:rowOff>
    </xdr:from>
    <xdr:to>
      <xdr:col>85</xdr:col>
      <xdr:colOff>177800</xdr:colOff>
      <xdr:row>99</xdr:row>
      <xdr:rowOff>49428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34205</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42126</xdr:rowOff>
    </xdr:from>
    <xdr:to>
      <xdr:col>81</xdr:col>
      <xdr:colOff>101600</xdr:colOff>
      <xdr:row>97</xdr:row>
      <xdr:rowOff>143726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160253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4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66929</xdr:rowOff>
    </xdr:from>
    <xdr:to>
      <xdr:col>76</xdr:col>
      <xdr:colOff>165100</xdr:colOff>
      <xdr:row>98</xdr:row>
      <xdr:rowOff>168529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159656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94932</xdr:rowOff>
    </xdr:from>
    <xdr:to>
      <xdr:col>72</xdr:col>
      <xdr:colOff>38100</xdr:colOff>
      <xdr:row>99</xdr:row>
      <xdr:rowOff>25082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16209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152972</xdr:rowOff>
    </xdr:from>
    <xdr:to>
      <xdr:col>67</xdr:col>
      <xdr:colOff>101600</xdr:colOff>
      <xdr:row>99</xdr:row>
      <xdr:rowOff>83122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74249</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5017" y="1704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157825</xdr:rowOff>
    </xdr:from>
    <xdr:to>
      <xdr:col>116</xdr:col>
      <xdr:colOff>63500</xdr:colOff>
      <xdr:row>35</xdr:row>
      <xdr:rowOff>62302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815675"/>
          <a:ext cx="838200" cy="2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157825</xdr:rowOff>
    </xdr:from>
    <xdr:to>
      <xdr:col>111</xdr:col>
      <xdr:colOff>177800</xdr:colOff>
      <xdr:row>35</xdr:row>
      <xdr:rowOff>70793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815675"/>
          <a:ext cx="889000" cy="2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70793</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071543"/>
          <a:ext cx="889000" cy="7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11502</xdr:rowOff>
    </xdr:from>
    <xdr:to>
      <xdr:col>116</xdr:col>
      <xdr:colOff>114300</xdr:colOff>
      <xdr:row>35</xdr:row>
      <xdr:rowOff>113102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0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34379</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86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107025</xdr:rowOff>
    </xdr:from>
    <xdr:to>
      <xdr:col>112</xdr:col>
      <xdr:colOff>38100</xdr:colOff>
      <xdr:row>34</xdr:row>
      <xdr:rowOff>37175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7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53702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54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19993</xdr:rowOff>
    </xdr:from>
    <xdr:to>
      <xdr:col>107</xdr:col>
      <xdr:colOff>101600</xdr:colOff>
      <xdr:row>35</xdr:row>
      <xdr:rowOff>121593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138120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79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155131</xdr:rowOff>
    </xdr:from>
    <xdr:to>
      <xdr:col>116</xdr:col>
      <xdr:colOff>63500</xdr:colOff>
      <xdr:row>58</xdr:row>
      <xdr:rowOff>155740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99231"/>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155740</xdr:rowOff>
    </xdr:from>
    <xdr:to>
      <xdr:col>111</xdr:col>
      <xdr:colOff>177800</xdr:colOff>
      <xdr:row>58</xdr:row>
      <xdr:rowOff>156083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9984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155893</xdr:rowOff>
    </xdr:from>
    <xdr:to>
      <xdr:col>107</xdr:col>
      <xdr:colOff>50800</xdr:colOff>
      <xdr:row>58</xdr:row>
      <xdr:rowOff>156083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9999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155893</xdr:rowOff>
    </xdr:from>
    <xdr:to>
      <xdr:col>102</xdr:col>
      <xdr:colOff>114300</xdr:colOff>
      <xdr:row>58</xdr:row>
      <xdr:rowOff>156159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9999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104331</xdr:rowOff>
    </xdr:from>
    <xdr:to>
      <xdr:col>116</xdr:col>
      <xdr:colOff>114300</xdr:colOff>
      <xdr:row>59</xdr:row>
      <xdr:rowOff>34481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104940</xdr:rowOff>
    </xdr:from>
    <xdr:to>
      <xdr:col>112</xdr:col>
      <xdr:colOff>38100</xdr:colOff>
      <xdr:row>59</xdr:row>
      <xdr:rowOff>35090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26217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105283</xdr:rowOff>
    </xdr:from>
    <xdr:to>
      <xdr:col>107</xdr:col>
      <xdr:colOff>101600</xdr:colOff>
      <xdr:row>59</xdr:row>
      <xdr:rowOff>35433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26560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105093</xdr:rowOff>
    </xdr:from>
    <xdr:to>
      <xdr:col>102</xdr:col>
      <xdr:colOff>165100</xdr:colOff>
      <xdr:row>59</xdr:row>
      <xdr:rowOff>35243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26370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105359</xdr:rowOff>
    </xdr:from>
    <xdr:to>
      <xdr:col>98</xdr:col>
      <xdr:colOff>38100</xdr:colOff>
      <xdr:row>59</xdr:row>
      <xdr:rowOff>35509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26636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136499</xdr:rowOff>
    </xdr:from>
    <xdr:to>
      <xdr:col>116</xdr:col>
      <xdr:colOff>63500</xdr:colOff>
      <xdr:row>76</xdr:row>
      <xdr:rowOff>92348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95249"/>
          <a:ext cx="838200" cy="1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92348</xdr:rowOff>
    </xdr:from>
    <xdr:to>
      <xdr:col>111</xdr:col>
      <xdr:colOff>177800</xdr:colOff>
      <xdr:row>76</xdr:row>
      <xdr:rowOff>119616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22548"/>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167230</xdr:rowOff>
    </xdr:from>
    <xdr:to>
      <xdr:col>107</xdr:col>
      <xdr:colOff>50800</xdr:colOff>
      <xdr:row>76</xdr:row>
      <xdr:rowOff>119616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683080"/>
          <a:ext cx="889000" cy="4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167230</xdr:rowOff>
    </xdr:from>
    <xdr:to>
      <xdr:col>102</xdr:col>
      <xdr:colOff>114300</xdr:colOff>
      <xdr:row>74</xdr:row>
      <xdr:rowOff>112431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83080"/>
          <a:ext cx="889000" cy="1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85699</xdr:rowOff>
    </xdr:from>
    <xdr:to>
      <xdr:col>116</xdr:col>
      <xdr:colOff>114300</xdr:colOff>
      <xdr:row>76</xdr:row>
      <xdr:rowOff>15850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4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108576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41548</xdr:rowOff>
    </xdr:from>
    <xdr:to>
      <xdr:col>112</xdr:col>
      <xdr:colOff>38100</xdr:colOff>
      <xdr:row>76</xdr:row>
      <xdr:rowOff>143148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159674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8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68816</xdr:rowOff>
    </xdr:from>
    <xdr:to>
      <xdr:col>107</xdr:col>
      <xdr:colOff>101600</xdr:colOff>
      <xdr:row>76</xdr:row>
      <xdr:rowOff>170416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15493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116430</xdr:rowOff>
    </xdr:from>
    <xdr:to>
      <xdr:col>102</xdr:col>
      <xdr:colOff>165100</xdr:colOff>
      <xdr:row>74</xdr:row>
      <xdr:rowOff>46580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63107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4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61631</xdr:rowOff>
    </xdr:from>
    <xdr:to>
      <xdr:col>98</xdr:col>
      <xdr:colOff>38100</xdr:colOff>
      <xdr:row>74</xdr:row>
      <xdr:rowOff>163231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8308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歳出決算総額の住民一人当たりのコストは</a:t>
          </a:r>
          <a:r>
            <a:rPr kumimoji="1" lang="en-US" altLang="ja-JP" sz="1100">
              <a:solidFill>
                <a:schemeClr val="dk1"/>
              </a:solidFill>
              <a:effectLst/>
              <a:latin typeface="+mn-lt"/>
              <a:ea typeface="+mn-ea"/>
              <a:cs typeface="+mn-cs"/>
            </a:rPr>
            <a:t>407,543</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116,174</a:t>
          </a:r>
          <a:r>
            <a:rPr kumimoji="1" lang="ja-JP" altLang="ja-JP" sz="1100">
              <a:solidFill>
                <a:schemeClr val="dk1"/>
              </a:solidFill>
              <a:effectLst/>
              <a:latin typeface="+mn-lt"/>
              <a:ea typeface="+mn-ea"/>
              <a:cs typeface="+mn-cs"/>
            </a:rPr>
            <a:t>円となっており、前年度よりも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lang="ja-JP" altLang="en-US">
              <a:effectLst/>
            </a:rPr>
            <a:t>　これは、昨年度に</a:t>
          </a:r>
          <a:r>
            <a:rPr kumimoji="1" lang="ja-JP" altLang="ja-JP" sz="1100">
              <a:solidFill>
                <a:schemeClr val="dk1"/>
              </a:solidFill>
              <a:effectLst/>
              <a:latin typeface="+mn-lt"/>
              <a:ea typeface="+mn-ea"/>
              <a:cs typeface="+mn-cs"/>
            </a:rPr>
            <a:t>新型コロナウィルス感染症の感染拡大に係る給付金事業</a:t>
          </a:r>
          <a:r>
            <a:rPr kumimoji="1" lang="ja-JP" altLang="en-US" sz="1100">
              <a:solidFill>
                <a:schemeClr val="dk1"/>
              </a:solidFill>
              <a:effectLst/>
              <a:latin typeface="+mn-lt"/>
              <a:ea typeface="+mn-ea"/>
              <a:cs typeface="+mn-cs"/>
            </a:rPr>
            <a:t>など一時的に実施された事業により減少したものである。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また、公債費について、住民一人当たりのコストは</a:t>
          </a:r>
          <a:r>
            <a:rPr kumimoji="1" lang="en-US" altLang="ja-JP" sz="1100">
              <a:solidFill>
                <a:schemeClr val="dk1"/>
              </a:solidFill>
              <a:effectLst/>
              <a:latin typeface="+mn-lt"/>
              <a:ea typeface="+mn-ea"/>
              <a:cs typeface="+mn-cs"/>
            </a:rPr>
            <a:t>27,592</a:t>
          </a:r>
          <a:r>
            <a:rPr kumimoji="1" lang="ja-JP" altLang="ja-JP" sz="1100">
              <a:solidFill>
                <a:schemeClr val="dk1"/>
              </a:solidFill>
              <a:effectLst/>
              <a:latin typeface="+mn-lt"/>
              <a:ea typeface="+mn-ea"/>
              <a:cs typeface="+mn-cs"/>
            </a:rPr>
            <a:t>円であり、類似団体平均と比べて低い水準で推移している。これは、市債発行を抑制していたことが主な要因である。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56,794
56,224
7.72
25,031,347
23,146,031
1,758,610
12,861,000
17,376,647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111811</xdr:rowOff>
    </xdr:from>
    <xdr:to>
      <xdr:col>24</xdr:col>
      <xdr:colOff>63500</xdr:colOff>
      <xdr:row>33</xdr:row>
      <xdr:rowOff>127356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6966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85293</xdr:rowOff>
    </xdr:from>
    <xdr:to>
      <xdr:col>19</xdr:col>
      <xdr:colOff>177800</xdr:colOff>
      <xdr:row>33</xdr:row>
      <xdr:rowOff>127356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43143"/>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85293</xdr:rowOff>
    </xdr:from>
    <xdr:to>
      <xdr:col>15</xdr:col>
      <xdr:colOff>50800</xdr:colOff>
      <xdr:row>33</xdr:row>
      <xdr:rowOff>110439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4314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70206</xdr:rowOff>
    </xdr:from>
    <xdr:to>
      <xdr:col>10</xdr:col>
      <xdr:colOff>114300</xdr:colOff>
      <xdr:row>33</xdr:row>
      <xdr:rowOff>110439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8056"/>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61011</xdr:rowOff>
    </xdr:from>
    <xdr:to>
      <xdr:col>24</xdr:col>
      <xdr:colOff>114300</xdr:colOff>
      <xdr:row>33</xdr:row>
      <xdr:rowOff>162611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83888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76556</xdr:rowOff>
    </xdr:from>
    <xdr:to>
      <xdr:col>20</xdr:col>
      <xdr:colOff>38100</xdr:colOff>
      <xdr:row>34</xdr:row>
      <xdr:rowOff>6706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23233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34493</xdr:rowOff>
    </xdr:from>
    <xdr:to>
      <xdr:col>15</xdr:col>
      <xdr:colOff>101600</xdr:colOff>
      <xdr:row>33</xdr:row>
      <xdr:rowOff>136093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152620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59639</xdr:rowOff>
    </xdr:from>
    <xdr:to>
      <xdr:col>10</xdr:col>
      <xdr:colOff>165100</xdr:colOff>
      <xdr:row>33</xdr:row>
      <xdr:rowOff>161239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6316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19406</xdr:rowOff>
    </xdr:from>
    <xdr:to>
      <xdr:col>6</xdr:col>
      <xdr:colOff>38100</xdr:colOff>
      <xdr:row>33</xdr:row>
      <xdr:rowOff>121006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137533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93462</xdr:rowOff>
    </xdr:from>
    <xdr:to>
      <xdr:col>24</xdr:col>
      <xdr:colOff>63500</xdr:colOff>
      <xdr:row>57</xdr:row>
      <xdr:rowOff>65573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94662"/>
          <a:ext cx="8382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107711</xdr:rowOff>
    </xdr:from>
    <xdr:to>
      <xdr:col>19</xdr:col>
      <xdr:colOff>177800</xdr:colOff>
      <xdr:row>56</xdr:row>
      <xdr:rowOff>93462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851661"/>
          <a:ext cx="889000" cy="84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107711</xdr:rowOff>
    </xdr:from>
    <xdr:to>
      <xdr:col>15</xdr:col>
      <xdr:colOff>50800</xdr:colOff>
      <xdr:row>57</xdr:row>
      <xdr:rowOff>37005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851661"/>
          <a:ext cx="889000" cy="95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37005</xdr:rowOff>
    </xdr:from>
    <xdr:to>
      <xdr:col>10</xdr:col>
      <xdr:colOff>114300</xdr:colOff>
      <xdr:row>57</xdr:row>
      <xdr:rowOff>107208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09655"/>
          <a:ext cx="889000" cy="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14773</xdr:rowOff>
    </xdr:from>
    <xdr:to>
      <xdr:col>24</xdr:col>
      <xdr:colOff>114300</xdr:colOff>
      <xdr:row>57</xdr:row>
      <xdr:rowOff>116373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101150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42662</xdr:rowOff>
    </xdr:from>
    <xdr:to>
      <xdr:col>20</xdr:col>
      <xdr:colOff>38100</xdr:colOff>
      <xdr:row>56</xdr:row>
      <xdr:rowOff>144262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135389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56911</xdr:rowOff>
    </xdr:from>
    <xdr:to>
      <xdr:col>15</xdr:col>
      <xdr:colOff>101600</xdr:colOff>
      <xdr:row>51</xdr:row>
      <xdr:rowOff>158511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3588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57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157655</xdr:rowOff>
    </xdr:from>
    <xdr:to>
      <xdr:col>10</xdr:col>
      <xdr:colOff>165100</xdr:colOff>
      <xdr:row>57</xdr:row>
      <xdr:rowOff>87805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78932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56408</xdr:rowOff>
    </xdr:from>
    <xdr:to>
      <xdr:col>6</xdr:col>
      <xdr:colOff>38100</xdr:colOff>
      <xdr:row>57</xdr:row>
      <xdr:rowOff>158008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149135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7737</xdr:rowOff>
    </xdr:from>
    <xdr:to>
      <xdr:col>24</xdr:col>
      <xdr:colOff>63500</xdr:colOff>
      <xdr:row>75</xdr:row>
      <xdr:rowOff>28227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66487"/>
          <a:ext cx="8382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7737</xdr:rowOff>
    </xdr:from>
    <xdr:to>
      <xdr:col>19</xdr:col>
      <xdr:colOff>177800</xdr:colOff>
      <xdr:row>76</xdr:row>
      <xdr:rowOff>44855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66487"/>
          <a:ext cx="889000" cy="20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44855</xdr:rowOff>
    </xdr:from>
    <xdr:to>
      <xdr:col>15</xdr:col>
      <xdr:colOff>50800</xdr:colOff>
      <xdr:row>76</xdr:row>
      <xdr:rowOff>97051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5055"/>
          <a:ext cx="889000" cy="5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97051</xdr:rowOff>
    </xdr:from>
    <xdr:to>
      <xdr:col>10</xdr:col>
      <xdr:colOff>114300</xdr:colOff>
      <xdr:row>76</xdr:row>
      <xdr:rowOff>161280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27251"/>
          <a:ext cx="889000" cy="6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148877</xdr:rowOff>
    </xdr:from>
    <xdr:to>
      <xdr:col>24</xdr:col>
      <xdr:colOff>114300</xdr:colOff>
      <xdr:row>75</xdr:row>
      <xdr:rowOff>79027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8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128387</xdr:rowOff>
    </xdr:from>
    <xdr:to>
      <xdr:col>20</xdr:col>
      <xdr:colOff>38100</xdr:colOff>
      <xdr:row>75</xdr:row>
      <xdr:rowOff>58537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75064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9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165505</xdr:rowOff>
    </xdr:from>
    <xdr:to>
      <xdr:col>15</xdr:col>
      <xdr:colOff>101600</xdr:colOff>
      <xdr:row>76</xdr:row>
      <xdr:rowOff>95655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112181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9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46251</xdr:rowOff>
    </xdr:from>
    <xdr:to>
      <xdr:col>10</xdr:col>
      <xdr:colOff>165100</xdr:colOff>
      <xdr:row>76</xdr:row>
      <xdr:rowOff>147851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164378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5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110480</xdr:rowOff>
    </xdr:from>
    <xdr:to>
      <xdr:col>6</xdr:col>
      <xdr:colOff>38100</xdr:colOff>
      <xdr:row>77</xdr:row>
      <xdr:rowOff>40630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57157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22036</xdr:rowOff>
    </xdr:from>
    <xdr:to>
      <xdr:col>24</xdr:col>
      <xdr:colOff>63500</xdr:colOff>
      <xdr:row>99</xdr:row>
      <xdr:rowOff>41032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95586"/>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22036</xdr:rowOff>
    </xdr:from>
    <xdr:to>
      <xdr:col>19</xdr:col>
      <xdr:colOff>177800</xdr:colOff>
      <xdr:row>99</xdr:row>
      <xdr:rowOff>135009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95586"/>
          <a:ext cx="889000" cy="1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135009</xdr:rowOff>
    </xdr:from>
    <xdr:to>
      <xdr:col>15</xdr:col>
      <xdr:colOff>50800</xdr:colOff>
      <xdr:row>99</xdr:row>
      <xdr:rowOff>166142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08559"/>
          <a:ext cx="8890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165695</xdr:rowOff>
    </xdr:from>
    <xdr:to>
      <xdr:col>10</xdr:col>
      <xdr:colOff>114300</xdr:colOff>
      <xdr:row>99</xdr:row>
      <xdr:rowOff>166142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139245"/>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161682</xdr:rowOff>
    </xdr:from>
    <xdr:to>
      <xdr:col>24</xdr:col>
      <xdr:colOff>114300</xdr:colOff>
      <xdr:row>99</xdr:row>
      <xdr:rowOff>91832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76609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7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142686</xdr:rowOff>
    </xdr:from>
    <xdr:to>
      <xdr:col>20</xdr:col>
      <xdr:colOff>38100</xdr:colOff>
      <xdr:row>99</xdr:row>
      <xdr:rowOff>72836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63963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84209</xdr:rowOff>
    </xdr:from>
    <xdr:to>
      <xdr:col>15</xdr:col>
      <xdr:colOff>101600</xdr:colOff>
      <xdr:row>100</xdr:row>
      <xdr:rowOff>14359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5486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115342</xdr:rowOff>
    </xdr:from>
    <xdr:to>
      <xdr:col>10</xdr:col>
      <xdr:colOff>165100</xdr:colOff>
      <xdr:row>100</xdr:row>
      <xdr:rowOff>45492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36619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114895</xdr:rowOff>
    </xdr:from>
    <xdr:to>
      <xdr:col>6</xdr:col>
      <xdr:colOff>38100</xdr:colOff>
      <xdr:row>100</xdr:row>
      <xdr:rowOff>45045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36172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41021</xdr:rowOff>
    </xdr:from>
    <xdr:to>
      <xdr:col>55</xdr:col>
      <xdr:colOff>0</xdr:colOff>
      <xdr:row>38</xdr:row>
      <xdr:rowOff>43688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5612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43688</xdr:rowOff>
    </xdr:from>
    <xdr:to>
      <xdr:col>50</xdr:col>
      <xdr:colOff>114300</xdr:colOff>
      <xdr:row>38</xdr:row>
      <xdr:rowOff>45212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587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43307</xdr:rowOff>
    </xdr:from>
    <xdr:to>
      <xdr:col>45</xdr:col>
      <xdr:colOff>177800</xdr:colOff>
      <xdr:row>38</xdr:row>
      <xdr:rowOff>45212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5840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37592</xdr:rowOff>
    </xdr:from>
    <xdr:to>
      <xdr:col>41</xdr:col>
      <xdr:colOff>50800</xdr:colOff>
      <xdr:row>38</xdr:row>
      <xdr:rowOff>43307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5269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161671</xdr:rowOff>
    </xdr:from>
    <xdr:to>
      <xdr:col>55</xdr:col>
      <xdr:colOff>50800</xdr:colOff>
      <xdr:row>38</xdr:row>
      <xdr:rowOff>91821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140098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164338</xdr:rowOff>
    </xdr:from>
    <xdr:to>
      <xdr:col>50</xdr:col>
      <xdr:colOff>165100</xdr:colOff>
      <xdr:row>38</xdr:row>
      <xdr:rowOff>94488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85615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165862</xdr:rowOff>
    </xdr:from>
    <xdr:to>
      <xdr:col>46</xdr:col>
      <xdr:colOff>38100</xdr:colOff>
      <xdr:row>38</xdr:row>
      <xdr:rowOff>96012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87139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0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163957</xdr:rowOff>
    </xdr:from>
    <xdr:to>
      <xdr:col>41</xdr:col>
      <xdr:colOff>101600</xdr:colOff>
      <xdr:row>38</xdr:row>
      <xdr:rowOff>94107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85234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25991</xdr:rowOff>
    </xdr:from>
    <xdr:to>
      <xdr:col>55</xdr:col>
      <xdr:colOff>0</xdr:colOff>
      <xdr:row>59</xdr:row>
      <xdr:rowOff>26962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1541"/>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24505</xdr:rowOff>
    </xdr:from>
    <xdr:to>
      <xdr:col>50</xdr:col>
      <xdr:colOff>114300</xdr:colOff>
      <xdr:row>59</xdr:row>
      <xdr:rowOff>26962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40055"/>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24505</xdr:rowOff>
    </xdr:from>
    <xdr:to>
      <xdr:col>45</xdr:col>
      <xdr:colOff>177800</xdr:colOff>
      <xdr:row>59</xdr:row>
      <xdr:rowOff>25953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00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24257</xdr:rowOff>
    </xdr:from>
    <xdr:to>
      <xdr:col>41</xdr:col>
      <xdr:colOff>50800</xdr:colOff>
      <xdr:row>59</xdr:row>
      <xdr:rowOff>25953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3980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146641</xdr:rowOff>
    </xdr:from>
    <xdr:to>
      <xdr:col>55</xdr:col>
      <xdr:colOff>50800</xdr:colOff>
      <xdr:row>59</xdr:row>
      <xdr:rowOff>76791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61568</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147612</xdr:rowOff>
    </xdr:from>
    <xdr:to>
      <xdr:col>50</xdr:col>
      <xdr:colOff>165100</xdr:colOff>
      <xdr:row>59</xdr:row>
      <xdr:rowOff>77762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68889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8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145155</xdr:rowOff>
    </xdr:from>
    <xdr:to>
      <xdr:col>46</xdr:col>
      <xdr:colOff>38100</xdr:colOff>
      <xdr:row>59</xdr:row>
      <xdr:rowOff>75305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66432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8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146603</xdr:rowOff>
    </xdr:from>
    <xdr:to>
      <xdr:col>41</xdr:col>
      <xdr:colOff>101600</xdr:colOff>
      <xdr:row>59</xdr:row>
      <xdr:rowOff>76753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67880</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8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144907</xdr:rowOff>
    </xdr:from>
    <xdr:to>
      <xdr:col>36</xdr:col>
      <xdr:colOff>165100</xdr:colOff>
      <xdr:row>59</xdr:row>
      <xdr:rowOff>75057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66184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156121</xdr:rowOff>
    </xdr:from>
    <xdr:to>
      <xdr:col>55</xdr:col>
      <xdr:colOff>0</xdr:colOff>
      <xdr:row>78</xdr:row>
      <xdr:rowOff>74244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86321"/>
          <a:ext cx="838200" cy="2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65176</xdr:rowOff>
    </xdr:from>
    <xdr:to>
      <xdr:col>50</xdr:col>
      <xdr:colOff>114300</xdr:colOff>
      <xdr:row>78</xdr:row>
      <xdr:rowOff>74244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66826"/>
          <a:ext cx="8890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65176</xdr:rowOff>
    </xdr:from>
    <xdr:to>
      <xdr:col>45</xdr:col>
      <xdr:colOff>177800</xdr:colOff>
      <xdr:row>78</xdr:row>
      <xdr:rowOff>97828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66826"/>
          <a:ext cx="889000" cy="2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161989</xdr:rowOff>
    </xdr:from>
    <xdr:to>
      <xdr:col>41</xdr:col>
      <xdr:colOff>50800</xdr:colOff>
      <xdr:row>78</xdr:row>
      <xdr:rowOff>97828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63639"/>
          <a:ext cx="889000" cy="1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105321</xdr:rowOff>
    </xdr:from>
    <xdr:to>
      <xdr:col>55</xdr:col>
      <xdr:colOff>50800</xdr:colOff>
      <xdr:row>77</xdr:row>
      <xdr:rowOff>35471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128198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23444</xdr:rowOff>
    </xdr:from>
    <xdr:to>
      <xdr:col>50</xdr:col>
      <xdr:colOff>165100</xdr:colOff>
      <xdr:row>78</xdr:row>
      <xdr:rowOff>125044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116171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8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14376</xdr:rowOff>
    </xdr:from>
    <xdr:to>
      <xdr:col>46</xdr:col>
      <xdr:colOff>38100</xdr:colOff>
      <xdr:row>77</xdr:row>
      <xdr:rowOff>115976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107103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0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47028</xdr:rowOff>
    </xdr:from>
    <xdr:to>
      <xdr:col>41</xdr:col>
      <xdr:colOff>101600</xdr:colOff>
      <xdr:row>78</xdr:row>
      <xdr:rowOff>148628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139755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111189</xdr:rowOff>
    </xdr:from>
    <xdr:to>
      <xdr:col>36</xdr:col>
      <xdr:colOff>165100</xdr:colOff>
      <xdr:row>78</xdr:row>
      <xdr:rowOff>41339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32466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0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148486</xdr:rowOff>
    </xdr:from>
    <xdr:to>
      <xdr:col>55</xdr:col>
      <xdr:colOff>0</xdr:colOff>
      <xdr:row>97</xdr:row>
      <xdr:rowOff>158299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79136"/>
          <a:ext cx="8382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148486</xdr:rowOff>
    </xdr:from>
    <xdr:to>
      <xdr:col>50</xdr:col>
      <xdr:colOff>114300</xdr:colOff>
      <xdr:row>98</xdr:row>
      <xdr:rowOff>64850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79136"/>
          <a:ext cx="889000" cy="8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64850</xdr:rowOff>
    </xdr:from>
    <xdr:to>
      <xdr:col>45</xdr:col>
      <xdr:colOff>177800</xdr:colOff>
      <xdr:row>98</xdr:row>
      <xdr:rowOff>98372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66950"/>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68638</xdr:rowOff>
    </xdr:from>
    <xdr:to>
      <xdr:col>41</xdr:col>
      <xdr:colOff>50800</xdr:colOff>
      <xdr:row>98</xdr:row>
      <xdr:rowOff>98372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70738"/>
          <a:ext cx="889000" cy="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107499</xdr:rowOff>
    </xdr:from>
    <xdr:to>
      <xdr:col>55</xdr:col>
      <xdr:colOff>50800</xdr:colOff>
      <xdr:row>98</xdr:row>
      <xdr:rowOff>37649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85926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97686</xdr:rowOff>
    </xdr:from>
    <xdr:to>
      <xdr:col>50</xdr:col>
      <xdr:colOff>165100</xdr:colOff>
      <xdr:row>98</xdr:row>
      <xdr:rowOff>27836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2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18963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14050</xdr:rowOff>
    </xdr:from>
    <xdr:to>
      <xdr:col>46</xdr:col>
      <xdr:colOff>38100</xdr:colOff>
      <xdr:row>98</xdr:row>
      <xdr:rowOff>115650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106777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47572</xdr:rowOff>
    </xdr:from>
    <xdr:to>
      <xdr:col>41</xdr:col>
      <xdr:colOff>101600</xdr:colOff>
      <xdr:row>98</xdr:row>
      <xdr:rowOff>149172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140299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4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17838</xdr:rowOff>
    </xdr:from>
    <xdr:to>
      <xdr:col>36</xdr:col>
      <xdr:colOff>165100</xdr:colOff>
      <xdr:row>98</xdr:row>
      <xdr:rowOff>119438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110565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168046</xdr:rowOff>
    </xdr:from>
    <xdr:to>
      <xdr:col>85</xdr:col>
      <xdr:colOff>127000</xdr:colOff>
      <xdr:row>37</xdr:row>
      <xdr:rowOff>169738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11696"/>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160548</xdr:rowOff>
    </xdr:from>
    <xdr:to>
      <xdr:col>81</xdr:col>
      <xdr:colOff>50800</xdr:colOff>
      <xdr:row>37</xdr:row>
      <xdr:rowOff>169738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04198"/>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160548</xdr:rowOff>
    </xdr:from>
    <xdr:to>
      <xdr:col>76</xdr:col>
      <xdr:colOff>114300</xdr:colOff>
      <xdr:row>37</xdr:row>
      <xdr:rowOff>169464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419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164983</xdr:rowOff>
    </xdr:from>
    <xdr:to>
      <xdr:col>71</xdr:col>
      <xdr:colOff>177800</xdr:colOff>
      <xdr:row>37</xdr:row>
      <xdr:rowOff>169464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08633"/>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117246</xdr:rowOff>
    </xdr:from>
    <xdr:to>
      <xdr:col>85</xdr:col>
      <xdr:colOff>177800</xdr:colOff>
      <xdr:row>38</xdr:row>
      <xdr:rowOff>47396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95673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118938</xdr:rowOff>
    </xdr:from>
    <xdr:to>
      <xdr:col>81</xdr:col>
      <xdr:colOff>101600</xdr:colOff>
      <xdr:row>38</xdr:row>
      <xdr:rowOff>49088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40215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5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109748</xdr:rowOff>
    </xdr:from>
    <xdr:to>
      <xdr:col>76</xdr:col>
      <xdr:colOff>165100</xdr:colOff>
      <xdr:row>38</xdr:row>
      <xdr:rowOff>39898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31025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118664</xdr:rowOff>
    </xdr:from>
    <xdr:to>
      <xdr:col>72</xdr:col>
      <xdr:colOff>38100</xdr:colOff>
      <xdr:row>38</xdr:row>
      <xdr:rowOff>48814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39941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114183</xdr:rowOff>
    </xdr:from>
    <xdr:to>
      <xdr:col>67</xdr:col>
      <xdr:colOff>101600</xdr:colOff>
      <xdr:row>38</xdr:row>
      <xdr:rowOff>44334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35460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104343</xdr:rowOff>
    </xdr:from>
    <xdr:to>
      <xdr:col>85</xdr:col>
      <xdr:colOff>127000</xdr:colOff>
      <xdr:row>57</xdr:row>
      <xdr:rowOff>119355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05543"/>
          <a:ext cx="838200" cy="1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88074</xdr:rowOff>
    </xdr:from>
    <xdr:to>
      <xdr:col>81</xdr:col>
      <xdr:colOff>50800</xdr:colOff>
      <xdr:row>57</xdr:row>
      <xdr:rowOff>119355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89274"/>
          <a:ext cx="889000" cy="20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88074</xdr:rowOff>
    </xdr:from>
    <xdr:to>
      <xdr:col>76</xdr:col>
      <xdr:colOff>114300</xdr:colOff>
      <xdr:row>57</xdr:row>
      <xdr:rowOff>7265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89274"/>
          <a:ext cx="889000" cy="9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7265</xdr:rowOff>
    </xdr:from>
    <xdr:to>
      <xdr:col>71</xdr:col>
      <xdr:colOff>177800</xdr:colOff>
      <xdr:row>57</xdr:row>
      <xdr:rowOff>26810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79915"/>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53543</xdr:rowOff>
    </xdr:from>
    <xdr:to>
      <xdr:col>85</xdr:col>
      <xdr:colOff>177800</xdr:colOff>
      <xdr:row>56</xdr:row>
      <xdr:rowOff>155143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31970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3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68555</xdr:rowOff>
    </xdr:from>
    <xdr:to>
      <xdr:col>81</xdr:col>
      <xdr:colOff>101600</xdr:colOff>
      <xdr:row>57</xdr:row>
      <xdr:rowOff>170155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161282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37274</xdr:rowOff>
    </xdr:from>
    <xdr:to>
      <xdr:col>76</xdr:col>
      <xdr:colOff>165100</xdr:colOff>
      <xdr:row>56</xdr:row>
      <xdr:rowOff>138874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130001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127915</xdr:rowOff>
    </xdr:from>
    <xdr:to>
      <xdr:col>72</xdr:col>
      <xdr:colOff>38100</xdr:colOff>
      <xdr:row>57</xdr:row>
      <xdr:rowOff>58065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49192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147460</xdr:rowOff>
    </xdr:from>
    <xdr:to>
      <xdr:col>67</xdr:col>
      <xdr:colOff>101600</xdr:colOff>
      <xdr:row>57</xdr:row>
      <xdr:rowOff>77610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68737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103809</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76909"/>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89408</xdr:rowOff>
    </xdr:from>
    <xdr:to>
      <xdr:col>71</xdr:col>
      <xdr:colOff>177800</xdr:colOff>
      <xdr:row>78</xdr:row>
      <xdr:rowOff>103809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62508"/>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53009</xdr:rowOff>
    </xdr:from>
    <xdr:to>
      <xdr:col>72</xdr:col>
      <xdr:colOff>38100</xdr:colOff>
      <xdr:row>78</xdr:row>
      <xdr:rowOff>154609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145736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1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38608</xdr:rowOff>
    </xdr:from>
    <xdr:to>
      <xdr:col>67</xdr:col>
      <xdr:colOff>101600</xdr:colOff>
      <xdr:row>78</xdr:row>
      <xdr:rowOff>140208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131335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36931</xdr:rowOff>
    </xdr:from>
    <xdr:to>
      <xdr:col>85</xdr:col>
      <xdr:colOff>127000</xdr:colOff>
      <xdr:row>97</xdr:row>
      <xdr:rowOff>59652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67581"/>
          <a:ext cx="8382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59652</xdr:rowOff>
    </xdr:from>
    <xdr:to>
      <xdr:col>81</xdr:col>
      <xdr:colOff>50800</xdr:colOff>
      <xdr:row>97</xdr:row>
      <xdr:rowOff>79578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90302"/>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79578</xdr:rowOff>
    </xdr:from>
    <xdr:to>
      <xdr:col>76</xdr:col>
      <xdr:colOff>114300</xdr:colOff>
      <xdr:row>97</xdr:row>
      <xdr:rowOff>92596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1022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92596</xdr:rowOff>
    </xdr:from>
    <xdr:to>
      <xdr:col>71</xdr:col>
      <xdr:colOff>177800</xdr:colOff>
      <xdr:row>97</xdr:row>
      <xdr:rowOff>107722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23246"/>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157581</xdr:rowOff>
    </xdr:from>
    <xdr:to>
      <xdr:col>85</xdr:col>
      <xdr:colOff>177800</xdr:colOff>
      <xdr:row>97</xdr:row>
      <xdr:rowOff>87731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136008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8852</xdr:rowOff>
    </xdr:from>
    <xdr:to>
      <xdr:col>81</xdr:col>
      <xdr:colOff>101600</xdr:colOff>
      <xdr:row>97</xdr:row>
      <xdr:rowOff>110452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101579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28778</xdr:rowOff>
    </xdr:from>
    <xdr:to>
      <xdr:col>76</xdr:col>
      <xdr:colOff>165100</xdr:colOff>
      <xdr:row>97</xdr:row>
      <xdr:rowOff>130378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121505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41796</xdr:rowOff>
    </xdr:from>
    <xdr:to>
      <xdr:col>72</xdr:col>
      <xdr:colOff>38100</xdr:colOff>
      <xdr:row>97</xdr:row>
      <xdr:rowOff>143396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134523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56922</xdr:rowOff>
    </xdr:from>
    <xdr:to>
      <xdr:col>67</xdr:col>
      <xdr:colOff>101600</xdr:colOff>
      <xdr:row>97</xdr:row>
      <xdr:rowOff>158522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149649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42,228</a:t>
          </a:r>
          <a:r>
            <a:rPr kumimoji="1" lang="ja-JP" altLang="ja-JP" sz="1100">
              <a:solidFill>
                <a:schemeClr val="dk1"/>
              </a:solidFill>
              <a:effectLst/>
              <a:latin typeface="+mn-lt"/>
              <a:ea typeface="+mn-ea"/>
              <a:cs typeface="+mn-cs"/>
            </a:rPr>
            <a:t>円となり、前年度と比較すると</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回ることとなった。</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192,129</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主な費用は、障がい者自立支援給付費や民間保育所運営補助、子育てのための施設等利用給付金である。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年度においては、堅調な税収となったことから、実質収支は黒字になっている。</a:t>
          </a:r>
          <a:endParaRPr lang="ja-JP" altLang="ja-JP" sz="1400">
            <a:effectLst/>
          </a:endParaRPr>
        </a:p>
        <a:p>
          <a:r>
            <a:rPr kumimoji="1" lang="ja-JP" altLang="ja-JP" sz="1100">
              <a:solidFill>
                <a:schemeClr val="dk1"/>
              </a:solidFill>
              <a:effectLst/>
              <a:latin typeface="+mn-lt"/>
              <a:ea typeface="+mn-ea"/>
              <a:cs typeface="+mn-cs"/>
            </a:rPr>
            <a:t>　今後の見通しとしては、短期的には、開発に伴う市税収入の増加が見込まれるものの、一般財源の確保について、不安定な状況が懸念され、また社会保障関連経費や普通建設事業費等の増加により、歳出増が見込まれることから、行政運営に支障を来すことのないよう、引き続き、一定額以上の基金残高の確保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今年度については、全ての会計において実質黒字となり、連結実質赤字は発生しなかった。</a:t>
          </a:r>
          <a:endParaRPr lang="ja-JP" altLang="ja-JP" sz="1400">
            <a:effectLst/>
          </a:endParaRPr>
        </a:p>
        <a:p>
          <a:r>
            <a:rPr kumimoji="1" lang="ja-JP" altLang="ja-JP" sz="1100">
              <a:solidFill>
                <a:schemeClr val="dk1"/>
              </a:solidFill>
              <a:effectLst/>
              <a:latin typeface="+mn-lt"/>
              <a:ea typeface="+mn-ea"/>
              <a:cs typeface="+mn-cs"/>
            </a:rPr>
            <a:t>　ただし、各会計には一般会計からの繰出金による歳入があり、財源不足額を補てんされているため、一般会計の繰出金の歳出負担は年々大きなものとなっている。</a:t>
          </a:r>
          <a:endParaRPr lang="ja-JP" altLang="ja-JP" sz="1400">
            <a:effectLst/>
          </a:endParaRPr>
        </a:p>
        <a:p>
          <a:r>
            <a:rPr kumimoji="1" lang="ja-JP" altLang="ja-JP" sz="1100">
              <a:solidFill>
                <a:schemeClr val="dk1"/>
              </a:solidFill>
              <a:effectLst/>
              <a:latin typeface="+mn-lt"/>
              <a:ea typeface="+mn-ea"/>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8"/>
      <c r="DK1" s="178"/>
      <c r="DL1" s="178"/>
      <c r="DM1" s="178"/>
      <c r="DN1" s="178"/>
      <c r="DO1" s="178"/>
    </row>
    <row r="2" spans="1:119" ht="24" thickBot="1" x14ac:dyDescent="0.25">
      <c r="B2" s="179" t="s">
        <v>82</v>
      </c>
      <c r="C2" s="179"/>
      <c r="D2" s="180"/>
    </row>
    <row r="3" spans="1:119" ht="18.75" customHeight="1" thickBot="1" x14ac:dyDescent="0.25">
      <c r="A3" s="178"/>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8"/>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25031347</v>
      </c>
      <c r="BO4" s="449"/>
      <c r="BP4" s="449"/>
      <c r="BQ4" s="449"/>
      <c r="BR4" s="449"/>
      <c r="BS4" s="449"/>
      <c r="BT4" s="449"/>
      <c r="BU4" s="450"/>
      <c r="BV4" s="448">
        <v>25314728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13.7</v>
      </c>
      <c r="CU4" s="589"/>
      <c r="CV4" s="589"/>
      <c r="CW4" s="589"/>
      <c r="CX4" s="589"/>
      <c r="CY4" s="589"/>
      <c r="CZ4" s="589"/>
      <c r="DA4" s="590"/>
      <c r="DB4" s="588">
        <v>12.8</v>
      </c>
      <c r="DC4" s="589"/>
      <c r="DD4" s="589"/>
      <c r="DE4" s="589"/>
      <c r="DF4" s="589"/>
      <c r="DG4" s="589"/>
      <c r="DH4" s="589"/>
      <c r="DI4" s="590"/>
    </row>
    <row r="5" spans="1:119" ht="18.75" customHeight="1" x14ac:dyDescent="0.2">
      <c r="A5" s="178"/>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23146031</v>
      </c>
      <c r="BO5" s="420"/>
      <c r="BP5" s="420"/>
      <c r="BQ5" s="420"/>
      <c r="BR5" s="420"/>
      <c r="BS5" s="420"/>
      <c r="BT5" s="420"/>
      <c r="BU5" s="421"/>
      <c r="BV5" s="419">
        <v>23580899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95.2</v>
      </c>
      <c r="CU5" s="417"/>
      <c r="CV5" s="417"/>
      <c r="CW5" s="417"/>
      <c r="CX5" s="417"/>
      <c r="CY5" s="417"/>
      <c r="CZ5" s="417"/>
      <c r="DA5" s="418"/>
      <c r="DB5" s="416">
        <v>87.5</v>
      </c>
      <c r="DC5" s="417"/>
      <c r="DD5" s="417"/>
      <c r="DE5" s="417"/>
      <c r="DF5" s="417"/>
      <c r="DG5" s="417"/>
      <c r="DH5" s="417"/>
      <c r="DI5" s="418"/>
    </row>
    <row r="6" spans="1:119" ht="18.75" customHeight="1" x14ac:dyDescent="0.2">
      <c r="A6" s="178"/>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1885316</v>
      </c>
      <c r="BO6" s="420"/>
      <c r="BP6" s="420"/>
      <c r="BQ6" s="420"/>
      <c r="BR6" s="420"/>
      <c r="BS6" s="420"/>
      <c r="BT6" s="420"/>
      <c r="BU6" s="421"/>
      <c r="BV6" s="419">
        <v>1733829</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97.2</v>
      </c>
      <c r="CU6" s="563"/>
      <c r="CV6" s="563"/>
      <c r="CW6" s="563"/>
      <c r="CX6" s="563"/>
      <c r="CY6" s="563"/>
      <c r="CZ6" s="563"/>
      <c r="DA6" s="564"/>
      <c r="DB6" s="562">
        <v>92.3</v>
      </c>
      <c r="DC6" s="563"/>
      <c r="DD6" s="563"/>
      <c r="DE6" s="563"/>
      <c r="DF6" s="563"/>
      <c r="DG6" s="563"/>
      <c r="DH6" s="563"/>
      <c r="DI6" s="564"/>
    </row>
    <row r="7" spans="1:119" ht="18.75" customHeight="1" x14ac:dyDescent="0.2">
      <c r="A7" s="178"/>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126706</v>
      </c>
      <c r="BO7" s="420"/>
      <c r="BP7" s="420"/>
      <c r="BQ7" s="420"/>
      <c r="BR7" s="420"/>
      <c r="BS7" s="420"/>
      <c r="BT7" s="420"/>
      <c r="BU7" s="421"/>
      <c r="BV7" s="419">
        <v>73017</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12861000</v>
      </c>
      <c r="CU7" s="420"/>
      <c r="CV7" s="420"/>
      <c r="CW7" s="420"/>
      <c r="CX7" s="420"/>
      <c r="CY7" s="420"/>
      <c r="CZ7" s="420"/>
      <c r="DA7" s="421"/>
      <c r="DB7" s="419">
        <v>13020027</v>
      </c>
      <c r="DC7" s="420"/>
      <c r="DD7" s="420"/>
      <c r="DE7" s="420"/>
      <c r="DF7" s="420"/>
      <c r="DG7" s="420"/>
      <c r="DH7" s="420"/>
      <c r="DI7" s="421"/>
    </row>
    <row r="8" spans="1:119" ht="18.75" customHeight="1" thickBot="1" x14ac:dyDescent="0.25">
      <c r="A8" s="178"/>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1758610</v>
      </c>
      <c r="BO8" s="420"/>
      <c r="BP8" s="420"/>
      <c r="BQ8" s="420"/>
      <c r="BR8" s="420"/>
      <c r="BS8" s="420"/>
      <c r="BT8" s="420"/>
      <c r="BU8" s="421"/>
      <c r="BV8" s="419">
        <v>1660812</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0.71</v>
      </c>
      <c r="DC8" s="523"/>
      <c r="DD8" s="523"/>
      <c r="DE8" s="523"/>
      <c r="DF8" s="523"/>
      <c r="DG8" s="523"/>
      <c r="DH8" s="523"/>
      <c r="DI8" s="524"/>
    </row>
    <row r="9" spans="1:119" ht="18.75" customHeight="1" thickBot="1" x14ac:dyDescent="0.25">
      <c r="A9" s="178"/>
      <c r="B9" s="551" t="s">
        <v>112</v>
      </c>
      <c r="C9" s="552"/>
      <c r="D9" s="552"/>
      <c r="E9" s="552"/>
      <c r="F9" s="552"/>
      <c r="G9" s="552"/>
      <c r="H9" s="552"/>
      <c r="I9" s="552"/>
      <c r="J9" s="552"/>
      <c r="K9" s="470"/>
      <c r="L9" s="553" t="s">
        <v>113</v>
      </c>
      <c r="M9" s="554"/>
      <c r="N9" s="554"/>
      <c r="O9" s="554"/>
      <c r="P9" s="554"/>
      <c r="Q9" s="555"/>
      <c r="R9" s="556">
        <v>56859</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97798</v>
      </c>
      <c r="BO9" s="420"/>
      <c r="BP9" s="420"/>
      <c r="BQ9" s="420"/>
      <c r="BR9" s="420"/>
      <c r="BS9" s="420"/>
      <c r="BT9" s="420"/>
      <c r="BU9" s="421"/>
      <c r="BV9" s="419">
        <v>909380</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9.1</v>
      </c>
      <c r="CU9" s="417"/>
      <c r="CV9" s="417"/>
      <c r="CW9" s="417"/>
      <c r="CX9" s="417"/>
      <c r="CY9" s="417"/>
      <c r="CZ9" s="417"/>
      <c r="DA9" s="418"/>
      <c r="DB9" s="416">
        <v>8.6</v>
      </c>
      <c r="DC9" s="417"/>
      <c r="DD9" s="417"/>
      <c r="DE9" s="417"/>
      <c r="DF9" s="417"/>
      <c r="DG9" s="417"/>
      <c r="DH9" s="417"/>
      <c r="DI9" s="418"/>
    </row>
    <row r="10" spans="1:119" ht="18.75" customHeight="1" thickBot="1" x14ac:dyDescent="0.25">
      <c r="A10" s="178"/>
      <c r="B10" s="551"/>
      <c r="C10" s="552"/>
      <c r="D10" s="552"/>
      <c r="E10" s="552"/>
      <c r="F10" s="552"/>
      <c r="G10" s="552"/>
      <c r="H10" s="552"/>
      <c r="I10" s="552"/>
      <c r="J10" s="552"/>
      <c r="K10" s="470"/>
      <c r="L10" s="375" t="s">
        <v>118</v>
      </c>
      <c r="M10" s="376"/>
      <c r="N10" s="376"/>
      <c r="O10" s="376"/>
      <c r="P10" s="376"/>
      <c r="Q10" s="377"/>
      <c r="R10" s="372">
        <v>53380</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95</v>
      </c>
      <c r="AV10" s="478"/>
      <c r="AW10" s="478"/>
      <c r="AX10" s="478"/>
      <c r="AY10" s="433" t="s">
        <v>120</v>
      </c>
      <c r="AZ10" s="434"/>
      <c r="BA10" s="434"/>
      <c r="BB10" s="434"/>
      <c r="BC10" s="434"/>
      <c r="BD10" s="434"/>
      <c r="BE10" s="434"/>
      <c r="BF10" s="434"/>
      <c r="BG10" s="434"/>
      <c r="BH10" s="434"/>
      <c r="BI10" s="434"/>
      <c r="BJ10" s="434"/>
      <c r="BK10" s="434"/>
      <c r="BL10" s="434"/>
      <c r="BM10" s="435"/>
      <c r="BN10" s="419">
        <v>484</v>
      </c>
      <c r="BO10" s="420"/>
      <c r="BP10" s="420"/>
      <c r="BQ10" s="420"/>
      <c r="BR10" s="420"/>
      <c r="BS10" s="420"/>
      <c r="BT10" s="420"/>
      <c r="BU10" s="421"/>
      <c r="BV10" s="419">
        <v>848101</v>
      </c>
      <c r="BW10" s="420"/>
      <c r="BX10" s="420"/>
      <c r="BY10" s="420"/>
      <c r="BZ10" s="420"/>
      <c r="CA10" s="420"/>
      <c r="CB10" s="420"/>
      <c r="CC10" s="42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95</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x14ac:dyDescent="0.2">
      <c r="A12" s="178"/>
      <c r="B12" s="525" t="s">
        <v>129</v>
      </c>
      <c r="C12" s="526"/>
      <c r="D12" s="526"/>
      <c r="E12" s="526"/>
      <c r="F12" s="526"/>
      <c r="G12" s="526"/>
      <c r="H12" s="526"/>
      <c r="I12" s="526"/>
      <c r="J12" s="526"/>
      <c r="K12" s="527"/>
      <c r="L12" s="534" t="s">
        <v>130</v>
      </c>
      <c r="M12" s="535"/>
      <c r="N12" s="535"/>
      <c r="O12" s="535"/>
      <c r="P12" s="535"/>
      <c r="Q12" s="536"/>
      <c r="R12" s="537">
        <v>56794</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127</v>
      </c>
      <c r="CU12" s="523"/>
      <c r="CV12" s="523"/>
      <c r="CW12" s="523"/>
      <c r="CX12" s="523"/>
      <c r="CY12" s="523"/>
      <c r="CZ12" s="523"/>
      <c r="DA12" s="524"/>
      <c r="DB12" s="522" t="s">
        <v>128</v>
      </c>
      <c r="DC12" s="523"/>
      <c r="DD12" s="523"/>
      <c r="DE12" s="523"/>
      <c r="DF12" s="523"/>
      <c r="DG12" s="523"/>
      <c r="DH12" s="523"/>
      <c r="DI12" s="524"/>
    </row>
    <row r="13" spans="1:119" ht="18.75" customHeight="1" x14ac:dyDescent="0.2">
      <c r="A13" s="178"/>
      <c r="B13" s="528"/>
      <c r="C13" s="529"/>
      <c r="D13" s="529"/>
      <c r="E13" s="529"/>
      <c r="F13" s="529"/>
      <c r="G13" s="529"/>
      <c r="H13" s="529"/>
      <c r="I13" s="529"/>
      <c r="J13" s="529"/>
      <c r="K13" s="530"/>
      <c r="L13" s="187"/>
      <c r="M13" s="503" t="s">
        <v>137</v>
      </c>
      <c r="N13" s="504"/>
      <c r="O13" s="504"/>
      <c r="P13" s="504"/>
      <c r="Q13" s="505"/>
      <c r="R13" s="506">
        <v>56224</v>
      </c>
      <c r="S13" s="507"/>
      <c r="T13" s="507"/>
      <c r="U13" s="507"/>
      <c r="V13" s="508"/>
      <c r="W13" s="509" t="s">
        <v>138</v>
      </c>
      <c r="X13" s="405"/>
      <c r="Y13" s="405"/>
      <c r="Z13" s="405"/>
      <c r="AA13" s="405"/>
      <c r="AB13" s="406"/>
      <c r="AC13" s="372">
        <v>248</v>
      </c>
      <c r="AD13" s="373"/>
      <c r="AE13" s="373"/>
      <c r="AF13" s="373"/>
      <c r="AG13" s="374"/>
      <c r="AH13" s="372">
        <v>251</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98282</v>
      </c>
      <c r="BO13" s="420"/>
      <c r="BP13" s="420"/>
      <c r="BQ13" s="420"/>
      <c r="BR13" s="420"/>
      <c r="BS13" s="420"/>
      <c r="BT13" s="420"/>
      <c r="BU13" s="421"/>
      <c r="BV13" s="419">
        <v>1757481</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2.2000000000000002</v>
      </c>
      <c r="CU13" s="417"/>
      <c r="CV13" s="417"/>
      <c r="CW13" s="417"/>
      <c r="CX13" s="417"/>
      <c r="CY13" s="417"/>
      <c r="CZ13" s="417"/>
      <c r="DA13" s="418"/>
      <c r="DB13" s="416">
        <v>2.2999999999999998</v>
      </c>
      <c r="DC13" s="417"/>
      <c r="DD13" s="417"/>
      <c r="DE13" s="417"/>
      <c r="DF13" s="417"/>
      <c r="DG13" s="417"/>
      <c r="DH13" s="417"/>
      <c r="DI13" s="418"/>
    </row>
    <row r="14" spans="1:119" ht="18.75" customHeight="1" thickBot="1" x14ac:dyDescent="0.25">
      <c r="A14" s="178"/>
      <c r="B14" s="528"/>
      <c r="C14" s="529"/>
      <c r="D14" s="529"/>
      <c r="E14" s="529"/>
      <c r="F14" s="529"/>
      <c r="G14" s="529"/>
      <c r="H14" s="529"/>
      <c r="I14" s="529"/>
      <c r="J14" s="529"/>
      <c r="K14" s="530"/>
      <c r="L14" s="493" t="s">
        <v>143</v>
      </c>
      <c r="M14" s="546"/>
      <c r="N14" s="546"/>
      <c r="O14" s="546"/>
      <c r="P14" s="546"/>
      <c r="Q14" s="547"/>
      <c r="R14" s="506">
        <v>57116</v>
      </c>
      <c r="S14" s="507"/>
      <c r="T14" s="507"/>
      <c r="U14" s="507"/>
      <c r="V14" s="508"/>
      <c r="W14" s="510"/>
      <c r="X14" s="408"/>
      <c r="Y14" s="408"/>
      <c r="Z14" s="408"/>
      <c r="AA14" s="408"/>
      <c r="AB14" s="409"/>
      <c r="AC14" s="499">
        <v>1</v>
      </c>
      <c r="AD14" s="500"/>
      <c r="AE14" s="500"/>
      <c r="AF14" s="500"/>
      <c r="AG14" s="501"/>
      <c r="AH14" s="499">
        <v>1.1000000000000001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127</v>
      </c>
      <c r="CU14" s="517"/>
      <c r="CV14" s="517"/>
      <c r="CW14" s="517"/>
      <c r="CX14" s="517"/>
      <c r="CY14" s="517"/>
      <c r="CZ14" s="517"/>
      <c r="DA14" s="518"/>
      <c r="DB14" s="516" t="s">
        <v>127</v>
      </c>
      <c r="DC14" s="517"/>
      <c r="DD14" s="517"/>
      <c r="DE14" s="517"/>
      <c r="DF14" s="517"/>
      <c r="DG14" s="517"/>
      <c r="DH14" s="517"/>
      <c r="DI14" s="518"/>
    </row>
    <row r="15" spans="1:119" ht="18.75" customHeight="1" x14ac:dyDescent="0.2">
      <c r="A15" s="178"/>
      <c r="B15" s="528"/>
      <c r="C15" s="529"/>
      <c r="D15" s="529"/>
      <c r="E15" s="529"/>
      <c r="F15" s="529"/>
      <c r="G15" s="529"/>
      <c r="H15" s="529"/>
      <c r="I15" s="529"/>
      <c r="J15" s="529"/>
      <c r="K15" s="530"/>
      <c r="L15" s="187"/>
      <c r="M15" s="503" t="s">
        <v>145</v>
      </c>
      <c r="N15" s="504"/>
      <c r="O15" s="504"/>
      <c r="P15" s="504"/>
      <c r="Q15" s="505"/>
      <c r="R15" s="506">
        <v>56587</v>
      </c>
      <c r="S15" s="507"/>
      <c r="T15" s="507"/>
      <c r="U15" s="507"/>
      <c r="V15" s="508"/>
      <c r="W15" s="509" t="s">
        <v>146</v>
      </c>
      <c r="X15" s="405"/>
      <c r="Y15" s="405"/>
      <c r="Z15" s="405"/>
      <c r="AA15" s="405"/>
      <c r="AB15" s="406"/>
      <c r="AC15" s="372">
        <v>6191</v>
      </c>
      <c r="AD15" s="373"/>
      <c r="AE15" s="373"/>
      <c r="AF15" s="373"/>
      <c r="AG15" s="374"/>
      <c r="AH15" s="372">
        <v>6170</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7297026</v>
      </c>
      <c r="BO15" s="449"/>
      <c r="BP15" s="449"/>
      <c r="BQ15" s="449"/>
      <c r="BR15" s="449"/>
      <c r="BS15" s="449"/>
      <c r="BT15" s="449"/>
      <c r="BU15" s="450"/>
      <c r="BV15" s="448">
        <v>6768795</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25.1</v>
      </c>
      <c r="AD16" s="500"/>
      <c r="AE16" s="500"/>
      <c r="AF16" s="500"/>
      <c r="AG16" s="501"/>
      <c r="AH16" s="499">
        <v>25.9</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10560997</v>
      </c>
      <c r="BO16" s="420"/>
      <c r="BP16" s="420"/>
      <c r="BQ16" s="420"/>
      <c r="BR16" s="420"/>
      <c r="BS16" s="420"/>
      <c r="BT16" s="420"/>
      <c r="BU16" s="421"/>
      <c r="BV16" s="419">
        <v>10127617</v>
      </c>
      <c r="BW16" s="420"/>
      <c r="BX16" s="420"/>
      <c r="BY16" s="420"/>
      <c r="BZ16" s="420"/>
      <c r="CA16" s="420"/>
      <c r="CB16" s="420"/>
      <c r="CC16" s="421"/>
      <c r="CD16" s="191"/>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8"/>
      <c r="B17" s="531"/>
      <c r="C17" s="532"/>
      <c r="D17" s="532"/>
      <c r="E17" s="532"/>
      <c r="F17" s="532"/>
      <c r="G17" s="532"/>
      <c r="H17" s="532"/>
      <c r="I17" s="532"/>
      <c r="J17" s="532"/>
      <c r="K17" s="533"/>
      <c r="L17" s="192"/>
      <c r="M17" s="512" t="s">
        <v>152</v>
      </c>
      <c r="N17" s="513"/>
      <c r="O17" s="513"/>
      <c r="P17" s="513"/>
      <c r="Q17" s="514"/>
      <c r="R17" s="496" t="s">
        <v>150</v>
      </c>
      <c r="S17" s="497"/>
      <c r="T17" s="497"/>
      <c r="U17" s="497"/>
      <c r="V17" s="498"/>
      <c r="W17" s="509" t="s">
        <v>153</v>
      </c>
      <c r="X17" s="405"/>
      <c r="Y17" s="405"/>
      <c r="Z17" s="405"/>
      <c r="AA17" s="405"/>
      <c r="AB17" s="406"/>
      <c r="AC17" s="372">
        <v>18261</v>
      </c>
      <c r="AD17" s="373"/>
      <c r="AE17" s="373"/>
      <c r="AF17" s="373"/>
      <c r="AG17" s="374"/>
      <c r="AH17" s="372">
        <v>17399</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9320657</v>
      </c>
      <c r="BO17" s="420"/>
      <c r="BP17" s="420"/>
      <c r="BQ17" s="420"/>
      <c r="BR17" s="420"/>
      <c r="BS17" s="420"/>
      <c r="BT17" s="420"/>
      <c r="BU17" s="421"/>
      <c r="BV17" s="419">
        <v>8628335</v>
      </c>
      <c r="BW17" s="420"/>
      <c r="BX17" s="420"/>
      <c r="BY17" s="420"/>
      <c r="BZ17" s="420"/>
      <c r="CA17" s="420"/>
      <c r="CB17" s="420"/>
      <c r="CC17" s="421"/>
      <c r="CD17" s="191"/>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8"/>
      <c r="B18" s="469" t="s">
        <v>155</v>
      </c>
      <c r="C18" s="470"/>
      <c r="D18" s="470"/>
      <c r="E18" s="471"/>
      <c r="F18" s="471"/>
      <c r="G18" s="471"/>
      <c r="H18" s="471"/>
      <c r="I18" s="471"/>
      <c r="J18" s="471"/>
      <c r="K18" s="471"/>
      <c r="L18" s="472">
        <v>7.72</v>
      </c>
      <c r="M18" s="472"/>
      <c r="N18" s="472"/>
      <c r="O18" s="472"/>
      <c r="P18" s="472"/>
      <c r="Q18" s="472"/>
      <c r="R18" s="473"/>
      <c r="S18" s="473"/>
      <c r="T18" s="473"/>
      <c r="U18" s="473"/>
      <c r="V18" s="474"/>
      <c r="W18" s="490"/>
      <c r="X18" s="491"/>
      <c r="Y18" s="491"/>
      <c r="Z18" s="491"/>
      <c r="AA18" s="491"/>
      <c r="AB18" s="515"/>
      <c r="AC18" s="389">
        <v>73.900000000000006</v>
      </c>
      <c r="AD18" s="390"/>
      <c r="AE18" s="390"/>
      <c r="AF18" s="390"/>
      <c r="AG18" s="475"/>
      <c r="AH18" s="389">
        <v>73</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12289923</v>
      </c>
      <c r="BO18" s="420"/>
      <c r="BP18" s="420"/>
      <c r="BQ18" s="420"/>
      <c r="BR18" s="420"/>
      <c r="BS18" s="420"/>
      <c r="BT18" s="420"/>
      <c r="BU18" s="421"/>
      <c r="BV18" s="419">
        <v>11952097</v>
      </c>
      <c r="BW18" s="420"/>
      <c r="BX18" s="420"/>
      <c r="BY18" s="420"/>
      <c r="BZ18" s="420"/>
      <c r="CA18" s="420"/>
      <c r="CB18" s="420"/>
      <c r="CC18" s="421"/>
      <c r="CD18" s="191"/>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8"/>
      <c r="B19" s="469" t="s">
        <v>157</v>
      </c>
      <c r="C19" s="470"/>
      <c r="D19" s="470"/>
      <c r="E19" s="471"/>
      <c r="F19" s="471"/>
      <c r="G19" s="471"/>
      <c r="H19" s="471"/>
      <c r="I19" s="471"/>
      <c r="J19" s="471"/>
      <c r="K19" s="471"/>
      <c r="L19" s="479">
        <v>7365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16463628</v>
      </c>
      <c r="BO19" s="420"/>
      <c r="BP19" s="420"/>
      <c r="BQ19" s="420"/>
      <c r="BR19" s="420"/>
      <c r="BS19" s="420"/>
      <c r="BT19" s="420"/>
      <c r="BU19" s="421"/>
      <c r="BV19" s="419">
        <v>16521475</v>
      </c>
      <c r="BW19" s="420"/>
      <c r="BX19" s="420"/>
      <c r="BY19" s="420"/>
      <c r="BZ19" s="420"/>
      <c r="CA19" s="420"/>
      <c r="CB19" s="420"/>
      <c r="CC19" s="421"/>
      <c r="CD19" s="191"/>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8"/>
      <c r="B20" s="469" t="s">
        <v>159</v>
      </c>
      <c r="C20" s="470"/>
      <c r="D20" s="470"/>
      <c r="E20" s="471"/>
      <c r="F20" s="471"/>
      <c r="G20" s="471"/>
      <c r="H20" s="471"/>
      <c r="I20" s="471"/>
      <c r="J20" s="471"/>
      <c r="K20" s="471"/>
      <c r="L20" s="479">
        <v>23525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1"/>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8"/>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1"/>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8"/>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17376647</v>
      </c>
      <c r="BO22" s="449"/>
      <c r="BP22" s="449"/>
      <c r="BQ22" s="449"/>
      <c r="BR22" s="449"/>
      <c r="BS22" s="449"/>
      <c r="BT22" s="449"/>
      <c r="BU22" s="450"/>
      <c r="BV22" s="448">
        <v>17515271</v>
      </c>
      <c r="BW22" s="449"/>
      <c r="BX22" s="449"/>
      <c r="BY22" s="449"/>
      <c r="BZ22" s="449"/>
      <c r="CA22" s="449"/>
      <c r="CB22" s="449"/>
      <c r="CC22" s="450"/>
      <c r="CD22" s="191"/>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8"/>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13011644</v>
      </c>
      <c r="BO23" s="420"/>
      <c r="BP23" s="420"/>
      <c r="BQ23" s="420"/>
      <c r="BR23" s="420"/>
      <c r="BS23" s="420"/>
      <c r="BT23" s="420"/>
      <c r="BU23" s="421"/>
      <c r="BV23" s="419">
        <v>13341699</v>
      </c>
      <c r="BW23" s="420"/>
      <c r="BX23" s="420"/>
      <c r="BY23" s="420"/>
      <c r="BZ23" s="420"/>
      <c r="CA23" s="420"/>
      <c r="CB23" s="420"/>
      <c r="CC23" s="421"/>
      <c r="CD23" s="191"/>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8"/>
      <c r="B24" s="398"/>
      <c r="C24" s="399"/>
      <c r="D24" s="400"/>
      <c r="E24" s="375" t="s">
        <v>169</v>
      </c>
      <c r="F24" s="376"/>
      <c r="G24" s="376"/>
      <c r="H24" s="376"/>
      <c r="I24" s="376"/>
      <c r="J24" s="376"/>
      <c r="K24" s="377"/>
      <c r="L24" s="372">
        <v>1</v>
      </c>
      <c r="M24" s="373"/>
      <c r="N24" s="373"/>
      <c r="O24" s="373"/>
      <c r="P24" s="374"/>
      <c r="Q24" s="372">
        <v>8740</v>
      </c>
      <c r="R24" s="373"/>
      <c r="S24" s="373"/>
      <c r="T24" s="373"/>
      <c r="U24" s="373"/>
      <c r="V24" s="374"/>
      <c r="W24" s="462"/>
      <c r="X24" s="399"/>
      <c r="Y24" s="400"/>
      <c r="Z24" s="375" t="s">
        <v>170</v>
      </c>
      <c r="AA24" s="376"/>
      <c r="AB24" s="376"/>
      <c r="AC24" s="376"/>
      <c r="AD24" s="376"/>
      <c r="AE24" s="376"/>
      <c r="AF24" s="376"/>
      <c r="AG24" s="377"/>
      <c r="AH24" s="372">
        <v>349</v>
      </c>
      <c r="AI24" s="373"/>
      <c r="AJ24" s="373"/>
      <c r="AK24" s="373"/>
      <c r="AL24" s="374"/>
      <c r="AM24" s="372">
        <v>1084692</v>
      </c>
      <c r="AN24" s="373"/>
      <c r="AO24" s="373"/>
      <c r="AP24" s="373"/>
      <c r="AQ24" s="373"/>
      <c r="AR24" s="374"/>
      <c r="AS24" s="372">
        <v>3108</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8218481</v>
      </c>
      <c r="BO24" s="420"/>
      <c r="BP24" s="420"/>
      <c r="BQ24" s="420"/>
      <c r="BR24" s="420"/>
      <c r="BS24" s="420"/>
      <c r="BT24" s="420"/>
      <c r="BU24" s="421"/>
      <c r="BV24" s="419">
        <v>7814532</v>
      </c>
      <c r="BW24" s="420"/>
      <c r="BX24" s="420"/>
      <c r="BY24" s="420"/>
      <c r="BZ24" s="420"/>
      <c r="CA24" s="420"/>
      <c r="CB24" s="420"/>
      <c r="CC24" s="421"/>
      <c r="CD24" s="191"/>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8"/>
      <c r="B25" s="398"/>
      <c r="C25" s="399"/>
      <c r="D25" s="400"/>
      <c r="E25" s="375" t="s">
        <v>172</v>
      </c>
      <c r="F25" s="376"/>
      <c r="G25" s="376"/>
      <c r="H25" s="376"/>
      <c r="I25" s="376"/>
      <c r="J25" s="376"/>
      <c r="K25" s="377"/>
      <c r="L25" s="372">
        <v>2</v>
      </c>
      <c r="M25" s="373"/>
      <c r="N25" s="373"/>
      <c r="O25" s="373"/>
      <c r="P25" s="374"/>
      <c r="Q25" s="372">
        <v>7220</v>
      </c>
      <c r="R25" s="373"/>
      <c r="S25" s="373"/>
      <c r="T25" s="373"/>
      <c r="U25" s="373"/>
      <c r="V25" s="374"/>
      <c r="W25" s="462"/>
      <c r="X25" s="399"/>
      <c r="Y25" s="400"/>
      <c r="Z25" s="375" t="s">
        <v>173</v>
      </c>
      <c r="AA25" s="376"/>
      <c r="AB25" s="376"/>
      <c r="AC25" s="376"/>
      <c r="AD25" s="376"/>
      <c r="AE25" s="376"/>
      <c r="AF25" s="376"/>
      <c r="AG25" s="377"/>
      <c r="AH25" s="372" t="s">
        <v>174</v>
      </c>
      <c r="AI25" s="373"/>
      <c r="AJ25" s="373"/>
      <c r="AK25" s="373"/>
      <c r="AL25" s="374"/>
      <c r="AM25" s="372" t="s">
        <v>128</v>
      </c>
      <c r="AN25" s="373"/>
      <c r="AO25" s="373"/>
      <c r="AP25" s="373"/>
      <c r="AQ25" s="373"/>
      <c r="AR25" s="374"/>
      <c r="AS25" s="372" t="s">
        <v>174</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5790495</v>
      </c>
      <c r="BO25" s="449"/>
      <c r="BP25" s="449"/>
      <c r="BQ25" s="449"/>
      <c r="BR25" s="449"/>
      <c r="BS25" s="449"/>
      <c r="BT25" s="449"/>
      <c r="BU25" s="450"/>
      <c r="BV25" s="448">
        <v>5940230</v>
      </c>
      <c r="BW25" s="449"/>
      <c r="BX25" s="449"/>
      <c r="BY25" s="449"/>
      <c r="BZ25" s="449"/>
      <c r="CA25" s="449"/>
      <c r="CB25" s="449"/>
      <c r="CC25" s="450"/>
      <c r="CD25" s="191"/>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8"/>
      <c r="B26" s="398"/>
      <c r="C26" s="399"/>
      <c r="D26" s="400"/>
      <c r="E26" s="375" t="s">
        <v>176</v>
      </c>
      <c r="F26" s="376"/>
      <c r="G26" s="376"/>
      <c r="H26" s="376"/>
      <c r="I26" s="376"/>
      <c r="J26" s="376"/>
      <c r="K26" s="377"/>
      <c r="L26" s="372">
        <v>1</v>
      </c>
      <c r="M26" s="373"/>
      <c r="N26" s="373"/>
      <c r="O26" s="373"/>
      <c r="P26" s="374"/>
      <c r="Q26" s="372">
        <v>6510</v>
      </c>
      <c r="R26" s="373"/>
      <c r="S26" s="373"/>
      <c r="T26" s="373"/>
      <c r="U26" s="373"/>
      <c r="V26" s="374"/>
      <c r="W26" s="462"/>
      <c r="X26" s="399"/>
      <c r="Y26" s="400"/>
      <c r="Z26" s="375" t="s">
        <v>177</v>
      </c>
      <c r="AA26" s="430"/>
      <c r="AB26" s="430"/>
      <c r="AC26" s="430"/>
      <c r="AD26" s="430"/>
      <c r="AE26" s="430"/>
      <c r="AF26" s="430"/>
      <c r="AG26" s="431"/>
      <c r="AH26" s="372">
        <v>18</v>
      </c>
      <c r="AI26" s="373"/>
      <c r="AJ26" s="373"/>
      <c r="AK26" s="373"/>
      <c r="AL26" s="374"/>
      <c r="AM26" s="372">
        <v>61506</v>
      </c>
      <c r="AN26" s="373"/>
      <c r="AO26" s="373"/>
      <c r="AP26" s="373"/>
      <c r="AQ26" s="373"/>
      <c r="AR26" s="374"/>
      <c r="AS26" s="372">
        <v>3417</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127</v>
      </c>
      <c r="BO26" s="420"/>
      <c r="BP26" s="420"/>
      <c r="BQ26" s="420"/>
      <c r="BR26" s="420"/>
      <c r="BS26" s="420"/>
      <c r="BT26" s="420"/>
      <c r="BU26" s="421"/>
      <c r="BV26" s="419" t="s">
        <v>127</v>
      </c>
      <c r="BW26" s="420"/>
      <c r="BX26" s="420"/>
      <c r="BY26" s="420"/>
      <c r="BZ26" s="420"/>
      <c r="CA26" s="420"/>
      <c r="CB26" s="420"/>
      <c r="CC26" s="421"/>
      <c r="CD26" s="191"/>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8"/>
      <c r="B27" s="398"/>
      <c r="C27" s="399"/>
      <c r="D27" s="400"/>
      <c r="E27" s="375" t="s">
        <v>179</v>
      </c>
      <c r="F27" s="376"/>
      <c r="G27" s="376"/>
      <c r="H27" s="376"/>
      <c r="I27" s="376"/>
      <c r="J27" s="376"/>
      <c r="K27" s="377"/>
      <c r="L27" s="372">
        <v>1</v>
      </c>
      <c r="M27" s="373"/>
      <c r="N27" s="373"/>
      <c r="O27" s="373"/>
      <c r="P27" s="374"/>
      <c r="Q27" s="372">
        <v>4750</v>
      </c>
      <c r="R27" s="373"/>
      <c r="S27" s="373"/>
      <c r="T27" s="373"/>
      <c r="U27" s="373"/>
      <c r="V27" s="374"/>
      <c r="W27" s="462"/>
      <c r="X27" s="399"/>
      <c r="Y27" s="400"/>
      <c r="Z27" s="375" t="s">
        <v>180</v>
      </c>
      <c r="AA27" s="376"/>
      <c r="AB27" s="376"/>
      <c r="AC27" s="376"/>
      <c r="AD27" s="376"/>
      <c r="AE27" s="376"/>
      <c r="AF27" s="376"/>
      <c r="AG27" s="377"/>
      <c r="AH27" s="372" t="s">
        <v>174</v>
      </c>
      <c r="AI27" s="373"/>
      <c r="AJ27" s="373"/>
      <c r="AK27" s="373"/>
      <c r="AL27" s="374"/>
      <c r="AM27" s="372" t="s">
        <v>128</v>
      </c>
      <c r="AN27" s="373"/>
      <c r="AO27" s="373"/>
      <c r="AP27" s="373"/>
      <c r="AQ27" s="373"/>
      <c r="AR27" s="374"/>
      <c r="AS27" s="372" t="s">
        <v>174</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v>442559</v>
      </c>
      <c r="BO27" s="454"/>
      <c r="BP27" s="454"/>
      <c r="BQ27" s="454"/>
      <c r="BR27" s="454"/>
      <c r="BS27" s="454"/>
      <c r="BT27" s="454"/>
      <c r="BU27" s="455"/>
      <c r="BV27" s="453">
        <v>442558</v>
      </c>
      <c r="BW27" s="454"/>
      <c r="BX27" s="454"/>
      <c r="BY27" s="454"/>
      <c r="BZ27" s="454"/>
      <c r="CA27" s="454"/>
      <c r="CB27" s="454"/>
      <c r="CC27" s="455"/>
      <c r="CD27" s="193"/>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8"/>
      <c r="B28" s="398"/>
      <c r="C28" s="399"/>
      <c r="D28" s="400"/>
      <c r="E28" s="375" t="s">
        <v>182</v>
      </c>
      <c r="F28" s="376"/>
      <c r="G28" s="376"/>
      <c r="H28" s="376"/>
      <c r="I28" s="376"/>
      <c r="J28" s="376"/>
      <c r="K28" s="377"/>
      <c r="L28" s="372">
        <v>1</v>
      </c>
      <c r="M28" s="373"/>
      <c r="N28" s="373"/>
      <c r="O28" s="373"/>
      <c r="P28" s="374"/>
      <c r="Q28" s="372">
        <v>4400</v>
      </c>
      <c r="R28" s="373"/>
      <c r="S28" s="373"/>
      <c r="T28" s="373"/>
      <c r="U28" s="373"/>
      <c r="V28" s="374"/>
      <c r="W28" s="462"/>
      <c r="X28" s="399"/>
      <c r="Y28" s="400"/>
      <c r="Z28" s="375" t="s">
        <v>183</v>
      </c>
      <c r="AA28" s="376"/>
      <c r="AB28" s="376"/>
      <c r="AC28" s="376"/>
      <c r="AD28" s="376"/>
      <c r="AE28" s="376"/>
      <c r="AF28" s="376"/>
      <c r="AG28" s="377"/>
      <c r="AH28" s="372" t="s">
        <v>127</v>
      </c>
      <c r="AI28" s="373"/>
      <c r="AJ28" s="373"/>
      <c r="AK28" s="373"/>
      <c r="AL28" s="374"/>
      <c r="AM28" s="372" t="s">
        <v>127</v>
      </c>
      <c r="AN28" s="373"/>
      <c r="AO28" s="373"/>
      <c r="AP28" s="373"/>
      <c r="AQ28" s="373"/>
      <c r="AR28" s="374"/>
      <c r="AS28" s="372" t="s">
        <v>128</v>
      </c>
      <c r="AT28" s="373"/>
      <c r="AU28" s="373"/>
      <c r="AV28" s="373"/>
      <c r="AW28" s="373"/>
      <c r="AX28" s="432"/>
      <c r="AY28" s="436" t="s">
        <v>184</v>
      </c>
      <c r="AZ28" s="437"/>
      <c r="BA28" s="437"/>
      <c r="BB28" s="438"/>
      <c r="BC28" s="445" t="s">
        <v>49</v>
      </c>
      <c r="BD28" s="446"/>
      <c r="BE28" s="446"/>
      <c r="BF28" s="446"/>
      <c r="BG28" s="446"/>
      <c r="BH28" s="446"/>
      <c r="BI28" s="446"/>
      <c r="BJ28" s="446"/>
      <c r="BK28" s="446"/>
      <c r="BL28" s="446"/>
      <c r="BM28" s="447"/>
      <c r="BN28" s="448">
        <v>2402609</v>
      </c>
      <c r="BO28" s="449"/>
      <c r="BP28" s="449"/>
      <c r="BQ28" s="449"/>
      <c r="BR28" s="449"/>
      <c r="BS28" s="449"/>
      <c r="BT28" s="449"/>
      <c r="BU28" s="450"/>
      <c r="BV28" s="448">
        <v>2402085</v>
      </c>
      <c r="BW28" s="449"/>
      <c r="BX28" s="449"/>
      <c r="BY28" s="449"/>
      <c r="BZ28" s="449"/>
      <c r="CA28" s="449"/>
      <c r="CB28" s="449"/>
      <c r="CC28" s="450"/>
      <c r="CD28" s="191"/>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8"/>
      <c r="B29" s="398"/>
      <c r="C29" s="399"/>
      <c r="D29" s="400"/>
      <c r="E29" s="375" t="s">
        <v>185</v>
      </c>
      <c r="F29" s="376"/>
      <c r="G29" s="376"/>
      <c r="H29" s="376"/>
      <c r="I29" s="376"/>
      <c r="J29" s="376"/>
      <c r="K29" s="377"/>
      <c r="L29" s="372">
        <v>16</v>
      </c>
      <c r="M29" s="373"/>
      <c r="N29" s="373"/>
      <c r="O29" s="373"/>
      <c r="P29" s="374"/>
      <c r="Q29" s="372">
        <v>4000</v>
      </c>
      <c r="R29" s="373"/>
      <c r="S29" s="373"/>
      <c r="T29" s="373"/>
      <c r="U29" s="373"/>
      <c r="V29" s="374"/>
      <c r="W29" s="463"/>
      <c r="X29" s="464"/>
      <c r="Y29" s="465"/>
      <c r="Z29" s="375" t="s">
        <v>186</v>
      </c>
      <c r="AA29" s="376"/>
      <c r="AB29" s="376"/>
      <c r="AC29" s="376"/>
      <c r="AD29" s="376"/>
      <c r="AE29" s="376"/>
      <c r="AF29" s="376"/>
      <c r="AG29" s="377"/>
      <c r="AH29" s="372">
        <v>349</v>
      </c>
      <c r="AI29" s="373"/>
      <c r="AJ29" s="373"/>
      <c r="AK29" s="373"/>
      <c r="AL29" s="374"/>
      <c r="AM29" s="372">
        <v>1084692</v>
      </c>
      <c r="AN29" s="373"/>
      <c r="AO29" s="373"/>
      <c r="AP29" s="373"/>
      <c r="AQ29" s="373"/>
      <c r="AR29" s="374"/>
      <c r="AS29" s="372">
        <v>3108</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12540</v>
      </c>
      <c r="BO29" s="420"/>
      <c r="BP29" s="420"/>
      <c r="BQ29" s="420"/>
      <c r="BR29" s="420"/>
      <c r="BS29" s="420"/>
      <c r="BT29" s="420"/>
      <c r="BU29" s="421"/>
      <c r="BV29" s="419">
        <v>12285</v>
      </c>
      <c r="BW29" s="420"/>
      <c r="BX29" s="420"/>
      <c r="BY29" s="420"/>
      <c r="BZ29" s="420"/>
      <c r="CA29" s="420"/>
      <c r="CB29" s="420"/>
      <c r="CC29" s="421"/>
      <c r="CD29" s="193"/>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8"/>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100.2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2169352</v>
      </c>
      <c r="BO30" s="454"/>
      <c r="BP30" s="454"/>
      <c r="BQ30" s="454"/>
      <c r="BR30" s="454"/>
      <c r="BS30" s="454"/>
      <c r="BT30" s="454"/>
      <c r="BU30" s="455"/>
      <c r="BV30" s="453">
        <v>2034107</v>
      </c>
      <c r="BW30" s="454"/>
      <c r="BX30" s="454"/>
      <c r="BY30" s="454"/>
      <c r="BZ30" s="454"/>
      <c r="CA30" s="454"/>
      <c r="CB30" s="454"/>
      <c r="CC30" s="45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1"/>
    </row>
    <row r="33" spans="1:113" ht="13.5" customHeight="1" x14ac:dyDescent="0.2">
      <c r="A33" s="178"/>
      <c r="B33" s="202"/>
      <c r="C33" s="371" t="s">
        <v>195</v>
      </c>
      <c r="D33" s="371"/>
      <c r="E33" s="370" t="s">
        <v>196</v>
      </c>
      <c r="F33" s="370"/>
      <c r="G33" s="370"/>
      <c r="H33" s="370"/>
      <c r="I33" s="370"/>
      <c r="J33" s="370"/>
      <c r="K33" s="370"/>
      <c r="L33" s="370"/>
      <c r="M33" s="370"/>
      <c r="N33" s="370"/>
      <c r="O33" s="370"/>
      <c r="P33" s="370"/>
      <c r="Q33" s="370"/>
      <c r="R33" s="370"/>
      <c r="S33" s="370"/>
      <c r="T33" s="203"/>
      <c r="U33" s="371" t="s">
        <v>197</v>
      </c>
      <c r="V33" s="371"/>
      <c r="W33" s="370" t="s">
        <v>198</v>
      </c>
      <c r="X33" s="370"/>
      <c r="Y33" s="370"/>
      <c r="Z33" s="370"/>
      <c r="AA33" s="370"/>
      <c r="AB33" s="370"/>
      <c r="AC33" s="370"/>
      <c r="AD33" s="370"/>
      <c r="AE33" s="370"/>
      <c r="AF33" s="370"/>
      <c r="AG33" s="370"/>
      <c r="AH33" s="370"/>
      <c r="AI33" s="370"/>
      <c r="AJ33" s="370"/>
      <c r="AK33" s="370"/>
      <c r="AL33" s="203"/>
      <c r="AM33" s="371" t="s">
        <v>195</v>
      </c>
      <c r="AN33" s="371"/>
      <c r="AO33" s="370" t="s">
        <v>196</v>
      </c>
      <c r="AP33" s="370"/>
      <c r="AQ33" s="370"/>
      <c r="AR33" s="370"/>
      <c r="AS33" s="370"/>
      <c r="AT33" s="370"/>
      <c r="AU33" s="370"/>
      <c r="AV33" s="370"/>
      <c r="AW33" s="370"/>
      <c r="AX33" s="370"/>
      <c r="AY33" s="370"/>
      <c r="AZ33" s="370"/>
      <c r="BA33" s="370"/>
      <c r="BB33" s="370"/>
      <c r="BC33" s="370"/>
      <c r="BD33" s="204"/>
      <c r="BE33" s="370" t="s">
        <v>199</v>
      </c>
      <c r="BF33" s="370"/>
      <c r="BG33" s="370" t="s">
        <v>200</v>
      </c>
      <c r="BH33" s="370"/>
      <c r="BI33" s="370"/>
      <c r="BJ33" s="370"/>
      <c r="BK33" s="370"/>
      <c r="BL33" s="370"/>
      <c r="BM33" s="370"/>
      <c r="BN33" s="370"/>
      <c r="BO33" s="370"/>
      <c r="BP33" s="370"/>
      <c r="BQ33" s="370"/>
      <c r="BR33" s="370"/>
      <c r="BS33" s="370"/>
      <c r="BT33" s="370"/>
      <c r="BU33" s="370"/>
      <c r="BV33" s="204"/>
      <c r="BW33" s="371" t="s">
        <v>199</v>
      </c>
      <c r="BX33" s="371"/>
      <c r="BY33" s="370" t="s">
        <v>201</v>
      </c>
      <c r="BZ33" s="370"/>
      <c r="CA33" s="370"/>
      <c r="CB33" s="370"/>
      <c r="CC33" s="370"/>
      <c r="CD33" s="370"/>
      <c r="CE33" s="370"/>
      <c r="CF33" s="370"/>
      <c r="CG33" s="370"/>
      <c r="CH33" s="370"/>
      <c r="CI33" s="370"/>
      <c r="CJ33" s="370"/>
      <c r="CK33" s="370"/>
      <c r="CL33" s="370"/>
      <c r="CM33" s="370"/>
      <c r="CN33" s="203"/>
      <c r="CO33" s="371" t="s">
        <v>195</v>
      </c>
      <c r="CP33" s="371"/>
      <c r="CQ33" s="370" t="s">
        <v>202</v>
      </c>
      <c r="CR33" s="370"/>
      <c r="CS33" s="370"/>
      <c r="CT33" s="370"/>
      <c r="CU33" s="370"/>
      <c r="CV33" s="370"/>
      <c r="CW33" s="370"/>
      <c r="CX33" s="370"/>
      <c r="CY33" s="370"/>
      <c r="CZ33" s="370"/>
      <c r="DA33" s="370"/>
      <c r="DB33" s="370"/>
      <c r="DC33" s="370"/>
      <c r="DD33" s="370"/>
      <c r="DE33" s="370"/>
      <c r="DF33" s="203"/>
      <c r="DG33" s="369" t="s">
        <v>203</v>
      </c>
      <c r="DH33" s="369"/>
      <c r="DI33" s="205"/>
    </row>
    <row r="34" spans="1:113" ht="32.25" customHeight="1" x14ac:dyDescent="0.2">
      <c r="A34" s="178"/>
      <c r="B34" s="202"/>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8"/>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78"/>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78"/>
      <c r="BE34" s="367" t="str">
        <f>IF(BG34="","",MAX(C34:D43,U34:V43,AM34:AN43)+1)</f>
        <v/>
      </c>
      <c r="BF34" s="367"/>
      <c r="BG34" s="368"/>
      <c r="BH34" s="368"/>
      <c r="BI34" s="368"/>
      <c r="BJ34" s="368"/>
      <c r="BK34" s="368"/>
      <c r="BL34" s="368"/>
      <c r="BM34" s="368"/>
      <c r="BN34" s="368"/>
      <c r="BO34" s="368"/>
      <c r="BP34" s="368"/>
      <c r="BQ34" s="368"/>
      <c r="BR34" s="368"/>
      <c r="BS34" s="368"/>
      <c r="BT34" s="368"/>
      <c r="BU34" s="368"/>
      <c r="BV34" s="178"/>
      <c r="BW34" s="367">
        <f>IF(BY34="","",MAX(C34:D43,U34:V43,AM34:AN43,BE34:BF43)+1)</f>
        <v>7</v>
      </c>
      <c r="BX34" s="367"/>
      <c r="BY34" s="368" t="str">
        <f>IF('各会計、関係団体の財政状況及び健全化判断比率'!B68="","",'各会計、関係団体の財政状況及び健全化判断比率'!B68)</f>
        <v>乙訓環境衛生組合(一般会計)</v>
      </c>
      <c r="BZ34" s="368"/>
      <c r="CA34" s="368"/>
      <c r="CB34" s="368"/>
      <c r="CC34" s="368"/>
      <c r="CD34" s="368"/>
      <c r="CE34" s="368"/>
      <c r="CF34" s="368"/>
      <c r="CG34" s="368"/>
      <c r="CH34" s="368"/>
      <c r="CI34" s="368"/>
      <c r="CJ34" s="368"/>
      <c r="CK34" s="368"/>
      <c r="CL34" s="368"/>
      <c r="CM34" s="368"/>
      <c r="CN34" s="178"/>
      <c r="CO34" s="367">
        <f>IF(CQ34="","",MAX(C34:D43,U34:V43,AM34:AN43,BE34:BF43,BW34:BX43)+1)</f>
        <v>15</v>
      </c>
      <c r="CP34" s="367"/>
      <c r="CQ34" s="368" t="str">
        <f>IF('各会計、関係団体の財政状況及び健全化判断比率'!BS7="","",'各会計、関係団体の財政状況及び健全化判断比率'!BS7)</f>
        <v>乙訓土地開発公社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5"/>
    </row>
    <row r="35" spans="1:113" ht="32.25" customHeight="1" x14ac:dyDescent="0.2">
      <c r="A35" s="178"/>
      <c r="B35" s="202"/>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8"/>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78"/>
      <c r="AM35" s="367">
        <f t="shared" ref="AM35:AM43" si="0">IF(AO35="","",AM34+1)</f>
        <v>6</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78"/>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8"/>
      <c r="BW35" s="367">
        <f t="shared" ref="BW35:BW43" si="2">IF(BY35="","",BW34+1)</f>
        <v>8</v>
      </c>
      <c r="BX35" s="367"/>
      <c r="BY35" s="368" t="str">
        <f>IF('各会計、関係団体の財政状況及び健全化判断比率'!B69="","",'各会計、関係団体の財政状況及び健全化判断比率'!B69)</f>
        <v>乙訓消防組合(一般会計)</v>
      </c>
      <c r="BZ35" s="368"/>
      <c r="CA35" s="368"/>
      <c r="CB35" s="368"/>
      <c r="CC35" s="368"/>
      <c r="CD35" s="368"/>
      <c r="CE35" s="368"/>
      <c r="CF35" s="368"/>
      <c r="CG35" s="368"/>
      <c r="CH35" s="368"/>
      <c r="CI35" s="368"/>
      <c r="CJ35" s="368"/>
      <c r="CK35" s="368"/>
      <c r="CL35" s="368"/>
      <c r="CM35" s="368"/>
      <c r="CN35" s="178"/>
      <c r="CO35" s="367">
        <f t="shared" ref="CO35:CO43" si="3">IF(CQ35="","",CO34+1)</f>
        <v>16</v>
      </c>
      <c r="CP35" s="367"/>
      <c r="CQ35" s="368" t="str">
        <f>IF('各会計、関係団体の財政状況及び健全化判断比率'!BS8="","",'各会計、関係団体の財政状況及び健全化判断比率'!BS8)</f>
        <v>向日市スポーツ文化協会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5"/>
    </row>
    <row r="36" spans="1:113" ht="32.25" customHeight="1" x14ac:dyDescent="0.2">
      <c r="A36" s="178"/>
      <c r="B36" s="202"/>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8"/>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78"/>
      <c r="AM36" s="367" t="str">
        <f t="shared" si="0"/>
        <v/>
      </c>
      <c r="AN36" s="367"/>
      <c r="AO36" s="368"/>
      <c r="AP36" s="368"/>
      <c r="AQ36" s="368"/>
      <c r="AR36" s="368"/>
      <c r="AS36" s="368"/>
      <c r="AT36" s="368"/>
      <c r="AU36" s="368"/>
      <c r="AV36" s="368"/>
      <c r="AW36" s="368"/>
      <c r="AX36" s="368"/>
      <c r="AY36" s="368"/>
      <c r="AZ36" s="368"/>
      <c r="BA36" s="368"/>
      <c r="BB36" s="368"/>
      <c r="BC36" s="368"/>
      <c r="BD36" s="178"/>
      <c r="BE36" s="367" t="str">
        <f t="shared" si="1"/>
        <v/>
      </c>
      <c r="BF36" s="367"/>
      <c r="BG36" s="368"/>
      <c r="BH36" s="368"/>
      <c r="BI36" s="368"/>
      <c r="BJ36" s="368"/>
      <c r="BK36" s="368"/>
      <c r="BL36" s="368"/>
      <c r="BM36" s="368"/>
      <c r="BN36" s="368"/>
      <c r="BO36" s="368"/>
      <c r="BP36" s="368"/>
      <c r="BQ36" s="368"/>
      <c r="BR36" s="368"/>
      <c r="BS36" s="368"/>
      <c r="BT36" s="368"/>
      <c r="BU36" s="368"/>
      <c r="BV36" s="178"/>
      <c r="BW36" s="367">
        <f t="shared" si="2"/>
        <v>9</v>
      </c>
      <c r="BX36" s="367"/>
      <c r="BY36" s="368" t="str">
        <f>IF('各会計、関係団体の財政状況及び健全化判断比率'!B70="","",'各会計、関係団体の財政状況及び健全化判断比率'!B70)</f>
        <v>乙訓福祉施設事務組合(一般会計)</v>
      </c>
      <c r="BZ36" s="368"/>
      <c r="CA36" s="368"/>
      <c r="CB36" s="368"/>
      <c r="CC36" s="368"/>
      <c r="CD36" s="368"/>
      <c r="CE36" s="368"/>
      <c r="CF36" s="368"/>
      <c r="CG36" s="368"/>
      <c r="CH36" s="368"/>
      <c r="CI36" s="368"/>
      <c r="CJ36" s="368"/>
      <c r="CK36" s="368"/>
      <c r="CL36" s="368"/>
      <c r="CM36" s="368"/>
      <c r="CN36" s="178"/>
      <c r="CO36" s="367">
        <f t="shared" si="3"/>
        <v>17</v>
      </c>
      <c r="CP36" s="367"/>
      <c r="CQ36" s="368" t="str">
        <f>IF('各会計、関係団体の財政状況及び健全化判断比率'!BS9="","",'各会計、関係団体の財政状況及び健全化判断比率'!BS9)</f>
        <v>向日市埋蔵文化財センター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5"/>
    </row>
    <row r="37" spans="1:113" ht="32.25" customHeight="1" x14ac:dyDescent="0.2">
      <c r="A37" s="178"/>
      <c r="B37" s="202"/>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8"/>
      <c r="U37" s="367" t="str">
        <f t="shared" si="4"/>
        <v/>
      </c>
      <c r="V37" s="367"/>
      <c r="W37" s="368"/>
      <c r="X37" s="368"/>
      <c r="Y37" s="368"/>
      <c r="Z37" s="368"/>
      <c r="AA37" s="368"/>
      <c r="AB37" s="368"/>
      <c r="AC37" s="368"/>
      <c r="AD37" s="368"/>
      <c r="AE37" s="368"/>
      <c r="AF37" s="368"/>
      <c r="AG37" s="368"/>
      <c r="AH37" s="368"/>
      <c r="AI37" s="368"/>
      <c r="AJ37" s="368"/>
      <c r="AK37" s="368"/>
      <c r="AL37" s="178"/>
      <c r="AM37" s="367" t="str">
        <f t="shared" si="0"/>
        <v/>
      </c>
      <c r="AN37" s="367"/>
      <c r="AO37" s="368"/>
      <c r="AP37" s="368"/>
      <c r="AQ37" s="368"/>
      <c r="AR37" s="368"/>
      <c r="AS37" s="368"/>
      <c r="AT37" s="368"/>
      <c r="AU37" s="368"/>
      <c r="AV37" s="368"/>
      <c r="AW37" s="368"/>
      <c r="AX37" s="368"/>
      <c r="AY37" s="368"/>
      <c r="AZ37" s="368"/>
      <c r="BA37" s="368"/>
      <c r="BB37" s="368"/>
      <c r="BC37" s="368"/>
      <c r="BD37" s="178"/>
      <c r="BE37" s="367" t="str">
        <f t="shared" si="1"/>
        <v/>
      </c>
      <c r="BF37" s="367"/>
      <c r="BG37" s="368"/>
      <c r="BH37" s="368"/>
      <c r="BI37" s="368"/>
      <c r="BJ37" s="368"/>
      <c r="BK37" s="368"/>
      <c r="BL37" s="368"/>
      <c r="BM37" s="368"/>
      <c r="BN37" s="368"/>
      <c r="BO37" s="368"/>
      <c r="BP37" s="368"/>
      <c r="BQ37" s="368"/>
      <c r="BR37" s="368"/>
      <c r="BS37" s="368"/>
      <c r="BT37" s="368"/>
      <c r="BU37" s="368"/>
      <c r="BV37" s="178"/>
      <c r="BW37" s="367">
        <f t="shared" si="2"/>
        <v>10</v>
      </c>
      <c r="BX37" s="367"/>
      <c r="BY37" s="368" t="str">
        <f>IF('各会計、関係団体の財政状況及び健全化判断比率'!B71="","",'各会計、関係団体の財政状況及び健全化判断比率'!B71)</f>
        <v>京都府自治会館管理組合(一般会計)</v>
      </c>
      <c r="BZ37" s="368"/>
      <c r="CA37" s="368"/>
      <c r="CB37" s="368"/>
      <c r="CC37" s="368"/>
      <c r="CD37" s="368"/>
      <c r="CE37" s="368"/>
      <c r="CF37" s="368"/>
      <c r="CG37" s="368"/>
      <c r="CH37" s="368"/>
      <c r="CI37" s="368"/>
      <c r="CJ37" s="368"/>
      <c r="CK37" s="368"/>
      <c r="CL37" s="368"/>
      <c r="CM37" s="368"/>
      <c r="CN37" s="178"/>
      <c r="CO37" s="367">
        <f t="shared" si="3"/>
        <v>18</v>
      </c>
      <c r="CP37" s="367"/>
      <c r="CQ37" s="368" t="str">
        <f>IF('各会計、関係団体の財政状況及び健全化判断比率'!BS10="","",'各会計、関係団体の財政状況及び健全化判断比率'!BS10)</f>
        <v>向日市水道メンテナンス</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5"/>
    </row>
    <row r="38" spans="1:113" ht="32.25" customHeight="1" x14ac:dyDescent="0.2">
      <c r="A38" s="178"/>
      <c r="B38" s="202"/>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8"/>
      <c r="U38" s="367" t="str">
        <f t="shared" si="4"/>
        <v/>
      </c>
      <c r="V38" s="367"/>
      <c r="W38" s="368"/>
      <c r="X38" s="368"/>
      <c r="Y38" s="368"/>
      <c r="Z38" s="368"/>
      <c r="AA38" s="368"/>
      <c r="AB38" s="368"/>
      <c r="AC38" s="368"/>
      <c r="AD38" s="368"/>
      <c r="AE38" s="368"/>
      <c r="AF38" s="368"/>
      <c r="AG38" s="368"/>
      <c r="AH38" s="368"/>
      <c r="AI38" s="368"/>
      <c r="AJ38" s="368"/>
      <c r="AK38" s="368"/>
      <c r="AL38" s="178"/>
      <c r="AM38" s="367" t="str">
        <f t="shared" si="0"/>
        <v/>
      </c>
      <c r="AN38" s="367"/>
      <c r="AO38" s="368"/>
      <c r="AP38" s="368"/>
      <c r="AQ38" s="368"/>
      <c r="AR38" s="368"/>
      <c r="AS38" s="368"/>
      <c r="AT38" s="368"/>
      <c r="AU38" s="368"/>
      <c r="AV38" s="368"/>
      <c r="AW38" s="368"/>
      <c r="AX38" s="368"/>
      <c r="AY38" s="368"/>
      <c r="AZ38" s="368"/>
      <c r="BA38" s="368"/>
      <c r="BB38" s="368"/>
      <c r="BC38" s="368"/>
      <c r="BD38" s="178"/>
      <c r="BE38" s="367" t="str">
        <f t="shared" si="1"/>
        <v/>
      </c>
      <c r="BF38" s="367"/>
      <c r="BG38" s="368"/>
      <c r="BH38" s="368"/>
      <c r="BI38" s="368"/>
      <c r="BJ38" s="368"/>
      <c r="BK38" s="368"/>
      <c r="BL38" s="368"/>
      <c r="BM38" s="368"/>
      <c r="BN38" s="368"/>
      <c r="BO38" s="368"/>
      <c r="BP38" s="368"/>
      <c r="BQ38" s="368"/>
      <c r="BR38" s="368"/>
      <c r="BS38" s="368"/>
      <c r="BT38" s="368"/>
      <c r="BU38" s="368"/>
      <c r="BV38" s="178"/>
      <c r="BW38" s="367">
        <f t="shared" si="2"/>
        <v>11</v>
      </c>
      <c r="BX38" s="367"/>
      <c r="BY38" s="368" t="str">
        <f>IF('各会計、関係団体の財政状況及び健全化判断比率'!B72="","",'各会計、関係団体の財政状況及び健全化判断比率'!B72)</f>
        <v>京都府市町村職員退職手当組合(一般会計)</v>
      </c>
      <c r="BZ38" s="368"/>
      <c r="CA38" s="368"/>
      <c r="CB38" s="368"/>
      <c r="CC38" s="368"/>
      <c r="CD38" s="368"/>
      <c r="CE38" s="368"/>
      <c r="CF38" s="368"/>
      <c r="CG38" s="368"/>
      <c r="CH38" s="368"/>
      <c r="CI38" s="368"/>
      <c r="CJ38" s="368"/>
      <c r="CK38" s="368"/>
      <c r="CL38" s="368"/>
      <c r="CM38" s="368"/>
      <c r="CN38" s="178"/>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5"/>
    </row>
    <row r="39" spans="1:113" ht="32.25" customHeight="1" x14ac:dyDescent="0.2">
      <c r="A39" s="178"/>
      <c r="B39" s="202"/>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8"/>
      <c r="U39" s="367" t="str">
        <f t="shared" si="4"/>
        <v/>
      </c>
      <c r="V39" s="367"/>
      <c r="W39" s="368"/>
      <c r="X39" s="368"/>
      <c r="Y39" s="368"/>
      <c r="Z39" s="368"/>
      <c r="AA39" s="368"/>
      <c r="AB39" s="368"/>
      <c r="AC39" s="368"/>
      <c r="AD39" s="368"/>
      <c r="AE39" s="368"/>
      <c r="AF39" s="368"/>
      <c r="AG39" s="368"/>
      <c r="AH39" s="368"/>
      <c r="AI39" s="368"/>
      <c r="AJ39" s="368"/>
      <c r="AK39" s="368"/>
      <c r="AL39" s="178"/>
      <c r="AM39" s="367" t="str">
        <f t="shared" si="0"/>
        <v/>
      </c>
      <c r="AN39" s="367"/>
      <c r="AO39" s="368"/>
      <c r="AP39" s="368"/>
      <c r="AQ39" s="368"/>
      <c r="AR39" s="368"/>
      <c r="AS39" s="368"/>
      <c r="AT39" s="368"/>
      <c r="AU39" s="368"/>
      <c r="AV39" s="368"/>
      <c r="AW39" s="368"/>
      <c r="AX39" s="368"/>
      <c r="AY39" s="368"/>
      <c r="AZ39" s="368"/>
      <c r="BA39" s="368"/>
      <c r="BB39" s="368"/>
      <c r="BC39" s="368"/>
      <c r="BD39" s="178"/>
      <c r="BE39" s="367" t="str">
        <f t="shared" si="1"/>
        <v/>
      </c>
      <c r="BF39" s="367"/>
      <c r="BG39" s="368"/>
      <c r="BH39" s="368"/>
      <c r="BI39" s="368"/>
      <c r="BJ39" s="368"/>
      <c r="BK39" s="368"/>
      <c r="BL39" s="368"/>
      <c r="BM39" s="368"/>
      <c r="BN39" s="368"/>
      <c r="BO39" s="368"/>
      <c r="BP39" s="368"/>
      <c r="BQ39" s="368"/>
      <c r="BR39" s="368"/>
      <c r="BS39" s="368"/>
      <c r="BT39" s="368"/>
      <c r="BU39" s="368"/>
      <c r="BV39" s="178"/>
      <c r="BW39" s="367">
        <f t="shared" si="2"/>
        <v>12</v>
      </c>
      <c r="BX39" s="367"/>
      <c r="BY39" s="368" t="str">
        <f>IF('各会計、関係団体の財政状況及び健全化判断比率'!B73="","",'各会計、関係団体の財政状況及び健全化判断比率'!B73)</f>
        <v>京都府後期高齢者医療広域連合（一般会計）</v>
      </c>
      <c r="BZ39" s="368"/>
      <c r="CA39" s="368"/>
      <c r="CB39" s="368"/>
      <c r="CC39" s="368"/>
      <c r="CD39" s="368"/>
      <c r="CE39" s="368"/>
      <c r="CF39" s="368"/>
      <c r="CG39" s="368"/>
      <c r="CH39" s="368"/>
      <c r="CI39" s="368"/>
      <c r="CJ39" s="368"/>
      <c r="CK39" s="368"/>
      <c r="CL39" s="368"/>
      <c r="CM39" s="368"/>
      <c r="CN39" s="178"/>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5"/>
    </row>
    <row r="40" spans="1:113" ht="32.25" customHeight="1" x14ac:dyDescent="0.2">
      <c r="A40" s="178"/>
      <c r="B40" s="202"/>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8"/>
      <c r="U40" s="367" t="str">
        <f t="shared" si="4"/>
        <v/>
      </c>
      <c r="V40" s="367"/>
      <c r="W40" s="368"/>
      <c r="X40" s="368"/>
      <c r="Y40" s="368"/>
      <c r="Z40" s="368"/>
      <c r="AA40" s="368"/>
      <c r="AB40" s="368"/>
      <c r="AC40" s="368"/>
      <c r="AD40" s="368"/>
      <c r="AE40" s="368"/>
      <c r="AF40" s="368"/>
      <c r="AG40" s="368"/>
      <c r="AH40" s="368"/>
      <c r="AI40" s="368"/>
      <c r="AJ40" s="368"/>
      <c r="AK40" s="368"/>
      <c r="AL40" s="178"/>
      <c r="AM40" s="367" t="str">
        <f t="shared" si="0"/>
        <v/>
      </c>
      <c r="AN40" s="367"/>
      <c r="AO40" s="368"/>
      <c r="AP40" s="368"/>
      <c r="AQ40" s="368"/>
      <c r="AR40" s="368"/>
      <c r="AS40" s="368"/>
      <c r="AT40" s="368"/>
      <c r="AU40" s="368"/>
      <c r="AV40" s="368"/>
      <c r="AW40" s="368"/>
      <c r="AX40" s="368"/>
      <c r="AY40" s="368"/>
      <c r="AZ40" s="368"/>
      <c r="BA40" s="368"/>
      <c r="BB40" s="368"/>
      <c r="BC40" s="368"/>
      <c r="BD40" s="178"/>
      <c r="BE40" s="367" t="str">
        <f t="shared" si="1"/>
        <v/>
      </c>
      <c r="BF40" s="367"/>
      <c r="BG40" s="368"/>
      <c r="BH40" s="368"/>
      <c r="BI40" s="368"/>
      <c r="BJ40" s="368"/>
      <c r="BK40" s="368"/>
      <c r="BL40" s="368"/>
      <c r="BM40" s="368"/>
      <c r="BN40" s="368"/>
      <c r="BO40" s="368"/>
      <c r="BP40" s="368"/>
      <c r="BQ40" s="368"/>
      <c r="BR40" s="368"/>
      <c r="BS40" s="368"/>
      <c r="BT40" s="368"/>
      <c r="BU40" s="368"/>
      <c r="BV40" s="178"/>
      <c r="BW40" s="367">
        <f t="shared" si="2"/>
        <v>13</v>
      </c>
      <c r="BX40" s="367"/>
      <c r="BY40" s="368" t="str">
        <f>IF('各会計、関係団体の財政状況及び健全化判断比率'!B74="","",'各会計、関係団体の財政状況及び健全化判断比率'!B74)</f>
        <v>京都府後期高齢者医療広域連合（特別会計）</v>
      </c>
      <c r="BZ40" s="368"/>
      <c r="CA40" s="368"/>
      <c r="CB40" s="368"/>
      <c r="CC40" s="368"/>
      <c r="CD40" s="368"/>
      <c r="CE40" s="368"/>
      <c r="CF40" s="368"/>
      <c r="CG40" s="368"/>
      <c r="CH40" s="368"/>
      <c r="CI40" s="368"/>
      <c r="CJ40" s="368"/>
      <c r="CK40" s="368"/>
      <c r="CL40" s="368"/>
      <c r="CM40" s="368"/>
      <c r="CN40" s="178"/>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5"/>
    </row>
    <row r="41" spans="1:113" ht="32.25" customHeight="1" x14ac:dyDescent="0.2">
      <c r="A41" s="178"/>
      <c r="B41" s="202"/>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8"/>
      <c r="U41" s="367" t="str">
        <f t="shared" si="4"/>
        <v/>
      </c>
      <c r="V41" s="367"/>
      <c r="W41" s="368"/>
      <c r="X41" s="368"/>
      <c r="Y41" s="368"/>
      <c r="Z41" s="368"/>
      <c r="AA41" s="368"/>
      <c r="AB41" s="368"/>
      <c r="AC41" s="368"/>
      <c r="AD41" s="368"/>
      <c r="AE41" s="368"/>
      <c r="AF41" s="368"/>
      <c r="AG41" s="368"/>
      <c r="AH41" s="368"/>
      <c r="AI41" s="368"/>
      <c r="AJ41" s="368"/>
      <c r="AK41" s="368"/>
      <c r="AL41" s="178"/>
      <c r="AM41" s="367" t="str">
        <f t="shared" si="0"/>
        <v/>
      </c>
      <c r="AN41" s="367"/>
      <c r="AO41" s="368"/>
      <c r="AP41" s="368"/>
      <c r="AQ41" s="368"/>
      <c r="AR41" s="368"/>
      <c r="AS41" s="368"/>
      <c r="AT41" s="368"/>
      <c r="AU41" s="368"/>
      <c r="AV41" s="368"/>
      <c r="AW41" s="368"/>
      <c r="AX41" s="368"/>
      <c r="AY41" s="368"/>
      <c r="AZ41" s="368"/>
      <c r="BA41" s="368"/>
      <c r="BB41" s="368"/>
      <c r="BC41" s="368"/>
      <c r="BD41" s="178"/>
      <c r="BE41" s="367" t="str">
        <f t="shared" si="1"/>
        <v/>
      </c>
      <c r="BF41" s="367"/>
      <c r="BG41" s="368"/>
      <c r="BH41" s="368"/>
      <c r="BI41" s="368"/>
      <c r="BJ41" s="368"/>
      <c r="BK41" s="368"/>
      <c r="BL41" s="368"/>
      <c r="BM41" s="368"/>
      <c r="BN41" s="368"/>
      <c r="BO41" s="368"/>
      <c r="BP41" s="368"/>
      <c r="BQ41" s="368"/>
      <c r="BR41" s="368"/>
      <c r="BS41" s="368"/>
      <c r="BT41" s="368"/>
      <c r="BU41" s="368"/>
      <c r="BV41" s="178"/>
      <c r="BW41" s="367">
        <f t="shared" si="2"/>
        <v>14</v>
      </c>
      <c r="BX41" s="367"/>
      <c r="BY41" s="368" t="str">
        <f>IF('各会計、関係団体の財政状況及び健全化判断比率'!B75="","",'各会計、関係団体の財政状況及び健全化判断比率'!B75)</f>
        <v>京都地方税機構(一般会計)</v>
      </c>
      <c r="BZ41" s="368"/>
      <c r="CA41" s="368"/>
      <c r="CB41" s="368"/>
      <c r="CC41" s="368"/>
      <c r="CD41" s="368"/>
      <c r="CE41" s="368"/>
      <c r="CF41" s="368"/>
      <c r="CG41" s="368"/>
      <c r="CH41" s="368"/>
      <c r="CI41" s="368"/>
      <c r="CJ41" s="368"/>
      <c r="CK41" s="368"/>
      <c r="CL41" s="368"/>
      <c r="CM41" s="368"/>
      <c r="CN41" s="178"/>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5"/>
    </row>
    <row r="42" spans="1:113" ht="32.25" customHeight="1" x14ac:dyDescent="0.2">
      <c r="B42" s="202"/>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8"/>
      <c r="U42" s="367" t="str">
        <f t="shared" si="4"/>
        <v/>
      </c>
      <c r="V42" s="367"/>
      <c r="W42" s="368"/>
      <c r="X42" s="368"/>
      <c r="Y42" s="368"/>
      <c r="Z42" s="368"/>
      <c r="AA42" s="368"/>
      <c r="AB42" s="368"/>
      <c r="AC42" s="368"/>
      <c r="AD42" s="368"/>
      <c r="AE42" s="368"/>
      <c r="AF42" s="368"/>
      <c r="AG42" s="368"/>
      <c r="AH42" s="368"/>
      <c r="AI42" s="368"/>
      <c r="AJ42" s="368"/>
      <c r="AK42" s="368"/>
      <c r="AL42" s="178"/>
      <c r="AM42" s="367" t="str">
        <f t="shared" si="0"/>
        <v/>
      </c>
      <c r="AN42" s="367"/>
      <c r="AO42" s="368"/>
      <c r="AP42" s="368"/>
      <c r="AQ42" s="368"/>
      <c r="AR42" s="368"/>
      <c r="AS42" s="368"/>
      <c r="AT42" s="368"/>
      <c r="AU42" s="368"/>
      <c r="AV42" s="368"/>
      <c r="AW42" s="368"/>
      <c r="AX42" s="368"/>
      <c r="AY42" s="368"/>
      <c r="AZ42" s="368"/>
      <c r="BA42" s="368"/>
      <c r="BB42" s="368"/>
      <c r="BC42" s="368"/>
      <c r="BD42" s="178"/>
      <c r="BE42" s="367" t="str">
        <f t="shared" si="1"/>
        <v/>
      </c>
      <c r="BF42" s="367"/>
      <c r="BG42" s="368"/>
      <c r="BH42" s="368"/>
      <c r="BI42" s="368"/>
      <c r="BJ42" s="368"/>
      <c r="BK42" s="368"/>
      <c r="BL42" s="368"/>
      <c r="BM42" s="368"/>
      <c r="BN42" s="368"/>
      <c r="BO42" s="368"/>
      <c r="BP42" s="368"/>
      <c r="BQ42" s="368"/>
      <c r="BR42" s="368"/>
      <c r="BS42" s="368"/>
      <c r="BT42" s="368"/>
      <c r="BU42" s="368"/>
      <c r="BV42" s="178"/>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8"/>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5"/>
    </row>
    <row r="43" spans="1:113" ht="32.25" customHeight="1" x14ac:dyDescent="0.2">
      <c r="B43" s="202"/>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8"/>
      <c r="U43" s="367" t="str">
        <f t="shared" si="4"/>
        <v/>
      </c>
      <c r="V43" s="367"/>
      <c r="W43" s="368"/>
      <c r="X43" s="368"/>
      <c r="Y43" s="368"/>
      <c r="Z43" s="368"/>
      <c r="AA43" s="368"/>
      <c r="AB43" s="368"/>
      <c r="AC43" s="368"/>
      <c r="AD43" s="368"/>
      <c r="AE43" s="368"/>
      <c r="AF43" s="368"/>
      <c r="AG43" s="368"/>
      <c r="AH43" s="368"/>
      <c r="AI43" s="368"/>
      <c r="AJ43" s="368"/>
      <c r="AK43" s="368"/>
      <c r="AL43" s="178"/>
      <c r="AM43" s="367" t="str">
        <f t="shared" si="0"/>
        <v/>
      </c>
      <c r="AN43" s="367"/>
      <c r="AO43" s="368"/>
      <c r="AP43" s="368"/>
      <c r="AQ43" s="368"/>
      <c r="AR43" s="368"/>
      <c r="AS43" s="368"/>
      <c r="AT43" s="368"/>
      <c r="AU43" s="368"/>
      <c r="AV43" s="368"/>
      <c r="AW43" s="368"/>
      <c r="AX43" s="368"/>
      <c r="AY43" s="368"/>
      <c r="AZ43" s="368"/>
      <c r="BA43" s="368"/>
      <c r="BB43" s="368"/>
      <c r="BC43" s="368"/>
      <c r="BD43" s="178"/>
      <c r="BE43" s="367" t="str">
        <f t="shared" si="1"/>
        <v/>
      </c>
      <c r="BF43" s="367"/>
      <c r="BG43" s="368"/>
      <c r="BH43" s="368"/>
      <c r="BI43" s="368"/>
      <c r="BJ43" s="368"/>
      <c r="BK43" s="368"/>
      <c r="BL43" s="368"/>
      <c r="BM43" s="368"/>
      <c r="BN43" s="368"/>
      <c r="BO43" s="368"/>
      <c r="BP43" s="368"/>
      <c r="BQ43" s="368"/>
      <c r="BR43" s="368"/>
      <c r="BS43" s="368"/>
      <c r="BT43" s="368"/>
      <c r="BU43" s="368"/>
      <c r="BV43" s="178"/>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8"/>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2vmtGUW5r82fCKAllgfzyeaaqIi7EBfG3ITfxfhuU/3SraIqKAqb1bpvCoCCznDEiVyHmLtdlv85UjFsUIc1pA==" saltValue="9NaXZZHv/BS0rJxr2LOkk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59" t="s">
        <v>553</v>
      </c>
      <c r="D34" s="1159"/>
      <c r="E34" s="1160"/>
      <c r="F34" s="32">
        <v>5.31</v>
      </c>
      <c r="G34" s="33">
        <v>5.54</v>
      </c>
      <c r="H34" s="33">
        <v>6.22</v>
      </c>
      <c r="I34" s="33">
        <v>12.75</v>
      </c>
      <c r="J34" s="34">
        <v>13.67</v>
      </c>
      <c r="K34" s="22"/>
      <c r="L34" s="22"/>
      <c r="M34" s="22"/>
      <c r="N34" s="22"/>
      <c r="O34" s="22"/>
      <c r="P34" s="22"/>
    </row>
    <row r="35" spans="1:16" ht="39" customHeight="1" x14ac:dyDescent="0.2">
      <c r="A35" s="22"/>
      <c r="B35" s="35"/>
      <c r="C35" s="1153" t="s">
        <v>554</v>
      </c>
      <c r="D35" s="1154"/>
      <c r="E35" s="1155"/>
      <c r="F35" s="36">
        <v>10.41</v>
      </c>
      <c r="G35" s="37">
        <v>10.28</v>
      </c>
      <c r="H35" s="37">
        <v>11.36</v>
      </c>
      <c r="I35" s="37">
        <v>10.8</v>
      </c>
      <c r="J35" s="38">
        <v>10.93</v>
      </c>
      <c r="K35" s="22"/>
      <c r="L35" s="22"/>
      <c r="M35" s="22"/>
      <c r="N35" s="22"/>
      <c r="O35" s="22"/>
      <c r="P35" s="22"/>
    </row>
    <row r="36" spans="1:16" ht="39" customHeight="1" x14ac:dyDescent="0.2">
      <c r="A36" s="22"/>
      <c r="B36" s="35"/>
      <c r="C36" s="1153" t="s">
        <v>555</v>
      </c>
      <c r="D36" s="1154"/>
      <c r="E36" s="1155"/>
      <c r="F36" s="36" t="s">
        <v>506</v>
      </c>
      <c r="G36" s="37" t="s">
        <v>506</v>
      </c>
      <c r="H36" s="37">
        <v>1.58</v>
      </c>
      <c r="I36" s="37">
        <v>2.46</v>
      </c>
      <c r="J36" s="38">
        <v>2.5499999999999998</v>
      </c>
      <c r="K36" s="22"/>
      <c r="L36" s="22"/>
      <c r="M36" s="22"/>
      <c r="N36" s="22"/>
      <c r="O36" s="22"/>
      <c r="P36" s="22"/>
    </row>
    <row r="37" spans="1:16" ht="39" customHeight="1" x14ac:dyDescent="0.2">
      <c r="A37" s="22"/>
      <c r="B37" s="35"/>
      <c r="C37" s="1153" t="s">
        <v>556</v>
      </c>
      <c r="D37" s="1154"/>
      <c r="E37" s="1155"/>
      <c r="F37" s="36">
        <v>1.64</v>
      </c>
      <c r="G37" s="37">
        <v>1.45</v>
      </c>
      <c r="H37" s="37">
        <v>1.37</v>
      </c>
      <c r="I37" s="37">
        <v>1.23</v>
      </c>
      <c r="J37" s="38">
        <v>2.1</v>
      </c>
      <c r="K37" s="22"/>
      <c r="L37" s="22"/>
      <c r="M37" s="22"/>
      <c r="N37" s="22"/>
      <c r="O37" s="22"/>
      <c r="P37" s="22"/>
    </row>
    <row r="38" spans="1:16" ht="39" customHeight="1" x14ac:dyDescent="0.2">
      <c r="A38" s="22"/>
      <c r="B38" s="35"/>
      <c r="C38" s="1153" t="s">
        <v>557</v>
      </c>
      <c r="D38" s="1154"/>
      <c r="E38" s="1155"/>
      <c r="F38" s="36">
        <v>0.26</v>
      </c>
      <c r="G38" s="37">
        <v>0.25</v>
      </c>
      <c r="H38" s="37">
        <v>0.28000000000000003</v>
      </c>
      <c r="I38" s="37">
        <v>0.25</v>
      </c>
      <c r="J38" s="38">
        <v>0.28999999999999998</v>
      </c>
      <c r="K38" s="22"/>
      <c r="L38" s="22"/>
      <c r="M38" s="22"/>
      <c r="N38" s="22"/>
      <c r="O38" s="22"/>
      <c r="P38" s="22"/>
    </row>
    <row r="39" spans="1:16" ht="39" customHeight="1" x14ac:dyDescent="0.2">
      <c r="A39" s="22"/>
      <c r="B39" s="35"/>
      <c r="C39" s="1153" t="s">
        <v>558</v>
      </c>
      <c r="D39" s="1154"/>
      <c r="E39" s="1155"/>
      <c r="F39" s="36">
        <v>0.12</v>
      </c>
      <c r="G39" s="37">
        <v>0.52</v>
      </c>
      <c r="H39" s="37">
        <v>0.95</v>
      </c>
      <c r="I39" s="37">
        <v>1.03</v>
      </c>
      <c r="J39" s="38">
        <v>0.2</v>
      </c>
      <c r="K39" s="22"/>
      <c r="L39" s="22"/>
      <c r="M39" s="22"/>
      <c r="N39" s="22"/>
      <c r="O39" s="22"/>
      <c r="P39" s="22"/>
    </row>
    <row r="40" spans="1:16" ht="39" customHeight="1" x14ac:dyDescent="0.2">
      <c r="A40" s="22"/>
      <c r="B40" s="35"/>
      <c r="C40" s="1153"/>
      <c r="D40" s="1154"/>
      <c r="E40" s="1155"/>
      <c r="F40" s="36"/>
      <c r="G40" s="37"/>
      <c r="H40" s="37"/>
      <c r="I40" s="37"/>
      <c r="J40" s="38"/>
      <c r="K40" s="22"/>
      <c r="L40" s="22"/>
      <c r="M40" s="22"/>
      <c r="N40" s="22"/>
      <c r="O40" s="22"/>
      <c r="P40" s="22"/>
    </row>
    <row r="41" spans="1:16" ht="39" customHeight="1" x14ac:dyDescent="0.2">
      <c r="A41" s="22"/>
      <c r="B41" s="35"/>
      <c r="C41" s="1153"/>
      <c r="D41" s="1154"/>
      <c r="E41" s="1155"/>
      <c r="F41" s="36"/>
      <c r="G41" s="37"/>
      <c r="H41" s="37"/>
      <c r="I41" s="37"/>
      <c r="J41" s="38"/>
      <c r="K41" s="22"/>
      <c r="L41" s="22"/>
      <c r="M41" s="22"/>
      <c r="N41" s="22"/>
      <c r="O41" s="22"/>
      <c r="P41" s="22"/>
    </row>
    <row r="42" spans="1:16" ht="39" customHeight="1" x14ac:dyDescent="0.2">
      <c r="A42" s="22"/>
      <c r="B42" s="39"/>
      <c r="C42" s="1153" t="s">
        <v>559</v>
      </c>
      <c r="D42" s="1154"/>
      <c r="E42" s="1155"/>
      <c r="F42" s="36" t="s">
        <v>506</v>
      </c>
      <c r="G42" s="37" t="s">
        <v>506</v>
      </c>
      <c r="H42" s="37" t="s">
        <v>506</v>
      </c>
      <c r="I42" s="37" t="s">
        <v>506</v>
      </c>
      <c r="J42" s="38" t="s">
        <v>506</v>
      </c>
      <c r="K42" s="22"/>
      <c r="L42" s="22"/>
      <c r="M42" s="22"/>
      <c r="N42" s="22"/>
      <c r="O42" s="22"/>
      <c r="P42" s="22"/>
    </row>
    <row r="43" spans="1:16" ht="39" customHeight="1" thickBot="1" x14ac:dyDescent="0.25">
      <c r="A43" s="22"/>
      <c r="B43" s="40"/>
      <c r="C43" s="1156" t="s">
        <v>560</v>
      </c>
      <c r="D43" s="1157"/>
      <c r="E43" s="1158"/>
      <c r="F43" s="41">
        <v>0.86</v>
      </c>
      <c r="G43" s="42">
        <v>0.16</v>
      </c>
      <c r="H43" s="42" t="s">
        <v>506</v>
      </c>
      <c r="I43" s="42" t="s">
        <v>506</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0/L6bIOIgx42BGQJ1Deb1oO4HiBkf+wd/yIYNlrqB/y50tFKyMTPGBc8ztstZ1I5Zz0Fh6bbngCOOUTDN7EAA==" saltValue="E3rkCJO20dHEpeVIi88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184" t="s">
        <v>10</v>
      </c>
      <c r="C45" s="1185"/>
      <c r="D45" s="58"/>
      <c r="E45" s="1190" t="s">
        <v>11</v>
      </c>
      <c r="F45" s="1190"/>
      <c r="G45" s="1190"/>
      <c r="H45" s="1190"/>
      <c r="I45" s="1190"/>
      <c r="J45" s="1191"/>
      <c r="K45" s="59">
        <v>1267</v>
      </c>
      <c r="L45" s="60">
        <v>1335</v>
      </c>
      <c r="M45" s="60">
        <v>1388</v>
      </c>
      <c r="N45" s="60">
        <v>1474</v>
      </c>
      <c r="O45" s="61">
        <v>1567</v>
      </c>
      <c r="P45" s="48"/>
      <c r="Q45" s="48"/>
      <c r="R45" s="48"/>
      <c r="S45" s="48"/>
      <c r="T45" s="48"/>
      <c r="U45" s="48"/>
    </row>
    <row r="46" spans="1:21" ht="30.75" customHeight="1" x14ac:dyDescent="0.2">
      <c r="A46" s="48"/>
      <c r="B46" s="1186"/>
      <c r="C46" s="1187"/>
      <c r="D46" s="62"/>
      <c r="E46" s="1163" t="s">
        <v>12</v>
      </c>
      <c r="F46" s="1163"/>
      <c r="G46" s="1163"/>
      <c r="H46" s="1163"/>
      <c r="I46" s="1163"/>
      <c r="J46" s="1164"/>
      <c r="K46" s="63" t="s">
        <v>506</v>
      </c>
      <c r="L46" s="64" t="s">
        <v>506</v>
      </c>
      <c r="M46" s="64" t="s">
        <v>506</v>
      </c>
      <c r="N46" s="64" t="s">
        <v>506</v>
      </c>
      <c r="O46" s="65" t="s">
        <v>506</v>
      </c>
      <c r="P46" s="48"/>
      <c r="Q46" s="48"/>
      <c r="R46" s="48"/>
      <c r="S46" s="48"/>
      <c r="T46" s="48"/>
      <c r="U46" s="48"/>
    </row>
    <row r="47" spans="1:21" ht="30.75" customHeight="1" x14ac:dyDescent="0.2">
      <c r="A47" s="48"/>
      <c r="B47" s="1186"/>
      <c r="C47" s="1187"/>
      <c r="D47" s="62"/>
      <c r="E47" s="1163" t="s">
        <v>13</v>
      </c>
      <c r="F47" s="1163"/>
      <c r="G47" s="1163"/>
      <c r="H47" s="1163"/>
      <c r="I47" s="1163"/>
      <c r="J47" s="1164"/>
      <c r="K47" s="63" t="s">
        <v>506</v>
      </c>
      <c r="L47" s="64" t="s">
        <v>506</v>
      </c>
      <c r="M47" s="64" t="s">
        <v>506</v>
      </c>
      <c r="N47" s="64" t="s">
        <v>506</v>
      </c>
      <c r="O47" s="65" t="s">
        <v>506</v>
      </c>
      <c r="P47" s="48"/>
      <c r="Q47" s="48"/>
      <c r="R47" s="48"/>
      <c r="S47" s="48"/>
      <c r="T47" s="48"/>
      <c r="U47" s="48"/>
    </row>
    <row r="48" spans="1:21" ht="30.75" customHeight="1" x14ac:dyDescent="0.2">
      <c r="A48" s="48"/>
      <c r="B48" s="1186"/>
      <c r="C48" s="1187"/>
      <c r="D48" s="62"/>
      <c r="E48" s="1163" t="s">
        <v>14</v>
      </c>
      <c r="F48" s="1163"/>
      <c r="G48" s="1163"/>
      <c r="H48" s="1163"/>
      <c r="I48" s="1163"/>
      <c r="J48" s="1164"/>
      <c r="K48" s="63">
        <v>719</v>
      </c>
      <c r="L48" s="64">
        <v>718</v>
      </c>
      <c r="M48" s="64">
        <v>446</v>
      </c>
      <c r="N48" s="64">
        <v>437</v>
      </c>
      <c r="O48" s="65">
        <v>414</v>
      </c>
      <c r="P48" s="48"/>
      <c r="Q48" s="48"/>
      <c r="R48" s="48"/>
      <c r="S48" s="48"/>
      <c r="T48" s="48"/>
      <c r="U48" s="48"/>
    </row>
    <row r="49" spans="1:21" ht="30.75" customHeight="1" x14ac:dyDescent="0.2">
      <c r="A49" s="48"/>
      <c r="B49" s="1186"/>
      <c r="C49" s="1187"/>
      <c r="D49" s="62"/>
      <c r="E49" s="1163" t="s">
        <v>15</v>
      </c>
      <c r="F49" s="1163"/>
      <c r="G49" s="1163"/>
      <c r="H49" s="1163"/>
      <c r="I49" s="1163"/>
      <c r="J49" s="1164"/>
      <c r="K49" s="63">
        <v>122</v>
      </c>
      <c r="L49" s="64">
        <v>155</v>
      </c>
      <c r="M49" s="64">
        <v>200</v>
      </c>
      <c r="N49" s="64">
        <v>217</v>
      </c>
      <c r="O49" s="65">
        <v>164</v>
      </c>
      <c r="P49" s="48"/>
      <c r="Q49" s="48"/>
      <c r="R49" s="48"/>
      <c r="S49" s="48"/>
      <c r="T49" s="48"/>
      <c r="U49" s="48"/>
    </row>
    <row r="50" spans="1:21" ht="30.75" customHeight="1" x14ac:dyDescent="0.2">
      <c r="A50" s="48"/>
      <c r="B50" s="1186"/>
      <c r="C50" s="1187"/>
      <c r="D50" s="62"/>
      <c r="E50" s="1163" t="s">
        <v>16</v>
      </c>
      <c r="F50" s="1163"/>
      <c r="G50" s="1163"/>
      <c r="H50" s="1163"/>
      <c r="I50" s="1163"/>
      <c r="J50" s="1164"/>
      <c r="K50" s="63">
        <v>325</v>
      </c>
      <c r="L50" s="64">
        <v>44</v>
      </c>
      <c r="M50" s="64">
        <v>3</v>
      </c>
      <c r="N50" s="64">
        <v>2</v>
      </c>
      <c r="O50" s="65">
        <v>2</v>
      </c>
      <c r="P50" s="48"/>
      <c r="Q50" s="48"/>
      <c r="R50" s="48"/>
      <c r="S50" s="48"/>
      <c r="T50" s="48"/>
      <c r="U50" s="48"/>
    </row>
    <row r="51" spans="1:21" ht="30.75" customHeight="1" x14ac:dyDescent="0.2">
      <c r="A51" s="48"/>
      <c r="B51" s="1188"/>
      <c r="C51" s="1189"/>
      <c r="D51" s="66"/>
      <c r="E51" s="1163" t="s">
        <v>17</v>
      </c>
      <c r="F51" s="1163"/>
      <c r="G51" s="1163"/>
      <c r="H51" s="1163"/>
      <c r="I51" s="1163"/>
      <c r="J51" s="1164"/>
      <c r="K51" s="63">
        <v>0</v>
      </c>
      <c r="L51" s="64">
        <v>0</v>
      </c>
      <c r="M51" s="64">
        <v>0</v>
      </c>
      <c r="N51" s="64" t="s">
        <v>506</v>
      </c>
      <c r="O51" s="65" t="s">
        <v>506</v>
      </c>
      <c r="P51" s="48"/>
      <c r="Q51" s="48"/>
      <c r="R51" s="48"/>
      <c r="S51" s="48"/>
      <c r="T51" s="48"/>
      <c r="U51" s="48"/>
    </row>
    <row r="52" spans="1:21" ht="30.75" customHeight="1" x14ac:dyDescent="0.2">
      <c r="A52" s="48"/>
      <c r="B52" s="1161" t="s">
        <v>18</v>
      </c>
      <c r="C52" s="1162"/>
      <c r="D52" s="66"/>
      <c r="E52" s="1163" t="s">
        <v>19</v>
      </c>
      <c r="F52" s="1163"/>
      <c r="G52" s="1163"/>
      <c r="H52" s="1163"/>
      <c r="I52" s="1163"/>
      <c r="J52" s="1164"/>
      <c r="K52" s="63">
        <v>1892</v>
      </c>
      <c r="L52" s="64">
        <v>1976</v>
      </c>
      <c r="M52" s="64">
        <v>1830</v>
      </c>
      <c r="N52" s="64">
        <v>1848</v>
      </c>
      <c r="O52" s="65">
        <v>1895</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541</v>
      </c>
      <c r="L53" s="69">
        <v>276</v>
      </c>
      <c r="M53" s="69">
        <v>207</v>
      </c>
      <c r="N53" s="69">
        <v>282</v>
      </c>
      <c r="O53" s="70">
        <v>252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561</v>
      </c>
      <c r="P56" s="48"/>
      <c r="Q56" s="48"/>
      <c r="R56" s="48"/>
      <c r="S56" s="48"/>
      <c r="T56" s="48"/>
      <c r="U56" s="48"/>
    </row>
    <row r="57" spans="1:21" ht="31.5" customHeight="1" thickBot="1" x14ac:dyDescent="0.25">
      <c r="A57" s="48"/>
      <c r="B57" s="76"/>
      <c r="C57" s="77"/>
      <c r="D57" s="77"/>
      <c r="E57" s="78"/>
      <c r="F57" s="78"/>
      <c r="G57" s="78"/>
      <c r="H57" s="78"/>
      <c r="I57" s="78"/>
      <c r="J57" s="79" t="s">
        <v>2</v>
      </c>
      <c r="K57" s="80" t="s">
        <v>562</v>
      </c>
      <c r="L57" s="81" t="s">
        <v>563</v>
      </c>
      <c r="M57" s="81" t="s">
        <v>564</v>
      </c>
      <c r="N57" s="81" t="s">
        <v>565</v>
      </c>
      <c r="O57" s="82" t="s">
        <v>566</v>
      </c>
      <c r="P57" s="48"/>
      <c r="Q57" s="48"/>
      <c r="R57" s="48"/>
      <c r="S57" s="48"/>
      <c r="T57" s="48"/>
      <c r="U57" s="48"/>
    </row>
    <row r="58" spans="1:21" ht="31.5" customHeight="1" x14ac:dyDescent="0.2">
      <c r="B58" s="1169" t="s">
        <v>25</v>
      </c>
      <c r="C58" s="1170"/>
      <c r="D58" s="1175" t="s">
        <v>26</v>
      </c>
      <c r="E58" s="1176"/>
      <c r="F58" s="1176"/>
      <c r="G58" s="1176"/>
      <c r="H58" s="1176"/>
      <c r="I58" s="1176"/>
      <c r="J58" s="1177"/>
      <c r="K58" s="361" t="s">
        <v>586</v>
      </c>
      <c r="L58" s="362" t="s">
        <v>586</v>
      </c>
      <c r="M58" s="362" t="s">
        <v>586</v>
      </c>
      <c r="N58" s="362" t="s">
        <v>586</v>
      </c>
      <c r="O58" s="363" t="s">
        <v>586</v>
      </c>
    </row>
    <row r="59" spans="1:21" ht="31.5" customHeight="1" x14ac:dyDescent="0.2">
      <c r="B59" s="1171"/>
      <c r="C59" s="1172"/>
      <c r="D59" s="1178" t="s">
        <v>27</v>
      </c>
      <c r="E59" s="1179"/>
      <c r="F59" s="1179"/>
      <c r="G59" s="1179"/>
      <c r="H59" s="1179"/>
      <c r="I59" s="1179"/>
      <c r="J59" s="1180"/>
      <c r="K59" s="83">
        <v>12</v>
      </c>
      <c r="L59" s="84">
        <v>12</v>
      </c>
      <c r="M59" s="84">
        <v>12</v>
      </c>
      <c r="N59" s="84">
        <v>12</v>
      </c>
      <c r="O59" s="85">
        <v>13</v>
      </c>
    </row>
    <row r="60" spans="1:21" ht="31.5" customHeight="1" thickBot="1" x14ac:dyDescent="0.25">
      <c r="B60" s="1173"/>
      <c r="C60" s="1174"/>
      <c r="D60" s="1181" t="s">
        <v>28</v>
      </c>
      <c r="E60" s="1182"/>
      <c r="F60" s="1182"/>
      <c r="G60" s="1182"/>
      <c r="H60" s="1182"/>
      <c r="I60" s="1182"/>
      <c r="J60" s="1183"/>
      <c r="K60" s="86">
        <v>0</v>
      </c>
      <c r="L60" s="87">
        <v>0</v>
      </c>
      <c r="M60" s="87">
        <v>0</v>
      </c>
      <c r="N60" s="87">
        <v>0</v>
      </c>
      <c r="O60" s="88">
        <v>0</v>
      </c>
    </row>
    <row r="61" spans="1:21" ht="24" customHeight="1" x14ac:dyDescent="0.2">
      <c r="B61" s="89"/>
      <c r="C61" s="89"/>
      <c r="D61" s="90" t="s">
        <v>29</v>
      </c>
      <c r="E61" s="91"/>
      <c r="F61" s="91"/>
      <c r="G61" s="91"/>
      <c r="H61" s="91"/>
      <c r="I61" s="91"/>
      <c r="J61" s="91"/>
      <c r="K61" s="91"/>
      <c r="L61" s="91"/>
      <c r="M61" s="91"/>
      <c r="N61" s="91"/>
      <c r="O61" s="91"/>
    </row>
    <row r="62" spans="1:21" ht="24" customHeight="1" x14ac:dyDescent="0.2">
      <c r="B62" s="92"/>
      <c r="C62" s="92"/>
      <c r="D62" s="90" t="s">
        <v>30</v>
      </c>
      <c r="E62" s="91"/>
      <c r="F62" s="91"/>
      <c r="G62" s="91"/>
      <c r="H62" s="91"/>
      <c r="I62" s="91"/>
      <c r="J62" s="91"/>
      <c r="K62" s="91"/>
      <c r="L62" s="91"/>
      <c r="M62" s="91"/>
      <c r="N62" s="91"/>
      <c r="O62" s="91"/>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JLfwEfIuCGoyI1edm7wqs5JjS12jAbR9YC33BcyXAdKgBLF/13rby/bELbw7+cGrH13f+QQM8gOmRNAzRjPCw==" saltValue="OnS/cRl16goXT681lruD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547</v>
      </c>
      <c r="J40" s="100" t="s">
        <v>548</v>
      </c>
      <c r="K40" s="100" t="s">
        <v>549</v>
      </c>
      <c r="L40" s="100" t="s">
        <v>550</v>
      </c>
      <c r="M40" s="101" t="s">
        <v>551</v>
      </c>
    </row>
    <row r="41" spans="2:13" ht="27.75" customHeight="1" x14ac:dyDescent="0.2">
      <c r="B41" s="1204" t="s">
        <v>31</v>
      </c>
      <c r="C41" s="1205"/>
      <c r="D41" s="102"/>
      <c r="E41" s="1206" t="s">
        <v>32</v>
      </c>
      <c r="F41" s="1206"/>
      <c r="G41" s="1206"/>
      <c r="H41" s="1207"/>
      <c r="I41" s="352">
        <v>15848</v>
      </c>
      <c r="J41" s="353">
        <v>16355</v>
      </c>
      <c r="K41" s="353">
        <v>17745</v>
      </c>
      <c r="L41" s="353">
        <v>17515</v>
      </c>
      <c r="M41" s="354">
        <v>17377</v>
      </c>
    </row>
    <row r="42" spans="2:13" ht="27.75" customHeight="1" x14ac:dyDescent="0.2">
      <c r="B42" s="1194"/>
      <c r="C42" s="1195"/>
      <c r="D42" s="103"/>
      <c r="E42" s="1198" t="s">
        <v>33</v>
      </c>
      <c r="F42" s="1198"/>
      <c r="G42" s="1198"/>
      <c r="H42" s="1199"/>
      <c r="I42" s="355">
        <v>72</v>
      </c>
      <c r="J42" s="356">
        <v>28</v>
      </c>
      <c r="K42" s="356">
        <v>25</v>
      </c>
      <c r="L42" s="356">
        <v>23</v>
      </c>
      <c r="M42" s="357">
        <v>21</v>
      </c>
    </row>
    <row r="43" spans="2:13" ht="27.75" customHeight="1" x14ac:dyDescent="0.2">
      <c r="B43" s="1194"/>
      <c r="C43" s="1195"/>
      <c r="D43" s="103"/>
      <c r="E43" s="1198" t="s">
        <v>34</v>
      </c>
      <c r="F43" s="1198"/>
      <c r="G43" s="1198"/>
      <c r="H43" s="1199"/>
      <c r="I43" s="355">
        <v>7456</v>
      </c>
      <c r="J43" s="356">
        <v>8144</v>
      </c>
      <c r="K43" s="356">
        <v>7590</v>
      </c>
      <c r="L43" s="356">
        <v>6392</v>
      </c>
      <c r="M43" s="357">
        <v>5144</v>
      </c>
    </row>
    <row r="44" spans="2:13" ht="27.75" customHeight="1" x14ac:dyDescent="0.2">
      <c r="B44" s="1194"/>
      <c r="C44" s="1195"/>
      <c r="D44" s="103"/>
      <c r="E44" s="1198" t="s">
        <v>35</v>
      </c>
      <c r="F44" s="1198"/>
      <c r="G44" s="1198"/>
      <c r="H44" s="1199"/>
      <c r="I44" s="355">
        <v>1947</v>
      </c>
      <c r="J44" s="356">
        <v>1800</v>
      </c>
      <c r="K44" s="356">
        <v>1684</v>
      </c>
      <c r="L44" s="356">
        <v>1672</v>
      </c>
      <c r="M44" s="357">
        <v>1502</v>
      </c>
    </row>
    <row r="45" spans="2:13" ht="27.75" customHeight="1" x14ac:dyDescent="0.2">
      <c r="B45" s="1194"/>
      <c r="C45" s="1195"/>
      <c r="D45" s="103"/>
      <c r="E45" s="1198" t="s">
        <v>36</v>
      </c>
      <c r="F45" s="1198"/>
      <c r="G45" s="1198"/>
      <c r="H45" s="1199"/>
      <c r="I45" s="355">
        <v>1982</v>
      </c>
      <c r="J45" s="356">
        <v>1885</v>
      </c>
      <c r="K45" s="356">
        <v>1825</v>
      </c>
      <c r="L45" s="356">
        <v>1774</v>
      </c>
      <c r="M45" s="357">
        <v>1658</v>
      </c>
    </row>
    <row r="46" spans="2:13" ht="27.75" customHeight="1" x14ac:dyDescent="0.2">
      <c r="B46" s="1194"/>
      <c r="C46" s="1195"/>
      <c r="D46" s="104"/>
      <c r="E46" s="1198" t="s">
        <v>37</v>
      </c>
      <c r="F46" s="1198"/>
      <c r="G46" s="1198"/>
      <c r="H46" s="1199"/>
      <c r="I46" s="355" t="s">
        <v>506</v>
      </c>
      <c r="J46" s="356" t="s">
        <v>506</v>
      </c>
      <c r="K46" s="356" t="s">
        <v>506</v>
      </c>
      <c r="L46" s="356" t="s">
        <v>506</v>
      </c>
      <c r="M46" s="357" t="s">
        <v>506</v>
      </c>
    </row>
    <row r="47" spans="2:13" ht="27.75" customHeight="1" x14ac:dyDescent="0.2">
      <c r="B47" s="1194"/>
      <c r="C47" s="1195"/>
      <c r="D47" s="105"/>
      <c r="E47" s="1208" t="s">
        <v>38</v>
      </c>
      <c r="F47" s="1209"/>
      <c r="G47" s="1209"/>
      <c r="H47" s="1210"/>
      <c r="I47" s="355" t="s">
        <v>506</v>
      </c>
      <c r="J47" s="356" t="s">
        <v>506</v>
      </c>
      <c r="K47" s="356" t="s">
        <v>506</v>
      </c>
      <c r="L47" s="356" t="s">
        <v>506</v>
      </c>
      <c r="M47" s="357" t="s">
        <v>506</v>
      </c>
    </row>
    <row r="48" spans="2:13" ht="27.75" customHeight="1" x14ac:dyDescent="0.2">
      <c r="B48" s="1194"/>
      <c r="C48" s="1195"/>
      <c r="D48" s="103"/>
      <c r="E48" s="1198" t="s">
        <v>39</v>
      </c>
      <c r="F48" s="1198"/>
      <c r="G48" s="1198"/>
      <c r="H48" s="1199"/>
      <c r="I48" s="355" t="s">
        <v>506</v>
      </c>
      <c r="J48" s="356" t="s">
        <v>506</v>
      </c>
      <c r="K48" s="356" t="s">
        <v>506</v>
      </c>
      <c r="L48" s="356" t="s">
        <v>506</v>
      </c>
      <c r="M48" s="357" t="s">
        <v>506</v>
      </c>
    </row>
    <row r="49" spans="2:13" ht="27.75" customHeight="1" x14ac:dyDescent="0.2">
      <c r="B49" s="1196"/>
      <c r="C49" s="1197"/>
      <c r="D49" s="103"/>
      <c r="E49" s="1198" t="s">
        <v>40</v>
      </c>
      <c r="F49" s="1198"/>
      <c r="G49" s="1198"/>
      <c r="H49" s="1199"/>
      <c r="I49" s="355" t="s">
        <v>506</v>
      </c>
      <c r="J49" s="356" t="s">
        <v>506</v>
      </c>
      <c r="K49" s="356" t="s">
        <v>506</v>
      </c>
      <c r="L49" s="356" t="s">
        <v>506</v>
      </c>
      <c r="M49" s="357" t="s">
        <v>506</v>
      </c>
    </row>
    <row r="50" spans="2:13" ht="27.75" customHeight="1" x14ac:dyDescent="0.2">
      <c r="B50" s="1192" t="s">
        <v>41</v>
      </c>
      <c r="C50" s="1193"/>
      <c r="D50" s="106"/>
      <c r="E50" s="1198" t="s">
        <v>42</v>
      </c>
      <c r="F50" s="1198"/>
      <c r="G50" s="1198"/>
      <c r="H50" s="1199"/>
      <c r="I50" s="355">
        <v>3367</v>
      </c>
      <c r="J50" s="356">
        <v>3595</v>
      </c>
      <c r="K50" s="356">
        <v>3505</v>
      </c>
      <c r="L50" s="356">
        <v>4776</v>
      </c>
      <c r="M50" s="357">
        <v>4873</v>
      </c>
    </row>
    <row r="51" spans="2:13" ht="27.75" customHeight="1" x14ac:dyDescent="0.2">
      <c r="B51" s="1194"/>
      <c r="C51" s="1195"/>
      <c r="D51" s="103"/>
      <c r="E51" s="1198" t="s">
        <v>43</v>
      </c>
      <c r="F51" s="1198"/>
      <c r="G51" s="1198"/>
      <c r="H51" s="1199"/>
      <c r="I51" s="355">
        <v>4677</v>
      </c>
      <c r="J51" s="356">
        <v>5048</v>
      </c>
      <c r="K51" s="356">
        <v>4705</v>
      </c>
      <c r="L51" s="356">
        <v>4059</v>
      </c>
      <c r="M51" s="357">
        <v>3757</v>
      </c>
    </row>
    <row r="52" spans="2:13" ht="27.75" customHeight="1" x14ac:dyDescent="0.2">
      <c r="B52" s="1196"/>
      <c r="C52" s="1197"/>
      <c r="D52" s="103"/>
      <c r="E52" s="1198" t="s">
        <v>44</v>
      </c>
      <c r="F52" s="1198"/>
      <c r="G52" s="1198"/>
      <c r="H52" s="1199"/>
      <c r="I52" s="355">
        <v>19261</v>
      </c>
      <c r="J52" s="356">
        <v>19548</v>
      </c>
      <c r="K52" s="356">
        <v>19764</v>
      </c>
      <c r="L52" s="356">
        <v>19640</v>
      </c>
      <c r="M52" s="357">
        <v>18975</v>
      </c>
    </row>
    <row r="53" spans="2:13" ht="27.75" customHeight="1" thickBot="1" x14ac:dyDescent="0.25">
      <c r="B53" s="1200" t="s">
        <v>45</v>
      </c>
      <c r="C53" s="1201"/>
      <c r="D53" s="107"/>
      <c r="E53" s="1202" t="s">
        <v>46</v>
      </c>
      <c r="F53" s="1202"/>
      <c r="G53" s="1202"/>
      <c r="H53" s="1203"/>
      <c r="I53" s="358">
        <v>0</v>
      </c>
      <c r="J53" s="359">
        <v>21</v>
      </c>
      <c r="K53" s="359">
        <v>894</v>
      </c>
      <c r="L53" s="359">
        <v>-1098</v>
      </c>
      <c r="M53" s="360">
        <v>-1902</v>
      </c>
    </row>
    <row r="54" spans="2:13" ht="27.75" customHeight="1" x14ac:dyDescent="0.2">
      <c r="B54" s="108" t="s">
        <v>47</v>
      </c>
      <c r="C54" s="109"/>
      <c r="D54" s="109"/>
      <c r="E54" s="110"/>
      <c r="F54" s="110"/>
      <c r="G54" s="110"/>
      <c r="H54" s="110"/>
      <c r="I54" s="111"/>
      <c r="J54" s="111"/>
      <c r="K54" s="111"/>
      <c r="L54" s="111"/>
      <c r="M54" s="111"/>
    </row>
    <row r="55" spans="2:13" ht="13.2" x14ac:dyDescent="0.2"/>
  </sheetData>
  <sheetProtection algorithmName="SHA-512" hashValue="QebK1CgEKilMKICjf576L6K6SF9PKIJSzm1/lbJKCZl2r272RGiuyu6Ui+NvhaslSuMVxdCOC3e2aSm2mEIwZw==" saltValue="UB58Wkk491XaJXP22T+e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48</v>
      </c>
    </row>
    <row r="54" spans="2:8" ht="29.25" customHeight="1" thickBot="1" x14ac:dyDescent="0.3">
      <c r="B54" s="113" t="s">
        <v>1</v>
      </c>
      <c r="C54" s="114"/>
      <c r="D54" s="114"/>
      <c r="E54" s="115" t="s">
        <v>2</v>
      </c>
      <c r="F54" s="116" t="s">
        <v>549</v>
      </c>
      <c r="G54" s="116" t="s">
        <v>550</v>
      </c>
      <c r="H54" s="117" t="s">
        <v>551</v>
      </c>
    </row>
    <row r="55" spans="2:8" ht="52.5" customHeight="1" x14ac:dyDescent="0.2">
      <c r="B55" s="118"/>
      <c r="C55" s="1219" t="s">
        <v>49</v>
      </c>
      <c r="D55" s="1219"/>
      <c r="E55" s="1220"/>
      <c r="F55" s="119">
        <v>1554</v>
      </c>
      <c r="G55" s="119">
        <v>2402</v>
      </c>
      <c r="H55" s="120">
        <v>2403</v>
      </c>
    </row>
    <row r="56" spans="2:8" ht="52.5" customHeight="1" x14ac:dyDescent="0.2">
      <c r="B56" s="121"/>
      <c r="C56" s="1221" t="s">
        <v>50</v>
      </c>
      <c r="D56" s="1221"/>
      <c r="E56" s="1222"/>
      <c r="F56" s="122">
        <v>12</v>
      </c>
      <c r="G56" s="122">
        <v>12</v>
      </c>
      <c r="H56" s="123">
        <v>13</v>
      </c>
    </row>
    <row r="57" spans="2:8" ht="53.25" customHeight="1" x14ac:dyDescent="0.2">
      <c r="B57" s="121"/>
      <c r="C57" s="1223" t="s">
        <v>51</v>
      </c>
      <c r="D57" s="1223"/>
      <c r="E57" s="1224"/>
      <c r="F57" s="124">
        <v>1625</v>
      </c>
      <c r="G57" s="124">
        <v>2034</v>
      </c>
      <c r="H57" s="125">
        <v>2169</v>
      </c>
    </row>
    <row r="58" spans="2:8" ht="45.75" customHeight="1" x14ac:dyDescent="0.2">
      <c r="B58" s="126"/>
      <c r="C58" s="1211" t="s">
        <v>581</v>
      </c>
      <c r="D58" s="1212"/>
      <c r="E58" s="1213"/>
      <c r="F58" s="127">
        <v>1158</v>
      </c>
      <c r="G58" s="127">
        <v>1320</v>
      </c>
      <c r="H58" s="128">
        <v>1317</v>
      </c>
    </row>
    <row r="59" spans="2:8" ht="45.75" customHeight="1" x14ac:dyDescent="0.2">
      <c r="B59" s="126"/>
      <c r="C59" s="1211" t="s">
        <v>582</v>
      </c>
      <c r="D59" s="1212"/>
      <c r="E59" s="1213"/>
      <c r="F59" s="127">
        <v>383</v>
      </c>
      <c r="G59" s="127">
        <v>419</v>
      </c>
      <c r="H59" s="128">
        <v>418</v>
      </c>
    </row>
    <row r="60" spans="2:8" ht="45.75" customHeight="1" x14ac:dyDescent="0.2">
      <c r="B60" s="126"/>
      <c r="C60" s="1211" t="s">
        <v>583</v>
      </c>
      <c r="D60" s="1212"/>
      <c r="E60" s="1213"/>
      <c r="F60" s="127">
        <v>45</v>
      </c>
      <c r="G60" s="127">
        <v>238</v>
      </c>
      <c r="H60" s="128">
        <v>372</v>
      </c>
    </row>
    <row r="61" spans="2:8" ht="45.75" customHeight="1" x14ac:dyDescent="0.2">
      <c r="B61" s="126"/>
      <c r="C61" s="1211" t="s">
        <v>584</v>
      </c>
      <c r="D61" s="1212"/>
      <c r="E61" s="1213"/>
      <c r="F61" s="127">
        <v>6</v>
      </c>
      <c r="G61" s="127">
        <v>14</v>
      </c>
      <c r="H61" s="128">
        <v>22</v>
      </c>
    </row>
    <row r="62" spans="2:8" ht="45.75" customHeight="1" thickBot="1" x14ac:dyDescent="0.25">
      <c r="B62" s="129"/>
      <c r="C62" s="1214" t="s">
        <v>585</v>
      </c>
      <c r="D62" s="1215"/>
      <c r="E62" s="1216"/>
      <c r="F62" s="130">
        <v>0</v>
      </c>
      <c r="G62" s="130">
        <v>12</v>
      </c>
      <c r="H62" s="131">
        <v>12</v>
      </c>
    </row>
    <row r="63" spans="2:8" ht="52.5" customHeight="1" thickBot="1" x14ac:dyDescent="0.25">
      <c r="B63" s="132"/>
      <c r="C63" s="1217" t="s">
        <v>52</v>
      </c>
      <c r="D63" s="1217"/>
      <c r="E63" s="1218"/>
      <c r="F63" s="133">
        <v>3191</v>
      </c>
      <c r="G63" s="133">
        <v>4448</v>
      </c>
      <c r="H63" s="134">
        <v>4585</v>
      </c>
    </row>
    <row r="64" spans="2:8" ht="13.2" x14ac:dyDescent="0.2"/>
  </sheetData>
  <sheetProtection algorithmName="SHA-512" hashValue="cdoh8v97BrTo+P8rMBjUBfQ1itVi0zUydvi2eLHOuiJj5Uh+l9+fnRMIY0OxyzvXvZ1GmMX1wxENf8fHFcfnNw==" saltValue="R+97xKwA73ZaY9dqtr2X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544</v>
      </c>
      <c r="G2" s="148"/>
      <c r="H2" s="149"/>
    </row>
    <row r="3" spans="1:8" x14ac:dyDescent="0.2">
      <c r="A3" s="145" t="s">
        <v>537</v>
      </c>
      <c r="B3" s="150"/>
      <c r="C3" s="151"/>
      <c r="D3" s="152">
        <v>33732</v>
      </c>
      <c r="E3" s="153"/>
      <c r="F3" s="154">
        <v>41934</v>
      </c>
      <c r="G3" s="155"/>
      <c r="H3" s="156"/>
    </row>
    <row r="4" spans="1:8" x14ac:dyDescent="0.2">
      <c r="A4" s="157"/>
      <c r="B4" s="158"/>
      <c r="C4" s="159"/>
      <c r="D4" s="160">
        <v>11413</v>
      </c>
      <c r="E4" s="161"/>
      <c r="F4" s="162">
        <v>23352</v>
      </c>
      <c r="G4" s="163"/>
      <c r="H4" s="164"/>
    </row>
    <row r="5" spans="1:8" x14ac:dyDescent="0.2">
      <c r="A5" s="145" t="s">
        <v>539</v>
      </c>
      <c r="B5" s="150"/>
      <c r="C5" s="151"/>
      <c r="D5" s="152">
        <v>31435</v>
      </c>
      <c r="E5" s="153"/>
      <c r="F5" s="154">
        <v>45588</v>
      </c>
      <c r="G5" s="155"/>
      <c r="H5" s="156"/>
    </row>
    <row r="6" spans="1:8" x14ac:dyDescent="0.2">
      <c r="A6" s="157"/>
      <c r="B6" s="158"/>
      <c r="C6" s="159"/>
      <c r="D6" s="160">
        <v>18083</v>
      </c>
      <c r="E6" s="161"/>
      <c r="F6" s="162">
        <v>24150</v>
      </c>
      <c r="G6" s="163"/>
      <c r="H6" s="164"/>
    </row>
    <row r="7" spans="1:8" x14ac:dyDescent="0.2">
      <c r="A7" s="145" t="s">
        <v>540</v>
      </c>
      <c r="B7" s="150"/>
      <c r="C7" s="151"/>
      <c r="D7" s="152">
        <v>58494</v>
      </c>
      <c r="E7" s="153"/>
      <c r="F7" s="154">
        <v>45483</v>
      </c>
      <c r="G7" s="155"/>
      <c r="H7" s="156"/>
    </row>
    <row r="8" spans="1:8" x14ac:dyDescent="0.2">
      <c r="A8" s="157"/>
      <c r="B8" s="158"/>
      <c r="C8" s="159"/>
      <c r="D8" s="160">
        <v>35758</v>
      </c>
      <c r="E8" s="161"/>
      <c r="F8" s="162">
        <v>24241</v>
      </c>
      <c r="G8" s="163"/>
      <c r="H8" s="164"/>
    </row>
    <row r="9" spans="1:8" x14ac:dyDescent="0.2">
      <c r="A9" s="145" t="s">
        <v>541</v>
      </c>
      <c r="B9" s="150"/>
      <c r="C9" s="151"/>
      <c r="D9" s="152">
        <v>21014</v>
      </c>
      <c r="E9" s="153"/>
      <c r="F9" s="154">
        <v>45945</v>
      </c>
      <c r="G9" s="155"/>
      <c r="H9" s="156"/>
    </row>
    <row r="10" spans="1:8" x14ac:dyDescent="0.2">
      <c r="A10" s="157"/>
      <c r="B10" s="158"/>
      <c r="C10" s="159"/>
      <c r="D10" s="160">
        <v>5116</v>
      </c>
      <c r="E10" s="161"/>
      <c r="F10" s="162">
        <v>25180</v>
      </c>
      <c r="G10" s="163"/>
      <c r="H10" s="164"/>
    </row>
    <row r="11" spans="1:8" x14ac:dyDescent="0.2">
      <c r="A11" s="145" t="s">
        <v>542</v>
      </c>
      <c r="B11" s="150"/>
      <c r="C11" s="151"/>
      <c r="D11" s="152">
        <v>33493</v>
      </c>
      <c r="E11" s="153"/>
      <c r="F11" s="154">
        <v>44475</v>
      </c>
      <c r="G11" s="155"/>
      <c r="H11" s="156"/>
    </row>
    <row r="12" spans="1:8" x14ac:dyDescent="0.2">
      <c r="A12" s="157"/>
      <c r="B12" s="158"/>
      <c r="C12" s="165"/>
      <c r="D12" s="160">
        <v>13702</v>
      </c>
      <c r="E12" s="161"/>
      <c r="F12" s="162">
        <v>24780</v>
      </c>
      <c r="G12" s="163"/>
      <c r="H12" s="164"/>
    </row>
    <row r="13" spans="1:8" x14ac:dyDescent="0.2">
      <c r="A13" s="145"/>
      <c r="B13" s="150"/>
      <c r="C13" s="166"/>
      <c r="D13" s="167">
        <v>35634</v>
      </c>
      <c r="E13" s="168"/>
      <c r="F13" s="169">
        <v>44685</v>
      </c>
      <c r="G13" s="170"/>
      <c r="H13" s="156"/>
    </row>
    <row r="14" spans="1:8" x14ac:dyDescent="0.2">
      <c r="A14" s="157"/>
      <c r="B14" s="158"/>
      <c r="C14" s="159"/>
      <c r="D14" s="160">
        <v>16814</v>
      </c>
      <c r="E14" s="161"/>
      <c r="F14" s="162">
        <v>24341</v>
      </c>
      <c r="G14" s="163"/>
      <c r="H14" s="164"/>
    </row>
    <row r="17" spans="1:11" x14ac:dyDescent="0.2">
      <c r="A17" s="141" t="s">
        <v>54</v>
      </c>
    </row>
    <row r="18" spans="1:11" x14ac:dyDescent="0.2">
      <c r="A18" s="171"/>
      <c r="B18" s="171" t="str">
        <f>実質収支比率等に係る経年分析!F$46</f>
        <v>H30</v>
      </c>
      <c r="C18" s="171" t="str">
        <f>実質収支比率等に係る経年分析!G$46</f>
        <v>R01</v>
      </c>
      <c r="D18" s="171" t="str">
        <f>実質収支比率等に係る経年分析!H$46</f>
        <v>R02</v>
      </c>
      <c r="E18" s="171" t="str">
        <f>実質収支比率等に係る経年分析!I$46</f>
        <v>R03</v>
      </c>
      <c r="F18" s="171" t="str">
        <f>実質収支比率等に係る経年分析!J$46</f>
        <v>R04</v>
      </c>
    </row>
    <row r="19" spans="1:11" x14ac:dyDescent="0.2">
      <c r="A19" s="171" t="s">
        <v>55</v>
      </c>
      <c r="B19" s="171">
        <f>ROUND(VALUE(SUBSTITUTE(実質収支比率等に係る経年分析!F$48,"▲","-")),2)</f>
        <v>5.31</v>
      </c>
      <c r="C19" s="171">
        <f>ROUND(VALUE(SUBSTITUTE(実質収支比率等に係る経年分析!G$48,"▲","-")),2)</f>
        <v>5.55</v>
      </c>
      <c r="D19" s="171">
        <f>ROUND(VALUE(SUBSTITUTE(実質収支比率等に係る経年分析!H$48,"▲","-")),2)</f>
        <v>6.23</v>
      </c>
      <c r="E19" s="171">
        <f>ROUND(VALUE(SUBSTITUTE(実質収支比率等に係る経年分析!I$48,"▲","-")),2)</f>
        <v>12.76</v>
      </c>
      <c r="F19" s="171">
        <f>ROUND(VALUE(SUBSTITUTE(実質収支比率等に係る経年分析!J$48,"▲","-")),2)</f>
        <v>13.67</v>
      </c>
    </row>
    <row r="20" spans="1:11" x14ac:dyDescent="0.2">
      <c r="A20" s="171" t="s">
        <v>56</v>
      </c>
      <c r="B20" s="171">
        <f>ROUND(VALUE(SUBSTITUTE(実質収支比率等に係る経年分析!F$47,"▲","-")),2)</f>
        <v>17.260000000000002</v>
      </c>
      <c r="C20" s="171">
        <f>ROUND(VALUE(SUBSTITUTE(実質収支比率等に係る経年分析!G$47,"▲","-")),2)</f>
        <v>16.98</v>
      </c>
      <c r="D20" s="171">
        <f>ROUND(VALUE(SUBSTITUTE(実質収支比率等に係る経年分析!H$47,"▲","-")),2)</f>
        <v>12.88</v>
      </c>
      <c r="E20" s="171">
        <f>ROUND(VALUE(SUBSTITUTE(実質収支比率等に係る経年分析!I$47,"▲","-")),2)</f>
        <v>18.45</v>
      </c>
      <c r="F20" s="171">
        <f>ROUND(VALUE(SUBSTITUTE(実質収支比率等に係る経年分析!J$47,"▲","-")),2)</f>
        <v>18.68</v>
      </c>
    </row>
    <row r="21" spans="1:11" x14ac:dyDescent="0.2">
      <c r="A21" s="171" t="s">
        <v>57</v>
      </c>
      <c r="B21" s="171">
        <f>IF(ISNUMBER(VALUE(SUBSTITUTE(実質収支比率等に係る経年分析!F$49,"▲","-"))),ROUND(VALUE(SUBSTITUTE(実質収支比率等に係る経年分析!F$49,"▲","-")),2),NA())</f>
        <v>0.87</v>
      </c>
      <c r="C21" s="171">
        <f>IF(ISNUMBER(VALUE(SUBSTITUTE(実質収支比率等に係る経年分析!G$49,"▲","-"))),ROUND(VALUE(SUBSTITUTE(実質収支比率等に係る経年分析!G$49,"▲","-")),2),NA())</f>
        <v>0.33</v>
      </c>
      <c r="D21" s="171">
        <f>IF(ISNUMBER(VALUE(SUBSTITUTE(実質収支比率等に係る経年分析!H$49,"▲","-"))),ROUND(VALUE(SUBSTITUTE(実質収支比率等に係る経年分析!H$49,"▲","-")),2),NA())</f>
        <v>-2.64</v>
      </c>
      <c r="E21" s="171">
        <f>IF(ISNUMBER(VALUE(SUBSTITUTE(実質収支比率等に係る経年分析!I$49,"▲","-"))),ROUND(VALUE(SUBSTITUTE(実質収支比率等に係る経年分析!I$49,"▲","-")),2),NA())</f>
        <v>13.5</v>
      </c>
      <c r="F21" s="171">
        <f>IF(ISNUMBER(VALUE(SUBSTITUTE(実質収支比率等に係る経年分析!J$49,"▲","-"))),ROUND(VALUE(SUBSTITUTE(実質収支比率等に係る経年分析!J$49,"▲","-")),2),NA())</f>
        <v>0.76</v>
      </c>
    </row>
    <row r="24" spans="1:11" x14ac:dyDescent="0.2">
      <c r="A24" s="141" t="s">
        <v>58</v>
      </c>
    </row>
    <row r="25" spans="1:11" x14ac:dyDescent="0.2">
      <c r="A25" s="172"/>
      <c r="B25" s="172" t="str">
        <f>連結実質赤字比率に係る赤字・黒字の構成分析!F$33</f>
        <v>H30</v>
      </c>
      <c r="C25" s="172"/>
      <c r="D25" s="172" t="str">
        <f>連結実質赤字比率に係る赤字・黒字の構成分析!G$33</f>
        <v>R01</v>
      </c>
      <c r="E25" s="172"/>
      <c r="F25" s="172" t="str">
        <f>連結実質赤字比率に係る赤字・黒字の構成分析!H$33</f>
        <v>R02</v>
      </c>
      <c r="G25" s="172"/>
      <c r="H25" s="172" t="str">
        <f>連結実質赤字比率に係る赤字・黒字の構成分析!I$33</f>
        <v>R03</v>
      </c>
      <c r="I25" s="172"/>
      <c r="J25" s="172" t="str">
        <f>連結実質赤字比率に係る赤字・黒字の構成分析!J$33</f>
        <v>R04</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0.16</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0.28000000000000003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2.5499999999999998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10.93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13.67</v>
      </c>
    </row>
    <row r="39" spans="1:16" x14ac:dyDescent="0.2">
      <c r="A39" s="141" t="s">
        <v>61</v>
      </c>
    </row>
    <row r="40" spans="1:16" x14ac:dyDescent="0.2">
      <c r="A40" s="173"/>
      <c r="B40" s="173" t="str">
        <f>'実質公債費比率（分子）の構造'!K$44</f>
        <v>H30</v>
      </c>
      <c r="C40" s="173"/>
      <c r="D40" s="173"/>
      <c r="E40" s="173" t="str">
        <f>'実質公債費比率（分子）の構造'!L$44</f>
        <v>R01</v>
      </c>
      <c r="F40" s="173"/>
      <c r="G40" s="173"/>
      <c r="H40" s="173" t="str">
        <f>'実質公債費比率（分子）の構造'!M$44</f>
        <v>R02</v>
      </c>
      <c r="I40" s="173"/>
      <c r="J40" s="173"/>
      <c r="K40" s="173" t="str">
        <f>'実質公債費比率（分子）の構造'!N$44</f>
        <v>R03</v>
      </c>
      <c r="L40" s="173"/>
      <c r="M40" s="173"/>
      <c r="N40" s="173" t="str">
        <f>'実質公債費比率（分子）の構造'!O$44</f>
        <v>R04</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1892</v>
      </c>
      <c r="E42" s="173"/>
      <c r="F42" s="173"/>
      <c r="G42" s="173">
        <f>'実質公債費比率（分子）の構造'!L$52</f>
        <v>1976</v>
      </c>
      <c r="H42" s="173"/>
      <c r="I42" s="173"/>
      <c r="J42" s="173">
        <f>'実質公債費比率（分子）の構造'!M$52</f>
        <v>1830</v>
      </c>
      <c r="K42" s="173"/>
      <c r="L42" s="173"/>
      <c r="M42" s="173">
        <f>'実質公債費比率（分子）の構造'!N$52</f>
        <v>1848</v>
      </c>
      <c r="N42" s="173"/>
      <c r="O42" s="173"/>
      <c r="P42" s="173">
        <f>'実質公債費比率（分子）の構造'!O$52</f>
        <v>1895</v>
      </c>
    </row>
    <row r="43" spans="1:16" x14ac:dyDescent="0.2">
      <c r="A43" s="173" t="s">
        <v>65</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66</v>
      </c>
      <c r="B44" s="173">
        <f>'実質公債費比率（分子）の構造'!K$50</f>
        <v>325</v>
      </c>
      <c r="C44" s="173"/>
      <c r="D44" s="173"/>
      <c r="E44" s="173">
        <f>'実質公債費比率（分子）の構造'!L$50</f>
        <v>44</v>
      </c>
      <c r="F44" s="173"/>
      <c r="G44" s="173"/>
      <c r="H44" s="173">
        <f>'実質公債費比率（分子）の構造'!M$50</f>
        <v>3</v>
      </c>
      <c r="I44" s="173"/>
      <c r="J44" s="173"/>
      <c r="K44" s="173">
        <f>'実質公債費比率（分子）の構造'!N$50</f>
        <v>2</v>
      </c>
      <c r="L44" s="173"/>
      <c r="M44" s="173"/>
      <c r="N44" s="173">
        <f>'実質公債費比率（分子）の構造'!O$50</f>
        <v>2</v>
      </c>
      <c r="O44" s="173"/>
      <c r="P44" s="173"/>
    </row>
    <row r="45" spans="1:16" x14ac:dyDescent="0.2">
      <c r="A45" s="173" t="s">
        <v>67</v>
      </c>
      <c r="B45" s="173">
        <f>'実質公債費比率（分子）の構造'!K$49</f>
        <v>122</v>
      </c>
      <c r="C45" s="173"/>
      <c r="D45" s="173"/>
      <c r="E45" s="173">
        <f>'実質公債費比率（分子）の構造'!L$49</f>
        <v>155</v>
      </c>
      <c r="F45" s="173"/>
      <c r="G45" s="173"/>
      <c r="H45" s="173">
        <f>'実質公債費比率（分子）の構造'!M$49</f>
        <v>200</v>
      </c>
      <c r="I45" s="173"/>
      <c r="J45" s="173"/>
      <c r="K45" s="173">
        <f>'実質公債費比率（分子）の構造'!N$49</f>
        <v>217</v>
      </c>
      <c r="L45" s="173"/>
      <c r="M45" s="173"/>
      <c r="N45" s="173">
        <f>'実質公債費比率（分子）の構造'!O$49</f>
        <v>164</v>
      </c>
      <c r="O45" s="173"/>
      <c r="P45" s="173"/>
    </row>
    <row r="46" spans="1:16" x14ac:dyDescent="0.2">
      <c r="A46" s="173" t="s">
        <v>68</v>
      </c>
      <c r="B46" s="173">
        <f>'実質公債費比率（分子）の構造'!K$48</f>
        <v>719</v>
      </c>
      <c r="C46" s="173"/>
      <c r="D46" s="173"/>
      <c r="E46" s="173">
        <f>'実質公債費比率（分子）の構造'!L$48</f>
        <v>718</v>
      </c>
      <c r="F46" s="173"/>
      <c r="G46" s="173"/>
      <c r="H46" s="173">
        <f>'実質公債費比率（分子）の構造'!M$48</f>
        <v>446</v>
      </c>
      <c r="I46" s="173"/>
      <c r="J46" s="173"/>
      <c r="K46" s="173">
        <f>'実質公債費比率（分子）の構造'!N$48</f>
        <v>437</v>
      </c>
      <c r="L46" s="173"/>
      <c r="M46" s="173"/>
      <c r="N46" s="173">
        <f>'実質公債費比率（分子）の構造'!O$48</f>
        <v>414</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1267</v>
      </c>
      <c r="C49" s="173"/>
      <c r="D49" s="173"/>
      <c r="E49" s="173">
        <f>'実質公債費比率（分子）の構造'!L$45</f>
        <v>1335</v>
      </c>
      <c r="F49" s="173"/>
      <c r="G49" s="173"/>
      <c r="H49" s="173">
        <f>'実質公債費比率（分子）の構造'!M$45</f>
        <v>1388</v>
      </c>
      <c r="I49" s="173"/>
      <c r="J49" s="173"/>
      <c r="K49" s="173">
        <f>'実質公債費比率（分子）の構造'!N$45</f>
        <v>1474</v>
      </c>
      <c r="L49" s="173"/>
      <c r="M49" s="173"/>
      <c r="N49" s="173">
        <f>'実質公債費比率（分子）の構造'!O$45</f>
        <v>1567</v>
      </c>
      <c r="O49" s="173"/>
      <c r="P49" s="173"/>
    </row>
    <row r="50" spans="1:16" x14ac:dyDescent="0.2">
      <c r="A50" s="173" t="s">
        <v>72</v>
      </c>
      <c r="B50" s="173" t="e">
        <f>NA()</f>
        <v>#N/A</v>
      </c>
      <c r="C50" s="173">
        <f>IF(ISNUMBER('実質公債費比率（分子）の構造'!K$53),'実質公債費比率（分子）の構造'!K$53,NA())</f>
        <v>541</v>
      </c>
      <c r="D50" s="173" t="e">
        <f>NA()</f>
        <v>#N/A</v>
      </c>
      <c r="E50" s="173" t="e">
        <f>NA()</f>
        <v>#N/A</v>
      </c>
      <c r="F50" s="173">
        <f>IF(ISNUMBER('実質公債費比率（分子）の構造'!L$53),'実質公債費比率（分子）の構造'!L$53,NA())</f>
        <v>276</v>
      </c>
      <c r="G50" s="173" t="e">
        <f>NA()</f>
        <v>#N/A</v>
      </c>
      <c r="H50" s="173" t="e">
        <f>NA()</f>
        <v>#N/A</v>
      </c>
      <c r="I50" s="173">
        <f>IF(ISNUMBER('実質公債費比率（分子）の構造'!M$53),'実質公債費比率（分子）の構造'!M$53,NA())</f>
        <v>207</v>
      </c>
      <c r="J50" s="173" t="e">
        <f>NA()</f>
        <v>#N/A</v>
      </c>
      <c r="K50" s="173" t="e">
        <f>NA()</f>
        <v>#N/A</v>
      </c>
      <c r="L50" s="173">
        <f>IF(ISNUMBER('実質公債費比率（分子）の構造'!N$53),'実質公債費比率（分子）の構造'!N$53,NA())</f>
        <v>282</v>
      </c>
      <c r="M50" s="173" t="e">
        <f>NA()</f>
        <v>#N/A</v>
      </c>
      <c r="N50" s="173" t="e">
        <f>NA()</f>
        <v>#N/A</v>
      </c>
      <c r="O50" s="173">
        <f>IF(ISNUMBER('実質公債費比率（分子）の構造'!O$53),'実質公債費比率（分子）の構造'!O$53,NA())</f>
        <v>252</v>
      </c>
      <c r="P50" s="173" t="e">
        <f>NA()</f>
        <v>#N/A</v>
      </c>
    </row>
    <row r="53" spans="1:16" x14ac:dyDescent="0.2">
      <c r="A53" s="141" t="s">
        <v>73</v>
      </c>
    </row>
    <row r="54" spans="1:16" x14ac:dyDescent="0.2">
      <c r="A54" s="172"/>
      <c r="B54" s="172" t="str">
        <f>'将来負担比率（分子）の構造'!I$40</f>
        <v>H30</v>
      </c>
      <c r="C54" s="172"/>
      <c r="D54" s="172"/>
      <c r="E54" s="172" t="str">
        <f>'将来負担比率（分子）の構造'!J$40</f>
        <v>R01</v>
      </c>
      <c r="F54" s="172"/>
      <c r="G54" s="172"/>
      <c r="H54" s="172" t="str">
        <f>'将来負担比率（分子）の構造'!K$40</f>
        <v>R02</v>
      </c>
      <c r="I54" s="172"/>
      <c r="J54" s="172"/>
      <c r="K54" s="172" t="str">
        <f>'将来負担比率（分子）の構造'!L$40</f>
        <v>R03</v>
      </c>
      <c r="L54" s="172"/>
      <c r="M54" s="172"/>
      <c r="N54" s="172" t="str">
        <f>'将来負担比率（分子）の構造'!M$40</f>
        <v>R04</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19261</v>
      </c>
      <c r="E56" s="172"/>
      <c r="F56" s="172"/>
      <c r="G56" s="172">
        <f>'将来負担比率（分子）の構造'!J$52</f>
        <v>19548</v>
      </c>
      <c r="H56" s="172"/>
      <c r="I56" s="172"/>
      <c r="J56" s="172">
        <f>'将来負担比率（分子）の構造'!K$52</f>
        <v>19764</v>
      </c>
      <c r="K56" s="172"/>
      <c r="L56" s="172"/>
      <c r="M56" s="172">
        <f>'将来負担比率（分子）の構造'!L$52</f>
        <v>19640</v>
      </c>
      <c r="N56" s="172"/>
      <c r="O56" s="172"/>
      <c r="P56" s="172">
        <f>'将来負担比率（分子）の構造'!M$52</f>
        <v>18975</v>
      </c>
    </row>
    <row r="57" spans="1:16" x14ac:dyDescent="0.2">
      <c r="A57" s="172" t="s">
        <v>43</v>
      </c>
      <c r="B57" s="172"/>
      <c r="C57" s="172"/>
      <c r="D57" s="172">
        <f>'将来負担比率（分子）の構造'!I$51</f>
        <v>4677</v>
      </c>
      <c r="E57" s="172"/>
      <c r="F57" s="172"/>
      <c r="G57" s="172">
        <f>'将来負担比率（分子）の構造'!J$51</f>
        <v>5048</v>
      </c>
      <c r="H57" s="172"/>
      <c r="I57" s="172"/>
      <c r="J57" s="172">
        <f>'将来負担比率（分子）の構造'!K$51</f>
        <v>4705</v>
      </c>
      <c r="K57" s="172"/>
      <c r="L57" s="172"/>
      <c r="M57" s="172">
        <f>'将来負担比率（分子）の構造'!L$51</f>
        <v>4059</v>
      </c>
      <c r="N57" s="172"/>
      <c r="O57" s="172"/>
      <c r="P57" s="172">
        <f>'将来負担比率（分子）の構造'!M$51</f>
        <v>3757</v>
      </c>
    </row>
    <row r="58" spans="1:16" x14ac:dyDescent="0.2">
      <c r="A58" s="172" t="s">
        <v>42</v>
      </c>
      <c r="B58" s="172"/>
      <c r="C58" s="172"/>
      <c r="D58" s="172">
        <f>'将来負担比率（分子）の構造'!I$50</f>
        <v>3367</v>
      </c>
      <c r="E58" s="172"/>
      <c r="F58" s="172"/>
      <c r="G58" s="172">
        <f>'将来負担比率（分子）の構造'!J$50</f>
        <v>3595</v>
      </c>
      <c r="H58" s="172"/>
      <c r="I58" s="172"/>
      <c r="J58" s="172">
        <f>'将来負担比率（分子）の構造'!K$50</f>
        <v>3505</v>
      </c>
      <c r="K58" s="172"/>
      <c r="L58" s="172"/>
      <c r="M58" s="172">
        <f>'将来負担比率（分子）の構造'!L$50</f>
        <v>4776</v>
      </c>
      <c r="N58" s="172"/>
      <c r="O58" s="172"/>
      <c r="P58" s="172">
        <f>'将来負担比率（分子）の構造'!M$50</f>
        <v>4873</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36</v>
      </c>
      <c r="B62" s="172">
        <f>'将来負担比率（分子）の構造'!I$45</f>
        <v>1982</v>
      </c>
      <c r="C62" s="172"/>
      <c r="D62" s="172"/>
      <c r="E62" s="172">
        <f>'将来負担比率（分子）の構造'!J$45</f>
        <v>1885</v>
      </c>
      <c r="F62" s="172"/>
      <c r="G62" s="172"/>
      <c r="H62" s="172">
        <f>'将来負担比率（分子）の構造'!K$45</f>
        <v>1825</v>
      </c>
      <c r="I62" s="172"/>
      <c r="J62" s="172"/>
      <c r="K62" s="172">
        <f>'将来負担比率（分子）の構造'!L$45</f>
        <v>1774</v>
      </c>
      <c r="L62" s="172"/>
      <c r="M62" s="172"/>
      <c r="N62" s="172">
        <f>'将来負担比率（分子）の構造'!M$45</f>
        <v>1658</v>
      </c>
      <c r="O62" s="172"/>
      <c r="P62" s="172"/>
    </row>
    <row r="63" spans="1:16" x14ac:dyDescent="0.2">
      <c r="A63" s="172" t="s">
        <v>35</v>
      </c>
      <c r="B63" s="172">
        <f>'将来負担比率（分子）の構造'!I$44</f>
        <v>1947</v>
      </c>
      <c r="C63" s="172"/>
      <c r="D63" s="172"/>
      <c r="E63" s="172">
        <f>'将来負担比率（分子）の構造'!J$44</f>
        <v>1800</v>
      </c>
      <c r="F63" s="172"/>
      <c r="G63" s="172"/>
      <c r="H63" s="172">
        <f>'将来負担比率（分子）の構造'!K$44</f>
        <v>1684</v>
      </c>
      <c r="I63" s="172"/>
      <c r="J63" s="172"/>
      <c r="K63" s="172">
        <f>'将来負担比率（分子）の構造'!L$44</f>
        <v>1672</v>
      </c>
      <c r="L63" s="172"/>
      <c r="M63" s="172"/>
      <c r="N63" s="172">
        <f>'将来負担比率（分子）の構造'!M$44</f>
        <v>1502</v>
      </c>
      <c r="O63" s="172"/>
      <c r="P63" s="172"/>
    </row>
    <row r="64" spans="1:16" x14ac:dyDescent="0.2">
      <c r="A64" s="172" t="s">
        <v>34</v>
      </c>
      <c r="B64" s="172">
        <f>'将来負担比率（分子）の構造'!I$43</f>
        <v>7456</v>
      </c>
      <c r="C64" s="172"/>
      <c r="D64" s="172"/>
      <c r="E64" s="172">
        <f>'将来負担比率（分子）の構造'!J$43</f>
        <v>8144</v>
      </c>
      <c r="F64" s="172"/>
      <c r="G64" s="172"/>
      <c r="H64" s="172">
        <f>'将来負担比率（分子）の構造'!K$43</f>
        <v>7590</v>
      </c>
      <c r="I64" s="172"/>
      <c r="J64" s="172"/>
      <c r="K64" s="172">
        <f>'将来負担比率（分子）の構造'!L$43</f>
        <v>6392</v>
      </c>
      <c r="L64" s="172"/>
      <c r="M64" s="172"/>
      <c r="N64" s="172">
        <f>'将来負担比率（分子）の構造'!M$43</f>
        <v>5144</v>
      </c>
      <c r="O64" s="172"/>
      <c r="P64" s="172"/>
    </row>
    <row r="65" spans="1:16" x14ac:dyDescent="0.2">
      <c r="A65" s="172" t="s">
        <v>33</v>
      </c>
      <c r="B65" s="172">
        <f>'将来負担比率（分子）の構造'!I$42</f>
        <v>72</v>
      </c>
      <c r="C65" s="172"/>
      <c r="D65" s="172"/>
      <c r="E65" s="172">
        <f>'将来負担比率（分子）の構造'!J$42</f>
        <v>28</v>
      </c>
      <c r="F65" s="172"/>
      <c r="G65" s="172"/>
      <c r="H65" s="172">
        <f>'将来負担比率（分子）の構造'!K$42</f>
        <v>25</v>
      </c>
      <c r="I65" s="172"/>
      <c r="J65" s="172"/>
      <c r="K65" s="172">
        <f>'将来負担比率（分子）の構造'!L$42</f>
        <v>23</v>
      </c>
      <c r="L65" s="172"/>
      <c r="M65" s="172"/>
      <c r="N65" s="172">
        <f>'将来負担比率（分子）の構造'!M$42</f>
        <v>21</v>
      </c>
      <c r="O65" s="172"/>
      <c r="P65" s="172"/>
    </row>
    <row r="66" spans="1:16" x14ac:dyDescent="0.2">
      <c r="A66" s="172" t="s">
        <v>32</v>
      </c>
      <c r="B66" s="172">
        <f>'将来負担比率（分子）の構造'!I$41</f>
        <v>15848</v>
      </c>
      <c r="C66" s="172"/>
      <c r="D66" s="172"/>
      <c r="E66" s="172">
        <f>'将来負担比率（分子）の構造'!J$41</f>
        <v>16355</v>
      </c>
      <c r="F66" s="172"/>
      <c r="G66" s="172"/>
      <c r="H66" s="172">
        <f>'将来負担比率（分子）の構造'!K$41</f>
        <v>17745</v>
      </c>
      <c r="I66" s="172"/>
      <c r="J66" s="172"/>
      <c r="K66" s="172">
        <f>'将来負担比率（分子）の構造'!L$41</f>
        <v>17515</v>
      </c>
      <c r="L66" s="172"/>
      <c r="M66" s="172"/>
      <c r="N66" s="172">
        <f>'将来負担比率（分子）の構造'!M$41</f>
        <v>17377</v>
      </c>
      <c r="O66" s="172"/>
      <c r="P66" s="172"/>
    </row>
    <row r="67" spans="1:16" x14ac:dyDescent="0.2">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21</v>
      </c>
      <c r="G67" s="172" t="e">
        <f>NA()</f>
        <v>#N/A</v>
      </c>
      <c r="H67" s="172" t="e">
        <f>NA()</f>
        <v>#N/A</v>
      </c>
      <c r="I67" s="172">
        <f>IF(ISNUMBER('将来負担比率（分子）の構造'!K$53), IF('将来負担比率（分子）の構造'!K$53 &lt; 0, 0, '将来負担比率（分子）の構造'!K$53), NA())</f>
        <v>894</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R02</v>
      </c>
      <c r="C71" s="175" t="str">
        <f>基金残高に係る経年分析!G54</f>
        <v>R03</v>
      </c>
      <c r="D71" s="175" t="str">
        <f>基金残高に係る経年分析!H54</f>
        <v>R04</v>
      </c>
    </row>
    <row r="72" spans="1:16" x14ac:dyDescent="0.2">
      <c r="A72" s="175" t="s">
        <v>78</v>
      </c>
      <c r="B72" s="176">
        <f>基金残高に係る経年分析!F55</f>
        <v>1554</v>
      </c>
      <c r="C72" s="176">
        <f>基金残高に係る経年分析!G55</f>
        <v>2402</v>
      </c>
      <c r="D72" s="176">
        <f>基金残高に係る経年分析!H55</f>
        <v>2403</v>
      </c>
    </row>
    <row r="73" spans="1:16" x14ac:dyDescent="0.2">
      <c r="A73" s="175" t="s">
        <v>79</v>
      </c>
      <c r="B73" s="176">
        <f>基金残高に係る経年分析!F56</f>
        <v>12</v>
      </c>
      <c r="C73" s="176">
        <f>基金残高に係る経年分析!G56</f>
        <v>12</v>
      </c>
      <c r="D73" s="176">
        <f>基金残高に係る経年分析!H56</f>
        <v>13</v>
      </c>
    </row>
    <row r="74" spans="1:16" x14ac:dyDescent="0.2">
      <c r="A74" s="175" t="s">
        <v>80</v>
      </c>
      <c r="B74" s="176">
        <f>基金残高に係る経年分析!F57</f>
        <v>1625</v>
      </c>
      <c r="C74" s="176">
        <f>基金残高に係る経年分析!G57</f>
        <v>2034</v>
      </c>
      <c r="D74" s="176">
        <f>基金残高に係る経年分析!H57</f>
        <v>2169</v>
      </c>
    </row>
  </sheetData>
  <sheetProtection algorithmName="SHA-512" hashValue="IkhQGt0oBlMzOU5HjG6ED/6jQw/YVLnSbfDrfBVm+qi0Vf+FjmwZyY6CBNEoOAg4qT96ykPJ2ZH/vytGeVQ80Q==" saltValue="IcIbJg1XD5R0UcjPP+i24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23"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7" t="s">
        <v>213</v>
      </c>
      <c r="DI1" s="718"/>
      <c r="DJ1" s="718"/>
      <c r="DK1" s="718"/>
      <c r="DL1" s="718"/>
      <c r="DM1" s="718"/>
      <c r="DN1" s="719"/>
      <c r="DO1" s="211"/>
      <c r="DP1" s="717" t="s">
        <v>214</v>
      </c>
      <c r="DQ1" s="718"/>
      <c r="DR1" s="718"/>
      <c r="DS1" s="718"/>
      <c r="DT1" s="718"/>
      <c r="DU1" s="718"/>
      <c r="DV1" s="718"/>
      <c r="DW1" s="718"/>
      <c r="DX1" s="718"/>
      <c r="DY1" s="718"/>
      <c r="DZ1" s="718"/>
      <c r="EA1" s="718"/>
      <c r="EB1" s="718"/>
      <c r="EC1" s="719"/>
      <c r="ED1" s="210"/>
      <c r="EE1" s="210"/>
      <c r="EF1" s="210"/>
      <c r="EG1" s="210"/>
      <c r="EH1" s="210"/>
      <c r="EI1" s="210"/>
      <c r="EJ1" s="210"/>
      <c r="EK1" s="210"/>
      <c r="EL1" s="210"/>
      <c r="EM1" s="210"/>
    </row>
    <row r="2" spans="2:143" ht="22.5" customHeight="1" x14ac:dyDescent="0.2">
      <c r="B2" s="212" t="s">
        <v>215</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8316968</v>
      </c>
      <c r="S5" s="677"/>
      <c r="T5" s="677"/>
      <c r="U5" s="677"/>
      <c r="V5" s="677"/>
      <c r="W5" s="677"/>
      <c r="X5" s="677"/>
      <c r="Y5" s="702"/>
      <c r="Z5" s="715">
        <v>33.200000000000003</v>
      </c>
      <c r="AA5" s="715"/>
      <c r="AB5" s="715"/>
      <c r="AC5" s="715"/>
      <c r="AD5" s="716">
        <v>7673165</v>
      </c>
      <c r="AE5" s="716"/>
      <c r="AF5" s="716"/>
      <c r="AG5" s="716"/>
      <c r="AH5" s="716"/>
      <c r="AI5" s="716"/>
      <c r="AJ5" s="716"/>
      <c r="AK5" s="716"/>
      <c r="AL5" s="703">
        <v>60.7</v>
      </c>
      <c r="AM5" s="685"/>
      <c r="AN5" s="685"/>
      <c r="AO5" s="704"/>
      <c r="AP5" s="679" t="s">
        <v>227</v>
      </c>
      <c r="AQ5" s="680"/>
      <c r="AR5" s="680"/>
      <c r="AS5" s="680"/>
      <c r="AT5" s="680"/>
      <c r="AU5" s="680"/>
      <c r="AV5" s="680"/>
      <c r="AW5" s="680"/>
      <c r="AX5" s="680"/>
      <c r="AY5" s="680"/>
      <c r="AZ5" s="680"/>
      <c r="BA5" s="680"/>
      <c r="BB5" s="680"/>
      <c r="BC5" s="680"/>
      <c r="BD5" s="680"/>
      <c r="BE5" s="680"/>
      <c r="BF5" s="681"/>
      <c r="BG5" s="621">
        <v>7673165</v>
      </c>
      <c r="BH5" s="622"/>
      <c r="BI5" s="622"/>
      <c r="BJ5" s="622"/>
      <c r="BK5" s="622"/>
      <c r="BL5" s="622"/>
      <c r="BM5" s="622"/>
      <c r="BN5" s="623"/>
      <c r="BO5" s="659">
        <v>92.3</v>
      </c>
      <c r="BP5" s="659"/>
      <c r="BQ5" s="659"/>
      <c r="BR5" s="659"/>
      <c r="BS5" s="660">
        <v>77722</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91640</v>
      </c>
      <c r="S6" s="622"/>
      <c r="T6" s="622"/>
      <c r="U6" s="622"/>
      <c r="V6" s="622"/>
      <c r="W6" s="622"/>
      <c r="X6" s="622"/>
      <c r="Y6" s="623"/>
      <c r="Z6" s="659">
        <v>0.4</v>
      </c>
      <c r="AA6" s="659"/>
      <c r="AB6" s="659"/>
      <c r="AC6" s="659"/>
      <c r="AD6" s="660">
        <v>91640</v>
      </c>
      <c r="AE6" s="660"/>
      <c r="AF6" s="660"/>
      <c r="AG6" s="660"/>
      <c r="AH6" s="660"/>
      <c r="AI6" s="660"/>
      <c r="AJ6" s="660"/>
      <c r="AK6" s="660"/>
      <c r="AL6" s="624">
        <v>0.7</v>
      </c>
      <c r="AM6" s="625"/>
      <c r="AN6" s="625"/>
      <c r="AO6" s="661"/>
      <c r="AP6" s="618" t="s">
        <v>232</v>
      </c>
      <c r="AQ6" s="619"/>
      <c r="AR6" s="619"/>
      <c r="AS6" s="619"/>
      <c r="AT6" s="619"/>
      <c r="AU6" s="619"/>
      <c r="AV6" s="619"/>
      <c r="AW6" s="619"/>
      <c r="AX6" s="619"/>
      <c r="AY6" s="619"/>
      <c r="AZ6" s="619"/>
      <c r="BA6" s="619"/>
      <c r="BB6" s="619"/>
      <c r="BC6" s="619"/>
      <c r="BD6" s="619"/>
      <c r="BE6" s="619"/>
      <c r="BF6" s="620"/>
      <c r="BG6" s="621">
        <v>7673165</v>
      </c>
      <c r="BH6" s="622"/>
      <c r="BI6" s="622"/>
      <c r="BJ6" s="622"/>
      <c r="BK6" s="622"/>
      <c r="BL6" s="622"/>
      <c r="BM6" s="622"/>
      <c r="BN6" s="623"/>
      <c r="BO6" s="659">
        <v>92.3</v>
      </c>
      <c r="BP6" s="659"/>
      <c r="BQ6" s="659"/>
      <c r="BR6" s="659"/>
      <c r="BS6" s="660">
        <v>77722</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223521</v>
      </c>
      <c r="CS6" s="622"/>
      <c r="CT6" s="622"/>
      <c r="CU6" s="622"/>
      <c r="CV6" s="622"/>
      <c r="CW6" s="622"/>
      <c r="CX6" s="622"/>
      <c r="CY6" s="623"/>
      <c r="CZ6" s="703">
        <v>1</v>
      </c>
      <c r="DA6" s="685"/>
      <c r="DB6" s="685"/>
      <c r="DC6" s="705"/>
      <c r="DD6" s="627" t="s">
        <v>127</v>
      </c>
      <c r="DE6" s="622"/>
      <c r="DF6" s="622"/>
      <c r="DG6" s="622"/>
      <c r="DH6" s="622"/>
      <c r="DI6" s="622"/>
      <c r="DJ6" s="622"/>
      <c r="DK6" s="622"/>
      <c r="DL6" s="622"/>
      <c r="DM6" s="622"/>
      <c r="DN6" s="622"/>
      <c r="DO6" s="622"/>
      <c r="DP6" s="623"/>
      <c r="DQ6" s="627">
        <v>223521</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3691</v>
      </c>
      <c r="S7" s="622"/>
      <c r="T7" s="622"/>
      <c r="U7" s="622"/>
      <c r="V7" s="622"/>
      <c r="W7" s="622"/>
      <c r="X7" s="622"/>
      <c r="Y7" s="623"/>
      <c r="Z7" s="659">
        <v>0</v>
      </c>
      <c r="AA7" s="659"/>
      <c r="AB7" s="659"/>
      <c r="AC7" s="659"/>
      <c r="AD7" s="660">
        <v>3691</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3825187</v>
      </c>
      <c r="BH7" s="622"/>
      <c r="BI7" s="622"/>
      <c r="BJ7" s="622"/>
      <c r="BK7" s="622"/>
      <c r="BL7" s="622"/>
      <c r="BM7" s="622"/>
      <c r="BN7" s="623"/>
      <c r="BO7" s="659">
        <v>46</v>
      </c>
      <c r="BP7" s="659"/>
      <c r="BQ7" s="659"/>
      <c r="BR7" s="659"/>
      <c r="BS7" s="660">
        <v>77722</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2398295</v>
      </c>
      <c r="CS7" s="622"/>
      <c r="CT7" s="622"/>
      <c r="CU7" s="622"/>
      <c r="CV7" s="622"/>
      <c r="CW7" s="622"/>
      <c r="CX7" s="622"/>
      <c r="CY7" s="623"/>
      <c r="CZ7" s="659">
        <v>10.4</v>
      </c>
      <c r="DA7" s="659"/>
      <c r="DB7" s="659"/>
      <c r="DC7" s="659"/>
      <c r="DD7" s="627">
        <v>222055</v>
      </c>
      <c r="DE7" s="622"/>
      <c r="DF7" s="622"/>
      <c r="DG7" s="622"/>
      <c r="DH7" s="622"/>
      <c r="DI7" s="622"/>
      <c r="DJ7" s="622"/>
      <c r="DK7" s="622"/>
      <c r="DL7" s="622"/>
      <c r="DM7" s="622"/>
      <c r="DN7" s="622"/>
      <c r="DO7" s="622"/>
      <c r="DP7" s="623"/>
      <c r="DQ7" s="627">
        <v>1732825</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72641</v>
      </c>
      <c r="S8" s="622"/>
      <c r="T8" s="622"/>
      <c r="U8" s="622"/>
      <c r="V8" s="622"/>
      <c r="W8" s="622"/>
      <c r="X8" s="622"/>
      <c r="Y8" s="623"/>
      <c r="Z8" s="659">
        <v>0.3</v>
      </c>
      <c r="AA8" s="659"/>
      <c r="AB8" s="659"/>
      <c r="AC8" s="659"/>
      <c r="AD8" s="660">
        <v>72641</v>
      </c>
      <c r="AE8" s="660"/>
      <c r="AF8" s="660"/>
      <c r="AG8" s="660"/>
      <c r="AH8" s="660"/>
      <c r="AI8" s="660"/>
      <c r="AJ8" s="660"/>
      <c r="AK8" s="660"/>
      <c r="AL8" s="624">
        <v>0.6</v>
      </c>
      <c r="AM8" s="625"/>
      <c r="AN8" s="625"/>
      <c r="AO8" s="661"/>
      <c r="AP8" s="618" t="s">
        <v>238</v>
      </c>
      <c r="AQ8" s="619"/>
      <c r="AR8" s="619"/>
      <c r="AS8" s="619"/>
      <c r="AT8" s="619"/>
      <c r="AU8" s="619"/>
      <c r="AV8" s="619"/>
      <c r="AW8" s="619"/>
      <c r="AX8" s="619"/>
      <c r="AY8" s="619"/>
      <c r="AZ8" s="619"/>
      <c r="BA8" s="619"/>
      <c r="BB8" s="619"/>
      <c r="BC8" s="619"/>
      <c r="BD8" s="619"/>
      <c r="BE8" s="619"/>
      <c r="BF8" s="620"/>
      <c r="BG8" s="621">
        <v>96367</v>
      </c>
      <c r="BH8" s="622"/>
      <c r="BI8" s="622"/>
      <c r="BJ8" s="622"/>
      <c r="BK8" s="622"/>
      <c r="BL8" s="622"/>
      <c r="BM8" s="622"/>
      <c r="BN8" s="623"/>
      <c r="BO8" s="659">
        <v>1.2</v>
      </c>
      <c r="BP8" s="659"/>
      <c r="BQ8" s="659"/>
      <c r="BR8" s="659"/>
      <c r="BS8" s="660" t="s">
        <v>127</v>
      </c>
      <c r="BT8" s="660"/>
      <c r="BU8" s="660"/>
      <c r="BV8" s="660"/>
      <c r="BW8" s="660"/>
      <c r="BX8" s="660"/>
      <c r="BY8" s="660"/>
      <c r="BZ8" s="660"/>
      <c r="CA8" s="660"/>
      <c r="CB8" s="700"/>
      <c r="CD8" s="618" t="s">
        <v>239</v>
      </c>
      <c r="CE8" s="619"/>
      <c r="CF8" s="619"/>
      <c r="CG8" s="619"/>
      <c r="CH8" s="619"/>
      <c r="CI8" s="619"/>
      <c r="CJ8" s="619"/>
      <c r="CK8" s="619"/>
      <c r="CL8" s="619"/>
      <c r="CM8" s="619"/>
      <c r="CN8" s="619"/>
      <c r="CO8" s="619"/>
      <c r="CP8" s="619"/>
      <c r="CQ8" s="620"/>
      <c r="CR8" s="621">
        <v>10911782</v>
      </c>
      <c r="CS8" s="622"/>
      <c r="CT8" s="622"/>
      <c r="CU8" s="622"/>
      <c r="CV8" s="622"/>
      <c r="CW8" s="622"/>
      <c r="CX8" s="622"/>
      <c r="CY8" s="623"/>
      <c r="CZ8" s="659">
        <v>47.1</v>
      </c>
      <c r="DA8" s="659"/>
      <c r="DB8" s="659"/>
      <c r="DC8" s="659"/>
      <c r="DD8" s="627">
        <v>7576</v>
      </c>
      <c r="DE8" s="622"/>
      <c r="DF8" s="622"/>
      <c r="DG8" s="622"/>
      <c r="DH8" s="622"/>
      <c r="DI8" s="622"/>
      <c r="DJ8" s="622"/>
      <c r="DK8" s="622"/>
      <c r="DL8" s="622"/>
      <c r="DM8" s="622"/>
      <c r="DN8" s="622"/>
      <c r="DO8" s="622"/>
      <c r="DP8" s="623"/>
      <c r="DQ8" s="627">
        <v>5488367</v>
      </c>
      <c r="DR8" s="622"/>
      <c r="DS8" s="622"/>
      <c r="DT8" s="622"/>
      <c r="DU8" s="622"/>
      <c r="DV8" s="622"/>
      <c r="DW8" s="622"/>
      <c r="DX8" s="622"/>
      <c r="DY8" s="622"/>
      <c r="DZ8" s="622"/>
      <c r="EA8" s="622"/>
      <c r="EB8" s="622"/>
      <c r="EC8" s="658"/>
    </row>
    <row r="9" spans="2:143" ht="11.25" customHeight="1" x14ac:dyDescent="0.2">
      <c r="B9" s="618" t="s">
        <v>240</v>
      </c>
      <c r="C9" s="619"/>
      <c r="D9" s="619"/>
      <c r="E9" s="619"/>
      <c r="F9" s="619"/>
      <c r="G9" s="619"/>
      <c r="H9" s="619"/>
      <c r="I9" s="619"/>
      <c r="J9" s="619"/>
      <c r="K9" s="619"/>
      <c r="L9" s="619"/>
      <c r="M9" s="619"/>
      <c r="N9" s="619"/>
      <c r="O9" s="619"/>
      <c r="P9" s="619"/>
      <c r="Q9" s="620"/>
      <c r="R9" s="621">
        <v>50481</v>
      </c>
      <c r="S9" s="622"/>
      <c r="T9" s="622"/>
      <c r="U9" s="622"/>
      <c r="V9" s="622"/>
      <c r="W9" s="622"/>
      <c r="X9" s="622"/>
      <c r="Y9" s="623"/>
      <c r="Z9" s="659">
        <v>0.2</v>
      </c>
      <c r="AA9" s="659"/>
      <c r="AB9" s="659"/>
      <c r="AC9" s="659"/>
      <c r="AD9" s="660">
        <v>50481</v>
      </c>
      <c r="AE9" s="660"/>
      <c r="AF9" s="660"/>
      <c r="AG9" s="660"/>
      <c r="AH9" s="660"/>
      <c r="AI9" s="660"/>
      <c r="AJ9" s="660"/>
      <c r="AK9" s="660"/>
      <c r="AL9" s="624">
        <v>0.4</v>
      </c>
      <c r="AM9" s="625"/>
      <c r="AN9" s="625"/>
      <c r="AO9" s="661"/>
      <c r="AP9" s="618" t="s">
        <v>241</v>
      </c>
      <c r="AQ9" s="619"/>
      <c r="AR9" s="619"/>
      <c r="AS9" s="619"/>
      <c r="AT9" s="619"/>
      <c r="AU9" s="619"/>
      <c r="AV9" s="619"/>
      <c r="AW9" s="619"/>
      <c r="AX9" s="619"/>
      <c r="AY9" s="619"/>
      <c r="AZ9" s="619"/>
      <c r="BA9" s="619"/>
      <c r="BB9" s="619"/>
      <c r="BC9" s="619"/>
      <c r="BD9" s="619"/>
      <c r="BE9" s="619"/>
      <c r="BF9" s="620"/>
      <c r="BG9" s="621">
        <v>3313498</v>
      </c>
      <c r="BH9" s="622"/>
      <c r="BI9" s="622"/>
      <c r="BJ9" s="622"/>
      <c r="BK9" s="622"/>
      <c r="BL9" s="622"/>
      <c r="BM9" s="622"/>
      <c r="BN9" s="623"/>
      <c r="BO9" s="659">
        <v>39.799999999999997</v>
      </c>
      <c r="BP9" s="659"/>
      <c r="BQ9" s="659"/>
      <c r="BR9" s="659"/>
      <c r="BS9" s="660" t="s">
        <v>127</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2005636</v>
      </c>
      <c r="CS9" s="622"/>
      <c r="CT9" s="622"/>
      <c r="CU9" s="622"/>
      <c r="CV9" s="622"/>
      <c r="CW9" s="622"/>
      <c r="CX9" s="622"/>
      <c r="CY9" s="623"/>
      <c r="CZ9" s="659">
        <v>8.6999999999999993</v>
      </c>
      <c r="DA9" s="659"/>
      <c r="DB9" s="659"/>
      <c r="DC9" s="659"/>
      <c r="DD9" s="627">
        <v>116848</v>
      </c>
      <c r="DE9" s="622"/>
      <c r="DF9" s="622"/>
      <c r="DG9" s="622"/>
      <c r="DH9" s="622"/>
      <c r="DI9" s="622"/>
      <c r="DJ9" s="622"/>
      <c r="DK9" s="622"/>
      <c r="DL9" s="622"/>
      <c r="DM9" s="622"/>
      <c r="DN9" s="622"/>
      <c r="DO9" s="622"/>
      <c r="DP9" s="623"/>
      <c r="DQ9" s="627">
        <v>1499437</v>
      </c>
      <c r="DR9" s="622"/>
      <c r="DS9" s="622"/>
      <c r="DT9" s="622"/>
      <c r="DU9" s="622"/>
      <c r="DV9" s="622"/>
      <c r="DW9" s="622"/>
      <c r="DX9" s="622"/>
      <c r="DY9" s="622"/>
      <c r="DZ9" s="622"/>
      <c r="EA9" s="622"/>
      <c r="EB9" s="622"/>
      <c r="EC9" s="658"/>
    </row>
    <row r="10" spans="2:143" ht="11.25" customHeight="1" x14ac:dyDescent="0.2">
      <c r="B10" s="618" t="s">
        <v>243</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174</v>
      </c>
      <c r="AA10" s="659"/>
      <c r="AB10" s="659"/>
      <c r="AC10" s="659"/>
      <c r="AD10" s="660" t="s">
        <v>127</v>
      </c>
      <c r="AE10" s="660"/>
      <c r="AF10" s="660"/>
      <c r="AG10" s="660"/>
      <c r="AH10" s="660"/>
      <c r="AI10" s="660"/>
      <c r="AJ10" s="660"/>
      <c r="AK10" s="660"/>
      <c r="AL10" s="624" t="s">
        <v>174</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140528</v>
      </c>
      <c r="BH10" s="622"/>
      <c r="BI10" s="622"/>
      <c r="BJ10" s="622"/>
      <c r="BK10" s="622"/>
      <c r="BL10" s="622"/>
      <c r="BM10" s="622"/>
      <c r="BN10" s="623"/>
      <c r="BO10" s="659">
        <v>1.7</v>
      </c>
      <c r="BP10" s="659"/>
      <c r="BQ10" s="659"/>
      <c r="BR10" s="659"/>
      <c r="BS10" s="660">
        <v>23270</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v>26045</v>
      </c>
      <c r="CS10" s="622"/>
      <c r="CT10" s="622"/>
      <c r="CU10" s="622"/>
      <c r="CV10" s="622"/>
      <c r="CW10" s="622"/>
      <c r="CX10" s="622"/>
      <c r="CY10" s="623"/>
      <c r="CZ10" s="659">
        <v>0.1</v>
      </c>
      <c r="DA10" s="659"/>
      <c r="DB10" s="659"/>
      <c r="DC10" s="659"/>
      <c r="DD10" s="627" t="s">
        <v>244</v>
      </c>
      <c r="DE10" s="622"/>
      <c r="DF10" s="622"/>
      <c r="DG10" s="622"/>
      <c r="DH10" s="622"/>
      <c r="DI10" s="622"/>
      <c r="DJ10" s="622"/>
      <c r="DK10" s="622"/>
      <c r="DL10" s="622"/>
      <c r="DM10" s="622"/>
      <c r="DN10" s="622"/>
      <c r="DO10" s="622"/>
      <c r="DP10" s="623"/>
      <c r="DQ10" s="627">
        <v>6042</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1236163</v>
      </c>
      <c r="S11" s="622"/>
      <c r="T11" s="622"/>
      <c r="U11" s="622"/>
      <c r="V11" s="622"/>
      <c r="W11" s="622"/>
      <c r="X11" s="622"/>
      <c r="Y11" s="623"/>
      <c r="Z11" s="624">
        <v>4.9000000000000004</v>
      </c>
      <c r="AA11" s="625"/>
      <c r="AB11" s="625"/>
      <c r="AC11" s="626"/>
      <c r="AD11" s="627">
        <v>1236163</v>
      </c>
      <c r="AE11" s="622"/>
      <c r="AF11" s="622"/>
      <c r="AG11" s="622"/>
      <c r="AH11" s="622"/>
      <c r="AI11" s="622"/>
      <c r="AJ11" s="622"/>
      <c r="AK11" s="623"/>
      <c r="AL11" s="624">
        <v>9.8000000000000007</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274794</v>
      </c>
      <c r="BH11" s="622"/>
      <c r="BI11" s="622"/>
      <c r="BJ11" s="622"/>
      <c r="BK11" s="622"/>
      <c r="BL11" s="622"/>
      <c r="BM11" s="622"/>
      <c r="BN11" s="623"/>
      <c r="BO11" s="659">
        <v>3.3</v>
      </c>
      <c r="BP11" s="659"/>
      <c r="BQ11" s="659"/>
      <c r="BR11" s="659"/>
      <c r="BS11" s="660">
        <v>54452</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55044</v>
      </c>
      <c r="CS11" s="622"/>
      <c r="CT11" s="622"/>
      <c r="CU11" s="622"/>
      <c r="CV11" s="622"/>
      <c r="CW11" s="622"/>
      <c r="CX11" s="622"/>
      <c r="CY11" s="623"/>
      <c r="CZ11" s="659">
        <v>0.2</v>
      </c>
      <c r="DA11" s="659"/>
      <c r="DB11" s="659"/>
      <c r="DC11" s="659"/>
      <c r="DD11" s="627">
        <v>2872</v>
      </c>
      <c r="DE11" s="622"/>
      <c r="DF11" s="622"/>
      <c r="DG11" s="622"/>
      <c r="DH11" s="622"/>
      <c r="DI11" s="622"/>
      <c r="DJ11" s="622"/>
      <c r="DK11" s="622"/>
      <c r="DL11" s="622"/>
      <c r="DM11" s="622"/>
      <c r="DN11" s="622"/>
      <c r="DO11" s="622"/>
      <c r="DP11" s="623"/>
      <c r="DQ11" s="627">
        <v>44119</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t="s">
        <v>127</v>
      </c>
      <c r="S12" s="622"/>
      <c r="T12" s="622"/>
      <c r="U12" s="622"/>
      <c r="V12" s="622"/>
      <c r="W12" s="622"/>
      <c r="X12" s="622"/>
      <c r="Y12" s="623"/>
      <c r="Z12" s="659" t="s">
        <v>127</v>
      </c>
      <c r="AA12" s="659"/>
      <c r="AB12" s="659"/>
      <c r="AC12" s="659"/>
      <c r="AD12" s="660" t="s">
        <v>127</v>
      </c>
      <c r="AE12" s="660"/>
      <c r="AF12" s="660"/>
      <c r="AG12" s="660"/>
      <c r="AH12" s="660"/>
      <c r="AI12" s="660"/>
      <c r="AJ12" s="660"/>
      <c r="AK12" s="660"/>
      <c r="AL12" s="624" t="s">
        <v>174</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3455563</v>
      </c>
      <c r="BH12" s="622"/>
      <c r="BI12" s="622"/>
      <c r="BJ12" s="622"/>
      <c r="BK12" s="622"/>
      <c r="BL12" s="622"/>
      <c r="BM12" s="622"/>
      <c r="BN12" s="623"/>
      <c r="BO12" s="659">
        <v>41.5</v>
      </c>
      <c r="BP12" s="659"/>
      <c r="BQ12" s="659"/>
      <c r="BR12" s="659"/>
      <c r="BS12" s="660" t="s">
        <v>174</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600284</v>
      </c>
      <c r="CS12" s="622"/>
      <c r="CT12" s="622"/>
      <c r="CU12" s="622"/>
      <c r="CV12" s="622"/>
      <c r="CW12" s="622"/>
      <c r="CX12" s="622"/>
      <c r="CY12" s="623"/>
      <c r="CZ12" s="659">
        <v>2.6</v>
      </c>
      <c r="DA12" s="659"/>
      <c r="DB12" s="659"/>
      <c r="DC12" s="659"/>
      <c r="DD12" s="627">
        <v>5132</v>
      </c>
      <c r="DE12" s="622"/>
      <c r="DF12" s="622"/>
      <c r="DG12" s="622"/>
      <c r="DH12" s="622"/>
      <c r="DI12" s="622"/>
      <c r="DJ12" s="622"/>
      <c r="DK12" s="622"/>
      <c r="DL12" s="622"/>
      <c r="DM12" s="622"/>
      <c r="DN12" s="622"/>
      <c r="DO12" s="622"/>
      <c r="DP12" s="623"/>
      <c r="DQ12" s="627">
        <v>524121</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127</v>
      </c>
      <c r="S13" s="622"/>
      <c r="T13" s="622"/>
      <c r="U13" s="622"/>
      <c r="V13" s="622"/>
      <c r="W13" s="622"/>
      <c r="X13" s="622"/>
      <c r="Y13" s="623"/>
      <c r="Z13" s="659" t="s">
        <v>127</v>
      </c>
      <c r="AA13" s="659"/>
      <c r="AB13" s="659"/>
      <c r="AC13" s="659"/>
      <c r="AD13" s="660" t="s">
        <v>174</v>
      </c>
      <c r="AE13" s="660"/>
      <c r="AF13" s="660"/>
      <c r="AG13" s="660"/>
      <c r="AH13" s="660"/>
      <c r="AI13" s="660"/>
      <c r="AJ13" s="660"/>
      <c r="AK13" s="660"/>
      <c r="AL13" s="624" t="s">
        <v>127</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3432601</v>
      </c>
      <c r="BH13" s="622"/>
      <c r="BI13" s="622"/>
      <c r="BJ13" s="622"/>
      <c r="BK13" s="622"/>
      <c r="BL13" s="622"/>
      <c r="BM13" s="622"/>
      <c r="BN13" s="623"/>
      <c r="BO13" s="659">
        <v>41.3</v>
      </c>
      <c r="BP13" s="659"/>
      <c r="BQ13" s="659"/>
      <c r="BR13" s="659"/>
      <c r="BS13" s="660" t="s">
        <v>127</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2121874</v>
      </c>
      <c r="CS13" s="622"/>
      <c r="CT13" s="622"/>
      <c r="CU13" s="622"/>
      <c r="CV13" s="622"/>
      <c r="CW13" s="622"/>
      <c r="CX13" s="622"/>
      <c r="CY13" s="623"/>
      <c r="CZ13" s="659">
        <v>9.1999999999999993</v>
      </c>
      <c r="DA13" s="659"/>
      <c r="DB13" s="659"/>
      <c r="DC13" s="659"/>
      <c r="DD13" s="627">
        <v>853540</v>
      </c>
      <c r="DE13" s="622"/>
      <c r="DF13" s="622"/>
      <c r="DG13" s="622"/>
      <c r="DH13" s="622"/>
      <c r="DI13" s="622"/>
      <c r="DJ13" s="622"/>
      <c r="DK13" s="622"/>
      <c r="DL13" s="622"/>
      <c r="DM13" s="622"/>
      <c r="DN13" s="622"/>
      <c r="DO13" s="622"/>
      <c r="DP13" s="623"/>
      <c r="DQ13" s="627">
        <v>1266792</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349</v>
      </c>
      <c r="S14" s="622"/>
      <c r="T14" s="622"/>
      <c r="U14" s="622"/>
      <c r="V14" s="622"/>
      <c r="W14" s="622"/>
      <c r="X14" s="622"/>
      <c r="Y14" s="623"/>
      <c r="Z14" s="659">
        <v>0</v>
      </c>
      <c r="AA14" s="659"/>
      <c r="AB14" s="659"/>
      <c r="AC14" s="659"/>
      <c r="AD14" s="660">
        <v>349</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96002</v>
      </c>
      <c r="BH14" s="622"/>
      <c r="BI14" s="622"/>
      <c r="BJ14" s="622"/>
      <c r="BK14" s="622"/>
      <c r="BL14" s="622"/>
      <c r="BM14" s="622"/>
      <c r="BN14" s="623"/>
      <c r="BO14" s="659">
        <v>1.2</v>
      </c>
      <c r="BP14" s="659"/>
      <c r="BQ14" s="659"/>
      <c r="BR14" s="659"/>
      <c r="BS14" s="660" t="s">
        <v>244</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745730</v>
      </c>
      <c r="CS14" s="622"/>
      <c r="CT14" s="622"/>
      <c r="CU14" s="622"/>
      <c r="CV14" s="622"/>
      <c r="CW14" s="622"/>
      <c r="CX14" s="622"/>
      <c r="CY14" s="623"/>
      <c r="CZ14" s="659">
        <v>3.2</v>
      </c>
      <c r="DA14" s="659"/>
      <c r="DB14" s="659"/>
      <c r="DC14" s="659"/>
      <c r="DD14" s="627" t="s">
        <v>174</v>
      </c>
      <c r="DE14" s="622"/>
      <c r="DF14" s="622"/>
      <c r="DG14" s="622"/>
      <c r="DH14" s="622"/>
      <c r="DI14" s="622"/>
      <c r="DJ14" s="622"/>
      <c r="DK14" s="622"/>
      <c r="DL14" s="622"/>
      <c r="DM14" s="622"/>
      <c r="DN14" s="622"/>
      <c r="DO14" s="622"/>
      <c r="DP14" s="623"/>
      <c r="DQ14" s="627">
        <v>737815</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127</v>
      </c>
      <c r="S15" s="622"/>
      <c r="T15" s="622"/>
      <c r="U15" s="622"/>
      <c r="V15" s="622"/>
      <c r="W15" s="622"/>
      <c r="X15" s="622"/>
      <c r="Y15" s="623"/>
      <c r="Z15" s="659" t="s">
        <v>174</v>
      </c>
      <c r="AA15" s="659"/>
      <c r="AB15" s="659"/>
      <c r="AC15" s="659"/>
      <c r="AD15" s="660" t="s">
        <v>127</v>
      </c>
      <c r="AE15" s="660"/>
      <c r="AF15" s="660"/>
      <c r="AG15" s="660"/>
      <c r="AH15" s="660"/>
      <c r="AI15" s="660"/>
      <c r="AJ15" s="660"/>
      <c r="AK15" s="660"/>
      <c r="AL15" s="624" t="s">
        <v>174</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296413</v>
      </c>
      <c r="BH15" s="622"/>
      <c r="BI15" s="622"/>
      <c r="BJ15" s="622"/>
      <c r="BK15" s="622"/>
      <c r="BL15" s="622"/>
      <c r="BM15" s="622"/>
      <c r="BN15" s="623"/>
      <c r="BO15" s="659">
        <v>3.6</v>
      </c>
      <c r="BP15" s="659"/>
      <c r="BQ15" s="659"/>
      <c r="BR15" s="659"/>
      <c r="BS15" s="660" t="s">
        <v>174</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2490752</v>
      </c>
      <c r="CS15" s="622"/>
      <c r="CT15" s="622"/>
      <c r="CU15" s="622"/>
      <c r="CV15" s="622"/>
      <c r="CW15" s="622"/>
      <c r="CX15" s="622"/>
      <c r="CY15" s="623"/>
      <c r="CZ15" s="659">
        <v>10.8</v>
      </c>
      <c r="DA15" s="659"/>
      <c r="DB15" s="659"/>
      <c r="DC15" s="659"/>
      <c r="DD15" s="627">
        <v>694186</v>
      </c>
      <c r="DE15" s="622"/>
      <c r="DF15" s="622"/>
      <c r="DG15" s="622"/>
      <c r="DH15" s="622"/>
      <c r="DI15" s="622"/>
      <c r="DJ15" s="622"/>
      <c r="DK15" s="622"/>
      <c r="DL15" s="622"/>
      <c r="DM15" s="622"/>
      <c r="DN15" s="622"/>
      <c r="DO15" s="622"/>
      <c r="DP15" s="623"/>
      <c r="DQ15" s="627">
        <v>1564078</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16622</v>
      </c>
      <c r="S16" s="622"/>
      <c r="T16" s="622"/>
      <c r="U16" s="622"/>
      <c r="V16" s="622"/>
      <c r="W16" s="622"/>
      <c r="X16" s="622"/>
      <c r="Y16" s="623"/>
      <c r="Z16" s="659">
        <v>0.1</v>
      </c>
      <c r="AA16" s="659"/>
      <c r="AB16" s="659"/>
      <c r="AC16" s="659"/>
      <c r="AD16" s="660">
        <v>16622</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127</v>
      </c>
      <c r="BP16" s="659"/>
      <c r="BQ16" s="659"/>
      <c r="BR16" s="659"/>
      <c r="BS16" s="660" t="s">
        <v>127</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t="s">
        <v>174</v>
      </c>
      <c r="CS16" s="622"/>
      <c r="CT16" s="622"/>
      <c r="CU16" s="622"/>
      <c r="CV16" s="622"/>
      <c r="CW16" s="622"/>
      <c r="CX16" s="622"/>
      <c r="CY16" s="623"/>
      <c r="CZ16" s="659" t="s">
        <v>127</v>
      </c>
      <c r="DA16" s="659"/>
      <c r="DB16" s="659"/>
      <c r="DC16" s="659"/>
      <c r="DD16" s="627" t="s">
        <v>244</v>
      </c>
      <c r="DE16" s="622"/>
      <c r="DF16" s="622"/>
      <c r="DG16" s="622"/>
      <c r="DH16" s="622"/>
      <c r="DI16" s="622"/>
      <c r="DJ16" s="622"/>
      <c r="DK16" s="622"/>
      <c r="DL16" s="622"/>
      <c r="DM16" s="622"/>
      <c r="DN16" s="622"/>
      <c r="DO16" s="622"/>
      <c r="DP16" s="623"/>
      <c r="DQ16" s="627" t="s">
        <v>127</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76169</v>
      </c>
      <c r="S17" s="622"/>
      <c r="T17" s="622"/>
      <c r="U17" s="622"/>
      <c r="V17" s="622"/>
      <c r="W17" s="622"/>
      <c r="X17" s="622"/>
      <c r="Y17" s="623"/>
      <c r="Z17" s="659">
        <v>0.3</v>
      </c>
      <c r="AA17" s="659"/>
      <c r="AB17" s="659"/>
      <c r="AC17" s="659"/>
      <c r="AD17" s="660">
        <v>76169</v>
      </c>
      <c r="AE17" s="660"/>
      <c r="AF17" s="660"/>
      <c r="AG17" s="660"/>
      <c r="AH17" s="660"/>
      <c r="AI17" s="660"/>
      <c r="AJ17" s="660"/>
      <c r="AK17" s="660"/>
      <c r="AL17" s="624">
        <v>0.6</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127</v>
      </c>
      <c r="BH17" s="622"/>
      <c r="BI17" s="622"/>
      <c r="BJ17" s="622"/>
      <c r="BK17" s="622"/>
      <c r="BL17" s="622"/>
      <c r="BM17" s="622"/>
      <c r="BN17" s="623"/>
      <c r="BO17" s="659" t="s">
        <v>127</v>
      </c>
      <c r="BP17" s="659"/>
      <c r="BQ17" s="659"/>
      <c r="BR17" s="659"/>
      <c r="BS17" s="660" t="s">
        <v>267</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1567068</v>
      </c>
      <c r="CS17" s="622"/>
      <c r="CT17" s="622"/>
      <c r="CU17" s="622"/>
      <c r="CV17" s="622"/>
      <c r="CW17" s="622"/>
      <c r="CX17" s="622"/>
      <c r="CY17" s="623"/>
      <c r="CZ17" s="659">
        <v>6.8</v>
      </c>
      <c r="DA17" s="659"/>
      <c r="DB17" s="659"/>
      <c r="DC17" s="659"/>
      <c r="DD17" s="627" t="s">
        <v>127</v>
      </c>
      <c r="DE17" s="622"/>
      <c r="DF17" s="622"/>
      <c r="DG17" s="622"/>
      <c r="DH17" s="622"/>
      <c r="DI17" s="622"/>
      <c r="DJ17" s="622"/>
      <c r="DK17" s="622"/>
      <c r="DL17" s="622"/>
      <c r="DM17" s="622"/>
      <c r="DN17" s="622"/>
      <c r="DO17" s="622"/>
      <c r="DP17" s="623"/>
      <c r="DQ17" s="627">
        <v>1491195</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82761</v>
      </c>
      <c r="S18" s="622"/>
      <c r="T18" s="622"/>
      <c r="U18" s="622"/>
      <c r="V18" s="622"/>
      <c r="W18" s="622"/>
      <c r="X18" s="622"/>
      <c r="Y18" s="623"/>
      <c r="Z18" s="659">
        <v>0.3</v>
      </c>
      <c r="AA18" s="659"/>
      <c r="AB18" s="659"/>
      <c r="AC18" s="659"/>
      <c r="AD18" s="660">
        <v>82761</v>
      </c>
      <c r="AE18" s="660"/>
      <c r="AF18" s="660"/>
      <c r="AG18" s="660"/>
      <c r="AH18" s="660"/>
      <c r="AI18" s="660"/>
      <c r="AJ18" s="660"/>
      <c r="AK18" s="660"/>
      <c r="AL18" s="624">
        <v>0.7</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127</v>
      </c>
      <c r="BH18" s="622"/>
      <c r="BI18" s="622"/>
      <c r="BJ18" s="622"/>
      <c r="BK18" s="622"/>
      <c r="BL18" s="622"/>
      <c r="BM18" s="622"/>
      <c r="BN18" s="623"/>
      <c r="BO18" s="659" t="s">
        <v>127</v>
      </c>
      <c r="BP18" s="659"/>
      <c r="BQ18" s="659"/>
      <c r="BR18" s="659"/>
      <c r="BS18" s="660" t="s">
        <v>174</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127</v>
      </c>
      <c r="CS18" s="622"/>
      <c r="CT18" s="622"/>
      <c r="CU18" s="622"/>
      <c r="CV18" s="622"/>
      <c r="CW18" s="622"/>
      <c r="CX18" s="622"/>
      <c r="CY18" s="623"/>
      <c r="CZ18" s="659" t="s">
        <v>127</v>
      </c>
      <c r="DA18" s="659"/>
      <c r="DB18" s="659"/>
      <c r="DC18" s="659"/>
      <c r="DD18" s="627" t="s">
        <v>127</v>
      </c>
      <c r="DE18" s="622"/>
      <c r="DF18" s="622"/>
      <c r="DG18" s="622"/>
      <c r="DH18" s="622"/>
      <c r="DI18" s="622"/>
      <c r="DJ18" s="622"/>
      <c r="DK18" s="622"/>
      <c r="DL18" s="622"/>
      <c r="DM18" s="622"/>
      <c r="DN18" s="622"/>
      <c r="DO18" s="622"/>
      <c r="DP18" s="623"/>
      <c r="DQ18" s="627" t="s">
        <v>127</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82449</v>
      </c>
      <c r="S19" s="622"/>
      <c r="T19" s="622"/>
      <c r="U19" s="622"/>
      <c r="V19" s="622"/>
      <c r="W19" s="622"/>
      <c r="X19" s="622"/>
      <c r="Y19" s="623"/>
      <c r="Z19" s="659">
        <v>0.3</v>
      </c>
      <c r="AA19" s="659"/>
      <c r="AB19" s="659"/>
      <c r="AC19" s="659"/>
      <c r="AD19" s="660">
        <v>82449</v>
      </c>
      <c r="AE19" s="660"/>
      <c r="AF19" s="660"/>
      <c r="AG19" s="660"/>
      <c r="AH19" s="660"/>
      <c r="AI19" s="660"/>
      <c r="AJ19" s="660"/>
      <c r="AK19" s="660"/>
      <c r="AL19" s="624">
        <v>0.7</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643803</v>
      </c>
      <c r="BH19" s="622"/>
      <c r="BI19" s="622"/>
      <c r="BJ19" s="622"/>
      <c r="BK19" s="622"/>
      <c r="BL19" s="622"/>
      <c r="BM19" s="622"/>
      <c r="BN19" s="623"/>
      <c r="BO19" s="659">
        <v>7.7</v>
      </c>
      <c r="BP19" s="659"/>
      <c r="BQ19" s="659"/>
      <c r="BR19" s="659"/>
      <c r="BS19" s="660" t="s">
        <v>127</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127</v>
      </c>
      <c r="CS19" s="622"/>
      <c r="CT19" s="622"/>
      <c r="CU19" s="622"/>
      <c r="CV19" s="622"/>
      <c r="CW19" s="622"/>
      <c r="CX19" s="622"/>
      <c r="CY19" s="623"/>
      <c r="CZ19" s="659" t="s">
        <v>127</v>
      </c>
      <c r="DA19" s="659"/>
      <c r="DB19" s="659"/>
      <c r="DC19" s="659"/>
      <c r="DD19" s="627" t="s">
        <v>127</v>
      </c>
      <c r="DE19" s="622"/>
      <c r="DF19" s="622"/>
      <c r="DG19" s="622"/>
      <c r="DH19" s="622"/>
      <c r="DI19" s="622"/>
      <c r="DJ19" s="622"/>
      <c r="DK19" s="622"/>
      <c r="DL19" s="622"/>
      <c r="DM19" s="622"/>
      <c r="DN19" s="622"/>
      <c r="DO19" s="622"/>
      <c r="DP19" s="623"/>
      <c r="DQ19" s="627" t="s">
        <v>174</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312</v>
      </c>
      <c r="S20" s="622"/>
      <c r="T20" s="622"/>
      <c r="U20" s="622"/>
      <c r="V20" s="622"/>
      <c r="W20" s="622"/>
      <c r="X20" s="622"/>
      <c r="Y20" s="623"/>
      <c r="Z20" s="659">
        <v>0</v>
      </c>
      <c r="AA20" s="659"/>
      <c r="AB20" s="659"/>
      <c r="AC20" s="659"/>
      <c r="AD20" s="660">
        <v>312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643803</v>
      </c>
      <c r="BH20" s="622"/>
      <c r="BI20" s="622"/>
      <c r="BJ20" s="622"/>
      <c r="BK20" s="622"/>
      <c r="BL20" s="622"/>
      <c r="BM20" s="622"/>
      <c r="BN20" s="623"/>
      <c r="BO20" s="659">
        <v>7.7</v>
      </c>
      <c r="BP20" s="659"/>
      <c r="BQ20" s="659"/>
      <c r="BR20" s="659"/>
      <c r="BS20" s="660" t="s">
        <v>244</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23146031</v>
      </c>
      <c r="CS20" s="622"/>
      <c r="CT20" s="622"/>
      <c r="CU20" s="622"/>
      <c r="CV20" s="622"/>
      <c r="CW20" s="622"/>
      <c r="CX20" s="622"/>
      <c r="CY20" s="623"/>
      <c r="CZ20" s="659">
        <v>100</v>
      </c>
      <c r="DA20" s="659"/>
      <c r="DB20" s="659"/>
      <c r="DC20" s="659"/>
      <c r="DD20" s="627">
        <v>1902209</v>
      </c>
      <c r="DE20" s="622"/>
      <c r="DF20" s="622"/>
      <c r="DG20" s="622"/>
      <c r="DH20" s="622"/>
      <c r="DI20" s="622"/>
      <c r="DJ20" s="622"/>
      <c r="DK20" s="622"/>
      <c r="DL20" s="622"/>
      <c r="DM20" s="622"/>
      <c r="DN20" s="622"/>
      <c r="DO20" s="622"/>
      <c r="DP20" s="623"/>
      <c r="DQ20" s="627">
        <v>14578312</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3537271</v>
      </c>
      <c r="S21" s="622"/>
      <c r="T21" s="622"/>
      <c r="U21" s="622"/>
      <c r="V21" s="622"/>
      <c r="W21" s="622"/>
      <c r="X21" s="622"/>
      <c r="Y21" s="623"/>
      <c r="Z21" s="659">
        <v>14.1</v>
      </c>
      <c r="AA21" s="659"/>
      <c r="AB21" s="659"/>
      <c r="AC21" s="659"/>
      <c r="AD21" s="660">
        <v>3263971</v>
      </c>
      <c r="AE21" s="660"/>
      <c r="AF21" s="660"/>
      <c r="AG21" s="660"/>
      <c r="AH21" s="660"/>
      <c r="AI21" s="660"/>
      <c r="AJ21" s="660"/>
      <c r="AK21" s="660"/>
      <c r="AL21" s="624">
        <v>25.8</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127</v>
      </c>
      <c r="BH21" s="622"/>
      <c r="BI21" s="622"/>
      <c r="BJ21" s="622"/>
      <c r="BK21" s="622"/>
      <c r="BL21" s="622"/>
      <c r="BM21" s="622"/>
      <c r="BN21" s="623"/>
      <c r="BO21" s="659" t="s">
        <v>127</v>
      </c>
      <c r="BP21" s="659"/>
      <c r="BQ21" s="659"/>
      <c r="BR21" s="659"/>
      <c r="BS21" s="660" t="s">
        <v>174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3263971</v>
      </c>
      <c r="S22" s="622"/>
      <c r="T22" s="622"/>
      <c r="U22" s="622"/>
      <c r="V22" s="622"/>
      <c r="W22" s="622"/>
      <c r="X22" s="622"/>
      <c r="Y22" s="623"/>
      <c r="Z22" s="659">
        <v>13</v>
      </c>
      <c r="AA22" s="659"/>
      <c r="AB22" s="659"/>
      <c r="AC22" s="659"/>
      <c r="AD22" s="660">
        <v>3263971</v>
      </c>
      <c r="AE22" s="660"/>
      <c r="AF22" s="660"/>
      <c r="AG22" s="660"/>
      <c r="AH22" s="660"/>
      <c r="AI22" s="660"/>
      <c r="AJ22" s="660"/>
      <c r="AK22" s="660"/>
      <c r="AL22" s="624">
        <v>25.8</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127</v>
      </c>
      <c r="BH22" s="622"/>
      <c r="BI22" s="622"/>
      <c r="BJ22" s="622"/>
      <c r="BK22" s="622"/>
      <c r="BL22" s="622"/>
      <c r="BM22" s="622"/>
      <c r="BN22" s="623"/>
      <c r="BO22" s="659" t="s">
        <v>127</v>
      </c>
      <c r="BP22" s="659"/>
      <c r="BQ22" s="659"/>
      <c r="BR22" s="659"/>
      <c r="BS22" s="660" t="s">
        <v>174</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273300</v>
      </c>
      <c r="S23" s="622"/>
      <c r="T23" s="622"/>
      <c r="U23" s="622"/>
      <c r="V23" s="622"/>
      <c r="W23" s="622"/>
      <c r="X23" s="622"/>
      <c r="Y23" s="623"/>
      <c r="Z23" s="659">
        <v>1.1000000000000001</v>
      </c>
      <c r="AA23" s="659"/>
      <c r="AB23" s="659"/>
      <c r="AC23" s="659"/>
      <c r="AD23" s="660" t="s">
        <v>127</v>
      </c>
      <c r="AE23" s="660"/>
      <c r="AF23" s="660"/>
      <c r="AG23" s="660"/>
      <c r="AH23" s="660"/>
      <c r="AI23" s="660"/>
      <c r="AJ23" s="660"/>
      <c r="AK23" s="660"/>
      <c r="AL23" s="624" t="s">
        <v>127</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643803</v>
      </c>
      <c r="BH23" s="622"/>
      <c r="BI23" s="622"/>
      <c r="BJ23" s="622"/>
      <c r="BK23" s="622"/>
      <c r="BL23" s="622"/>
      <c r="BM23" s="622"/>
      <c r="BN23" s="623"/>
      <c r="BO23" s="659">
        <v>7.7</v>
      </c>
      <c r="BP23" s="659"/>
      <c r="BQ23" s="659"/>
      <c r="BR23" s="659"/>
      <c r="BS23" s="660" t="s">
        <v>127</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127</v>
      </c>
      <c r="S24" s="622"/>
      <c r="T24" s="622"/>
      <c r="U24" s="622"/>
      <c r="V24" s="622"/>
      <c r="W24" s="622"/>
      <c r="X24" s="622"/>
      <c r="Y24" s="623"/>
      <c r="Z24" s="659" t="s">
        <v>127</v>
      </c>
      <c r="AA24" s="659"/>
      <c r="AB24" s="659"/>
      <c r="AC24" s="659"/>
      <c r="AD24" s="660" t="s">
        <v>174</v>
      </c>
      <c r="AE24" s="660"/>
      <c r="AF24" s="660"/>
      <c r="AG24" s="660"/>
      <c r="AH24" s="660"/>
      <c r="AI24" s="660"/>
      <c r="AJ24" s="660"/>
      <c r="AK24" s="660"/>
      <c r="AL24" s="624" t="s">
        <v>244</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174</v>
      </c>
      <c r="BH24" s="622"/>
      <c r="BI24" s="622"/>
      <c r="BJ24" s="622"/>
      <c r="BK24" s="622"/>
      <c r="BL24" s="622"/>
      <c r="BM24" s="622"/>
      <c r="BN24" s="623"/>
      <c r="BO24" s="659" t="s">
        <v>174</v>
      </c>
      <c r="BP24" s="659"/>
      <c r="BQ24" s="659"/>
      <c r="BR24" s="659"/>
      <c r="BS24" s="660" t="s">
        <v>127</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12054289</v>
      </c>
      <c r="CS24" s="677"/>
      <c r="CT24" s="677"/>
      <c r="CU24" s="677"/>
      <c r="CV24" s="677"/>
      <c r="CW24" s="677"/>
      <c r="CX24" s="677"/>
      <c r="CY24" s="702"/>
      <c r="CZ24" s="703">
        <v>52.1</v>
      </c>
      <c r="DA24" s="685"/>
      <c r="DB24" s="685"/>
      <c r="DC24" s="705"/>
      <c r="DD24" s="701">
        <v>6761841</v>
      </c>
      <c r="DE24" s="677"/>
      <c r="DF24" s="677"/>
      <c r="DG24" s="677"/>
      <c r="DH24" s="677"/>
      <c r="DI24" s="677"/>
      <c r="DJ24" s="677"/>
      <c r="DK24" s="702"/>
      <c r="DL24" s="701">
        <v>6729441</v>
      </c>
      <c r="DM24" s="677"/>
      <c r="DN24" s="677"/>
      <c r="DO24" s="677"/>
      <c r="DP24" s="677"/>
      <c r="DQ24" s="677"/>
      <c r="DR24" s="677"/>
      <c r="DS24" s="677"/>
      <c r="DT24" s="677"/>
      <c r="DU24" s="677"/>
      <c r="DV24" s="702"/>
      <c r="DW24" s="703">
        <v>52.1</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13484756</v>
      </c>
      <c r="S25" s="622"/>
      <c r="T25" s="622"/>
      <c r="U25" s="622"/>
      <c r="V25" s="622"/>
      <c r="W25" s="622"/>
      <c r="X25" s="622"/>
      <c r="Y25" s="623"/>
      <c r="Z25" s="659">
        <v>53.9</v>
      </c>
      <c r="AA25" s="659"/>
      <c r="AB25" s="659"/>
      <c r="AC25" s="659"/>
      <c r="AD25" s="660">
        <v>12567653</v>
      </c>
      <c r="AE25" s="660"/>
      <c r="AF25" s="660"/>
      <c r="AG25" s="660"/>
      <c r="AH25" s="660"/>
      <c r="AI25" s="660"/>
      <c r="AJ25" s="660"/>
      <c r="AK25" s="660"/>
      <c r="AL25" s="624">
        <v>99.4</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127</v>
      </c>
      <c r="BH25" s="622"/>
      <c r="BI25" s="622"/>
      <c r="BJ25" s="622"/>
      <c r="BK25" s="622"/>
      <c r="BL25" s="622"/>
      <c r="BM25" s="622"/>
      <c r="BN25" s="623"/>
      <c r="BO25" s="659" t="s">
        <v>174</v>
      </c>
      <c r="BP25" s="659"/>
      <c r="BQ25" s="659"/>
      <c r="BR25" s="659"/>
      <c r="BS25" s="660" t="s">
        <v>127</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3889207</v>
      </c>
      <c r="CS25" s="634"/>
      <c r="CT25" s="634"/>
      <c r="CU25" s="634"/>
      <c r="CV25" s="634"/>
      <c r="CW25" s="634"/>
      <c r="CX25" s="634"/>
      <c r="CY25" s="635"/>
      <c r="CZ25" s="624">
        <v>16.8</v>
      </c>
      <c r="DA25" s="636"/>
      <c r="DB25" s="636"/>
      <c r="DC25" s="637"/>
      <c r="DD25" s="627">
        <v>3474766</v>
      </c>
      <c r="DE25" s="634"/>
      <c r="DF25" s="634"/>
      <c r="DG25" s="634"/>
      <c r="DH25" s="634"/>
      <c r="DI25" s="634"/>
      <c r="DJ25" s="634"/>
      <c r="DK25" s="635"/>
      <c r="DL25" s="627">
        <v>3454547</v>
      </c>
      <c r="DM25" s="634"/>
      <c r="DN25" s="634"/>
      <c r="DO25" s="634"/>
      <c r="DP25" s="634"/>
      <c r="DQ25" s="634"/>
      <c r="DR25" s="634"/>
      <c r="DS25" s="634"/>
      <c r="DT25" s="634"/>
      <c r="DU25" s="634"/>
      <c r="DV25" s="635"/>
      <c r="DW25" s="624">
        <v>26.7</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5055</v>
      </c>
      <c r="S26" s="622"/>
      <c r="T26" s="622"/>
      <c r="U26" s="622"/>
      <c r="V26" s="622"/>
      <c r="W26" s="622"/>
      <c r="X26" s="622"/>
      <c r="Y26" s="623"/>
      <c r="Z26" s="659">
        <v>0</v>
      </c>
      <c r="AA26" s="659"/>
      <c r="AB26" s="659"/>
      <c r="AC26" s="659"/>
      <c r="AD26" s="660">
        <v>5055</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127</v>
      </c>
      <c r="BH26" s="622"/>
      <c r="BI26" s="622"/>
      <c r="BJ26" s="622"/>
      <c r="BK26" s="622"/>
      <c r="BL26" s="622"/>
      <c r="BM26" s="622"/>
      <c r="BN26" s="623"/>
      <c r="BO26" s="659" t="s">
        <v>127</v>
      </c>
      <c r="BP26" s="659"/>
      <c r="BQ26" s="659"/>
      <c r="BR26" s="659"/>
      <c r="BS26" s="660" t="s">
        <v>127</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2136336</v>
      </c>
      <c r="CS26" s="622"/>
      <c r="CT26" s="622"/>
      <c r="CU26" s="622"/>
      <c r="CV26" s="622"/>
      <c r="CW26" s="622"/>
      <c r="CX26" s="622"/>
      <c r="CY26" s="623"/>
      <c r="CZ26" s="624">
        <v>9.1999999999999993</v>
      </c>
      <c r="DA26" s="636"/>
      <c r="DB26" s="636"/>
      <c r="DC26" s="637"/>
      <c r="DD26" s="627">
        <v>1887611</v>
      </c>
      <c r="DE26" s="622"/>
      <c r="DF26" s="622"/>
      <c r="DG26" s="622"/>
      <c r="DH26" s="622"/>
      <c r="DI26" s="622"/>
      <c r="DJ26" s="622"/>
      <c r="DK26" s="623"/>
      <c r="DL26" s="627" t="s">
        <v>127</v>
      </c>
      <c r="DM26" s="622"/>
      <c r="DN26" s="622"/>
      <c r="DO26" s="622"/>
      <c r="DP26" s="622"/>
      <c r="DQ26" s="622"/>
      <c r="DR26" s="622"/>
      <c r="DS26" s="622"/>
      <c r="DT26" s="622"/>
      <c r="DU26" s="622"/>
      <c r="DV26" s="623"/>
      <c r="DW26" s="624" t="s">
        <v>174</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123406</v>
      </c>
      <c r="S27" s="622"/>
      <c r="T27" s="622"/>
      <c r="U27" s="622"/>
      <c r="V27" s="622"/>
      <c r="W27" s="622"/>
      <c r="X27" s="622"/>
      <c r="Y27" s="623"/>
      <c r="Z27" s="659">
        <v>0.5</v>
      </c>
      <c r="AA27" s="659"/>
      <c r="AB27" s="659"/>
      <c r="AC27" s="659"/>
      <c r="AD27" s="660" t="s">
        <v>267</v>
      </c>
      <c r="AE27" s="660"/>
      <c r="AF27" s="660"/>
      <c r="AG27" s="660"/>
      <c r="AH27" s="660"/>
      <c r="AI27" s="660"/>
      <c r="AJ27" s="660"/>
      <c r="AK27" s="660"/>
      <c r="AL27" s="624" t="s">
        <v>174</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8316968</v>
      </c>
      <c r="BH27" s="622"/>
      <c r="BI27" s="622"/>
      <c r="BJ27" s="622"/>
      <c r="BK27" s="622"/>
      <c r="BL27" s="622"/>
      <c r="BM27" s="622"/>
      <c r="BN27" s="623"/>
      <c r="BO27" s="659">
        <v>100</v>
      </c>
      <c r="BP27" s="659"/>
      <c r="BQ27" s="659"/>
      <c r="BR27" s="659"/>
      <c r="BS27" s="660">
        <v>77722</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6598014</v>
      </c>
      <c r="CS27" s="634"/>
      <c r="CT27" s="634"/>
      <c r="CU27" s="634"/>
      <c r="CV27" s="634"/>
      <c r="CW27" s="634"/>
      <c r="CX27" s="634"/>
      <c r="CY27" s="635"/>
      <c r="CZ27" s="624">
        <v>28.5</v>
      </c>
      <c r="DA27" s="636"/>
      <c r="DB27" s="636"/>
      <c r="DC27" s="637"/>
      <c r="DD27" s="627">
        <v>1795880</v>
      </c>
      <c r="DE27" s="634"/>
      <c r="DF27" s="634"/>
      <c r="DG27" s="634"/>
      <c r="DH27" s="634"/>
      <c r="DI27" s="634"/>
      <c r="DJ27" s="634"/>
      <c r="DK27" s="635"/>
      <c r="DL27" s="627">
        <v>1783699</v>
      </c>
      <c r="DM27" s="634"/>
      <c r="DN27" s="634"/>
      <c r="DO27" s="634"/>
      <c r="DP27" s="634"/>
      <c r="DQ27" s="634"/>
      <c r="DR27" s="634"/>
      <c r="DS27" s="634"/>
      <c r="DT27" s="634"/>
      <c r="DU27" s="634"/>
      <c r="DV27" s="635"/>
      <c r="DW27" s="624">
        <v>13.8</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146308</v>
      </c>
      <c r="S28" s="622"/>
      <c r="T28" s="622"/>
      <c r="U28" s="622"/>
      <c r="V28" s="622"/>
      <c r="W28" s="622"/>
      <c r="X28" s="622"/>
      <c r="Y28" s="623"/>
      <c r="Z28" s="659">
        <v>0.6</v>
      </c>
      <c r="AA28" s="659"/>
      <c r="AB28" s="659"/>
      <c r="AC28" s="659"/>
      <c r="AD28" s="660">
        <v>55487</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1567068</v>
      </c>
      <c r="CS28" s="622"/>
      <c r="CT28" s="622"/>
      <c r="CU28" s="622"/>
      <c r="CV28" s="622"/>
      <c r="CW28" s="622"/>
      <c r="CX28" s="622"/>
      <c r="CY28" s="623"/>
      <c r="CZ28" s="624">
        <v>6.8</v>
      </c>
      <c r="DA28" s="636"/>
      <c r="DB28" s="636"/>
      <c r="DC28" s="637"/>
      <c r="DD28" s="627">
        <v>1491195</v>
      </c>
      <c r="DE28" s="622"/>
      <c r="DF28" s="622"/>
      <c r="DG28" s="622"/>
      <c r="DH28" s="622"/>
      <c r="DI28" s="622"/>
      <c r="DJ28" s="622"/>
      <c r="DK28" s="623"/>
      <c r="DL28" s="627">
        <v>1491195</v>
      </c>
      <c r="DM28" s="622"/>
      <c r="DN28" s="622"/>
      <c r="DO28" s="622"/>
      <c r="DP28" s="622"/>
      <c r="DQ28" s="622"/>
      <c r="DR28" s="622"/>
      <c r="DS28" s="622"/>
      <c r="DT28" s="622"/>
      <c r="DU28" s="622"/>
      <c r="DV28" s="623"/>
      <c r="DW28" s="624">
        <v>11.5</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32306</v>
      </c>
      <c r="S29" s="622"/>
      <c r="T29" s="622"/>
      <c r="U29" s="622"/>
      <c r="V29" s="622"/>
      <c r="W29" s="622"/>
      <c r="X29" s="622"/>
      <c r="Y29" s="623"/>
      <c r="Z29" s="659">
        <v>0.1</v>
      </c>
      <c r="AA29" s="659"/>
      <c r="AB29" s="659"/>
      <c r="AC29" s="659"/>
      <c r="AD29" s="660">
        <v>784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1567001</v>
      </c>
      <c r="CS29" s="634"/>
      <c r="CT29" s="634"/>
      <c r="CU29" s="634"/>
      <c r="CV29" s="634"/>
      <c r="CW29" s="634"/>
      <c r="CX29" s="634"/>
      <c r="CY29" s="635"/>
      <c r="CZ29" s="624">
        <v>6.8</v>
      </c>
      <c r="DA29" s="636"/>
      <c r="DB29" s="636"/>
      <c r="DC29" s="637"/>
      <c r="DD29" s="627">
        <v>1491128</v>
      </c>
      <c r="DE29" s="634"/>
      <c r="DF29" s="634"/>
      <c r="DG29" s="634"/>
      <c r="DH29" s="634"/>
      <c r="DI29" s="634"/>
      <c r="DJ29" s="634"/>
      <c r="DK29" s="635"/>
      <c r="DL29" s="627">
        <v>1491128</v>
      </c>
      <c r="DM29" s="634"/>
      <c r="DN29" s="634"/>
      <c r="DO29" s="634"/>
      <c r="DP29" s="634"/>
      <c r="DQ29" s="634"/>
      <c r="DR29" s="634"/>
      <c r="DS29" s="634"/>
      <c r="DT29" s="634"/>
      <c r="DU29" s="634"/>
      <c r="DV29" s="635"/>
      <c r="DW29" s="624">
        <v>11.5</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5527248</v>
      </c>
      <c r="S30" s="622"/>
      <c r="T30" s="622"/>
      <c r="U30" s="622"/>
      <c r="V30" s="622"/>
      <c r="W30" s="622"/>
      <c r="X30" s="622"/>
      <c r="Y30" s="623"/>
      <c r="Z30" s="659">
        <v>22.1</v>
      </c>
      <c r="AA30" s="659"/>
      <c r="AB30" s="659"/>
      <c r="AC30" s="659"/>
      <c r="AD30" s="660" t="s">
        <v>174</v>
      </c>
      <c r="AE30" s="660"/>
      <c r="AF30" s="660"/>
      <c r="AG30" s="660"/>
      <c r="AH30" s="660"/>
      <c r="AI30" s="660"/>
      <c r="AJ30" s="660"/>
      <c r="AK30" s="660"/>
      <c r="AL30" s="624" t="s">
        <v>127</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1502324</v>
      </c>
      <c r="CS30" s="622"/>
      <c r="CT30" s="622"/>
      <c r="CU30" s="622"/>
      <c r="CV30" s="622"/>
      <c r="CW30" s="622"/>
      <c r="CX30" s="622"/>
      <c r="CY30" s="623"/>
      <c r="CZ30" s="624">
        <v>6.5</v>
      </c>
      <c r="DA30" s="636"/>
      <c r="DB30" s="636"/>
      <c r="DC30" s="637"/>
      <c r="DD30" s="627">
        <v>1427156</v>
      </c>
      <c r="DE30" s="622"/>
      <c r="DF30" s="622"/>
      <c r="DG30" s="622"/>
      <c r="DH30" s="622"/>
      <c r="DI30" s="622"/>
      <c r="DJ30" s="622"/>
      <c r="DK30" s="623"/>
      <c r="DL30" s="627">
        <v>1427156</v>
      </c>
      <c r="DM30" s="622"/>
      <c r="DN30" s="622"/>
      <c r="DO30" s="622"/>
      <c r="DP30" s="622"/>
      <c r="DQ30" s="622"/>
      <c r="DR30" s="622"/>
      <c r="DS30" s="622"/>
      <c r="DT30" s="622"/>
      <c r="DU30" s="622"/>
      <c r="DV30" s="623"/>
      <c r="DW30" s="624">
        <v>11</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127</v>
      </c>
      <c r="S31" s="622"/>
      <c r="T31" s="622"/>
      <c r="U31" s="622"/>
      <c r="V31" s="622"/>
      <c r="W31" s="622"/>
      <c r="X31" s="622"/>
      <c r="Y31" s="623"/>
      <c r="Z31" s="659" t="s">
        <v>127</v>
      </c>
      <c r="AA31" s="659"/>
      <c r="AB31" s="659"/>
      <c r="AC31" s="659"/>
      <c r="AD31" s="660" t="s">
        <v>127</v>
      </c>
      <c r="AE31" s="660"/>
      <c r="AF31" s="660"/>
      <c r="AG31" s="660"/>
      <c r="AH31" s="660"/>
      <c r="AI31" s="660"/>
      <c r="AJ31" s="660"/>
      <c r="AK31" s="660"/>
      <c r="AL31" s="624" t="s">
        <v>127</v>
      </c>
      <c r="AM31" s="625"/>
      <c r="AN31" s="625"/>
      <c r="AO31" s="661"/>
      <c r="AP31" s="693" t="s">
        <v>311</v>
      </c>
      <c r="AQ31" s="694"/>
      <c r="AR31" s="694"/>
      <c r="AS31" s="694"/>
      <c r="AT31" s="695" t="s">
        <v>312</v>
      </c>
      <c r="AU31" s="215"/>
      <c r="AV31" s="215"/>
      <c r="AW31" s="215"/>
      <c r="AX31" s="679" t="s">
        <v>186</v>
      </c>
      <c r="AY31" s="680"/>
      <c r="AZ31" s="680"/>
      <c r="BA31" s="680"/>
      <c r="BB31" s="680"/>
      <c r="BC31" s="680"/>
      <c r="BD31" s="680"/>
      <c r="BE31" s="680"/>
      <c r="BF31" s="681"/>
      <c r="BG31" s="683">
        <v>99.6</v>
      </c>
      <c r="BH31" s="684"/>
      <c r="BI31" s="684"/>
      <c r="BJ31" s="684"/>
      <c r="BK31" s="684"/>
      <c r="BL31" s="684"/>
      <c r="BM31" s="685">
        <v>99.1</v>
      </c>
      <c r="BN31" s="684"/>
      <c r="BO31" s="684"/>
      <c r="BP31" s="684"/>
      <c r="BQ31" s="686"/>
      <c r="BR31" s="683">
        <v>99.6</v>
      </c>
      <c r="BS31" s="684"/>
      <c r="BT31" s="684"/>
      <c r="BU31" s="684"/>
      <c r="BV31" s="684"/>
      <c r="BW31" s="684"/>
      <c r="BX31" s="685">
        <v>99.1</v>
      </c>
      <c r="BY31" s="684"/>
      <c r="BZ31" s="684"/>
      <c r="CA31" s="684"/>
      <c r="CB31" s="686"/>
      <c r="CD31" s="642"/>
      <c r="CE31" s="643"/>
      <c r="CF31" s="618" t="s">
        <v>313</v>
      </c>
      <c r="CG31" s="619"/>
      <c r="CH31" s="619"/>
      <c r="CI31" s="619"/>
      <c r="CJ31" s="619"/>
      <c r="CK31" s="619"/>
      <c r="CL31" s="619"/>
      <c r="CM31" s="619"/>
      <c r="CN31" s="619"/>
      <c r="CO31" s="619"/>
      <c r="CP31" s="619"/>
      <c r="CQ31" s="620"/>
      <c r="CR31" s="621">
        <v>64677</v>
      </c>
      <c r="CS31" s="634"/>
      <c r="CT31" s="634"/>
      <c r="CU31" s="634"/>
      <c r="CV31" s="634"/>
      <c r="CW31" s="634"/>
      <c r="CX31" s="634"/>
      <c r="CY31" s="635"/>
      <c r="CZ31" s="624">
        <v>0.3</v>
      </c>
      <c r="DA31" s="636"/>
      <c r="DB31" s="636"/>
      <c r="DC31" s="637"/>
      <c r="DD31" s="627">
        <v>63972</v>
      </c>
      <c r="DE31" s="634"/>
      <c r="DF31" s="634"/>
      <c r="DG31" s="634"/>
      <c r="DH31" s="634"/>
      <c r="DI31" s="634"/>
      <c r="DJ31" s="634"/>
      <c r="DK31" s="635"/>
      <c r="DL31" s="627">
        <v>63972</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1754281</v>
      </c>
      <c r="S32" s="622"/>
      <c r="T32" s="622"/>
      <c r="U32" s="622"/>
      <c r="V32" s="622"/>
      <c r="W32" s="622"/>
      <c r="X32" s="622"/>
      <c r="Y32" s="623"/>
      <c r="Z32" s="659">
        <v>7</v>
      </c>
      <c r="AA32" s="659"/>
      <c r="AB32" s="659"/>
      <c r="AC32" s="659"/>
      <c r="AD32" s="660" t="s">
        <v>127</v>
      </c>
      <c r="AE32" s="660"/>
      <c r="AF32" s="660"/>
      <c r="AG32" s="660"/>
      <c r="AH32" s="660"/>
      <c r="AI32" s="660"/>
      <c r="AJ32" s="660"/>
      <c r="AK32" s="660"/>
      <c r="AL32" s="624" t="s">
        <v>244</v>
      </c>
      <c r="AM32" s="625"/>
      <c r="AN32" s="625"/>
      <c r="AO32" s="661"/>
      <c r="AP32" s="662"/>
      <c r="AQ32" s="663"/>
      <c r="AR32" s="663"/>
      <c r="AS32" s="663"/>
      <c r="AT32" s="696"/>
      <c r="AU32" s="211" t="s">
        <v>315</v>
      </c>
      <c r="AX32" s="618" t="s">
        <v>316</v>
      </c>
      <c r="AY32" s="619"/>
      <c r="AZ32" s="619"/>
      <c r="BA32" s="619"/>
      <c r="BB32" s="619"/>
      <c r="BC32" s="619"/>
      <c r="BD32" s="619"/>
      <c r="BE32" s="619"/>
      <c r="BF32" s="620"/>
      <c r="BG32" s="687">
        <v>99.4</v>
      </c>
      <c r="BH32" s="634"/>
      <c r="BI32" s="634"/>
      <c r="BJ32" s="634"/>
      <c r="BK32" s="634"/>
      <c r="BL32" s="634"/>
      <c r="BM32" s="625">
        <v>98.9</v>
      </c>
      <c r="BN32" s="634"/>
      <c r="BO32" s="634"/>
      <c r="BP32" s="634"/>
      <c r="BQ32" s="657"/>
      <c r="BR32" s="687">
        <v>99.5</v>
      </c>
      <c r="BS32" s="634"/>
      <c r="BT32" s="634"/>
      <c r="BU32" s="634"/>
      <c r="BV32" s="634"/>
      <c r="BW32" s="634"/>
      <c r="BX32" s="625">
        <v>98.9</v>
      </c>
      <c r="BY32" s="634"/>
      <c r="BZ32" s="634"/>
      <c r="CA32" s="634"/>
      <c r="CB32" s="657"/>
      <c r="CD32" s="644"/>
      <c r="CE32" s="645"/>
      <c r="CF32" s="618" t="s">
        <v>317</v>
      </c>
      <c r="CG32" s="619"/>
      <c r="CH32" s="619"/>
      <c r="CI32" s="619"/>
      <c r="CJ32" s="619"/>
      <c r="CK32" s="619"/>
      <c r="CL32" s="619"/>
      <c r="CM32" s="619"/>
      <c r="CN32" s="619"/>
      <c r="CO32" s="619"/>
      <c r="CP32" s="619"/>
      <c r="CQ32" s="620"/>
      <c r="CR32" s="621">
        <v>67</v>
      </c>
      <c r="CS32" s="622"/>
      <c r="CT32" s="622"/>
      <c r="CU32" s="622"/>
      <c r="CV32" s="622"/>
      <c r="CW32" s="622"/>
      <c r="CX32" s="622"/>
      <c r="CY32" s="623"/>
      <c r="CZ32" s="624">
        <v>0</v>
      </c>
      <c r="DA32" s="636"/>
      <c r="DB32" s="636"/>
      <c r="DC32" s="637"/>
      <c r="DD32" s="627">
        <v>67</v>
      </c>
      <c r="DE32" s="622"/>
      <c r="DF32" s="622"/>
      <c r="DG32" s="622"/>
      <c r="DH32" s="622"/>
      <c r="DI32" s="622"/>
      <c r="DJ32" s="622"/>
      <c r="DK32" s="623"/>
      <c r="DL32" s="627">
        <v>67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17083</v>
      </c>
      <c r="S33" s="622"/>
      <c r="T33" s="622"/>
      <c r="U33" s="622"/>
      <c r="V33" s="622"/>
      <c r="W33" s="622"/>
      <c r="X33" s="622"/>
      <c r="Y33" s="623"/>
      <c r="Z33" s="659">
        <v>0.1</v>
      </c>
      <c r="AA33" s="659"/>
      <c r="AB33" s="659"/>
      <c r="AC33" s="659"/>
      <c r="AD33" s="660">
        <v>10204</v>
      </c>
      <c r="AE33" s="660"/>
      <c r="AF33" s="660"/>
      <c r="AG33" s="660"/>
      <c r="AH33" s="660"/>
      <c r="AI33" s="660"/>
      <c r="AJ33" s="660"/>
      <c r="AK33" s="660"/>
      <c r="AL33" s="624">
        <v>0.1</v>
      </c>
      <c r="AM33" s="625"/>
      <c r="AN33" s="625"/>
      <c r="AO33" s="661"/>
      <c r="AP33" s="664"/>
      <c r="AQ33" s="665"/>
      <c r="AR33" s="665"/>
      <c r="AS33" s="665"/>
      <c r="AT33" s="697"/>
      <c r="AU33" s="216"/>
      <c r="AV33" s="216"/>
      <c r="AW33" s="216"/>
      <c r="AX33" s="602" t="s">
        <v>319</v>
      </c>
      <c r="AY33" s="603"/>
      <c r="AZ33" s="603"/>
      <c r="BA33" s="603"/>
      <c r="BB33" s="603"/>
      <c r="BC33" s="603"/>
      <c r="BD33" s="603"/>
      <c r="BE33" s="603"/>
      <c r="BF33" s="604"/>
      <c r="BG33" s="682">
        <v>99.7</v>
      </c>
      <c r="BH33" s="606"/>
      <c r="BI33" s="606"/>
      <c r="BJ33" s="606"/>
      <c r="BK33" s="606"/>
      <c r="BL33" s="606"/>
      <c r="BM33" s="652">
        <v>99.3</v>
      </c>
      <c r="BN33" s="606"/>
      <c r="BO33" s="606"/>
      <c r="BP33" s="606"/>
      <c r="BQ33" s="669"/>
      <c r="BR33" s="682">
        <v>99.7</v>
      </c>
      <c r="BS33" s="606"/>
      <c r="BT33" s="606"/>
      <c r="BU33" s="606"/>
      <c r="BV33" s="606"/>
      <c r="BW33" s="606"/>
      <c r="BX33" s="652">
        <v>99.2</v>
      </c>
      <c r="BY33" s="606"/>
      <c r="BZ33" s="606"/>
      <c r="CA33" s="606"/>
      <c r="CB33" s="669"/>
      <c r="CD33" s="618" t="s">
        <v>320</v>
      </c>
      <c r="CE33" s="619"/>
      <c r="CF33" s="619"/>
      <c r="CG33" s="619"/>
      <c r="CH33" s="619"/>
      <c r="CI33" s="619"/>
      <c r="CJ33" s="619"/>
      <c r="CK33" s="619"/>
      <c r="CL33" s="619"/>
      <c r="CM33" s="619"/>
      <c r="CN33" s="619"/>
      <c r="CO33" s="619"/>
      <c r="CP33" s="619"/>
      <c r="CQ33" s="620"/>
      <c r="CR33" s="621">
        <v>9189533</v>
      </c>
      <c r="CS33" s="634"/>
      <c r="CT33" s="634"/>
      <c r="CU33" s="634"/>
      <c r="CV33" s="634"/>
      <c r="CW33" s="634"/>
      <c r="CX33" s="634"/>
      <c r="CY33" s="635"/>
      <c r="CZ33" s="624">
        <v>39.700000000000003</v>
      </c>
      <c r="DA33" s="636"/>
      <c r="DB33" s="636"/>
      <c r="DC33" s="637"/>
      <c r="DD33" s="627">
        <v>7636514</v>
      </c>
      <c r="DE33" s="634"/>
      <c r="DF33" s="634"/>
      <c r="DG33" s="634"/>
      <c r="DH33" s="634"/>
      <c r="DI33" s="634"/>
      <c r="DJ33" s="634"/>
      <c r="DK33" s="635"/>
      <c r="DL33" s="627">
        <v>5560482</v>
      </c>
      <c r="DM33" s="634"/>
      <c r="DN33" s="634"/>
      <c r="DO33" s="634"/>
      <c r="DP33" s="634"/>
      <c r="DQ33" s="634"/>
      <c r="DR33" s="634"/>
      <c r="DS33" s="634"/>
      <c r="DT33" s="634"/>
      <c r="DU33" s="634"/>
      <c r="DV33" s="635"/>
      <c r="DW33" s="624">
        <v>43.1</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346478</v>
      </c>
      <c r="S34" s="622"/>
      <c r="T34" s="622"/>
      <c r="U34" s="622"/>
      <c r="V34" s="622"/>
      <c r="W34" s="622"/>
      <c r="X34" s="622"/>
      <c r="Y34" s="623"/>
      <c r="Z34" s="659">
        <v>1.4</v>
      </c>
      <c r="AA34" s="659"/>
      <c r="AB34" s="659"/>
      <c r="AC34" s="659"/>
      <c r="AD34" s="660" t="s">
        <v>174</v>
      </c>
      <c r="AE34" s="660"/>
      <c r="AF34" s="660"/>
      <c r="AG34" s="660"/>
      <c r="AH34" s="660"/>
      <c r="AI34" s="660"/>
      <c r="AJ34" s="660"/>
      <c r="AK34" s="660"/>
      <c r="AL34" s="624" t="s">
        <v>174</v>
      </c>
      <c r="AM34" s="625"/>
      <c r="AN34" s="625"/>
      <c r="AO34" s="661"/>
      <c r="AP34" s="217"/>
      <c r="AQ34" s="218"/>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18" t="s">
        <v>322</v>
      </c>
      <c r="CE34" s="619"/>
      <c r="CF34" s="619"/>
      <c r="CG34" s="619"/>
      <c r="CH34" s="619"/>
      <c r="CI34" s="619"/>
      <c r="CJ34" s="619"/>
      <c r="CK34" s="619"/>
      <c r="CL34" s="619"/>
      <c r="CM34" s="619"/>
      <c r="CN34" s="619"/>
      <c r="CO34" s="619"/>
      <c r="CP34" s="619"/>
      <c r="CQ34" s="620"/>
      <c r="CR34" s="621">
        <v>2825174</v>
      </c>
      <c r="CS34" s="622"/>
      <c r="CT34" s="622"/>
      <c r="CU34" s="622"/>
      <c r="CV34" s="622"/>
      <c r="CW34" s="622"/>
      <c r="CX34" s="622"/>
      <c r="CY34" s="623"/>
      <c r="CZ34" s="624">
        <v>12.2</v>
      </c>
      <c r="DA34" s="636"/>
      <c r="DB34" s="636"/>
      <c r="DC34" s="637"/>
      <c r="DD34" s="627">
        <v>2123742</v>
      </c>
      <c r="DE34" s="622"/>
      <c r="DF34" s="622"/>
      <c r="DG34" s="622"/>
      <c r="DH34" s="622"/>
      <c r="DI34" s="622"/>
      <c r="DJ34" s="622"/>
      <c r="DK34" s="623"/>
      <c r="DL34" s="627">
        <v>1786999</v>
      </c>
      <c r="DM34" s="622"/>
      <c r="DN34" s="622"/>
      <c r="DO34" s="622"/>
      <c r="DP34" s="622"/>
      <c r="DQ34" s="622"/>
      <c r="DR34" s="622"/>
      <c r="DS34" s="622"/>
      <c r="DT34" s="622"/>
      <c r="DU34" s="622"/>
      <c r="DV34" s="623"/>
      <c r="DW34" s="624">
        <v>13.8</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147402</v>
      </c>
      <c r="S35" s="622"/>
      <c r="T35" s="622"/>
      <c r="U35" s="622"/>
      <c r="V35" s="622"/>
      <c r="W35" s="622"/>
      <c r="X35" s="622"/>
      <c r="Y35" s="623"/>
      <c r="Z35" s="659">
        <v>0.6</v>
      </c>
      <c r="AA35" s="659"/>
      <c r="AB35" s="659"/>
      <c r="AC35" s="659"/>
      <c r="AD35" s="660" t="s">
        <v>127</v>
      </c>
      <c r="AE35" s="660"/>
      <c r="AF35" s="660"/>
      <c r="AG35" s="660"/>
      <c r="AH35" s="660"/>
      <c r="AI35" s="660"/>
      <c r="AJ35" s="660"/>
      <c r="AK35" s="660"/>
      <c r="AL35" s="624" t="s">
        <v>127</v>
      </c>
      <c r="AM35" s="625"/>
      <c r="AN35" s="625"/>
      <c r="AO35" s="661"/>
      <c r="AP35" s="219"/>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155768</v>
      </c>
      <c r="CS35" s="634"/>
      <c r="CT35" s="634"/>
      <c r="CU35" s="634"/>
      <c r="CV35" s="634"/>
      <c r="CW35" s="634"/>
      <c r="CX35" s="634"/>
      <c r="CY35" s="635"/>
      <c r="CZ35" s="624">
        <v>0.7</v>
      </c>
      <c r="DA35" s="636"/>
      <c r="DB35" s="636"/>
      <c r="DC35" s="637"/>
      <c r="DD35" s="627">
        <v>150213</v>
      </c>
      <c r="DE35" s="634"/>
      <c r="DF35" s="634"/>
      <c r="DG35" s="634"/>
      <c r="DH35" s="634"/>
      <c r="DI35" s="634"/>
      <c r="DJ35" s="634"/>
      <c r="DK35" s="635"/>
      <c r="DL35" s="627">
        <v>140987</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1733829</v>
      </c>
      <c r="S36" s="622"/>
      <c r="T36" s="622"/>
      <c r="U36" s="622"/>
      <c r="V36" s="622"/>
      <c r="W36" s="622"/>
      <c r="X36" s="622"/>
      <c r="Y36" s="623"/>
      <c r="Z36" s="659">
        <v>6.9</v>
      </c>
      <c r="AA36" s="659"/>
      <c r="AB36" s="659"/>
      <c r="AC36" s="659"/>
      <c r="AD36" s="660" t="s">
        <v>127</v>
      </c>
      <c r="AE36" s="660"/>
      <c r="AF36" s="660"/>
      <c r="AG36" s="660"/>
      <c r="AH36" s="660"/>
      <c r="AI36" s="660"/>
      <c r="AJ36" s="660"/>
      <c r="AK36" s="660"/>
      <c r="AL36" s="624" t="s">
        <v>127</v>
      </c>
      <c r="AM36" s="625"/>
      <c r="AN36" s="625"/>
      <c r="AO36" s="661"/>
      <c r="AP36" s="219"/>
      <c r="AQ36" s="670" t="s">
        <v>328</v>
      </c>
      <c r="AR36" s="671"/>
      <c r="AS36" s="671"/>
      <c r="AT36" s="671"/>
      <c r="AU36" s="671"/>
      <c r="AV36" s="671"/>
      <c r="AW36" s="671"/>
      <c r="AX36" s="671"/>
      <c r="AY36" s="672"/>
      <c r="AZ36" s="676">
        <v>3119517</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25990</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3398748</v>
      </c>
      <c r="CS36" s="622"/>
      <c r="CT36" s="622"/>
      <c r="CU36" s="622"/>
      <c r="CV36" s="622"/>
      <c r="CW36" s="622"/>
      <c r="CX36" s="622"/>
      <c r="CY36" s="623"/>
      <c r="CZ36" s="624">
        <v>14.7</v>
      </c>
      <c r="DA36" s="636"/>
      <c r="DB36" s="636"/>
      <c r="DC36" s="637"/>
      <c r="DD36" s="627">
        <v>3226133</v>
      </c>
      <c r="DE36" s="622"/>
      <c r="DF36" s="622"/>
      <c r="DG36" s="622"/>
      <c r="DH36" s="622"/>
      <c r="DI36" s="622"/>
      <c r="DJ36" s="622"/>
      <c r="DK36" s="623"/>
      <c r="DL36" s="627">
        <v>1920330</v>
      </c>
      <c r="DM36" s="622"/>
      <c r="DN36" s="622"/>
      <c r="DO36" s="622"/>
      <c r="DP36" s="622"/>
      <c r="DQ36" s="622"/>
      <c r="DR36" s="622"/>
      <c r="DS36" s="622"/>
      <c r="DT36" s="622"/>
      <c r="DU36" s="622"/>
      <c r="DV36" s="623"/>
      <c r="DW36" s="624">
        <v>14.9</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349495</v>
      </c>
      <c r="S37" s="622"/>
      <c r="T37" s="622"/>
      <c r="U37" s="622"/>
      <c r="V37" s="622"/>
      <c r="W37" s="622"/>
      <c r="X37" s="622"/>
      <c r="Y37" s="623"/>
      <c r="Z37" s="659">
        <v>1.4</v>
      </c>
      <c r="AA37" s="659"/>
      <c r="AB37" s="659"/>
      <c r="AC37" s="659"/>
      <c r="AD37" s="660">
        <v>1421</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787760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-12162</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1262378</v>
      </c>
      <c r="CS37" s="634"/>
      <c r="CT37" s="634"/>
      <c r="CU37" s="634"/>
      <c r="CV37" s="634"/>
      <c r="CW37" s="634"/>
      <c r="CX37" s="634"/>
      <c r="CY37" s="635"/>
      <c r="CZ37" s="624">
        <v>5.5</v>
      </c>
      <c r="DA37" s="636"/>
      <c r="DB37" s="636"/>
      <c r="DC37" s="637"/>
      <c r="DD37" s="627">
        <v>1256930</v>
      </c>
      <c r="DE37" s="634"/>
      <c r="DF37" s="634"/>
      <c r="DG37" s="634"/>
      <c r="DH37" s="634"/>
      <c r="DI37" s="634"/>
      <c r="DJ37" s="634"/>
      <c r="DK37" s="635"/>
      <c r="DL37" s="627">
        <v>1143840</v>
      </c>
      <c r="DM37" s="634"/>
      <c r="DN37" s="634"/>
      <c r="DO37" s="634"/>
      <c r="DP37" s="634"/>
      <c r="DQ37" s="634"/>
      <c r="DR37" s="634"/>
      <c r="DS37" s="634"/>
      <c r="DT37" s="634"/>
      <c r="DU37" s="634"/>
      <c r="DV37" s="635"/>
      <c r="DW37" s="624">
        <v>8.9</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1363700</v>
      </c>
      <c r="S38" s="622"/>
      <c r="T38" s="622"/>
      <c r="U38" s="622"/>
      <c r="V38" s="622"/>
      <c r="W38" s="622"/>
      <c r="X38" s="622"/>
      <c r="Y38" s="623"/>
      <c r="Z38" s="659">
        <v>5.4</v>
      </c>
      <c r="AA38" s="659"/>
      <c r="AB38" s="659"/>
      <c r="AC38" s="659"/>
      <c r="AD38" s="660" t="s">
        <v>127</v>
      </c>
      <c r="AE38" s="660"/>
      <c r="AF38" s="660"/>
      <c r="AG38" s="660"/>
      <c r="AH38" s="660"/>
      <c r="AI38" s="660"/>
      <c r="AJ38" s="660"/>
      <c r="AK38" s="660"/>
      <c r="AL38" s="624" t="s">
        <v>127</v>
      </c>
      <c r="AM38" s="625"/>
      <c r="AN38" s="625"/>
      <c r="AO38" s="661"/>
      <c r="AQ38" s="654" t="s">
        <v>336</v>
      </c>
      <c r="AR38" s="655"/>
      <c r="AS38" s="655"/>
      <c r="AT38" s="655"/>
      <c r="AU38" s="655"/>
      <c r="AV38" s="655"/>
      <c r="AW38" s="655"/>
      <c r="AX38" s="655"/>
      <c r="AY38" s="656"/>
      <c r="AZ38" s="621">
        <v>68648</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6477</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2263109</v>
      </c>
      <c r="CS38" s="622"/>
      <c r="CT38" s="622"/>
      <c r="CU38" s="622"/>
      <c r="CV38" s="622"/>
      <c r="CW38" s="622"/>
      <c r="CX38" s="622"/>
      <c r="CY38" s="623"/>
      <c r="CZ38" s="624">
        <v>9.8000000000000007</v>
      </c>
      <c r="DA38" s="636"/>
      <c r="DB38" s="636"/>
      <c r="DC38" s="637"/>
      <c r="DD38" s="627">
        <v>1880297</v>
      </c>
      <c r="DE38" s="622"/>
      <c r="DF38" s="622"/>
      <c r="DG38" s="622"/>
      <c r="DH38" s="622"/>
      <c r="DI38" s="622"/>
      <c r="DJ38" s="622"/>
      <c r="DK38" s="623"/>
      <c r="DL38" s="627">
        <v>1711950</v>
      </c>
      <c r="DM38" s="622"/>
      <c r="DN38" s="622"/>
      <c r="DO38" s="622"/>
      <c r="DP38" s="622"/>
      <c r="DQ38" s="622"/>
      <c r="DR38" s="622"/>
      <c r="DS38" s="622"/>
      <c r="DT38" s="622"/>
      <c r="DU38" s="622"/>
      <c r="DV38" s="623"/>
      <c r="DW38" s="624">
        <v>13.3</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127</v>
      </c>
      <c r="S39" s="622"/>
      <c r="T39" s="622"/>
      <c r="U39" s="622"/>
      <c r="V39" s="622"/>
      <c r="W39" s="622"/>
      <c r="X39" s="622"/>
      <c r="Y39" s="623"/>
      <c r="Z39" s="659" t="s">
        <v>127</v>
      </c>
      <c r="AA39" s="659"/>
      <c r="AB39" s="659"/>
      <c r="AC39" s="659"/>
      <c r="AD39" s="660" t="s">
        <v>244</v>
      </c>
      <c r="AE39" s="660"/>
      <c r="AF39" s="660"/>
      <c r="AG39" s="660"/>
      <c r="AH39" s="660"/>
      <c r="AI39" s="660"/>
      <c r="AJ39" s="660"/>
      <c r="AK39" s="660"/>
      <c r="AL39" s="624" t="s">
        <v>174</v>
      </c>
      <c r="AM39" s="625"/>
      <c r="AN39" s="625"/>
      <c r="AO39" s="661"/>
      <c r="AQ39" s="654" t="s">
        <v>340</v>
      </c>
      <c r="AR39" s="655"/>
      <c r="AS39" s="655"/>
      <c r="AT39" s="655"/>
      <c r="AU39" s="655"/>
      <c r="AV39" s="655"/>
      <c r="AW39" s="655"/>
      <c r="AX39" s="655"/>
      <c r="AY39" s="656"/>
      <c r="AZ39" s="621" t="s">
        <v>127</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9505</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204902</v>
      </c>
      <c r="CS39" s="634"/>
      <c r="CT39" s="634"/>
      <c r="CU39" s="634"/>
      <c r="CV39" s="634"/>
      <c r="CW39" s="634"/>
      <c r="CX39" s="634"/>
      <c r="CY39" s="635"/>
      <c r="CZ39" s="624">
        <v>0.9</v>
      </c>
      <c r="DA39" s="636"/>
      <c r="DB39" s="636"/>
      <c r="DC39" s="637"/>
      <c r="DD39" s="627">
        <v>4681</v>
      </c>
      <c r="DE39" s="634"/>
      <c r="DF39" s="634"/>
      <c r="DG39" s="634"/>
      <c r="DH39" s="634"/>
      <c r="DI39" s="634"/>
      <c r="DJ39" s="634"/>
      <c r="DK39" s="635"/>
      <c r="DL39" s="627" t="s">
        <v>267</v>
      </c>
      <c r="DM39" s="634"/>
      <c r="DN39" s="634"/>
      <c r="DO39" s="634"/>
      <c r="DP39" s="634"/>
      <c r="DQ39" s="634"/>
      <c r="DR39" s="634"/>
      <c r="DS39" s="634"/>
      <c r="DT39" s="634"/>
      <c r="DU39" s="634"/>
      <c r="DV39" s="635"/>
      <c r="DW39" s="624" t="s">
        <v>127</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275000</v>
      </c>
      <c r="S40" s="622"/>
      <c r="T40" s="622"/>
      <c r="U40" s="622"/>
      <c r="V40" s="622"/>
      <c r="W40" s="622"/>
      <c r="X40" s="622"/>
      <c r="Y40" s="623"/>
      <c r="Z40" s="659">
        <v>1.1000000000000001</v>
      </c>
      <c r="AA40" s="659"/>
      <c r="AB40" s="659"/>
      <c r="AC40" s="659"/>
      <c r="AD40" s="660" t="s">
        <v>127</v>
      </c>
      <c r="AE40" s="660"/>
      <c r="AF40" s="660"/>
      <c r="AG40" s="660"/>
      <c r="AH40" s="660"/>
      <c r="AI40" s="660"/>
      <c r="AJ40" s="660"/>
      <c r="AK40" s="660"/>
      <c r="AL40" s="624" t="s">
        <v>127</v>
      </c>
      <c r="AM40" s="625"/>
      <c r="AN40" s="625"/>
      <c r="AO40" s="661"/>
      <c r="AQ40" s="654" t="s">
        <v>344</v>
      </c>
      <c r="AR40" s="655"/>
      <c r="AS40" s="655"/>
      <c r="AT40" s="655"/>
      <c r="AU40" s="655"/>
      <c r="AV40" s="655"/>
      <c r="AW40" s="655"/>
      <c r="AX40" s="655"/>
      <c r="AY40" s="656"/>
      <c r="AZ40" s="621" t="s">
        <v>127</v>
      </c>
      <c r="BA40" s="622"/>
      <c r="BB40" s="622"/>
      <c r="BC40" s="622"/>
      <c r="BD40" s="634"/>
      <c r="BE40" s="634"/>
      <c r="BF40" s="657"/>
      <c r="BG40" s="662" t="s">
        <v>345</v>
      </c>
      <c r="BH40" s="663"/>
      <c r="BI40" s="663"/>
      <c r="BJ40" s="663"/>
      <c r="BK40" s="663"/>
      <c r="BL40" s="220"/>
      <c r="BM40" s="619" t="s">
        <v>346</v>
      </c>
      <c r="BN40" s="619"/>
      <c r="BO40" s="619"/>
      <c r="BP40" s="619"/>
      <c r="BQ40" s="619"/>
      <c r="BR40" s="619"/>
      <c r="BS40" s="619"/>
      <c r="BT40" s="619"/>
      <c r="BU40" s="620"/>
      <c r="BV40" s="621">
        <v>96</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341832</v>
      </c>
      <c r="CS40" s="622"/>
      <c r="CT40" s="622"/>
      <c r="CU40" s="622"/>
      <c r="CV40" s="622"/>
      <c r="CW40" s="622"/>
      <c r="CX40" s="622"/>
      <c r="CY40" s="623"/>
      <c r="CZ40" s="624">
        <v>1.5</v>
      </c>
      <c r="DA40" s="636"/>
      <c r="DB40" s="636"/>
      <c r="DC40" s="637"/>
      <c r="DD40" s="627">
        <v>251448</v>
      </c>
      <c r="DE40" s="622"/>
      <c r="DF40" s="622"/>
      <c r="DG40" s="622"/>
      <c r="DH40" s="622"/>
      <c r="DI40" s="622"/>
      <c r="DJ40" s="622"/>
      <c r="DK40" s="623"/>
      <c r="DL40" s="627">
        <v>216</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25031347</v>
      </c>
      <c r="S41" s="646"/>
      <c r="T41" s="646"/>
      <c r="U41" s="646"/>
      <c r="V41" s="646"/>
      <c r="W41" s="646"/>
      <c r="X41" s="646"/>
      <c r="Y41" s="649"/>
      <c r="Z41" s="650">
        <v>100</v>
      </c>
      <c r="AA41" s="650"/>
      <c r="AB41" s="650"/>
      <c r="AC41" s="650"/>
      <c r="AD41" s="651">
        <v>12640604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566197</v>
      </c>
      <c r="BA41" s="622"/>
      <c r="BB41" s="622"/>
      <c r="BC41" s="622"/>
      <c r="BD41" s="634"/>
      <c r="BE41" s="634"/>
      <c r="BF41" s="657"/>
      <c r="BG41" s="662"/>
      <c r="BH41" s="663"/>
      <c r="BI41" s="663"/>
      <c r="BJ41" s="663"/>
      <c r="BK41" s="663"/>
      <c r="BL41" s="220"/>
      <c r="BM41" s="619" t="s">
        <v>350</v>
      </c>
      <c r="BN41" s="619"/>
      <c r="BO41" s="619"/>
      <c r="BP41" s="619"/>
      <c r="BQ41" s="619"/>
      <c r="BR41" s="619"/>
      <c r="BS41" s="619"/>
      <c r="BT41" s="619"/>
      <c r="BU41" s="620"/>
      <c r="BV41" s="621" t="s">
        <v>244</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127</v>
      </c>
      <c r="CS41" s="634"/>
      <c r="CT41" s="634"/>
      <c r="CU41" s="634"/>
      <c r="CV41" s="634"/>
      <c r="CW41" s="634"/>
      <c r="CX41" s="634"/>
      <c r="CY41" s="635"/>
      <c r="CZ41" s="624" t="s">
        <v>174</v>
      </c>
      <c r="DA41" s="636"/>
      <c r="DB41" s="636"/>
      <c r="DC41" s="637"/>
      <c r="DD41" s="627" t="s">
        <v>127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1696912</v>
      </c>
      <c r="BA42" s="646"/>
      <c r="BB42" s="646"/>
      <c r="BC42" s="646"/>
      <c r="BD42" s="606"/>
      <c r="BE42" s="606"/>
      <c r="BF42" s="669"/>
      <c r="BG42" s="664"/>
      <c r="BH42" s="665"/>
      <c r="BI42" s="665"/>
      <c r="BJ42" s="665"/>
      <c r="BK42" s="665"/>
      <c r="BL42" s="221"/>
      <c r="BM42" s="603" t="s">
        <v>353</v>
      </c>
      <c r="BN42" s="603"/>
      <c r="BO42" s="603"/>
      <c r="BP42" s="603"/>
      <c r="BQ42" s="603"/>
      <c r="BR42" s="603"/>
      <c r="BS42" s="603"/>
      <c r="BT42" s="603"/>
      <c r="BU42" s="604"/>
      <c r="BV42" s="605">
        <v>419</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1902209</v>
      </c>
      <c r="CS42" s="634"/>
      <c r="CT42" s="634"/>
      <c r="CU42" s="634"/>
      <c r="CV42" s="634"/>
      <c r="CW42" s="634"/>
      <c r="CX42" s="634"/>
      <c r="CY42" s="635"/>
      <c r="CZ42" s="624">
        <v>8.1999999999999993</v>
      </c>
      <c r="DA42" s="636"/>
      <c r="DB42" s="636"/>
      <c r="DC42" s="637"/>
      <c r="DD42" s="627">
        <v>179957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1" t="s">
        <v>355</v>
      </c>
      <c r="CD43" s="618" t="s">
        <v>356</v>
      </c>
      <c r="CE43" s="619"/>
      <c r="CF43" s="619"/>
      <c r="CG43" s="619"/>
      <c r="CH43" s="619"/>
      <c r="CI43" s="619"/>
      <c r="CJ43" s="619"/>
      <c r="CK43" s="619"/>
      <c r="CL43" s="619"/>
      <c r="CM43" s="619"/>
      <c r="CN43" s="619"/>
      <c r="CO43" s="619"/>
      <c r="CP43" s="619"/>
      <c r="CQ43" s="620"/>
      <c r="CR43" s="621">
        <v>24660</v>
      </c>
      <c r="CS43" s="634"/>
      <c r="CT43" s="634"/>
      <c r="CU43" s="634"/>
      <c r="CV43" s="634"/>
      <c r="CW43" s="634"/>
      <c r="CX43" s="634"/>
      <c r="CY43" s="635"/>
      <c r="CZ43" s="624">
        <v>0.1</v>
      </c>
      <c r="DA43" s="636"/>
      <c r="DB43" s="636"/>
      <c r="DC43" s="637"/>
      <c r="DD43" s="627">
        <v>24660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1902209</v>
      </c>
      <c r="CS44" s="622"/>
      <c r="CT44" s="622"/>
      <c r="CU44" s="622"/>
      <c r="CV44" s="622"/>
      <c r="CW44" s="622"/>
      <c r="CX44" s="622"/>
      <c r="CY44" s="623"/>
      <c r="CZ44" s="624">
        <v>8.1999999999999993</v>
      </c>
      <c r="DA44" s="625"/>
      <c r="DB44" s="625"/>
      <c r="DC44" s="626"/>
      <c r="DD44" s="627">
        <v>179957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1091566</v>
      </c>
      <c r="CS45" s="634"/>
      <c r="CT45" s="634"/>
      <c r="CU45" s="634"/>
      <c r="CV45" s="634"/>
      <c r="CW45" s="634"/>
      <c r="CX45" s="634"/>
      <c r="CY45" s="635"/>
      <c r="CZ45" s="624">
        <v>4.7</v>
      </c>
      <c r="DA45" s="636"/>
      <c r="DB45" s="636"/>
      <c r="DC45" s="637"/>
      <c r="DD45" s="627">
        <v>74740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2"/>
      <c r="CD46" s="642"/>
      <c r="CE46" s="643"/>
      <c r="CF46" s="618" t="s">
        <v>361</v>
      </c>
      <c r="CG46" s="619"/>
      <c r="CH46" s="619"/>
      <c r="CI46" s="619"/>
      <c r="CJ46" s="619"/>
      <c r="CK46" s="619"/>
      <c r="CL46" s="619"/>
      <c r="CM46" s="619"/>
      <c r="CN46" s="619"/>
      <c r="CO46" s="619"/>
      <c r="CP46" s="619"/>
      <c r="CQ46" s="620"/>
      <c r="CR46" s="621">
        <v>778219</v>
      </c>
      <c r="CS46" s="622"/>
      <c r="CT46" s="622"/>
      <c r="CU46" s="622"/>
      <c r="CV46" s="622"/>
      <c r="CW46" s="622"/>
      <c r="CX46" s="622"/>
      <c r="CY46" s="623"/>
      <c r="CZ46" s="624">
        <v>3.4</v>
      </c>
      <c r="DA46" s="625"/>
      <c r="DB46" s="625"/>
      <c r="DC46" s="626"/>
      <c r="DD46" s="627">
        <v>101893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2"/>
      <c r="CD47" s="642"/>
      <c r="CE47" s="643"/>
      <c r="CF47" s="618" t="s">
        <v>362</v>
      </c>
      <c r="CG47" s="619"/>
      <c r="CH47" s="619"/>
      <c r="CI47" s="619"/>
      <c r="CJ47" s="619"/>
      <c r="CK47" s="619"/>
      <c r="CL47" s="619"/>
      <c r="CM47" s="619"/>
      <c r="CN47" s="619"/>
      <c r="CO47" s="619"/>
      <c r="CP47" s="619"/>
      <c r="CQ47" s="620"/>
      <c r="CR47" s="621" t="s">
        <v>127</v>
      </c>
      <c r="CS47" s="634"/>
      <c r="CT47" s="634"/>
      <c r="CU47" s="634"/>
      <c r="CV47" s="634"/>
      <c r="CW47" s="634"/>
      <c r="CX47" s="634"/>
      <c r="CY47" s="635"/>
      <c r="CZ47" s="624" t="s">
        <v>127</v>
      </c>
      <c r="DA47" s="636"/>
      <c r="DB47" s="636"/>
      <c r="DC47" s="637"/>
      <c r="DD47" s="627" t="s">
        <v>244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2"/>
      <c r="CD48" s="644"/>
      <c r="CE48" s="645"/>
      <c r="CF48" s="618" t="s">
        <v>363</v>
      </c>
      <c r="CG48" s="619"/>
      <c r="CH48" s="619"/>
      <c r="CI48" s="619"/>
      <c r="CJ48" s="619"/>
      <c r="CK48" s="619"/>
      <c r="CL48" s="619"/>
      <c r="CM48" s="619"/>
      <c r="CN48" s="619"/>
      <c r="CO48" s="619"/>
      <c r="CP48" s="619"/>
      <c r="CQ48" s="620"/>
      <c r="CR48" s="621" t="s">
        <v>127</v>
      </c>
      <c r="CS48" s="622"/>
      <c r="CT48" s="622"/>
      <c r="CU48" s="622"/>
      <c r="CV48" s="622"/>
      <c r="CW48" s="622"/>
      <c r="CX48" s="622"/>
      <c r="CY48" s="623"/>
      <c r="CZ48" s="624" t="s">
        <v>267</v>
      </c>
      <c r="DA48" s="625"/>
      <c r="DB48" s="625"/>
      <c r="DC48" s="626"/>
      <c r="DD48" s="627" t="s">
        <v>127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2"/>
      <c r="CD49" s="602" t="s">
        <v>364</v>
      </c>
      <c r="CE49" s="603"/>
      <c r="CF49" s="603"/>
      <c r="CG49" s="603"/>
      <c r="CH49" s="603"/>
      <c r="CI49" s="603"/>
      <c r="CJ49" s="603"/>
      <c r="CK49" s="603"/>
      <c r="CL49" s="603"/>
      <c r="CM49" s="603"/>
      <c r="CN49" s="603"/>
      <c r="CO49" s="603"/>
      <c r="CP49" s="603"/>
      <c r="CQ49" s="604"/>
      <c r="CR49" s="605">
        <v>23146031</v>
      </c>
      <c r="CS49" s="606"/>
      <c r="CT49" s="606"/>
      <c r="CU49" s="606"/>
      <c r="CV49" s="606"/>
      <c r="CW49" s="606"/>
      <c r="CX49" s="606"/>
      <c r="CY49" s="607"/>
      <c r="CZ49" s="608">
        <v>100</v>
      </c>
      <c r="DA49" s="609"/>
      <c r="DB49" s="609"/>
      <c r="DC49" s="610"/>
      <c r="DD49" s="611">
        <v>14578312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vK9WTtpzJwDhB7ycYF1U8UJlLF1UHDA0DSn1Pz8qJx4JCDOzxbL632i5cU4J6MLWck2lL/TbxvxBmepy5Admw==" saltValue="25QgOICHW6AVJb+kbVz3Z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8" customWidth="1"/>
    <col min="131" max="131" width="1.6640625" style="228" customWidth="1"/>
    <col min="132" max="16384" width="9" style="228" hidden="1"/>
  </cols>
  <sheetData>
    <row r="1" spans="1:131" ht="11.25" customHeight="1" thickBot="1" x14ac:dyDescent="0.25">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5">
      <c r="A2" s="1096" t="s">
        <v>365</v>
      </c>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c r="AB2" s="1096"/>
      <c r="AC2" s="1096"/>
      <c r="AD2" s="1096"/>
      <c r="AE2" s="1096"/>
      <c r="AF2" s="1096"/>
      <c r="AG2" s="1096"/>
      <c r="AH2" s="1096"/>
      <c r="AI2" s="1096"/>
      <c r="AJ2" s="1096"/>
      <c r="AK2" s="1096"/>
      <c r="AL2" s="1096"/>
      <c r="AM2" s="1096"/>
      <c r="AN2" s="1096"/>
      <c r="AO2" s="1096"/>
      <c r="AP2" s="1096"/>
      <c r="AQ2" s="1096"/>
      <c r="AR2" s="1096"/>
      <c r="AS2" s="1096"/>
      <c r="AT2" s="1096"/>
      <c r="AU2" s="1096"/>
      <c r="AV2" s="1096"/>
      <c r="AW2" s="1096"/>
      <c r="AX2" s="1096"/>
      <c r="AY2" s="1096"/>
      <c r="AZ2" s="1096"/>
      <c r="BA2" s="1096"/>
      <c r="BB2" s="1096"/>
      <c r="BC2" s="1096"/>
      <c r="BD2" s="1096"/>
      <c r="BE2" s="1096"/>
      <c r="BF2" s="1096"/>
      <c r="BG2" s="1096"/>
      <c r="BH2" s="1096"/>
      <c r="BI2" s="1096"/>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097" t="s">
        <v>366</v>
      </c>
      <c r="DK2" s="1098"/>
      <c r="DL2" s="1098"/>
      <c r="DM2" s="1098"/>
      <c r="DN2" s="1098"/>
      <c r="DO2" s="1099"/>
      <c r="DP2" s="225"/>
      <c r="DQ2" s="1097" t="s">
        <v>367</v>
      </c>
      <c r="DR2" s="1098"/>
      <c r="DS2" s="1098"/>
      <c r="DT2" s="1098"/>
      <c r="DU2" s="1098"/>
      <c r="DV2" s="1098"/>
      <c r="DW2" s="1098"/>
      <c r="DX2" s="1098"/>
      <c r="DY2" s="1098"/>
      <c r="DZ2" s="1099"/>
      <c r="EA2" s="227"/>
    </row>
    <row r="3" spans="1:131" ht="11.2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x14ac:dyDescent="0.25">
      <c r="A4" s="1062" t="s">
        <v>368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29"/>
      <c r="BA4" s="229"/>
      <c r="BB4" s="229"/>
      <c r="BC4" s="229"/>
      <c r="BD4" s="229"/>
      <c r="BE4" s="230"/>
      <c r="BF4" s="230"/>
      <c r="BG4" s="230"/>
      <c r="BH4" s="230"/>
      <c r="BI4" s="230"/>
      <c r="BJ4" s="230"/>
      <c r="BK4" s="230"/>
      <c r="BL4" s="230"/>
      <c r="BM4" s="230"/>
      <c r="BN4" s="230"/>
      <c r="BO4" s="230"/>
      <c r="BP4" s="230"/>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1"/>
    </row>
    <row r="5" spans="1:131" s="232" customFormat="1" ht="26.25" customHeight="1" x14ac:dyDescent="0.2">
      <c r="A5" s="998" t="s">
        <v>370</v>
      </c>
      <c r="B5" s="999"/>
      <c r="C5" s="999"/>
      <c r="D5" s="999"/>
      <c r="E5" s="999"/>
      <c r="F5" s="999"/>
      <c r="G5" s="999"/>
      <c r="H5" s="999"/>
      <c r="I5" s="999"/>
      <c r="J5" s="999"/>
      <c r="K5" s="999"/>
      <c r="L5" s="999"/>
      <c r="M5" s="999"/>
      <c r="N5" s="999"/>
      <c r="O5" s="999"/>
      <c r="P5" s="1000"/>
      <c r="Q5" s="1004" t="s">
        <v>371</v>
      </c>
      <c r="R5" s="1005"/>
      <c r="S5" s="1005"/>
      <c r="T5" s="1005"/>
      <c r="U5" s="1006"/>
      <c r="V5" s="1004" t="s">
        <v>372</v>
      </c>
      <c r="W5" s="1005"/>
      <c r="X5" s="1005"/>
      <c r="Y5" s="1005"/>
      <c r="Z5" s="1006"/>
      <c r="AA5" s="1004" t="s">
        <v>373</v>
      </c>
      <c r="AB5" s="1005"/>
      <c r="AC5" s="1005"/>
      <c r="AD5" s="1005"/>
      <c r="AE5" s="1005"/>
      <c r="AF5" s="1100" t="s">
        <v>374</v>
      </c>
      <c r="AG5" s="1005"/>
      <c r="AH5" s="1005"/>
      <c r="AI5" s="1005"/>
      <c r="AJ5" s="1018"/>
      <c r="AK5" s="1005" t="s">
        <v>375</v>
      </c>
      <c r="AL5" s="1005"/>
      <c r="AM5" s="1005"/>
      <c r="AN5" s="1005"/>
      <c r="AO5" s="1006"/>
      <c r="AP5" s="1004" t="s">
        <v>376</v>
      </c>
      <c r="AQ5" s="1005"/>
      <c r="AR5" s="1005"/>
      <c r="AS5" s="1005"/>
      <c r="AT5" s="1006"/>
      <c r="AU5" s="1004" t="s">
        <v>377</v>
      </c>
      <c r="AV5" s="1005"/>
      <c r="AW5" s="1005"/>
      <c r="AX5" s="1005"/>
      <c r="AY5" s="1018"/>
      <c r="AZ5" s="229"/>
      <c r="BA5" s="229"/>
      <c r="BB5" s="229"/>
      <c r="BC5" s="229"/>
      <c r="BD5" s="229"/>
      <c r="BE5" s="230"/>
      <c r="BF5" s="230"/>
      <c r="BG5" s="230"/>
      <c r="BH5" s="230"/>
      <c r="BI5" s="230"/>
      <c r="BJ5" s="230"/>
      <c r="BK5" s="230"/>
      <c r="BL5" s="230"/>
      <c r="BM5" s="230"/>
      <c r="BN5" s="230"/>
      <c r="BO5" s="230"/>
      <c r="BP5" s="230"/>
      <c r="BQ5" s="998" t="s">
        <v>378</v>
      </c>
      <c r="BR5" s="999"/>
      <c r="BS5" s="999"/>
      <c r="BT5" s="999"/>
      <c r="BU5" s="999"/>
      <c r="BV5" s="999"/>
      <c r="BW5" s="999"/>
      <c r="BX5" s="999"/>
      <c r="BY5" s="999"/>
      <c r="BZ5" s="999"/>
      <c r="CA5" s="999"/>
      <c r="CB5" s="999"/>
      <c r="CC5" s="999"/>
      <c r="CD5" s="999"/>
      <c r="CE5" s="999"/>
      <c r="CF5" s="999"/>
      <c r="CG5" s="1000"/>
      <c r="CH5" s="1004" t="s">
        <v>379</v>
      </c>
      <c r="CI5" s="1005"/>
      <c r="CJ5" s="1005"/>
      <c r="CK5" s="1005"/>
      <c r="CL5" s="1006"/>
      <c r="CM5" s="1004" t="s">
        <v>380</v>
      </c>
      <c r="CN5" s="1005"/>
      <c r="CO5" s="1005"/>
      <c r="CP5" s="1005"/>
      <c r="CQ5" s="1006"/>
      <c r="CR5" s="1004" t="s">
        <v>381</v>
      </c>
      <c r="CS5" s="1005"/>
      <c r="CT5" s="1005"/>
      <c r="CU5" s="1005"/>
      <c r="CV5" s="1006"/>
      <c r="CW5" s="1004" t="s">
        <v>382</v>
      </c>
      <c r="CX5" s="1005"/>
      <c r="CY5" s="1005"/>
      <c r="CZ5" s="1005"/>
      <c r="DA5" s="1006"/>
      <c r="DB5" s="1004" t="s">
        <v>383</v>
      </c>
      <c r="DC5" s="1005"/>
      <c r="DD5" s="1005"/>
      <c r="DE5" s="1005"/>
      <c r="DF5" s="1006"/>
      <c r="DG5" s="1090" t="s">
        <v>384</v>
      </c>
      <c r="DH5" s="1091"/>
      <c r="DI5" s="1091"/>
      <c r="DJ5" s="1091"/>
      <c r="DK5" s="1092"/>
      <c r="DL5" s="1090" t="s">
        <v>385</v>
      </c>
      <c r="DM5" s="1091"/>
      <c r="DN5" s="1091"/>
      <c r="DO5" s="1091"/>
      <c r="DP5" s="1092"/>
      <c r="DQ5" s="1004" t="s">
        <v>386</v>
      </c>
      <c r="DR5" s="1005"/>
      <c r="DS5" s="1005"/>
      <c r="DT5" s="1005"/>
      <c r="DU5" s="1006"/>
      <c r="DV5" s="1004" t="s">
        <v>377</v>
      </c>
      <c r="DW5" s="1005"/>
      <c r="DX5" s="1005"/>
      <c r="DY5" s="1005"/>
      <c r="DZ5" s="1018"/>
      <c r="EA5" s="231"/>
    </row>
    <row r="6" spans="1:131" s="232"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01"/>
      <c r="AG6" s="1008"/>
      <c r="AH6" s="1008"/>
      <c r="AI6" s="1008"/>
      <c r="AJ6" s="1019"/>
      <c r="AK6" s="1008"/>
      <c r="AL6" s="1008"/>
      <c r="AM6" s="1008"/>
      <c r="AN6" s="1008"/>
      <c r="AO6" s="1009"/>
      <c r="AP6" s="1007"/>
      <c r="AQ6" s="1008"/>
      <c r="AR6" s="1008"/>
      <c r="AS6" s="1008"/>
      <c r="AT6" s="1009"/>
      <c r="AU6" s="1007"/>
      <c r="AV6" s="1008"/>
      <c r="AW6" s="1008"/>
      <c r="AX6" s="1008"/>
      <c r="AY6" s="1019"/>
      <c r="AZ6" s="229"/>
      <c r="BA6" s="229"/>
      <c r="BB6" s="229"/>
      <c r="BC6" s="229"/>
      <c r="BD6" s="229"/>
      <c r="BE6" s="230"/>
      <c r="BF6" s="230"/>
      <c r="BG6" s="230"/>
      <c r="BH6" s="230"/>
      <c r="BI6" s="230"/>
      <c r="BJ6" s="230"/>
      <c r="BK6" s="230"/>
      <c r="BL6" s="230"/>
      <c r="BM6" s="230"/>
      <c r="BN6" s="230"/>
      <c r="BO6" s="230"/>
      <c r="BP6" s="230"/>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093"/>
      <c r="DH6" s="1094"/>
      <c r="DI6" s="1094"/>
      <c r="DJ6" s="1094"/>
      <c r="DK6" s="1095"/>
      <c r="DL6" s="1093"/>
      <c r="DM6" s="1094"/>
      <c r="DN6" s="1094"/>
      <c r="DO6" s="1094"/>
      <c r="DP6" s="1095"/>
      <c r="DQ6" s="1007"/>
      <c r="DR6" s="1008"/>
      <c r="DS6" s="1008"/>
      <c r="DT6" s="1008"/>
      <c r="DU6" s="1009"/>
      <c r="DV6" s="1007"/>
      <c r="DW6" s="1008"/>
      <c r="DX6" s="1008"/>
      <c r="DY6" s="1008"/>
      <c r="DZ6" s="1019"/>
      <c r="EA6" s="231"/>
    </row>
    <row r="7" spans="1:131" s="232" customFormat="1" ht="26.25" customHeight="1" thickTop="1" x14ac:dyDescent="0.2">
      <c r="A7" s="233">
        <v>1</v>
      </c>
      <c r="B7" s="1050" t="s">
        <v>387</v>
      </c>
      <c r="C7" s="1051"/>
      <c r="D7" s="1051"/>
      <c r="E7" s="1051"/>
      <c r="F7" s="1051"/>
      <c r="G7" s="1051"/>
      <c r="H7" s="1051"/>
      <c r="I7" s="1051"/>
      <c r="J7" s="1051"/>
      <c r="K7" s="1051"/>
      <c r="L7" s="1051"/>
      <c r="M7" s="1051"/>
      <c r="N7" s="1051"/>
      <c r="O7" s="1051"/>
      <c r="P7" s="1052"/>
      <c r="Q7" s="1108">
        <v>25056</v>
      </c>
      <c r="R7" s="1109"/>
      <c r="S7" s="1109"/>
      <c r="T7" s="1109"/>
      <c r="U7" s="1109"/>
      <c r="V7" s="1109">
        <v>23171</v>
      </c>
      <c r="W7" s="1109"/>
      <c r="X7" s="1109"/>
      <c r="Y7" s="1109"/>
      <c r="Z7" s="1109"/>
      <c r="AA7" s="1109">
        <v>1885</v>
      </c>
      <c r="AB7" s="1109"/>
      <c r="AC7" s="1109"/>
      <c r="AD7" s="1109"/>
      <c r="AE7" s="1110"/>
      <c r="AF7" s="1111">
        <v>1759</v>
      </c>
      <c r="AG7" s="1112"/>
      <c r="AH7" s="1112"/>
      <c r="AI7" s="1112"/>
      <c r="AJ7" s="1113"/>
      <c r="AK7" s="1114">
        <v>147</v>
      </c>
      <c r="AL7" s="1115"/>
      <c r="AM7" s="1115"/>
      <c r="AN7" s="1115"/>
      <c r="AO7" s="1115"/>
      <c r="AP7" s="1115">
        <v>17377</v>
      </c>
      <c r="AQ7" s="1115"/>
      <c r="AR7" s="1115"/>
      <c r="AS7" s="1115"/>
      <c r="AT7" s="1115"/>
      <c r="AU7" s="1116"/>
      <c r="AV7" s="1116"/>
      <c r="AW7" s="1116"/>
      <c r="AX7" s="1116"/>
      <c r="AY7" s="1117"/>
      <c r="AZ7" s="229"/>
      <c r="BA7" s="229"/>
      <c r="BB7" s="229"/>
      <c r="BC7" s="229"/>
      <c r="BD7" s="229"/>
      <c r="BE7" s="230"/>
      <c r="BF7" s="230"/>
      <c r="BG7" s="230"/>
      <c r="BH7" s="230"/>
      <c r="BI7" s="230"/>
      <c r="BJ7" s="230"/>
      <c r="BK7" s="230"/>
      <c r="BL7" s="230"/>
      <c r="BM7" s="230"/>
      <c r="BN7" s="230"/>
      <c r="BO7" s="230"/>
      <c r="BP7" s="230"/>
      <c r="BQ7" s="233">
        <v>1</v>
      </c>
      <c r="BR7" s="234"/>
      <c r="BS7" s="1118" t="s">
        <v>567</v>
      </c>
      <c r="BT7" s="1119"/>
      <c r="BU7" s="1119"/>
      <c r="BV7" s="1119"/>
      <c r="BW7" s="1119"/>
      <c r="BX7" s="1119"/>
      <c r="BY7" s="1119"/>
      <c r="BZ7" s="1119"/>
      <c r="CA7" s="1119"/>
      <c r="CB7" s="1119"/>
      <c r="CC7" s="1119"/>
      <c r="CD7" s="1119"/>
      <c r="CE7" s="1119"/>
      <c r="CF7" s="1119"/>
      <c r="CG7" s="1120"/>
      <c r="CH7" s="1102">
        <v>0</v>
      </c>
      <c r="CI7" s="1103"/>
      <c r="CJ7" s="1103"/>
      <c r="CK7" s="1103"/>
      <c r="CL7" s="1104"/>
      <c r="CM7" s="1102">
        <v>21</v>
      </c>
      <c r="CN7" s="1103"/>
      <c r="CO7" s="1103"/>
      <c r="CP7" s="1103"/>
      <c r="CQ7" s="1104"/>
      <c r="CR7" s="1102">
        <v>2</v>
      </c>
      <c r="CS7" s="1103"/>
      <c r="CT7" s="1103"/>
      <c r="CU7" s="1103"/>
      <c r="CV7" s="1104"/>
      <c r="CW7" s="1102">
        <v>4</v>
      </c>
      <c r="CX7" s="1103"/>
      <c r="CY7" s="1103"/>
      <c r="CZ7" s="1103"/>
      <c r="DA7" s="1104"/>
      <c r="DB7" s="1102" t="s">
        <v>580</v>
      </c>
      <c r="DC7" s="1103"/>
      <c r="DD7" s="1103"/>
      <c r="DE7" s="1103"/>
      <c r="DF7" s="1104"/>
      <c r="DG7" s="1102" t="s">
        <v>587</v>
      </c>
      <c r="DH7" s="1103"/>
      <c r="DI7" s="1103"/>
      <c r="DJ7" s="1103"/>
      <c r="DK7" s="1104"/>
      <c r="DL7" s="1102" t="s">
        <v>587</v>
      </c>
      <c r="DM7" s="1103"/>
      <c r="DN7" s="1103"/>
      <c r="DO7" s="1103"/>
      <c r="DP7" s="1104"/>
      <c r="DQ7" s="1102" t="s">
        <v>587</v>
      </c>
      <c r="DR7" s="1103"/>
      <c r="DS7" s="1103"/>
      <c r="DT7" s="1103"/>
      <c r="DU7" s="1104"/>
      <c r="DV7" s="1105"/>
      <c r="DW7" s="1106"/>
      <c r="DX7" s="1106"/>
      <c r="DY7" s="1106"/>
      <c r="DZ7" s="1107"/>
      <c r="EA7" s="231"/>
    </row>
    <row r="8" spans="1:131" s="232" customFormat="1" ht="26.25" customHeight="1" x14ac:dyDescent="0.2">
      <c r="A8" s="235">
        <v>2</v>
      </c>
      <c r="B8" s="1033"/>
      <c r="C8" s="1034"/>
      <c r="D8" s="1034"/>
      <c r="E8" s="1034"/>
      <c r="F8" s="1034"/>
      <c r="G8" s="1034"/>
      <c r="H8" s="1034"/>
      <c r="I8" s="1034"/>
      <c r="J8" s="1034"/>
      <c r="K8" s="1034"/>
      <c r="L8" s="1034"/>
      <c r="M8" s="1034"/>
      <c r="N8" s="1034"/>
      <c r="O8" s="1034"/>
      <c r="P8" s="1035"/>
      <c r="Q8" s="1041"/>
      <c r="R8" s="1042"/>
      <c r="S8" s="1042"/>
      <c r="T8" s="1042"/>
      <c r="U8" s="1042"/>
      <c r="V8" s="1042"/>
      <c r="W8" s="1042"/>
      <c r="X8" s="1042"/>
      <c r="Y8" s="1042"/>
      <c r="Z8" s="1042"/>
      <c r="AA8" s="1042"/>
      <c r="AB8" s="1042"/>
      <c r="AC8" s="1042"/>
      <c r="AD8" s="1042"/>
      <c r="AE8" s="1043"/>
      <c r="AF8" s="1038"/>
      <c r="AG8" s="1039"/>
      <c r="AH8" s="1039"/>
      <c r="AI8" s="1039"/>
      <c r="AJ8" s="1040"/>
      <c r="AK8" s="1083"/>
      <c r="AL8" s="1084"/>
      <c r="AM8" s="1084"/>
      <c r="AN8" s="1084"/>
      <c r="AO8" s="1084"/>
      <c r="AP8" s="1084"/>
      <c r="AQ8" s="1084"/>
      <c r="AR8" s="1084"/>
      <c r="AS8" s="1084"/>
      <c r="AT8" s="1084"/>
      <c r="AU8" s="1085"/>
      <c r="AV8" s="1085"/>
      <c r="AW8" s="1085"/>
      <c r="AX8" s="1085"/>
      <c r="AY8" s="1086"/>
      <c r="AZ8" s="229"/>
      <c r="BA8" s="229"/>
      <c r="BB8" s="229"/>
      <c r="BC8" s="229"/>
      <c r="BD8" s="229"/>
      <c r="BE8" s="230"/>
      <c r="BF8" s="230"/>
      <c r="BG8" s="230"/>
      <c r="BH8" s="230"/>
      <c r="BI8" s="230"/>
      <c r="BJ8" s="230"/>
      <c r="BK8" s="230"/>
      <c r="BL8" s="230"/>
      <c r="BM8" s="230"/>
      <c r="BN8" s="230"/>
      <c r="BO8" s="230"/>
      <c r="BP8" s="230"/>
      <c r="BQ8" s="235">
        <v>2</v>
      </c>
      <c r="BR8" s="236"/>
      <c r="BS8" s="1087" t="s">
        <v>568</v>
      </c>
      <c r="BT8" s="1088"/>
      <c r="BU8" s="1088"/>
      <c r="BV8" s="1088"/>
      <c r="BW8" s="1088"/>
      <c r="BX8" s="1088"/>
      <c r="BY8" s="1088"/>
      <c r="BZ8" s="1088"/>
      <c r="CA8" s="1088"/>
      <c r="CB8" s="1088"/>
      <c r="CC8" s="1088"/>
      <c r="CD8" s="1088"/>
      <c r="CE8" s="1088"/>
      <c r="CF8" s="1088"/>
      <c r="CG8" s="1089"/>
      <c r="CH8" s="992">
        <v>5</v>
      </c>
      <c r="CI8" s="993"/>
      <c r="CJ8" s="993"/>
      <c r="CK8" s="993"/>
      <c r="CL8" s="994"/>
      <c r="CM8" s="992">
        <v>75</v>
      </c>
      <c r="CN8" s="993"/>
      <c r="CO8" s="993"/>
      <c r="CP8" s="993"/>
      <c r="CQ8" s="994"/>
      <c r="CR8" s="992">
        <v>22</v>
      </c>
      <c r="CS8" s="993"/>
      <c r="CT8" s="993"/>
      <c r="CU8" s="993"/>
      <c r="CV8" s="994"/>
      <c r="CW8" s="992">
        <v>57</v>
      </c>
      <c r="CX8" s="993"/>
      <c r="CY8" s="993"/>
      <c r="CZ8" s="993"/>
      <c r="DA8" s="994"/>
      <c r="DB8" s="992" t="s">
        <v>580</v>
      </c>
      <c r="DC8" s="993"/>
      <c r="DD8" s="993"/>
      <c r="DE8" s="993"/>
      <c r="DF8" s="994"/>
      <c r="DG8" s="992" t="s">
        <v>587</v>
      </c>
      <c r="DH8" s="993"/>
      <c r="DI8" s="993"/>
      <c r="DJ8" s="993"/>
      <c r="DK8" s="994"/>
      <c r="DL8" s="992" t="s">
        <v>587</v>
      </c>
      <c r="DM8" s="993"/>
      <c r="DN8" s="993"/>
      <c r="DO8" s="993"/>
      <c r="DP8" s="994"/>
      <c r="DQ8" s="992" t="s">
        <v>587</v>
      </c>
      <c r="DR8" s="993"/>
      <c r="DS8" s="993"/>
      <c r="DT8" s="993"/>
      <c r="DU8" s="994"/>
      <c r="DV8" s="995"/>
      <c r="DW8" s="996"/>
      <c r="DX8" s="996"/>
      <c r="DY8" s="996"/>
      <c r="DZ8" s="997"/>
      <c r="EA8" s="231"/>
    </row>
    <row r="9" spans="1:131" s="232" customFormat="1" ht="26.25" customHeight="1" x14ac:dyDescent="0.2">
      <c r="A9" s="235">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229"/>
      <c r="BA9" s="229"/>
      <c r="BB9" s="229"/>
      <c r="BC9" s="229"/>
      <c r="BD9" s="229"/>
      <c r="BE9" s="230"/>
      <c r="BF9" s="230"/>
      <c r="BG9" s="230"/>
      <c r="BH9" s="230"/>
      <c r="BI9" s="230"/>
      <c r="BJ9" s="230"/>
      <c r="BK9" s="230"/>
      <c r="BL9" s="230"/>
      <c r="BM9" s="230"/>
      <c r="BN9" s="230"/>
      <c r="BO9" s="230"/>
      <c r="BP9" s="230"/>
      <c r="BQ9" s="235">
        <v>3</v>
      </c>
      <c r="BR9" s="236"/>
      <c r="BS9" s="1087" t="s">
        <v>569</v>
      </c>
      <c r="BT9" s="1088"/>
      <c r="BU9" s="1088"/>
      <c r="BV9" s="1088"/>
      <c r="BW9" s="1088"/>
      <c r="BX9" s="1088"/>
      <c r="BY9" s="1088"/>
      <c r="BZ9" s="1088"/>
      <c r="CA9" s="1088"/>
      <c r="CB9" s="1088"/>
      <c r="CC9" s="1088"/>
      <c r="CD9" s="1088"/>
      <c r="CE9" s="1088"/>
      <c r="CF9" s="1088"/>
      <c r="CG9" s="1089"/>
      <c r="CH9" s="992">
        <v>0</v>
      </c>
      <c r="CI9" s="993"/>
      <c r="CJ9" s="993"/>
      <c r="CK9" s="993"/>
      <c r="CL9" s="994"/>
      <c r="CM9" s="992">
        <v>26</v>
      </c>
      <c r="CN9" s="993"/>
      <c r="CO9" s="993"/>
      <c r="CP9" s="993"/>
      <c r="CQ9" s="994"/>
      <c r="CR9" s="992">
        <v>10</v>
      </c>
      <c r="CS9" s="993"/>
      <c r="CT9" s="993"/>
      <c r="CU9" s="993"/>
      <c r="CV9" s="994"/>
      <c r="CW9" s="992">
        <v>37</v>
      </c>
      <c r="CX9" s="993"/>
      <c r="CY9" s="993"/>
      <c r="CZ9" s="993"/>
      <c r="DA9" s="994"/>
      <c r="DB9" s="992" t="s">
        <v>580</v>
      </c>
      <c r="DC9" s="993"/>
      <c r="DD9" s="993"/>
      <c r="DE9" s="993"/>
      <c r="DF9" s="994"/>
      <c r="DG9" s="992" t="s">
        <v>587</v>
      </c>
      <c r="DH9" s="993"/>
      <c r="DI9" s="993"/>
      <c r="DJ9" s="993"/>
      <c r="DK9" s="994"/>
      <c r="DL9" s="992" t="s">
        <v>587</v>
      </c>
      <c r="DM9" s="993"/>
      <c r="DN9" s="993"/>
      <c r="DO9" s="993"/>
      <c r="DP9" s="994"/>
      <c r="DQ9" s="992" t="s">
        <v>587</v>
      </c>
      <c r="DR9" s="993"/>
      <c r="DS9" s="993"/>
      <c r="DT9" s="993"/>
      <c r="DU9" s="994"/>
      <c r="DV9" s="995"/>
      <c r="DW9" s="996"/>
      <c r="DX9" s="996"/>
      <c r="DY9" s="996"/>
      <c r="DZ9" s="997"/>
      <c r="EA9" s="231"/>
    </row>
    <row r="10" spans="1:131" s="232" customFormat="1" ht="26.25" customHeight="1" x14ac:dyDescent="0.2">
      <c r="A10" s="235">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229"/>
      <c r="BA10" s="229"/>
      <c r="BB10" s="229"/>
      <c r="BC10" s="229"/>
      <c r="BD10" s="229"/>
      <c r="BE10" s="230"/>
      <c r="BF10" s="230"/>
      <c r="BG10" s="230"/>
      <c r="BH10" s="230"/>
      <c r="BI10" s="230"/>
      <c r="BJ10" s="230"/>
      <c r="BK10" s="230"/>
      <c r="BL10" s="230"/>
      <c r="BM10" s="230"/>
      <c r="BN10" s="230"/>
      <c r="BO10" s="230"/>
      <c r="BP10" s="230"/>
      <c r="BQ10" s="235">
        <v>4</v>
      </c>
      <c r="BR10" s="236"/>
      <c r="BS10" s="1087" t="s">
        <v>570</v>
      </c>
      <c r="BT10" s="1088"/>
      <c r="BU10" s="1088"/>
      <c r="BV10" s="1088"/>
      <c r="BW10" s="1088"/>
      <c r="BX10" s="1088"/>
      <c r="BY10" s="1088"/>
      <c r="BZ10" s="1088"/>
      <c r="CA10" s="1088"/>
      <c r="CB10" s="1088"/>
      <c r="CC10" s="1088"/>
      <c r="CD10" s="1088"/>
      <c r="CE10" s="1088"/>
      <c r="CF10" s="1088"/>
      <c r="CG10" s="1089"/>
      <c r="CH10" s="992">
        <v>1</v>
      </c>
      <c r="CI10" s="993"/>
      <c r="CJ10" s="993"/>
      <c r="CK10" s="993"/>
      <c r="CL10" s="994"/>
      <c r="CM10" s="992">
        <v>19</v>
      </c>
      <c r="CN10" s="993"/>
      <c r="CO10" s="993"/>
      <c r="CP10" s="993"/>
      <c r="CQ10" s="994"/>
      <c r="CR10" s="992">
        <v>8</v>
      </c>
      <c r="CS10" s="993"/>
      <c r="CT10" s="993"/>
      <c r="CU10" s="993"/>
      <c r="CV10" s="994"/>
      <c r="CW10" s="992" t="s">
        <v>580</v>
      </c>
      <c r="CX10" s="993"/>
      <c r="CY10" s="993"/>
      <c r="CZ10" s="993"/>
      <c r="DA10" s="994"/>
      <c r="DB10" s="992" t="s">
        <v>580</v>
      </c>
      <c r="DC10" s="993"/>
      <c r="DD10" s="993"/>
      <c r="DE10" s="993"/>
      <c r="DF10" s="994"/>
      <c r="DG10" s="992" t="s">
        <v>587</v>
      </c>
      <c r="DH10" s="993"/>
      <c r="DI10" s="993"/>
      <c r="DJ10" s="993"/>
      <c r="DK10" s="994"/>
      <c r="DL10" s="992" t="s">
        <v>587</v>
      </c>
      <c r="DM10" s="993"/>
      <c r="DN10" s="993"/>
      <c r="DO10" s="993"/>
      <c r="DP10" s="994"/>
      <c r="DQ10" s="992" t="s">
        <v>587</v>
      </c>
      <c r="DR10" s="993"/>
      <c r="DS10" s="993"/>
      <c r="DT10" s="993"/>
      <c r="DU10" s="994"/>
      <c r="DV10" s="995"/>
      <c r="DW10" s="996"/>
      <c r="DX10" s="996"/>
      <c r="DY10" s="996"/>
      <c r="DZ10" s="997"/>
      <c r="EA10" s="231"/>
    </row>
    <row r="11" spans="1:131" s="232" customFormat="1" ht="26.25" customHeight="1" x14ac:dyDescent="0.2">
      <c r="A11" s="235">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229"/>
      <c r="BA11" s="229"/>
      <c r="BB11" s="229"/>
      <c r="BC11" s="229"/>
      <c r="BD11" s="229"/>
      <c r="BE11" s="230"/>
      <c r="BF11" s="230"/>
      <c r="BG11" s="230"/>
      <c r="BH11" s="230"/>
      <c r="BI11" s="230"/>
      <c r="BJ11" s="230"/>
      <c r="BK11" s="230"/>
      <c r="BL11" s="230"/>
      <c r="BM11" s="230"/>
      <c r="BN11" s="230"/>
      <c r="BO11" s="230"/>
      <c r="BP11" s="230"/>
      <c r="BQ11" s="235">
        <v>5</v>
      </c>
      <c r="BR11" s="236"/>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1"/>
    </row>
    <row r="12" spans="1:131" s="232" customFormat="1" ht="26.25" customHeight="1" x14ac:dyDescent="0.2">
      <c r="A12" s="235">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229"/>
      <c r="BA12" s="229"/>
      <c r="BB12" s="229"/>
      <c r="BC12" s="229"/>
      <c r="BD12" s="229"/>
      <c r="BE12" s="230"/>
      <c r="BF12" s="230"/>
      <c r="BG12" s="230"/>
      <c r="BH12" s="230"/>
      <c r="BI12" s="230"/>
      <c r="BJ12" s="230"/>
      <c r="BK12" s="230"/>
      <c r="BL12" s="230"/>
      <c r="BM12" s="230"/>
      <c r="BN12" s="230"/>
      <c r="BO12" s="230"/>
      <c r="BP12" s="230"/>
      <c r="BQ12" s="235">
        <v>6</v>
      </c>
      <c r="BR12" s="236"/>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1"/>
    </row>
    <row r="13" spans="1:131" s="232" customFormat="1" ht="26.25" customHeight="1" x14ac:dyDescent="0.2">
      <c r="A13" s="235">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229"/>
      <c r="BA13" s="229"/>
      <c r="BB13" s="229"/>
      <c r="BC13" s="229"/>
      <c r="BD13" s="229"/>
      <c r="BE13" s="230"/>
      <c r="BF13" s="230"/>
      <c r="BG13" s="230"/>
      <c r="BH13" s="230"/>
      <c r="BI13" s="230"/>
      <c r="BJ13" s="230"/>
      <c r="BK13" s="230"/>
      <c r="BL13" s="230"/>
      <c r="BM13" s="230"/>
      <c r="BN13" s="230"/>
      <c r="BO13" s="230"/>
      <c r="BP13" s="230"/>
      <c r="BQ13" s="235">
        <v>7</v>
      </c>
      <c r="BR13" s="236"/>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1"/>
    </row>
    <row r="14" spans="1:131" s="232" customFormat="1" ht="26.25" customHeight="1" x14ac:dyDescent="0.2">
      <c r="A14" s="235">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229"/>
      <c r="BA14" s="229"/>
      <c r="BB14" s="229"/>
      <c r="BC14" s="229"/>
      <c r="BD14" s="229"/>
      <c r="BE14" s="230"/>
      <c r="BF14" s="230"/>
      <c r="BG14" s="230"/>
      <c r="BH14" s="230"/>
      <c r="BI14" s="230"/>
      <c r="BJ14" s="230"/>
      <c r="BK14" s="230"/>
      <c r="BL14" s="230"/>
      <c r="BM14" s="230"/>
      <c r="BN14" s="230"/>
      <c r="BO14" s="230"/>
      <c r="BP14" s="230"/>
      <c r="BQ14" s="235">
        <v>8</v>
      </c>
      <c r="BR14" s="236"/>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1"/>
    </row>
    <row r="15" spans="1:131" s="232" customFormat="1" ht="26.25" customHeight="1" x14ac:dyDescent="0.2">
      <c r="A15" s="235">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229"/>
      <c r="BA15" s="229"/>
      <c r="BB15" s="229"/>
      <c r="BC15" s="229"/>
      <c r="BD15" s="229"/>
      <c r="BE15" s="230"/>
      <c r="BF15" s="230"/>
      <c r="BG15" s="230"/>
      <c r="BH15" s="230"/>
      <c r="BI15" s="230"/>
      <c r="BJ15" s="230"/>
      <c r="BK15" s="230"/>
      <c r="BL15" s="230"/>
      <c r="BM15" s="230"/>
      <c r="BN15" s="230"/>
      <c r="BO15" s="230"/>
      <c r="BP15" s="230"/>
      <c r="BQ15" s="235">
        <v>9</v>
      </c>
      <c r="BR15" s="236"/>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1"/>
    </row>
    <row r="16" spans="1:131" s="232" customFormat="1" ht="26.25" customHeight="1" x14ac:dyDescent="0.2">
      <c r="A16" s="235">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229"/>
      <c r="BA16" s="229"/>
      <c r="BB16" s="229"/>
      <c r="BC16" s="229"/>
      <c r="BD16" s="229"/>
      <c r="BE16" s="230"/>
      <c r="BF16" s="230"/>
      <c r="BG16" s="230"/>
      <c r="BH16" s="230"/>
      <c r="BI16" s="230"/>
      <c r="BJ16" s="230"/>
      <c r="BK16" s="230"/>
      <c r="BL16" s="230"/>
      <c r="BM16" s="230"/>
      <c r="BN16" s="230"/>
      <c r="BO16" s="230"/>
      <c r="BP16" s="230"/>
      <c r="BQ16" s="235">
        <v>10</v>
      </c>
      <c r="BR16" s="236"/>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1"/>
    </row>
    <row r="17" spans="1:131" s="232" customFormat="1" ht="26.25" customHeight="1" x14ac:dyDescent="0.2">
      <c r="A17" s="235">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229"/>
      <c r="BA17" s="229"/>
      <c r="BB17" s="229"/>
      <c r="BC17" s="229"/>
      <c r="BD17" s="229"/>
      <c r="BE17" s="230"/>
      <c r="BF17" s="230"/>
      <c r="BG17" s="230"/>
      <c r="BH17" s="230"/>
      <c r="BI17" s="230"/>
      <c r="BJ17" s="230"/>
      <c r="BK17" s="230"/>
      <c r="BL17" s="230"/>
      <c r="BM17" s="230"/>
      <c r="BN17" s="230"/>
      <c r="BO17" s="230"/>
      <c r="BP17" s="230"/>
      <c r="BQ17" s="235">
        <v>11</v>
      </c>
      <c r="BR17" s="236"/>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1"/>
    </row>
    <row r="18" spans="1:131" s="232" customFormat="1" ht="26.25" customHeight="1" x14ac:dyDescent="0.2">
      <c r="A18" s="235">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229"/>
      <c r="BA18" s="229"/>
      <c r="BB18" s="229"/>
      <c r="BC18" s="229"/>
      <c r="BD18" s="229"/>
      <c r="BE18" s="230"/>
      <c r="BF18" s="230"/>
      <c r="BG18" s="230"/>
      <c r="BH18" s="230"/>
      <c r="BI18" s="230"/>
      <c r="BJ18" s="230"/>
      <c r="BK18" s="230"/>
      <c r="BL18" s="230"/>
      <c r="BM18" s="230"/>
      <c r="BN18" s="230"/>
      <c r="BO18" s="230"/>
      <c r="BP18" s="230"/>
      <c r="BQ18" s="235">
        <v>12</v>
      </c>
      <c r="BR18" s="236"/>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1"/>
    </row>
    <row r="19" spans="1:131" s="232" customFormat="1" ht="26.25" customHeight="1" x14ac:dyDescent="0.2">
      <c r="A19" s="235">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229"/>
      <c r="BA19" s="229"/>
      <c r="BB19" s="229"/>
      <c r="BC19" s="229"/>
      <c r="BD19" s="229"/>
      <c r="BE19" s="230"/>
      <c r="BF19" s="230"/>
      <c r="BG19" s="230"/>
      <c r="BH19" s="230"/>
      <c r="BI19" s="230"/>
      <c r="BJ19" s="230"/>
      <c r="BK19" s="230"/>
      <c r="BL19" s="230"/>
      <c r="BM19" s="230"/>
      <c r="BN19" s="230"/>
      <c r="BO19" s="230"/>
      <c r="BP19" s="230"/>
      <c r="BQ19" s="235">
        <v>13</v>
      </c>
      <c r="BR19" s="236"/>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1"/>
    </row>
    <row r="20" spans="1:131" s="232" customFormat="1" ht="26.25" customHeight="1" x14ac:dyDescent="0.2">
      <c r="A20" s="235">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229"/>
      <c r="BA20" s="229"/>
      <c r="BB20" s="229"/>
      <c r="BC20" s="229"/>
      <c r="BD20" s="229"/>
      <c r="BE20" s="230"/>
      <c r="BF20" s="230"/>
      <c r="BG20" s="230"/>
      <c r="BH20" s="230"/>
      <c r="BI20" s="230"/>
      <c r="BJ20" s="230"/>
      <c r="BK20" s="230"/>
      <c r="BL20" s="230"/>
      <c r="BM20" s="230"/>
      <c r="BN20" s="230"/>
      <c r="BO20" s="230"/>
      <c r="BP20" s="230"/>
      <c r="BQ20" s="235">
        <v>14</v>
      </c>
      <c r="BR20" s="236"/>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1"/>
    </row>
    <row r="21" spans="1:131" s="232" customFormat="1" ht="26.25" customHeight="1" thickBot="1" x14ac:dyDescent="0.25">
      <c r="A21" s="235">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229"/>
      <c r="BA21" s="229"/>
      <c r="BB21" s="229"/>
      <c r="BC21" s="229"/>
      <c r="BD21" s="229"/>
      <c r="BE21" s="230"/>
      <c r="BF21" s="230"/>
      <c r="BG21" s="230"/>
      <c r="BH21" s="230"/>
      <c r="BI21" s="230"/>
      <c r="BJ21" s="230"/>
      <c r="BK21" s="230"/>
      <c r="BL21" s="230"/>
      <c r="BM21" s="230"/>
      <c r="BN21" s="230"/>
      <c r="BO21" s="230"/>
      <c r="BP21" s="230"/>
      <c r="BQ21" s="235">
        <v>15</v>
      </c>
      <c r="BR21" s="236"/>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1"/>
    </row>
    <row r="22" spans="1:131" s="232" customFormat="1" ht="26.25" customHeight="1" x14ac:dyDescent="0.2">
      <c r="A22" s="235">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388</v>
      </c>
      <c r="BA22" s="1031"/>
      <c r="BB22" s="1031"/>
      <c r="BC22" s="1031"/>
      <c r="BD22" s="1032"/>
      <c r="BE22" s="230"/>
      <c r="BF22" s="230"/>
      <c r="BG22" s="230"/>
      <c r="BH22" s="230"/>
      <c r="BI22" s="230"/>
      <c r="BJ22" s="230"/>
      <c r="BK22" s="230"/>
      <c r="BL22" s="230"/>
      <c r="BM22" s="230"/>
      <c r="BN22" s="230"/>
      <c r="BO22" s="230"/>
      <c r="BP22" s="230"/>
      <c r="BQ22" s="235">
        <v>16</v>
      </c>
      <c r="BR22" s="236"/>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1"/>
    </row>
    <row r="23" spans="1:131" s="232" customFormat="1" ht="26.25" customHeight="1" thickBot="1" x14ac:dyDescent="0.25">
      <c r="A23" s="237" t="s">
        <v>389</v>
      </c>
      <c r="B23" s="937" t="s">
        <v>390</v>
      </c>
      <c r="C23" s="938"/>
      <c r="D23" s="938"/>
      <c r="E23" s="938"/>
      <c r="F23" s="938"/>
      <c r="G23" s="938"/>
      <c r="H23" s="938"/>
      <c r="I23" s="938"/>
      <c r="J23" s="938"/>
      <c r="K23" s="938"/>
      <c r="L23" s="938"/>
      <c r="M23" s="938"/>
      <c r="N23" s="938"/>
      <c r="O23" s="938"/>
      <c r="P23" s="948"/>
      <c r="Q23" s="1070">
        <v>25031</v>
      </c>
      <c r="R23" s="1064"/>
      <c r="S23" s="1064"/>
      <c r="T23" s="1064"/>
      <c r="U23" s="1064"/>
      <c r="V23" s="1064">
        <v>23146</v>
      </c>
      <c r="W23" s="1064"/>
      <c r="X23" s="1064"/>
      <c r="Y23" s="1064"/>
      <c r="Z23" s="1064"/>
      <c r="AA23" s="1064">
        <v>1885</v>
      </c>
      <c r="AB23" s="1064"/>
      <c r="AC23" s="1064"/>
      <c r="AD23" s="1064"/>
      <c r="AE23" s="1071"/>
      <c r="AF23" s="1072">
        <v>1759</v>
      </c>
      <c r="AG23" s="1064"/>
      <c r="AH23" s="1064"/>
      <c r="AI23" s="1064"/>
      <c r="AJ23" s="1073"/>
      <c r="AK23" s="1074"/>
      <c r="AL23" s="1075"/>
      <c r="AM23" s="1075"/>
      <c r="AN23" s="1075"/>
      <c r="AO23" s="1075"/>
      <c r="AP23" s="1064">
        <v>17377</v>
      </c>
      <c r="AQ23" s="1064"/>
      <c r="AR23" s="1064"/>
      <c r="AS23" s="1064"/>
      <c r="AT23" s="1064"/>
      <c r="AU23" s="1065"/>
      <c r="AV23" s="1065"/>
      <c r="AW23" s="1065"/>
      <c r="AX23" s="1065"/>
      <c r="AY23" s="1066"/>
      <c r="AZ23" s="1067" t="s">
        <v>127</v>
      </c>
      <c r="BA23" s="1068"/>
      <c r="BB23" s="1068"/>
      <c r="BC23" s="1068"/>
      <c r="BD23" s="1069"/>
      <c r="BE23" s="230"/>
      <c r="BF23" s="230"/>
      <c r="BG23" s="230"/>
      <c r="BH23" s="230"/>
      <c r="BI23" s="230"/>
      <c r="BJ23" s="230"/>
      <c r="BK23" s="230"/>
      <c r="BL23" s="230"/>
      <c r="BM23" s="230"/>
      <c r="BN23" s="230"/>
      <c r="BO23" s="230"/>
      <c r="BP23" s="230"/>
      <c r="BQ23" s="235">
        <v>17</v>
      </c>
      <c r="BR23" s="236"/>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1"/>
    </row>
    <row r="24" spans="1:131" s="232" customFormat="1" ht="26.25" customHeight="1" x14ac:dyDescent="0.2">
      <c r="A24" s="1063" t="s">
        <v>391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29"/>
      <c r="BA24" s="229"/>
      <c r="BB24" s="229"/>
      <c r="BC24" s="229"/>
      <c r="BD24" s="229"/>
      <c r="BE24" s="230"/>
      <c r="BF24" s="230"/>
      <c r="BG24" s="230"/>
      <c r="BH24" s="230"/>
      <c r="BI24" s="230"/>
      <c r="BJ24" s="230"/>
      <c r="BK24" s="230"/>
      <c r="BL24" s="230"/>
      <c r="BM24" s="230"/>
      <c r="BN24" s="230"/>
      <c r="BO24" s="230"/>
      <c r="BP24" s="230"/>
      <c r="BQ24" s="235">
        <v>18</v>
      </c>
      <c r="BR24" s="236"/>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1"/>
    </row>
    <row r="25" spans="1:131" ht="26.25" customHeight="1" thickBot="1" x14ac:dyDescent="0.25">
      <c r="A25" s="1062" t="s">
        <v>392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29"/>
      <c r="BK25" s="229"/>
      <c r="BL25" s="229"/>
      <c r="BM25" s="229"/>
      <c r="BN25" s="229"/>
      <c r="BO25" s="238"/>
      <c r="BP25" s="238"/>
      <c r="BQ25" s="235">
        <v>19</v>
      </c>
      <c r="BR25" s="236"/>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27"/>
    </row>
    <row r="26" spans="1:131" ht="26.25" customHeight="1" x14ac:dyDescent="0.2">
      <c r="A26" s="998" t="s">
        <v>370</v>
      </c>
      <c r="B26" s="999"/>
      <c r="C26" s="999"/>
      <c r="D26" s="999"/>
      <c r="E26" s="999"/>
      <c r="F26" s="999"/>
      <c r="G26" s="999"/>
      <c r="H26" s="999"/>
      <c r="I26" s="999"/>
      <c r="J26" s="999"/>
      <c r="K26" s="999"/>
      <c r="L26" s="999"/>
      <c r="M26" s="999"/>
      <c r="N26" s="999"/>
      <c r="O26" s="999"/>
      <c r="P26" s="1000"/>
      <c r="Q26" s="1004" t="s">
        <v>393</v>
      </c>
      <c r="R26" s="1005"/>
      <c r="S26" s="1005"/>
      <c r="T26" s="1005"/>
      <c r="U26" s="1006"/>
      <c r="V26" s="1004" t="s">
        <v>394</v>
      </c>
      <c r="W26" s="1005"/>
      <c r="X26" s="1005"/>
      <c r="Y26" s="1005"/>
      <c r="Z26" s="1006"/>
      <c r="AA26" s="1004" t="s">
        <v>395</v>
      </c>
      <c r="AB26" s="1005"/>
      <c r="AC26" s="1005"/>
      <c r="AD26" s="1005"/>
      <c r="AE26" s="1005"/>
      <c r="AF26" s="1058" t="s">
        <v>396</v>
      </c>
      <c r="AG26" s="1011"/>
      <c r="AH26" s="1011"/>
      <c r="AI26" s="1011"/>
      <c r="AJ26" s="1059"/>
      <c r="AK26" s="1005" t="s">
        <v>397</v>
      </c>
      <c r="AL26" s="1005"/>
      <c r="AM26" s="1005"/>
      <c r="AN26" s="1005"/>
      <c r="AO26" s="1006"/>
      <c r="AP26" s="1004" t="s">
        <v>398</v>
      </c>
      <c r="AQ26" s="1005"/>
      <c r="AR26" s="1005"/>
      <c r="AS26" s="1005"/>
      <c r="AT26" s="1006"/>
      <c r="AU26" s="1004" t="s">
        <v>399</v>
      </c>
      <c r="AV26" s="1005"/>
      <c r="AW26" s="1005"/>
      <c r="AX26" s="1005"/>
      <c r="AY26" s="1006"/>
      <c r="AZ26" s="1004" t="s">
        <v>400</v>
      </c>
      <c r="BA26" s="1005"/>
      <c r="BB26" s="1005"/>
      <c r="BC26" s="1005"/>
      <c r="BD26" s="1006"/>
      <c r="BE26" s="1004" t="s">
        <v>377</v>
      </c>
      <c r="BF26" s="1005"/>
      <c r="BG26" s="1005"/>
      <c r="BH26" s="1005"/>
      <c r="BI26" s="1018"/>
      <c r="BJ26" s="229"/>
      <c r="BK26" s="229"/>
      <c r="BL26" s="229"/>
      <c r="BM26" s="229"/>
      <c r="BN26" s="229"/>
      <c r="BO26" s="238"/>
      <c r="BP26" s="238"/>
      <c r="BQ26" s="235">
        <v>20</v>
      </c>
      <c r="BR26" s="236"/>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27"/>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29"/>
      <c r="BK27" s="229"/>
      <c r="BL27" s="229"/>
      <c r="BM27" s="229"/>
      <c r="BN27" s="229"/>
      <c r="BO27" s="238"/>
      <c r="BP27" s="238"/>
      <c r="BQ27" s="235">
        <v>21</v>
      </c>
      <c r="BR27" s="236"/>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27"/>
    </row>
    <row r="28" spans="1:131" ht="26.25" customHeight="1" thickTop="1" x14ac:dyDescent="0.2">
      <c r="A28" s="239">
        <v>1</v>
      </c>
      <c r="B28" s="1050" t="s">
        <v>401</v>
      </c>
      <c r="C28" s="1051"/>
      <c r="D28" s="1051"/>
      <c r="E28" s="1051"/>
      <c r="F28" s="1051"/>
      <c r="G28" s="1051"/>
      <c r="H28" s="1051"/>
      <c r="I28" s="1051"/>
      <c r="J28" s="1051"/>
      <c r="K28" s="1051"/>
      <c r="L28" s="1051"/>
      <c r="M28" s="1051"/>
      <c r="N28" s="1051"/>
      <c r="O28" s="1051"/>
      <c r="P28" s="1052"/>
      <c r="Q28" s="1053">
        <v>5597</v>
      </c>
      <c r="R28" s="1054"/>
      <c r="S28" s="1054"/>
      <c r="T28" s="1054"/>
      <c r="U28" s="1054"/>
      <c r="V28" s="1054">
        <v>5571</v>
      </c>
      <c r="W28" s="1054"/>
      <c r="X28" s="1054"/>
      <c r="Y28" s="1054"/>
      <c r="Z28" s="1054"/>
      <c r="AA28" s="1054">
        <v>26</v>
      </c>
      <c r="AB28" s="1054"/>
      <c r="AC28" s="1054"/>
      <c r="AD28" s="1054"/>
      <c r="AE28" s="1055"/>
      <c r="AF28" s="1056">
        <v>26</v>
      </c>
      <c r="AG28" s="1054"/>
      <c r="AH28" s="1054"/>
      <c r="AI28" s="1054"/>
      <c r="AJ28" s="1057"/>
      <c r="AK28" s="1045">
        <v>566</v>
      </c>
      <c r="AL28" s="1046"/>
      <c r="AM28" s="1046"/>
      <c r="AN28" s="1046"/>
      <c r="AO28" s="1046"/>
      <c r="AP28" s="1046">
        <v>126</v>
      </c>
      <c r="AQ28" s="1046"/>
      <c r="AR28" s="1046"/>
      <c r="AS28" s="1046"/>
      <c r="AT28" s="1046"/>
      <c r="AU28" s="1046" t="s">
        <v>579</v>
      </c>
      <c r="AV28" s="1046"/>
      <c r="AW28" s="1046"/>
      <c r="AX28" s="1046"/>
      <c r="AY28" s="1046"/>
      <c r="AZ28" s="1047" t="s">
        <v>579</v>
      </c>
      <c r="BA28" s="1047"/>
      <c r="BB28" s="1047"/>
      <c r="BC28" s="1047"/>
      <c r="BD28" s="1047"/>
      <c r="BE28" s="1048"/>
      <c r="BF28" s="1048"/>
      <c r="BG28" s="1048"/>
      <c r="BH28" s="1048"/>
      <c r="BI28" s="1049"/>
      <c r="BJ28" s="229"/>
      <c r="BK28" s="229"/>
      <c r="BL28" s="229"/>
      <c r="BM28" s="229"/>
      <c r="BN28" s="229"/>
      <c r="BO28" s="238"/>
      <c r="BP28" s="238"/>
      <c r="BQ28" s="235">
        <v>22</v>
      </c>
      <c r="BR28" s="236"/>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27"/>
    </row>
    <row r="29" spans="1:131" ht="26.25" customHeight="1" x14ac:dyDescent="0.2">
      <c r="A29" s="239">
        <v>2</v>
      </c>
      <c r="B29" s="1033" t="s">
        <v>402</v>
      </c>
      <c r="C29" s="1034"/>
      <c r="D29" s="1034"/>
      <c r="E29" s="1034"/>
      <c r="F29" s="1034"/>
      <c r="G29" s="1034"/>
      <c r="H29" s="1034"/>
      <c r="I29" s="1034"/>
      <c r="J29" s="1034"/>
      <c r="K29" s="1034"/>
      <c r="L29" s="1034"/>
      <c r="M29" s="1034"/>
      <c r="N29" s="1034"/>
      <c r="O29" s="1034"/>
      <c r="P29" s="1035"/>
      <c r="Q29" s="1041">
        <v>971</v>
      </c>
      <c r="R29" s="1042"/>
      <c r="S29" s="1042"/>
      <c r="T29" s="1042"/>
      <c r="U29" s="1042"/>
      <c r="V29" s="1042">
        <v>933</v>
      </c>
      <c r="W29" s="1042"/>
      <c r="X29" s="1042"/>
      <c r="Y29" s="1042"/>
      <c r="Z29" s="1042"/>
      <c r="AA29" s="1042">
        <v>39</v>
      </c>
      <c r="AB29" s="1042"/>
      <c r="AC29" s="1042"/>
      <c r="AD29" s="1042"/>
      <c r="AE29" s="1043"/>
      <c r="AF29" s="1038">
        <v>39</v>
      </c>
      <c r="AG29" s="1039"/>
      <c r="AH29" s="1039"/>
      <c r="AI29" s="1039"/>
      <c r="AJ29" s="1040"/>
      <c r="AK29" s="980">
        <v>224</v>
      </c>
      <c r="AL29" s="971"/>
      <c r="AM29" s="971"/>
      <c r="AN29" s="971"/>
      <c r="AO29" s="971"/>
      <c r="AP29" s="971" t="s">
        <v>579</v>
      </c>
      <c r="AQ29" s="971"/>
      <c r="AR29" s="971"/>
      <c r="AS29" s="971"/>
      <c r="AT29" s="971"/>
      <c r="AU29" s="971" t="s">
        <v>579</v>
      </c>
      <c r="AV29" s="971"/>
      <c r="AW29" s="971"/>
      <c r="AX29" s="971"/>
      <c r="AY29" s="971"/>
      <c r="AZ29" s="1044" t="s">
        <v>579</v>
      </c>
      <c r="BA29" s="1044"/>
      <c r="BB29" s="1044"/>
      <c r="BC29" s="1044"/>
      <c r="BD29" s="1044"/>
      <c r="BE29" s="972"/>
      <c r="BF29" s="972"/>
      <c r="BG29" s="972"/>
      <c r="BH29" s="972"/>
      <c r="BI29" s="973"/>
      <c r="BJ29" s="229"/>
      <c r="BK29" s="229"/>
      <c r="BL29" s="229"/>
      <c r="BM29" s="229"/>
      <c r="BN29" s="229"/>
      <c r="BO29" s="238"/>
      <c r="BP29" s="238"/>
      <c r="BQ29" s="235">
        <v>23</v>
      </c>
      <c r="BR29" s="236"/>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27"/>
    </row>
    <row r="30" spans="1:131" ht="26.25" customHeight="1" x14ac:dyDescent="0.2">
      <c r="A30" s="239">
        <v>3</v>
      </c>
      <c r="B30" s="1033" t="s">
        <v>403</v>
      </c>
      <c r="C30" s="1034"/>
      <c r="D30" s="1034"/>
      <c r="E30" s="1034"/>
      <c r="F30" s="1034"/>
      <c r="G30" s="1034"/>
      <c r="H30" s="1034"/>
      <c r="I30" s="1034"/>
      <c r="J30" s="1034"/>
      <c r="K30" s="1034"/>
      <c r="L30" s="1034"/>
      <c r="M30" s="1034"/>
      <c r="N30" s="1034"/>
      <c r="O30" s="1034"/>
      <c r="P30" s="1035"/>
      <c r="Q30" s="1041">
        <v>4998</v>
      </c>
      <c r="R30" s="1042"/>
      <c r="S30" s="1042"/>
      <c r="T30" s="1042"/>
      <c r="U30" s="1042"/>
      <c r="V30" s="1042">
        <v>4727</v>
      </c>
      <c r="W30" s="1042"/>
      <c r="X30" s="1042"/>
      <c r="Y30" s="1042"/>
      <c r="Z30" s="1042"/>
      <c r="AA30" s="1042">
        <v>271</v>
      </c>
      <c r="AB30" s="1042"/>
      <c r="AC30" s="1042"/>
      <c r="AD30" s="1042"/>
      <c r="AE30" s="1043"/>
      <c r="AF30" s="1038">
        <v>271</v>
      </c>
      <c r="AG30" s="1039"/>
      <c r="AH30" s="1039"/>
      <c r="AI30" s="1039"/>
      <c r="AJ30" s="1040"/>
      <c r="AK30" s="980">
        <v>947</v>
      </c>
      <c r="AL30" s="971"/>
      <c r="AM30" s="971"/>
      <c r="AN30" s="971"/>
      <c r="AO30" s="971"/>
      <c r="AP30" s="971" t="s">
        <v>579</v>
      </c>
      <c r="AQ30" s="971"/>
      <c r="AR30" s="971"/>
      <c r="AS30" s="971"/>
      <c r="AT30" s="971"/>
      <c r="AU30" s="971" t="s">
        <v>579</v>
      </c>
      <c r="AV30" s="971"/>
      <c r="AW30" s="971"/>
      <c r="AX30" s="971"/>
      <c r="AY30" s="971"/>
      <c r="AZ30" s="1044" t="s">
        <v>579</v>
      </c>
      <c r="BA30" s="1044"/>
      <c r="BB30" s="1044"/>
      <c r="BC30" s="1044"/>
      <c r="BD30" s="1044"/>
      <c r="BE30" s="972"/>
      <c r="BF30" s="972"/>
      <c r="BG30" s="972"/>
      <c r="BH30" s="972"/>
      <c r="BI30" s="973"/>
      <c r="BJ30" s="229"/>
      <c r="BK30" s="229"/>
      <c r="BL30" s="229"/>
      <c r="BM30" s="229"/>
      <c r="BN30" s="229"/>
      <c r="BO30" s="238"/>
      <c r="BP30" s="238"/>
      <c r="BQ30" s="235">
        <v>24</v>
      </c>
      <c r="BR30" s="236"/>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27"/>
    </row>
    <row r="31" spans="1:131" ht="26.25" customHeight="1" x14ac:dyDescent="0.2">
      <c r="A31" s="239">
        <v>4</v>
      </c>
      <c r="B31" s="1033" t="s">
        <v>404</v>
      </c>
      <c r="C31" s="1034"/>
      <c r="D31" s="1034"/>
      <c r="E31" s="1034"/>
      <c r="F31" s="1034"/>
      <c r="G31" s="1034"/>
      <c r="H31" s="1034"/>
      <c r="I31" s="1034"/>
      <c r="J31" s="1034"/>
      <c r="K31" s="1034"/>
      <c r="L31" s="1034"/>
      <c r="M31" s="1034"/>
      <c r="N31" s="1034"/>
      <c r="O31" s="1034"/>
      <c r="P31" s="1035"/>
      <c r="Q31" s="1041">
        <v>1213</v>
      </c>
      <c r="R31" s="1042"/>
      <c r="S31" s="1042"/>
      <c r="T31" s="1042"/>
      <c r="U31" s="1042"/>
      <c r="V31" s="1042">
        <v>1151</v>
      </c>
      <c r="W31" s="1042"/>
      <c r="X31" s="1042"/>
      <c r="Y31" s="1042"/>
      <c r="Z31" s="1042"/>
      <c r="AA31" s="1042">
        <v>62</v>
      </c>
      <c r="AB31" s="1042"/>
      <c r="AC31" s="1042"/>
      <c r="AD31" s="1042"/>
      <c r="AE31" s="1043"/>
      <c r="AF31" s="1038">
        <v>1407</v>
      </c>
      <c r="AG31" s="1039"/>
      <c r="AH31" s="1039"/>
      <c r="AI31" s="1039"/>
      <c r="AJ31" s="1040"/>
      <c r="AK31" s="980">
        <v>3</v>
      </c>
      <c r="AL31" s="971"/>
      <c r="AM31" s="971"/>
      <c r="AN31" s="971"/>
      <c r="AO31" s="971"/>
      <c r="AP31" s="971">
        <v>2775</v>
      </c>
      <c r="AQ31" s="971"/>
      <c r="AR31" s="971"/>
      <c r="AS31" s="971"/>
      <c r="AT31" s="971"/>
      <c r="AU31" s="971" t="s">
        <v>579</v>
      </c>
      <c r="AV31" s="971"/>
      <c r="AW31" s="971"/>
      <c r="AX31" s="971"/>
      <c r="AY31" s="971"/>
      <c r="AZ31" s="971" t="s">
        <v>579</v>
      </c>
      <c r="BA31" s="971"/>
      <c r="BB31" s="971"/>
      <c r="BC31" s="971"/>
      <c r="BD31" s="971"/>
      <c r="BE31" s="972" t="s">
        <v>405</v>
      </c>
      <c r="BF31" s="972"/>
      <c r="BG31" s="972"/>
      <c r="BH31" s="972"/>
      <c r="BI31" s="973"/>
      <c r="BJ31" s="229"/>
      <c r="BK31" s="229"/>
      <c r="BL31" s="229"/>
      <c r="BM31" s="229"/>
      <c r="BN31" s="229"/>
      <c r="BO31" s="238"/>
      <c r="BP31" s="238"/>
      <c r="BQ31" s="235">
        <v>25</v>
      </c>
      <c r="BR31" s="236"/>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27"/>
    </row>
    <row r="32" spans="1:131" ht="26.25" customHeight="1" x14ac:dyDescent="0.2">
      <c r="A32" s="239">
        <v>5</v>
      </c>
      <c r="B32" s="1033" t="s">
        <v>406</v>
      </c>
      <c r="C32" s="1034"/>
      <c r="D32" s="1034"/>
      <c r="E32" s="1034"/>
      <c r="F32" s="1034"/>
      <c r="G32" s="1034"/>
      <c r="H32" s="1034"/>
      <c r="I32" s="1034"/>
      <c r="J32" s="1034"/>
      <c r="K32" s="1034"/>
      <c r="L32" s="1034"/>
      <c r="M32" s="1034"/>
      <c r="N32" s="1034"/>
      <c r="O32" s="1034"/>
      <c r="P32" s="1035"/>
      <c r="Q32" s="1041">
        <v>1454</v>
      </c>
      <c r="R32" s="1042"/>
      <c r="S32" s="1042"/>
      <c r="T32" s="1042"/>
      <c r="U32" s="1042"/>
      <c r="V32" s="1042">
        <v>1454</v>
      </c>
      <c r="W32" s="1042"/>
      <c r="X32" s="1042"/>
      <c r="Y32" s="1042"/>
      <c r="Z32" s="1042"/>
      <c r="AA32" s="1042">
        <v>0</v>
      </c>
      <c r="AB32" s="1042"/>
      <c r="AC32" s="1042"/>
      <c r="AD32" s="1042"/>
      <c r="AE32" s="1043"/>
      <c r="AF32" s="1038">
        <v>329</v>
      </c>
      <c r="AG32" s="1039"/>
      <c r="AH32" s="1039"/>
      <c r="AI32" s="1039"/>
      <c r="AJ32" s="1040"/>
      <c r="AK32" s="980">
        <v>788</v>
      </c>
      <c r="AL32" s="971"/>
      <c r="AM32" s="971"/>
      <c r="AN32" s="971"/>
      <c r="AO32" s="971"/>
      <c r="AP32" s="971">
        <v>11744</v>
      </c>
      <c r="AQ32" s="971"/>
      <c r="AR32" s="971"/>
      <c r="AS32" s="971"/>
      <c r="AT32" s="971"/>
      <c r="AU32" s="971">
        <v>5144</v>
      </c>
      <c r="AV32" s="971"/>
      <c r="AW32" s="971"/>
      <c r="AX32" s="971"/>
      <c r="AY32" s="971"/>
      <c r="AZ32" s="971" t="s">
        <v>579</v>
      </c>
      <c r="BA32" s="971"/>
      <c r="BB32" s="971"/>
      <c r="BC32" s="971"/>
      <c r="BD32" s="971"/>
      <c r="BE32" s="972" t="s">
        <v>405</v>
      </c>
      <c r="BF32" s="972"/>
      <c r="BG32" s="972"/>
      <c r="BH32" s="972"/>
      <c r="BI32" s="973"/>
      <c r="BJ32" s="229"/>
      <c r="BK32" s="229"/>
      <c r="BL32" s="229"/>
      <c r="BM32" s="229"/>
      <c r="BN32" s="229"/>
      <c r="BO32" s="238"/>
      <c r="BP32" s="238"/>
      <c r="BQ32" s="235">
        <v>26</v>
      </c>
      <c r="BR32" s="236"/>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27"/>
    </row>
    <row r="33" spans="1:131" ht="26.25" customHeight="1" x14ac:dyDescent="0.2">
      <c r="A33" s="239">
        <v>6</v>
      </c>
      <c r="B33" s="1033"/>
      <c r="C33" s="1034"/>
      <c r="D33" s="1034"/>
      <c r="E33" s="1034"/>
      <c r="F33" s="1034"/>
      <c r="G33" s="1034"/>
      <c r="H33" s="1034"/>
      <c r="I33" s="1034"/>
      <c r="J33" s="1034"/>
      <c r="K33" s="1034"/>
      <c r="L33" s="1034"/>
      <c r="M33" s="1034"/>
      <c r="N33" s="1034"/>
      <c r="O33" s="1034"/>
      <c r="P33" s="1035"/>
      <c r="Q33" s="1041"/>
      <c r="R33" s="1042"/>
      <c r="S33" s="1042"/>
      <c r="T33" s="1042"/>
      <c r="U33" s="1042"/>
      <c r="V33" s="1042"/>
      <c r="W33" s="1042"/>
      <c r="X33" s="1042"/>
      <c r="Y33" s="1042"/>
      <c r="Z33" s="1042"/>
      <c r="AA33" s="1042"/>
      <c r="AB33" s="1042"/>
      <c r="AC33" s="1042"/>
      <c r="AD33" s="1042"/>
      <c r="AE33" s="1043"/>
      <c r="AF33" s="1038"/>
      <c r="AG33" s="1039"/>
      <c r="AH33" s="1039"/>
      <c r="AI33" s="1039"/>
      <c r="AJ33" s="1040"/>
      <c r="AK33" s="980"/>
      <c r="AL33" s="971"/>
      <c r="AM33" s="971"/>
      <c r="AN33" s="971"/>
      <c r="AO33" s="971"/>
      <c r="AP33" s="971"/>
      <c r="AQ33" s="971"/>
      <c r="AR33" s="971"/>
      <c r="AS33" s="971"/>
      <c r="AT33" s="971"/>
      <c r="AU33" s="971"/>
      <c r="AV33" s="971"/>
      <c r="AW33" s="971"/>
      <c r="AX33" s="971"/>
      <c r="AY33" s="971"/>
      <c r="AZ33" s="1044"/>
      <c r="BA33" s="1044"/>
      <c r="BB33" s="1044"/>
      <c r="BC33" s="1044"/>
      <c r="BD33" s="1044"/>
      <c r="BE33" s="972"/>
      <c r="BF33" s="972"/>
      <c r="BG33" s="972"/>
      <c r="BH33" s="972"/>
      <c r="BI33" s="973"/>
      <c r="BJ33" s="229"/>
      <c r="BK33" s="229"/>
      <c r="BL33" s="229"/>
      <c r="BM33" s="229"/>
      <c r="BN33" s="229"/>
      <c r="BO33" s="238"/>
      <c r="BP33" s="238"/>
      <c r="BQ33" s="235">
        <v>27</v>
      </c>
      <c r="BR33" s="236"/>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27"/>
    </row>
    <row r="34" spans="1:131" ht="26.25" customHeight="1" x14ac:dyDescent="0.2">
      <c r="A34" s="239">
        <v>7</v>
      </c>
      <c r="B34" s="1033"/>
      <c r="C34" s="1034"/>
      <c r="D34" s="1034"/>
      <c r="E34" s="1034"/>
      <c r="F34" s="1034"/>
      <c r="G34" s="1034"/>
      <c r="H34" s="1034"/>
      <c r="I34" s="1034"/>
      <c r="J34" s="1034"/>
      <c r="K34" s="1034"/>
      <c r="L34" s="1034"/>
      <c r="M34" s="1034"/>
      <c r="N34" s="1034"/>
      <c r="O34" s="1034"/>
      <c r="P34" s="1035"/>
      <c r="Q34" s="1041"/>
      <c r="R34" s="1042"/>
      <c r="S34" s="1042"/>
      <c r="T34" s="1042"/>
      <c r="U34" s="1042"/>
      <c r="V34" s="1042"/>
      <c r="W34" s="1042"/>
      <c r="X34" s="1042"/>
      <c r="Y34" s="1042"/>
      <c r="Z34" s="1042"/>
      <c r="AA34" s="1042"/>
      <c r="AB34" s="1042"/>
      <c r="AC34" s="1042"/>
      <c r="AD34" s="1042"/>
      <c r="AE34" s="1043"/>
      <c r="AF34" s="1038"/>
      <c r="AG34" s="1039"/>
      <c r="AH34" s="1039"/>
      <c r="AI34" s="1039"/>
      <c r="AJ34" s="1040"/>
      <c r="AK34" s="980"/>
      <c r="AL34" s="971"/>
      <c r="AM34" s="971"/>
      <c r="AN34" s="971"/>
      <c r="AO34" s="971"/>
      <c r="AP34" s="971"/>
      <c r="AQ34" s="971"/>
      <c r="AR34" s="971"/>
      <c r="AS34" s="971"/>
      <c r="AT34" s="971"/>
      <c r="AU34" s="971"/>
      <c r="AV34" s="971"/>
      <c r="AW34" s="971"/>
      <c r="AX34" s="971"/>
      <c r="AY34" s="971"/>
      <c r="AZ34" s="1044"/>
      <c r="BA34" s="1044"/>
      <c r="BB34" s="1044"/>
      <c r="BC34" s="1044"/>
      <c r="BD34" s="1044"/>
      <c r="BE34" s="972"/>
      <c r="BF34" s="972"/>
      <c r="BG34" s="972"/>
      <c r="BH34" s="972"/>
      <c r="BI34" s="973"/>
      <c r="BJ34" s="229"/>
      <c r="BK34" s="229"/>
      <c r="BL34" s="229"/>
      <c r="BM34" s="229"/>
      <c r="BN34" s="229"/>
      <c r="BO34" s="238"/>
      <c r="BP34" s="238"/>
      <c r="BQ34" s="235">
        <v>28</v>
      </c>
      <c r="BR34" s="236"/>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27"/>
    </row>
    <row r="35" spans="1:131" ht="26.25" customHeight="1" x14ac:dyDescent="0.2">
      <c r="A35" s="239">
        <v>8</v>
      </c>
      <c r="B35" s="1033"/>
      <c r="C35" s="1034"/>
      <c r="D35" s="1034"/>
      <c r="E35" s="1034"/>
      <c r="F35" s="1034"/>
      <c r="G35" s="1034"/>
      <c r="H35" s="1034"/>
      <c r="I35" s="1034"/>
      <c r="J35" s="1034"/>
      <c r="K35" s="1034"/>
      <c r="L35" s="1034"/>
      <c r="M35" s="1034"/>
      <c r="N35" s="1034"/>
      <c r="O35" s="1034"/>
      <c r="P35" s="1035"/>
      <c r="Q35" s="1041"/>
      <c r="R35" s="1042"/>
      <c r="S35" s="1042"/>
      <c r="T35" s="1042"/>
      <c r="U35" s="1042"/>
      <c r="V35" s="1042"/>
      <c r="W35" s="1042"/>
      <c r="X35" s="1042"/>
      <c r="Y35" s="1042"/>
      <c r="Z35" s="1042"/>
      <c r="AA35" s="1042"/>
      <c r="AB35" s="1042"/>
      <c r="AC35" s="1042"/>
      <c r="AD35" s="1042"/>
      <c r="AE35" s="1043"/>
      <c r="AF35" s="1038"/>
      <c r="AG35" s="1039"/>
      <c r="AH35" s="1039"/>
      <c r="AI35" s="1039"/>
      <c r="AJ35" s="1040"/>
      <c r="AK35" s="980"/>
      <c r="AL35" s="971"/>
      <c r="AM35" s="971"/>
      <c r="AN35" s="971"/>
      <c r="AO35" s="971"/>
      <c r="AP35" s="971"/>
      <c r="AQ35" s="971"/>
      <c r="AR35" s="971"/>
      <c r="AS35" s="971"/>
      <c r="AT35" s="971"/>
      <c r="AU35" s="971"/>
      <c r="AV35" s="971"/>
      <c r="AW35" s="971"/>
      <c r="AX35" s="971"/>
      <c r="AY35" s="971"/>
      <c r="AZ35" s="1044"/>
      <c r="BA35" s="1044"/>
      <c r="BB35" s="1044"/>
      <c r="BC35" s="1044"/>
      <c r="BD35" s="1044"/>
      <c r="BE35" s="972"/>
      <c r="BF35" s="972"/>
      <c r="BG35" s="972"/>
      <c r="BH35" s="972"/>
      <c r="BI35" s="973"/>
      <c r="BJ35" s="229"/>
      <c r="BK35" s="229"/>
      <c r="BL35" s="229"/>
      <c r="BM35" s="229"/>
      <c r="BN35" s="229"/>
      <c r="BO35" s="238"/>
      <c r="BP35" s="238"/>
      <c r="BQ35" s="235">
        <v>29</v>
      </c>
      <c r="BR35" s="236"/>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27"/>
    </row>
    <row r="36" spans="1:131" ht="26.25" customHeight="1" x14ac:dyDescent="0.2">
      <c r="A36" s="239">
        <v>9</v>
      </c>
      <c r="B36" s="1033"/>
      <c r="C36" s="1034"/>
      <c r="D36" s="1034"/>
      <c r="E36" s="1034"/>
      <c r="F36" s="1034"/>
      <c r="G36" s="1034"/>
      <c r="H36" s="1034"/>
      <c r="I36" s="1034"/>
      <c r="J36" s="1034"/>
      <c r="K36" s="1034"/>
      <c r="L36" s="1034"/>
      <c r="M36" s="1034"/>
      <c r="N36" s="1034"/>
      <c r="O36" s="1034"/>
      <c r="P36" s="1035"/>
      <c r="Q36" s="1041"/>
      <c r="R36" s="1042"/>
      <c r="S36" s="1042"/>
      <c r="T36" s="1042"/>
      <c r="U36" s="1042"/>
      <c r="V36" s="1042"/>
      <c r="W36" s="1042"/>
      <c r="X36" s="1042"/>
      <c r="Y36" s="1042"/>
      <c r="Z36" s="1042"/>
      <c r="AA36" s="1042"/>
      <c r="AB36" s="1042"/>
      <c r="AC36" s="1042"/>
      <c r="AD36" s="1042"/>
      <c r="AE36" s="1043"/>
      <c r="AF36" s="1038"/>
      <c r="AG36" s="1039"/>
      <c r="AH36" s="1039"/>
      <c r="AI36" s="1039"/>
      <c r="AJ36" s="1040"/>
      <c r="AK36" s="980"/>
      <c r="AL36" s="971"/>
      <c r="AM36" s="971"/>
      <c r="AN36" s="971"/>
      <c r="AO36" s="971"/>
      <c r="AP36" s="971"/>
      <c r="AQ36" s="971"/>
      <c r="AR36" s="971"/>
      <c r="AS36" s="971"/>
      <c r="AT36" s="971"/>
      <c r="AU36" s="971"/>
      <c r="AV36" s="971"/>
      <c r="AW36" s="971"/>
      <c r="AX36" s="971"/>
      <c r="AY36" s="971"/>
      <c r="AZ36" s="1044"/>
      <c r="BA36" s="1044"/>
      <c r="BB36" s="1044"/>
      <c r="BC36" s="1044"/>
      <c r="BD36" s="1044"/>
      <c r="BE36" s="972"/>
      <c r="BF36" s="972"/>
      <c r="BG36" s="972"/>
      <c r="BH36" s="972"/>
      <c r="BI36" s="973"/>
      <c r="BJ36" s="229"/>
      <c r="BK36" s="229"/>
      <c r="BL36" s="229"/>
      <c r="BM36" s="229"/>
      <c r="BN36" s="229"/>
      <c r="BO36" s="238"/>
      <c r="BP36" s="238"/>
      <c r="BQ36" s="235">
        <v>30</v>
      </c>
      <c r="BR36" s="236"/>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27"/>
    </row>
    <row r="37" spans="1:131" ht="26.25" customHeight="1" x14ac:dyDescent="0.2">
      <c r="A37" s="239">
        <v>10</v>
      </c>
      <c r="B37" s="1033"/>
      <c r="C37" s="1034"/>
      <c r="D37" s="1034"/>
      <c r="E37" s="1034"/>
      <c r="F37" s="1034"/>
      <c r="G37" s="1034"/>
      <c r="H37" s="1034"/>
      <c r="I37" s="1034"/>
      <c r="J37" s="1034"/>
      <c r="K37" s="1034"/>
      <c r="L37" s="1034"/>
      <c r="M37" s="1034"/>
      <c r="N37" s="1034"/>
      <c r="O37" s="1034"/>
      <c r="P37" s="1035"/>
      <c r="Q37" s="1041"/>
      <c r="R37" s="1042"/>
      <c r="S37" s="1042"/>
      <c r="T37" s="1042"/>
      <c r="U37" s="1042"/>
      <c r="V37" s="1042"/>
      <c r="W37" s="1042"/>
      <c r="X37" s="1042"/>
      <c r="Y37" s="1042"/>
      <c r="Z37" s="1042"/>
      <c r="AA37" s="1042"/>
      <c r="AB37" s="1042"/>
      <c r="AC37" s="1042"/>
      <c r="AD37" s="1042"/>
      <c r="AE37" s="1043"/>
      <c r="AF37" s="1038"/>
      <c r="AG37" s="1039"/>
      <c r="AH37" s="1039"/>
      <c r="AI37" s="1039"/>
      <c r="AJ37" s="1040"/>
      <c r="AK37" s="980"/>
      <c r="AL37" s="971"/>
      <c r="AM37" s="971"/>
      <c r="AN37" s="971"/>
      <c r="AO37" s="971"/>
      <c r="AP37" s="971"/>
      <c r="AQ37" s="971"/>
      <c r="AR37" s="971"/>
      <c r="AS37" s="971"/>
      <c r="AT37" s="971"/>
      <c r="AU37" s="971"/>
      <c r="AV37" s="971"/>
      <c r="AW37" s="971"/>
      <c r="AX37" s="971"/>
      <c r="AY37" s="971"/>
      <c r="AZ37" s="1044"/>
      <c r="BA37" s="1044"/>
      <c r="BB37" s="1044"/>
      <c r="BC37" s="1044"/>
      <c r="BD37" s="1044"/>
      <c r="BE37" s="972"/>
      <c r="BF37" s="972"/>
      <c r="BG37" s="972"/>
      <c r="BH37" s="972"/>
      <c r="BI37" s="973"/>
      <c r="BJ37" s="229"/>
      <c r="BK37" s="229"/>
      <c r="BL37" s="229"/>
      <c r="BM37" s="229"/>
      <c r="BN37" s="229"/>
      <c r="BO37" s="238"/>
      <c r="BP37" s="238"/>
      <c r="BQ37" s="235">
        <v>31</v>
      </c>
      <c r="BR37" s="236"/>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27"/>
    </row>
    <row r="38" spans="1:131" ht="26.25" customHeight="1" x14ac:dyDescent="0.2">
      <c r="A38" s="239">
        <v>11</v>
      </c>
      <c r="B38" s="1033"/>
      <c r="C38" s="1034"/>
      <c r="D38" s="1034"/>
      <c r="E38" s="1034"/>
      <c r="F38" s="1034"/>
      <c r="G38" s="1034"/>
      <c r="H38" s="1034"/>
      <c r="I38" s="1034"/>
      <c r="J38" s="1034"/>
      <c r="K38" s="1034"/>
      <c r="L38" s="1034"/>
      <c r="M38" s="1034"/>
      <c r="N38" s="1034"/>
      <c r="O38" s="1034"/>
      <c r="P38" s="1035"/>
      <c r="Q38" s="1041"/>
      <c r="R38" s="1042"/>
      <c r="S38" s="1042"/>
      <c r="T38" s="1042"/>
      <c r="U38" s="1042"/>
      <c r="V38" s="1042"/>
      <c r="W38" s="1042"/>
      <c r="X38" s="1042"/>
      <c r="Y38" s="1042"/>
      <c r="Z38" s="1042"/>
      <c r="AA38" s="1042"/>
      <c r="AB38" s="1042"/>
      <c r="AC38" s="1042"/>
      <c r="AD38" s="1042"/>
      <c r="AE38" s="1043"/>
      <c r="AF38" s="1038"/>
      <c r="AG38" s="1039"/>
      <c r="AH38" s="1039"/>
      <c r="AI38" s="1039"/>
      <c r="AJ38" s="1040"/>
      <c r="AK38" s="980"/>
      <c r="AL38" s="971"/>
      <c r="AM38" s="971"/>
      <c r="AN38" s="971"/>
      <c r="AO38" s="971"/>
      <c r="AP38" s="971"/>
      <c r="AQ38" s="971"/>
      <c r="AR38" s="971"/>
      <c r="AS38" s="971"/>
      <c r="AT38" s="971"/>
      <c r="AU38" s="971"/>
      <c r="AV38" s="971"/>
      <c r="AW38" s="971"/>
      <c r="AX38" s="971"/>
      <c r="AY38" s="971"/>
      <c r="AZ38" s="1044"/>
      <c r="BA38" s="1044"/>
      <c r="BB38" s="1044"/>
      <c r="BC38" s="1044"/>
      <c r="BD38" s="1044"/>
      <c r="BE38" s="972"/>
      <c r="BF38" s="972"/>
      <c r="BG38" s="972"/>
      <c r="BH38" s="972"/>
      <c r="BI38" s="973"/>
      <c r="BJ38" s="229"/>
      <c r="BK38" s="229"/>
      <c r="BL38" s="229"/>
      <c r="BM38" s="229"/>
      <c r="BN38" s="229"/>
      <c r="BO38" s="238"/>
      <c r="BP38" s="238"/>
      <c r="BQ38" s="235">
        <v>32</v>
      </c>
      <c r="BR38" s="236"/>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27"/>
    </row>
    <row r="39" spans="1:131" ht="26.25" customHeight="1" x14ac:dyDescent="0.2">
      <c r="A39" s="239">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0"/>
      <c r="AL39" s="971"/>
      <c r="AM39" s="971"/>
      <c r="AN39" s="971"/>
      <c r="AO39" s="971"/>
      <c r="AP39" s="971"/>
      <c r="AQ39" s="971"/>
      <c r="AR39" s="971"/>
      <c r="AS39" s="971"/>
      <c r="AT39" s="971"/>
      <c r="AU39" s="971"/>
      <c r="AV39" s="971"/>
      <c r="AW39" s="971"/>
      <c r="AX39" s="971"/>
      <c r="AY39" s="971"/>
      <c r="AZ39" s="1044"/>
      <c r="BA39" s="1044"/>
      <c r="BB39" s="1044"/>
      <c r="BC39" s="1044"/>
      <c r="BD39" s="1044"/>
      <c r="BE39" s="972"/>
      <c r="BF39" s="972"/>
      <c r="BG39" s="972"/>
      <c r="BH39" s="972"/>
      <c r="BI39" s="973"/>
      <c r="BJ39" s="229"/>
      <c r="BK39" s="229"/>
      <c r="BL39" s="229"/>
      <c r="BM39" s="229"/>
      <c r="BN39" s="229"/>
      <c r="BO39" s="238"/>
      <c r="BP39" s="238"/>
      <c r="BQ39" s="235">
        <v>33</v>
      </c>
      <c r="BR39" s="236"/>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27"/>
    </row>
    <row r="40" spans="1:131" ht="26.25" customHeight="1" x14ac:dyDescent="0.2">
      <c r="A40" s="235">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0"/>
      <c r="AL40" s="971"/>
      <c r="AM40" s="971"/>
      <c r="AN40" s="971"/>
      <c r="AO40" s="971"/>
      <c r="AP40" s="971"/>
      <c r="AQ40" s="971"/>
      <c r="AR40" s="971"/>
      <c r="AS40" s="971"/>
      <c r="AT40" s="971"/>
      <c r="AU40" s="971"/>
      <c r="AV40" s="971"/>
      <c r="AW40" s="971"/>
      <c r="AX40" s="971"/>
      <c r="AY40" s="971"/>
      <c r="AZ40" s="1044"/>
      <c r="BA40" s="1044"/>
      <c r="BB40" s="1044"/>
      <c r="BC40" s="1044"/>
      <c r="BD40" s="1044"/>
      <c r="BE40" s="972"/>
      <c r="BF40" s="972"/>
      <c r="BG40" s="972"/>
      <c r="BH40" s="972"/>
      <c r="BI40" s="973"/>
      <c r="BJ40" s="229"/>
      <c r="BK40" s="229"/>
      <c r="BL40" s="229"/>
      <c r="BM40" s="229"/>
      <c r="BN40" s="229"/>
      <c r="BO40" s="238"/>
      <c r="BP40" s="238"/>
      <c r="BQ40" s="235">
        <v>34</v>
      </c>
      <c r="BR40" s="236"/>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27"/>
    </row>
    <row r="41" spans="1:131" ht="26.25" customHeight="1" x14ac:dyDescent="0.2">
      <c r="A41" s="235">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0"/>
      <c r="AL41" s="971"/>
      <c r="AM41" s="971"/>
      <c r="AN41" s="971"/>
      <c r="AO41" s="971"/>
      <c r="AP41" s="971"/>
      <c r="AQ41" s="971"/>
      <c r="AR41" s="971"/>
      <c r="AS41" s="971"/>
      <c r="AT41" s="971"/>
      <c r="AU41" s="971"/>
      <c r="AV41" s="971"/>
      <c r="AW41" s="971"/>
      <c r="AX41" s="971"/>
      <c r="AY41" s="971"/>
      <c r="AZ41" s="1044"/>
      <c r="BA41" s="1044"/>
      <c r="BB41" s="1044"/>
      <c r="BC41" s="1044"/>
      <c r="BD41" s="1044"/>
      <c r="BE41" s="972"/>
      <c r="BF41" s="972"/>
      <c r="BG41" s="972"/>
      <c r="BH41" s="972"/>
      <c r="BI41" s="973"/>
      <c r="BJ41" s="229"/>
      <c r="BK41" s="229"/>
      <c r="BL41" s="229"/>
      <c r="BM41" s="229"/>
      <c r="BN41" s="229"/>
      <c r="BO41" s="238"/>
      <c r="BP41" s="238"/>
      <c r="BQ41" s="235">
        <v>35</v>
      </c>
      <c r="BR41" s="236"/>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27"/>
    </row>
    <row r="42" spans="1:131" ht="26.25" customHeight="1" x14ac:dyDescent="0.2">
      <c r="A42" s="235">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0"/>
      <c r="AL42" s="971"/>
      <c r="AM42" s="971"/>
      <c r="AN42" s="971"/>
      <c r="AO42" s="971"/>
      <c r="AP42" s="971"/>
      <c r="AQ42" s="971"/>
      <c r="AR42" s="971"/>
      <c r="AS42" s="971"/>
      <c r="AT42" s="971"/>
      <c r="AU42" s="971"/>
      <c r="AV42" s="971"/>
      <c r="AW42" s="971"/>
      <c r="AX42" s="971"/>
      <c r="AY42" s="971"/>
      <c r="AZ42" s="1044"/>
      <c r="BA42" s="1044"/>
      <c r="BB42" s="1044"/>
      <c r="BC42" s="1044"/>
      <c r="BD42" s="1044"/>
      <c r="BE42" s="972"/>
      <c r="BF42" s="972"/>
      <c r="BG42" s="972"/>
      <c r="BH42" s="972"/>
      <c r="BI42" s="973"/>
      <c r="BJ42" s="229"/>
      <c r="BK42" s="229"/>
      <c r="BL42" s="229"/>
      <c r="BM42" s="229"/>
      <c r="BN42" s="229"/>
      <c r="BO42" s="238"/>
      <c r="BP42" s="238"/>
      <c r="BQ42" s="235">
        <v>36</v>
      </c>
      <c r="BR42" s="236"/>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27"/>
    </row>
    <row r="43" spans="1:131" ht="26.25" customHeight="1" x14ac:dyDescent="0.2">
      <c r="A43" s="235">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0"/>
      <c r="AL43" s="971"/>
      <c r="AM43" s="971"/>
      <c r="AN43" s="971"/>
      <c r="AO43" s="971"/>
      <c r="AP43" s="971"/>
      <c r="AQ43" s="971"/>
      <c r="AR43" s="971"/>
      <c r="AS43" s="971"/>
      <c r="AT43" s="971"/>
      <c r="AU43" s="971"/>
      <c r="AV43" s="971"/>
      <c r="AW43" s="971"/>
      <c r="AX43" s="971"/>
      <c r="AY43" s="971"/>
      <c r="AZ43" s="1044"/>
      <c r="BA43" s="1044"/>
      <c r="BB43" s="1044"/>
      <c r="BC43" s="1044"/>
      <c r="BD43" s="1044"/>
      <c r="BE43" s="972"/>
      <c r="BF43" s="972"/>
      <c r="BG43" s="972"/>
      <c r="BH43" s="972"/>
      <c r="BI43" s="973"/>
      <c r="BJ43" s="229"/>
      <c r="BK43" s="229"/>
      <c r="BL43" s="229"/>
      <c r="BM43" s="229"/>
      <c r="BN43" s="229"/>
      <c r="BO43" s="238"/>
      <c r="BP43" s="238"/>
      <c r="BQ43" s="235">
        <v>37</v>
      </c>
      <c r="BR43" s="236"/>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27"/>
    </row>
    <row r="44" spans="1:131" ht="26.25" customHeight="1" x14ac:dyDescent="0.2">
      <c r="A44" s="235">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0"/>
      <c r="AL44" s="971"/>
      <c r="AM44" s="971"/>
      <c r="AN44" s="971"/>
      <c r="AO44" s="971"/>
      <c r="AP44" s="971"/>
      <c r="AQ44" s="971"/>
      <c r="AR44" s="971"/>
      <c r="AS44" s="971"/>
      <c r="AT44" s="971"/>
      <c r="AU44" s="971"/>
      <c r="AV44" s="971"/>
      <c r="AW44" s="971"/>
      <c r="AX44" s="971"/>
      <c r="AY44" s="971"/>
      <c r="AZ44" s="1044"/>
      <c r="BA44" s="1044"/>
      <c r="BB44" s="1044"/>
      <c r="BC44" s="1044"/>
      <c r="BD44" s="1044"/>
      <c r="BE44" s="972"/>
      <c r="BF44" s="972"/>
      <c r="BG44" s="972"/>
      <c r="BH44" s="972"/>
      <c r="BI44" s="973"/>
      <c r="BJ44" s="229"/>
      <c r="BK44" s="229"/>
      <c r="BL44" s="229"/>
      <c r="BM44" s="229"/>
      <c r="BN44" s="229"/>
      <c r="BO44" s="238"/>
      <c r="BP44" s="238"/>
      <c r="BQ44" s="235">
        <v>38</v>
      </c>
      <c r="BR44" s="236"/>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27"/>
    </row>
    <row r="45" spans="1:131" ht="26.25" customHeight="1" x14ac:dyDescent="0.2">
      <c r="A45" s="235">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0"/>
      <c r="AL45" s="971"/>
      <c r="AM45" s="971"/>
      <c r="AN45" s="971"/>
      <c r="AO45" s="971"/>
      <c r="AP45" s="971"/>
      <c r="AQ45" s="971"/>
      <c r="AR45" s="971"/>
      <c r="AS45" s="971"/>
      <c r="AT45" s="971"/>
      <c r="AU45" s="971"/>
      <c r="AV45" s="971"/>
      <c r="AW45" s="971"/>
      <c r="AX45" s="971"/>
      <c r="AY45" s="971"/>
      <c r="AZ45" s="1044"/>
      <c r="BA45" s="1044"/>
      <c r="BB45" s="1044"/>
      <c r="BC45" s="1044"/>
      <c r="BD45" s="1044"/>
      <c r="BE45" s="972"/>
      <c r="BF45" s="972"/>
      <c r="BG45" s="972"/>
      <c r="BH45" s="972"/>
      <c r="BI45" s="973"/>
      <c r="BJ45" s="229"/>
      <c r="BK45" s="229"/>
      <c r="BL45" s="229"/>
      <c r="BM45" s="229"/>
      <c r="BN45" s="229"/>
      <c r="BO45" s="238"/>
      <c r="BP45" s="238"/>
      <c r="BQ45" s="235">
        <v>39</v>
      </c>
      <c r="BR45" s="236"/>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27"/>
    </row>
    <row r="46" spans="1:131" ht="26.25" customHeight="1" x14ac:dyDescent="0.2">
      <c r="A46" s="235">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0"/>
      <c r="AL46" s="971"/>
      <c r="AM46" s="971"/>
      <c r="AN46" s="971"/>
      <c r="AO46" s="971"/>
      <c r="AP46" s="971"/>
      <c r="AQ46" s="971"/>
      <c r="AR46" s="971"/>
      <c r="AS46" s="971"/>
      <c r="AT46" s="971"/>
      <c r="AU46" s="971"/>
      <c r="AV46" s="971"/>
      <c r="AW46" s="971"/>
      <c r="AX46" s="971"/>
      <c r="AY46" s="971"/>
      <c r="AZ46" s="1044"/>
      <c r="BA46" s="1044"/>
      <c r="BB46" s="1044"/>
      <c r="BC46" s="1044"/>
      <c r="BD46" s="1044"/>
      <c r="BE46" s="972"/>
      <c r="BF46" s="972"/>
      <c r="BG46" s="972"/>
      <c r="BH46" s="972"/>
      <c r="BI46" s="973"/>
      <c r="BJ46" s="229"/>
      <c r="BK46" s="229"/>
      <c r="BL46" s="229"/>
      <c r="BM46" s="229"/>
      <c r="BN46" s="229"/>
      <c r="BO46" s="238"/>
      <c r="BP46" s="238"/>
      <c r="BQ46" s="235">
        <v>40</v>
      </c>
      <c r="BR46" s="236"/>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27"/>
    </row>
    <row r="47" spans="1:131" ht="26.25" customHeight="1" x14ac:dyDescent="0.2">
      <c r="A47" s="235">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0"/>
      <c r="AL47" s="971"/>
      <c r="AM47" s="971"/>
      <c r="AN47" s="971"/>
      <c r="AO47" s="971"/>
      <c r="AP47" s="971"/>
      <c r="AQ47" s="971"/>
      <c r="AR47" s="971"/>
      <c r="AS47" s="971"/>
      <c r="AT47" s="971"/>
      <c r="AU47" s="971"/>
      <c r="AV47" s="971"/>
      <c r="AW47" s="971"/>
      <c r="AX47" s="971"/>
      <c r="AY47" s="971"/>
      <c r="AZ47" s="1044"/>
      <c r="BA47" s="1044"/>
      <c r="BB47" s="1044"/>
      <c r="BC47" s="1044"/>
      <c r="BD47" s="1044"/>
      <c r="BE47" s="972"/>
      <c r="BF47" s="972"/>
      <c r="BG47" s="972"/>
      <c r="BH47" s="972"/>
      <c r="BI47" s="973"/>
      <c r="BJ47" s="229"/>
      <c r="BK47" s="229"/>
      <c r="BL47" s="229"/>
      <c r="BM47" s="229"/>
      <c r="BN47" s="229"/>
      <c r="BO47" s="238"/>
      <c r="BP47" s="238"/>
      <c r="BQ47" s="235">
        <v>41</v>
      </c>
      <c r="BR47" s="236"/>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27"/>
    </row>
    <row r="48" spans="1:131" ht="26.25" customHeight="1" x14ac:dyDescent="0.2">
      <c r="A48" s="235">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0"/>
      <c r="AL48" s="971"/>
      <c r="AM48" s="971"/>
      <c r="AN48" s="971"/>
      <c r="AO48" s="971"/>
      <c r="AP48" s="971"/>
      <c r="AQ48" s="971"/>
      <c r="AR48" s="971"/>
      <c r="AS48" s="971"/>
      <c r="AT48" s="971"/>
      <c r="AU48" s="971"/>
      <c r="AV48" s="971"/>
      <c r="AW48" s="971"/>
      <c r="AX48" s="971"/>
      <c r="AY48" s="971"/>
      <c r="AZ48" s="1044"/>
      <c r="BA48" s="1044"/>
      <c r="BB48" s="1044"/>
      <c r="BC48" s="1044"/>
      <c r="BD48" s="1044"/>
      <c r="BE48" s="972"/>
      <c r="BF48" s="972"/>
      <c r="BG48" s="972"/>
      <c r="BH48" s="972"/>
      <c r="BI48" s="973"/>
      <c r="BJ48" s="229"/>
      <c r="BK48" s="229"/>
      <c r="BL48" s="229"/>
      <c r="BM48" s="229"/>
      <c r="BN48" s="229"/>
      <c r="BO48" s="238"/>
      <c r="BP48" s="238"/>
      <c r="BQ48" s="235">
        <v>42</v>
      </c>
      <c r="BR48" s="236"/>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27"/>
    </row>
    <row r="49" spans="1:131" ht="26.25" customHeight="1" x14ac:dyDescent="0.2">
      <c r="A49" s="235">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0"/>
      <c r="AL49" s="971"/>
      <c r="AM49" s="971"/>
      <c r="AN49" s="971"/>
      <c r="AO49" s="971"/>
      <c r="AP49" s="971"/>
      <c r="AQ49" s="971"/>
      <c r="AR49" s="971"/>
      <c r="AS49" s="971"/>
      <c r="AT49" s="971"/>
      <c r="AU49" s="971"/>
      <c r="AV49" s="971"/>
      <c r="AW49" s="971"/>
      <c r="AX49" s="971"/>
      <c r="AY49" s="971"/>
      <c r="AZ49" s="1044"/>
      <c r="BA49" s="1044"/>
      <c r="BB49" s="1044"/>
      <c r="BC49" s="1044"/>
      <c r="BD49" s="1044"/>
      <c r="BE49" s="972"/>
      <c r="BF49" s="972"/>
      <c r="BG49" s="972"/>
      <c r="BH49" s="972"/>
      <c r="BI49" s="973"/>
      <c r="BJ49" s="229"/>
      <c r="BK49" s="229"/>
      <c r="BL49" s="229"/>
      <c r="BM49" s="229"/>
      <c r="BN49" s="229"/>
      <c r="BO49" s="238"/>
      <c r="BP49" s="238"/>
      <c r="BQ49" s="235">
        <v>43</v>
      </c>
      <c r="BR49" s="236"/>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27"/>
    </row>
    <row r="50" spans="1:131" ht="26.25" customHeight="1" x14ac:dyDescent="0.2">
      <c r="A50" s="235">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29"/>
      <c r="BK50" s="229"/>
      <c r="BL50" s="229"/>
      <c r="BM50" s="229"/>
      <c r="BN50" s="229"/>
      <c r="BO50" s="238"/>
      <c r="BP50" s="238"/>
      <c r="BQ50" s="235">
        <v>44</v>
      </c>
      <c r="BR50" s="236"/>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27"/>
    </row>
    <row r="51" spans="1:131" ht="26.25" customHeight="1" x14ac:dyDescent="0.2">
      <c r="A51" s="235">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29"/>
      <c r="BK51" s="229"/>
      <c r="BL51" s="229"/>
      <c r="BM51" s="229"/>
      <c r="BN51" s="229"/>
      <c r="BO51" s="238"/>
      <c r="BP51" s="238"/>
      <c r="BQ51" s="235">
        <v>45</v>
      </c>
      <c r="BR51" s="236"/>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27"/>
    </row>
    <row r="52" spans="1:131" ht="26.25" customHeight="1" x14ac:dyDescent="0.2">
      <c r="A52" s="235">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29"/>
      <c r="BK52" s="229"/>
      <c r="BL52" s="229"/>
      <c r="BM52" s="229"/>
      <c r="BN52" s="229"/>
      <c r="BO52" s="238"/>
      <c r="BP52" s="238"/>
      <c r="BQ52" s="235">
        <v>46</v>
      </c>
      <c r="BR52" s="236"/>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27"/>
    </row>
    <row r="53" spans="1:131" ht="26.25" customHeight="1" x14ac:dyDescent="0.2">
      <c r="A53" s="235">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29"/>
      <c r="BK53" s="229"/>
      <c r="BL53" s="229"/>
      <c r="BM53" s="229"/>
      <c r="BN53" s="229"/>
      <c r="BO53" s="238"/>
      <c r="BP53" s="238"/>
      <c r="BQ53" s="235">
        <v>47</v>
      </c>
      <c r="BR53" s="236"/>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27"/>
    </row>
    <row r="54" spans="1:131" ht="26.25" customHeight="1" x14ac:dyDescent="0.2">
      <c r="A54" s="235">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29"/>
      <c r="BK54" s="229"/>
      <c r="BL54" s="229"/>
      <c r="BM54" s="229"/>
      <c r="BN54" s="229"/>
      <c r="BO54" s="238"/>
      <c r="BP54" s="238"/>
      <c r="BQ54" s="235">
        <v>48</v>
      </c>
      <c r="BR54" s="236"/>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27"/>
    </row>
    <row r="55" spans="1:131" ht="26.25" customHeight="1" x14ac:dyDescent="0.2">
      <c r="A55" s="235">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29"/>
      <c r="BK55" s="229"/>
      <c r="BL55" s="229"/>
      <c r="BM55" s="229"/>
      <c r="BN55" s="229"/>
      <c r="BO55" s="238"/>
      <c r="BP55" s="238"/>
      <c r="BQ55" s="235">
        <v>49</v>
      </c>
      <c r="BR55" s="236"/>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27"/>
    </row>
    <row r="56" spans="1:131" ht="26.25" customHeight="1" x14ac:dyDescent="0.2">
      <c r="A56" s="235">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29"/>
      <c r="BK56" s="229"/>
      <c r="BL56" s="229"/>
      <c r="BM56" s="229"/>
      <c r="BN56" s="229"/>
      <c r="BO56" s="238"/>
      <c r="BP56" s="238"/>
      <c r="BQ56" s="235">
        <v>50</v>
      </c>
      <c r="BR56" s="236"/>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27"/>
    </row>
    <row r="57" spans="1:131" ht="26.25" customHeight="1" x14ac:dyDescent="0.2">
      <c r="A57" s="235">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29"/>
      <c r="BK57" s="229"/>
      <c r="BL57" s="229"/>
      <c r="BM57" s="229"/>
      <c r="BN57" s="229"/>
      <c r="BO57" s="238"/>
      <c r="BP57" s="238"/>
      <c r="BQ57" s="235">
        <v>51</v>
      </c>
      <c r="BR57" s="236"/>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27"/>
    </row>
    <row r="58" spans="1:131" ht="26.25" customHeight="1" x14ac:dyDescent="0.2">
      <c r="A58" s="235">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29"/>
      <c r="BK58" s="229"/>
      <c r="BL58" s="229"/>
      <c r="BM58" s="229"/>
      <c r="BN58" s="229"/>
      <c r="BO58" s="238"/>
      <c r="BP58" s="238"/>
      <c r="BQ58" s="235">
        <v>52</v>
      </c>
      <c r="BR58" s="236"/>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27"/>
    </row>
    <row r="59" spans="1:131" ht="26.25" customHeight="1" x14ac:dyDescent="0.2">
      <c r="A59" s="235">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29"/>
      <c r="BK59" s="229"/>
      <c r="BL59" s="229"/>
      <c r="BM59" s="229"/>
      <c r="BN59" s="229"/>
      <c r="BO59" s="238"/>
      <c r="BP59" s="238"/>
      <c r="BQ59" s="235">
        <v>53</v>
      </c>
      <c r="BR59" s="236"/>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27"/>
    </row>
    <row r="60" spans="1:131" ht="26.25" customHeight="1" x14ac:dyDescent="0.2">
      <c r="A60" s="235">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29"/>
      <c r="BK60" s="229"/>
      <c r="BL60" s="229"/>
      <c r="BM60" s="229"/>
      <c r="BN60" s="229"/>
      <c r="BO60" s="238"/>
      <c r="BP60" s="238"/>
      <c r="BQ60" s="235">
        <v>54</v>
      </c>
      <c r="BR60" s="236"/>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27"/>
    </row>
    <row r="61" spans="1:131" ht="26.25" customHeight="1" thickBot="1" x14ac:dyDescent="0.25">
      <c r="A61" s="235">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29"/>
      <c r="BK61" s="229"/>
      <c r="BL61" s="229"/>
      <c r="BM61" s="229"/>
      <c r="BN61" s="229"/>
      <c r="BO61" s="238"/>
      <c r="BP61" s="238"/>
      <c r="BQ61" s="235">
        <v>55</v>
      </c>
      <c r="BR61" s="236"/>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27"/>
    </row>
    <row r="62" spans="1:131" ht="26.25" customHeight="1" x14ac:dyDescent="0.2">
      <c r="A62" s="235">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407</v>
      </c>
      <c r="BK62" s="1031"/>
      <c r="BL62" s="1031"/>
      <c r="BM62" s="1031"/>
      <c r="BN62" s="1032"/>
      <c r="BO62" s="238"/>
      <c r="BP62" s="238"/>
      <c r="BQ62" s="235">
        <v>56</v>
      </c>
      <c r="BR62" s="236"/>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27"/>
    </row>
    <row r="63" spans="1:131" ht="26.25" customHeight="1" thickBot="1" x14ac:dyDescent="0.25">
      <c r="A63" s="237" t="s">
        <v>389</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v>2071</v>
      </c>
      <c r="AG63" s="959"/>
      <c r="AH63" s="959"/>
      <c r="AI63" s="959"/>
      <c r="AJ63" s="1025"/>
      <c r="AK63" s="1026"/>
      <c r="AL63" s="963"/>
      <c r="AM63" s="963"/>
      <c r="AN63" s="963"/>
      <c r="AO63" s="963"/>
      <c r="AP63" s="959">
        <v>14645</v>
      </c>
      <c r="AQ63" s="959"/>
      <c r="AR63" s="959"/>
      <c r="AS63" s="959"/>
      <c r="AT63" s="959"/>
      <c r="AU63" s="959">
        <v>5144</v>
      </c>
      <c r="AV63" s="959"/>
      <c r="AW63" s="959"/>
      <c r="AX63" s="959"/>
      <c r="AY63" s="959"/>
      <c r="AZ63" s="1020"/>
      <c r="BA63" s="1020"/>
      <c r="BB63" s="1020"/>
      <c r="BC63" s="1020"/>
      <c r="BD63" s="1020"/>
      <c r="BE63" s="960"/>
      <c r="BF63" s="960"/>
      <c r="BG63" s="960"/>
      <c r="BH63" s="960"/>
      <c r="BI63" s="961"/>
      <c r="BJ63" s="1021" t="s">
        <v>127</v>
      </c>
      <c r="BK63" s="953"/>
      <c r="BL63" s="953"/>
      <c r="BM63" s="953"/>
      <c r="BN63" s="1022"/>
      <c r="BO63" s="238"/>
      <c r="BP63" s="238"/>
      <c r="BQ63" s="235">
        <v>57</v>
      </c>
      <c r="BR63" s="236"/>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27"/>
    </row>
    <row r="64" spans="1:131" ht="26.25" customHeight="1" x14ac:dyDescent="0.2">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27"/>
    </row>
    <row r="65" spans="1:131" ht="26.25" customHeight="1" thickBot="1" x14ac:dyDescent="0.25">
      <c r="A65" s="229" t="s">
        <v>409</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27"/>
    </row>
    <row r="66" spans="1:131" ht="26.25" customHeight="1" x14ac:dyDescent="0.2">
      <c r="A66" s="998" t="s">
        <v>410</v>
      </c>
      <c r="B66" s="999"/>
      <c r="C66" s="999"/>
      <c r="D66" s="999"/>
      <c r="E66" s="999"/>
      <c r="F66" s="999"/>
      <c r="G66" s="999"/>
      <c r="H66" s="999"/>
      <c r="I66" s="999"/>
      <c r="J66" s="999"/>
      <c r="K66" s="999"/>
      <c r="L66" s="999"/>
      <c r="M66" s="999"/>
      <c r="N66" s="999"/>
      <c r="O66" s="999"/>
      <c r="P66" s="1000"/>
      <c r="Q66" s="1004" t="s">
        <v>393</v>
      </c>
      <c r="R66" s="1005"/>
      <c r="S66" s="1005"/>
      <c r="T66" s="1005"/>
      <c r="U66" s="1006"/>
      <c r="V66" s="1004" t="s">
        <v>394</v>
      </c>
      <c r="W66" s="1005"/>
      <c r="X66" s="1005"/>
      <c r="Y66" s="1005"/>
      <c r="Z66" s="1006"/>
      <c r="AA66" s="1004" t="s">
        <v>395</v>
      </c>
      <c r="AB66" s="1005"/>
      <c r="AC66" s="1005"/>
      <c r="AD66" s="1005"/>
      <c r="AE66" s="1006"/>
      <c r="AF66" s="1010" t="s">
        <v>396</v>
      </c>
      <c r="AG66" s="1011"/>
      <c r="AH66" s="1011"/>
      <c r="AI66" s="1011"/>
      <c r="AJ66" s="1012"/>
      <c r="AK66" s="1004" t="s">
        <v>411</v>
      </c>
      <c r="AL66" s="999"/>
      <c r="AM66" s="999"/>
      <c r="AN66" s="999"/>
      <c r="AO66" s="1000"/>
      <c r="AP66" s="1004" t="s">
        <v>412</v>
      </c>
      <c r="AQ66" s="1005"/>
      <c r="AR66" s="1005"/>
      <c r="AS66" s="1005"/>
      <c r="AT66" s="1006"/>
      <c r="AU66" s="1004" t="s">
        <v>413</v>
      </c>
      <c r="AV66" s="1005"/>
      <c r="AW66" s="1005"/>
      <c r="AX66" s="1005"/>
      <c r="AY66" s="1006"/>
      <c r="AZ66" s="1004" t="s">
        <v>377</v>
      </c>
      <c r="BA66" s="1005"/>
      <c r="BB66" s="1005"/>
      <c r="BC66" s="1005"/>
      <c r="BD66" s="1018"/>
      <c r="BE66" s="238"/>
      <c r="BF66" s="238"/>
      <c r="BG66" s="238"/>
      <c r="BH66" s="238"/>
      <c r="BI66" s="238"/>
      <c r="BJ66" s="238"/>
      <c r="BK66" s="238"/>
      <c r="BL66" s="238"/>
      <c r="BM66" s="238"/>
      <c r="BN66" s="238"/>
      <c r="BO66" s="238"/>
      <c r="BP66" s="238"/>
      <c r="BQ66" s="235">
        <v>60</v>
      </c>
      <c r="BR66" s="240"/>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7"/>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38"/>
      <c r="BF67" s="238"/>
      <c r="BG67" s="238"/>
      <c r="BH67" s="238"/>
      <c r="BI67" s="238"/>
      <c r="BJ67" s="238"/>
      <c r="BK67" s="238"/>
      <c r="BL67" s="238"/>
      <c r="BM67" s="238"/>
      <c r="BN67" s="238"/>
      <c r="BO67" s="238"/>
      <c r="BP67" s="238"/>
      <c r="BQ67" s="235">
        <v>61</v>
      </c>
      <c r="BR67" s="240"/>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7"/>
    </row>
    <row r="68" spans="1:131" ht="26.25" customHeight="1" thickTop="1" x14ac:dyDescent="0.2">
      <c r="A68" s="233">
        <v>1</v>
      </c>
      <c r="B68" s="988" t="s">
        <v>571</v>
      </c>
      <c r="C68" s="989"/>
      <c r="D68" s="989"/>
      <c r="E68" s="989"/>
      <c r="F68" s="989"/>
      <c r="G68" s="989"/>
      <c r="H68" s="989"/>
      <c r="I68" s="989"/>
      <c r="J68" s="989"/>
      <c r="K68" s="989"/>
      <c r="L68" s="989"/>
      <c r="M68" s="989"/>
      <c r="N68" s="989"/>
      <c r="O68" s="989"/>
      <c r="P68" s="990"/>
      <c r="Q68" s="991">
        <v>1530</v>
      </c>
      <c r="R68" s="985"/>
      <c r="S68" s="985"/>
      <c r="T68" s="985"/>
      <c r="U68" s="985"/>
      <c r="V68" s="985">
        <v>1510</v>
      </c>
      <c r="W68" s="985"/>
      <c r="X68" s="985"/>
      <c r="Y68" s="985"/>
      <c r="Z68" s="985"/>
      <c r="AA68" s="985">
        <v>20</v>
      </c>
      <c r="AB68" s="985"/>
      <c r="AC68" s="985"/>
      <c r="AD68" s="985"/>
      <c r="AE68" s="985"/>
      <c r="AF68" s="985">
        <v>20</v>
      </c>
      <c r="AG68" s="985"/>
      <c r="AH68" s="985"/>
      <c r="AI68" s="985"/>
      <c r="AJ68" s="985"/>
      <c r="AK68" s="985">
        <v>95</v>
      </c>
      <c r="AL68" s="985"/>
      <c r="AM68" s="985"/>
      <c r="AN68" s="985"/>
      <c r="AO68" s="985"/>
      <c r="AP68" s="985">
        <v>2789</v>
      </c>
      <c r="AQ68" s="985"/>
      <c r="AR68" s="985"/>
      <c r="AS68" s="985"/>
      <c r="AT68" s="985"/>
      <c r="AU68" s="985">
        <v>1022</v>
      </c>
      <c r="AV68" s="985"/>
      <c r="AW68" s="985"/>
      <c r="AX68" s="985"/>
      <c r="AY68" s="985"/>
      <c r="AZ68" s="986"/>
      <c r="BA68" s="986"/>
      <c r="BB68" s="986"/>
      <c r="BC68" s="986"/>
      <c r="BD68" s="987"/>
      <c r="BE68" s="238"/>
      <c r="BF68" s="238"/>
      <c r="BG68" s="238"/>
      <c r="BH68" s="238"/>
      <c r="BI68" s="238"/>
      <c r="BJ68" s="238"/>
      <c r="BK68" s="238"/>
      <c r="BL68" s="238"/>
      <c r="BM68" s="238"/>
      <c r="BN68" s="238"/>
      <c r="BO68" s="238"/>
      <c r="BP68" s="238"/>
      <c r="BQ68" s="235">
        <v>62</v>
      </c>
      <c r="BR68" s="240"/>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7"/>
    </row>
    <row r="69" spans="1:131" ht="26.25" customHeight="1" x14ac:dyDescent="0.2">
      <c r="A69" s="235">
        <v>2</v>
      </c>
      <c r="B69" s="982" t="s">
        <v>572</v>
      </c>
      <c r="C69" s="983"/>
      <c r="D69" s="983"/>
      <c r="E69" s="983"/>
      <c r="F69" s="983"/>
      <c r="G69" s="983"/>
      <c r="H69" s="983"/>
      <c r="I69" s="983"/>
      <c r="J69" s="983"/>
      <c r="K69" s="983"/>
      <c r="L69" s="983"/>
      <c r="M69" s="983"/>
      <c r="N69" s="983"/>
      <c r="O69" s="983"/>
      <c r="P69" s="984"/>
      <c r="Q69" s="977">
        <v>2050</v>
      </c>
      <c r="R69" s="971"/>
      <c r="S69" s="971"/>
      <c r="T69" s="971"/>
      <c r="U69" s="971"/>
      <c r="V69" s="971">
        <v>2035</v>
      </c>
      <c r="W69" s="971"/>
      <c r="X69" s="971"/>
      <c r="Y69" s="971"/>
      <c r="Z69" s="971"/>
      <c r="AA69" s="971">
        <v>15</v>
      </c>
      <c r="AB69" s="971"/>
      <c r="AC69" s="971"/>
      <c r="AD69" s="971"/>
      <c r="AE69" s="971"/>
      <c r="AF69" s="971">
        <v>15</v>
      </c>
      <c r="AG69" s="971"/>
      <c r="AH69" s="971"/>
      <c r="AI69" s="971"/>
      <c r="AJ69" s="971"/>
      <c r="AK69" s="971" t="s">
        <v>580</v>
      </c>
      <c r="AL69" s="971"/>
      <c r="AM69" s="971"/>
      <c r="AN69" s="971"/>
      <c r="AO69" s="971"/>
      <c r="AP69" s="971">
        <v>1310</v>
      </c>
      <c r="AQ69" s="971"/>
      <c r="AR69" s="971"/>
      <c r="AS69" s="971"/>
      <c r="AT69" s="971"/>
      <c r="AU69" s="971">
        <v>480</v>
      </c>
      <c r="AV69" s="971"/>
      <c r="AW69" s="971"/>
      <c r="AX69" s="971"/>
      <c r="AY69" s="971"/>
      <c r="AZ69" s="972"/>
      <c r="BA69" s="972"/>
      <c r="BB69" s="972"/>
      <c r="BC69" s="972"/>
      <c r="BD69" s="973"/>
      <c r="BE69" s="238"/>
      <c r="BF69" s="238"/>
      <c r="BG69" s="238"/>
      <c r="BH69" s="238"/>
      <c r="BI69" s="238"/>
      <c r="BJ69" s="238"/>
      <c r="BK69" s="238"/>
      <c r="BL69" s="238"/>
      <c r="BM69" s="238"/>
      <c r="BN69" s="238"/>
      <c r="BO69" s="238"/>
      <c r="BP69" s="238"/>
      <c r="BQ69" s="235">
        <v>63</v>
      </c>
      <c r="BR69" s="240"/>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7"/>
    </row>
    <row r="70" spans="1:131" ht="26.25" customHeight="1" x14ac:dyDescent="0.2">
      <c r="A70" s="235">
        <v>3</v>
      </c>
      <c r="B70" s="982" t="s">
        <v>573</v>
      </c>
      <c r="C70" s="983"/>
      <c r="D70" s="983"/>
      <c r="E70" s="983"/>
      <c r="F70" s="983"/>
      <c r="G70" s="983"/>
      <c r="H70" s="983"/>
      <c r="I70" s="983"/>
      <c r="J70" s="983"/>
      <c r="K70" s="983"/>
      <c r="L70" s="983"/>
      <c r="M70" s="983"/>
      <c r="N70" s="983"/>
      <c r="O70" s="983"/>
      <c r="P70" s="984"/>
      <c r="Q70" s="977">
        <v>490</v>
      </c>
      <c r="R70" s="971"/>
      <c r="S70" s="971"/>
      <c r="T70" s="971"/>
      <c r="U70" s="971"/>
      <c r="V70" s="971">
        <v>469</v>
      </c>
      <c r="W70" s="971"/>
      <c r="X70" s="971"/>
      <c r="Y70" s="971"/>
      <c r="Z70" s="971"/>
      <c r="AA70" s="971">
        <v>21</v>
      </c>
      <c r="AB70" s="971"/>
      <c r="AC70" s="971"/>
      <c r="AD70" s="971"/>
      <c r="AE70" s="971"/>
      <c r="AF70" s="971">
        <v>21</v>
      </c>
      <c r="AG70" s="971"/>
      <c r="AH70" s="971"/>
      <c r="AI70" s="971"/>
      <c r="AJ70" s="971"/>
      <c r="AK70" s="971">
        <v>1</v>
      </c>
      <c r="AL70" s="971"/>
      <c r="AM70" s="971"/>
      <c r="AN70" s="971"/>
      <c r="AO70" s="971"/>
      <c r="AP70" s="971" t="s">
        <v>580</v>
      </c>
      <c r="AQ70" s="971"/>
      <c r="AR70" s="971"/>
      <c r="AS70" s="971"/>
      <c r="AT70" s="971"/>
      <c r="AU70" s="971" t="s">
        <v>580</v>
      </c>
      <c r="AV70" s="971"/>
      <c r="AW70" s="971"/>
      <c r="AX70" s="971"/>
      <c r="AY70" s="971"/>
      <c r="AZ70" s="972"/>
      <c r="BA70" s="972"/>
      <c r="BB70" s="972"/>
      <c r="BC70" s="972"/>
      <c r="BD70" s="973"/>
      <c r="BE70" s="238"/>
      <c r="BF70" s="238"/>
      <c r="BG70" s="238"/>
      <c r="BH70" s="238"/>
      <c r="BI70" s="238"/>
      <c r="BJ70" s="238"/>
      <c r="BK70" s="238"/>
      <c r="BL70" s="238"/>
      <c r="BM70" s="238"/>
      <c r="BN70" s="238"/>
      <c r="BO70" s="238"/>
      <c r="BP70" s="238"/>
      <c r="BQ70" s="235">
        <v>64</v>
      </c>
      <c r="BR70" s="240"/>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7"/>
    </row>
    <row r="71" spans="1:131" ht="26.25" customHeight="1" x14ac:dyDescent="0.2">
      <c r="A71" s="235">
        <v>4</v>
      </c>
      <c r="B71" s="982" t="s">
        <v>574</v>
      </c>
      <c r="C71" s="983"/>
      <c r="D71" s="983"/>
      <c r="E71" s="983"/>
      <c r="F71" s="983"/>
      <c r="G71" s="983"/>
      <c r="H71" s="983"/>
      <c r="I71" s="983"/>
      <c r="J71" s="983"/>
      <c r="K71" s="983"/>
      <c r="L71" s="983"/>
      <c r="M71" s="983"/>
      <c r="N71" s="983"/>
      <c r="O71" s="983"/>
      <c r="P71" s="984"/>
      <c r="Q71" s="977">
        <v>97</v>
      </c>
      <c r="R71" s="971"/>
      <c r="S71" s="971"/>
      <c r="T71" s="971"/>
      <c r="U71" s="971"/>
      <c r="V71" s="971">
        <v>94</v>
      </c>
      <c r="W71" s="971"/>
      <c r="X71" s="971"/>
      <c r="Y71" s="971"/>
      <c r="Z71" s="971"/>
      <c r="AA71" s="971">
        <v>3</v>
      </c>
      <c r="AB71" s="971"/>
      <c r="AC71" s="971"/>
      <c r="AD71" s="971"/>
      <c r="AE71" s="971"/>
      <c r="AF71" s="971">
        <v>3</v>
      </c>
      <c r="AG71" s="971"/>
      <c r="AH71" s="971"/>
      <c r="AI71" s="971"/>
      <c r="AJ71" s="971"/>
      <c r="AK71" s="971" t="s">
        <v>580</v>
      </c>
      <c r="AL71" s="971"/>
      <c r="AM71" s="971"/>
      <c r="AN71" s="971"/>
      <c r="AO71" s="971"/>
      <c r="AP71" s="971" t="s">
        <v>580</v>
      </c>
      <c r="AQ71" s="971"/>
      <c r="AR71" s="971"/>
      <c r="AS71" s="971"/>
      <c r="AT71" s="971"/>
      <c r="AU71" s="971" t="s">
        <v>580</v>
      </c>
      <c r="AV71" s="971"/>
      <c r="AW71" s="971"/>
      <c r="AX71" s="971"/>
      <c r="AY71" s="971"/>
      <c r="AZ71" s="972"/>
      <c r="BA71" s="972"/>
      <c r="BB71" s="972"/>
      <c r="BC71" s="972"/>
      <c r="BD71" s="973"/>
      <c r="BE71" s="238"/>
      <c r="BF71" s="238"/>
      <c r="BG71" s="238"/>
      <c r="BH71" s="238"/>
      <c r="BI71" s="238"/>
      <c r="BJ71" s="238"/>
      <c r="BK71" s="238"/>
      <c r="BL71" s="238"/>
      <c r="BM71" s="238"/>
      <c r="BN71" s="238"/>
      <c r="BO71" s="238"/>
      <c r="BP71" s="238"/>
      <c r="BQ71" s="235">
        <v>65</v>
      </c>
      <c r="BR71" s="240"/>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7"/>
    </row>
    <row r="72" spans="1:131" ht="26.25" customHeight="1" x14ac:dyDescent="0.2">
      <c r="A72" s="235">
        <v>5</v>
      </c>
      <c r="B72" s="982" t="s">
        <v>575</v>
      </c>
      <c r="C72" s="983"/>
      <c r="D72" s="983"/>
      <c r="E72" s="983"/>
      <c r="F72" s="983"/>
      <c r="G72" s="983"/>
      <c r="H72" s="983"/>
      <c r="I72" s="983"/>
      <c r="J72" s="983"/>
      <c r="K72" s="983"/>
      <c r="L72" s="983"/>
      <c r="M72" s="983"/>
      <c r="N72" s="983"/>
      <c r="O72" s="983"/>
      <c r="P72" s="984"/>
      <c r="Q72" s="977">
        <v>4075</v>
      </c>
      <c r="R72" s="971"/>
      <c r="S72" s="971"/>
      <c r="T72" s="971"/>
      <c r="U72" s="971"/>
      <c r="V72" s="971">
        <v>4013</v>
      </c>
      <c r="W72" s="971"/>
      <c r="X72" s="971"/>
      <c r="Y72" s="971"/>
      <c r="Z72" s="971"/>
      <c r="AA72" s="971">
        <v>61</v>
      </c>
      <c r="AB72" s="971"/>
      <c r="AC72" s="971"/>
      <c r="AD72" s="971"/>
      <c r="AE72" s="971"/>
      <c r="AF72" s="971">
        <v>61</v>
      </c>
      <c r="AG72" s="971"/>
      <c r="AH72" s="971"/>
      <c r="AI72" s="971"/>
      <c r="AJ72" s="971"/>
      <c r="AK72" s="971">
        <v>100</v>
      </c>
      <c r="AL72" s="971"/>
      <c r="AM72" s="971"/>
      <c r="AN72" s="971"/>
      <c r="AO72" s="971"/>
      <c r="AP72" s="971" t="s">
        <v>580</v>
      </c>
      <c r="AQ72" s="971"/>
      <c r="AR72" s="971"/>
      <c r="AS72" s="971"/>
      <c r="AT72" s="971"/>
      <c r="AU72" s="971" t="s">
        <v>580</v>
      </c>
      <c r="AV72" s="971"/>
      <c r="AW72" s="971"/>
      <c r="AX72" s="971"/>
      <c r="AY72" s="971"/>
      <c r="AZ72" s="972"/>
      <c r="BA72" s="972"/>
      <c r="BB72" s="972"/>
      <c r="BC72" s="972"/>
      <c r="BD72" s="973"/>
      <c r="BE72" s="238"/>
      <c r="BF72" s="238"/>
      <c r="BG72" s="238"/>
      <c r="BH72" s="238"/>
      <c r="BI72" s="238"/>
      <c r="BJ72" s="238"/>
      <c r="BK72" s="238"/>
      <c r="BL72" s="238"/>
      <c r="BM72" s="238"/>
      <c r="BN72" s="238"/>
      <c r="BO72" s="238"/>
      <c r="BP72" s="238"/>
      <c r="BQ72" s="235">
        <v>66</v>
      </c>
      <c r="BR72" s="240"/>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7"/>
    </row>
    <row r="73" spans="1:131" ht="26.25" customHeight="1" x14ac:dyDescent="0.2">
      <c r="A73" s="235">
        <v>6</v>
      </c>
      <c r="B73" s="982" t="s">
        <v>576</v>
      </c>
      <c r="C73" s="983"/>
      <c r="D73" s="983"/>
      <c r="E73" s="983"/>
      <c r="F73" s="983"/>
      <c r="G73" s="983"/>
      <c r="H73" s="983"/>
      <c r="I73" s="983"/>
      <c r="J73" s="983"/>
      <c r="K73" s="983"/>
      <c r="L73" s="983"/>
      <c r="M73" s="983"/>
      <c r="N73" s="983"/>
      <c r="O73" s="983"/>
      <c r="P73" s="984"/>
      <c r="Q73" s="977">
        <v>1240</v>
      </c>
      <c r="R73" s="971"/>
      <c r="S73" s="971"/>
      <c r="T73" s="971"/>
      <c r="U73" s="971"/>
      <c r="V73" s="971">
        <v>1117</v>
      </c>
      <c r="W73" s="971"/>
      <c r="X73" s="971"/>
      <c r="Y73" s="971"/>
      <c r="Z73" s="971"/>
      <c r="AA73" s="971">
        <v>123</v>
      </c>
      <c r="AB73" s="971"/>
      <c r="AC73" s="971"/>
      <c r="AD73" s="971"/>
      <c r="AE73" s="971"/>
      <c r="AF73" s="971">
        <v>123</v>
      </c>
      <c r="AG73" s="971"/>
      <c r="AH73" s="971"/>
      <c r="AI73" s="971"/>
      <c r="AJ73" s="971"/>
      <c r="AK73" s="971">
        <v>29</v>
      </c>
      <c r="AL73" s="971"/>
      <c r="AM73" s="971"/>
      <c r="AN73" s="971"/>
      <c r="AO73" s="971"/>
      <c r="AP73" s="971" t="s">
        <v>580</v>
      </c>
      <c r="AQ73" s="971"/>
      <c r="AR73" s="971"/>
      <c r="AS73" s="971"/>
      <c r="AT73" s="971"/>
      <c r="AU73" s="971" t="s">
        <v>580</v>
      </c>
      <c r="AV73" s="971"/>
      <c r="AW73" s="971"/>
      <c r="AX73" s="971"/>
      <c r="AY73" s="971"/>
      <c r="AZ73" s="972"/>
      <c r="BA73" s="972"/>
      <c r="BB73" s="972"/>
      <c r="BC73" s="972"/>
      <c r="BD73" s="973"/>
      <c r="BE73" s="238"/>
      <c r="BF73" s="238"/>
      <c r="BG73" s="238"/>
      <c r="BH73" s="238"/>
      <c r="BI73" s="238"/>
      <c r="BJ73" s="238"/>
      <c r="BK73" s="238"/>
      <c r="BL73" s="238"/>
      <c r="BM73" s="238"/>
      <c r="BN73" s="238"/>
      <c r="BO73" s="238"/>
      <c r="BP73" s="238"/>
      <c r="BQ73" s="235">
        <v>67</v>
      </c>
      <c r="BR73" s="240"/>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7"/>
    </row>
    <row r="74" spans="1:131" ht="26.25" customHeight="1" x14ac:dyDescent="0.2">
      <c r="A74" s="235">
        <v>7</v>
      </c>
      <c r="B74" s="982" t="s">
        <v>577</v>
      </c>
      <c r="C74" s="983"/>
      <c r="D74" s="983"/>
      <c r="E74" s="983"/>
      <c r="F74" s="983"/>
      <c r="G74" s="983"/>
      <c r="H74" s="983"/>
      <c r="I74" s="983"/>
      <c r="J74" s="983"/>
      <c r="K74" s="983"/>
      <c r="L74" s="983"/>
      <c r="M74" s="983"/>
      <c r="N74" s="983"/>
      <c r="O74" s="983"/>
      <c r="P74" s="984"/>
      <c r="Q74" s="977">
        <v>398526</v>
      </c>
      <c r="R74" s="971"/>
      <c r="S74" s="971"/>
      <c r="T74" s="971"/>
      <c r="U74" s="971"/>
      <c r="V74" s="971">
        <v>388109</v>
      </c>
      <c r="W74" s="971"/>
      <c r="X74" s="971"/>
      <c r="Y74" s="971"/>
      <c r="Z74" s="971"/>
      <c r="AA74" s="971">
        <v>10417</v>
      </c>
      <c r="AB74" s="971"/>
      <c r="AC74" s="971"/>
      <c r="AD74" s="971"/>
      <c r="AE74" s="971"/>
      <c r="AF74" s="971">
        <v>10417</v>
      </c>
      <c r="AG74" s="971"/>
      <c r="AH74" s="971"/>
      <c r="AI74" s="971"/>
      <c r="AJ74" s="971"/>
      <c r="AK74" s="971">
        <v>77</v>
      </c>
      <c r="AL74" s="971"/>
      <c r="AM74" s="971"/>
      <c r="AN74" s="971"/>
      <c r="AO74" s="971"/>
      <c r="AP74" s="971" t="s">
        <v>580</v>
      </c>
      <c r="AQ74" s="971"/>
      <c r="AR74" s="971"/>
      <c r="AS74" s="971"/>
      <c r="AT74" s="971"/>
      <c r="AU74" s="971" t="s">
        <v>580</v>
      </c>
      <c r="AV74" s="971"/>
      <c r="AW74" s="971"/>
      <c r="AX74" s="971"/>
      <c r="AY74" s="971"/>
      <c r="AZ74" s="972"/>
      <c r="BA74" s="972"/>
      <c r="BB74" s="972"/>
      <c r="BC74" s="972"/>
      <c r="BD74" s="973"/>
      <c r="BE74" s="238"/>
      <c r="BF74" s="238"/>
      <c r="BG74" s="238"/>
      <c r="BH74" s="238"/>
      <c r="BI74" s="238"/>
      <c r="BJ74" s="238"/>
      <c r="BK74" s="238"/>
      <c r="BL74" s="238"/>
      <c r="BM74" s="238"/>
      <c r="BN74" s="238"/>
      <c r="BO74" s="238"/>
      <c r="BP74" s="238"/>
      <c r="BQ74" s="235">
        <v>68</v>
      </c>
      <c r="BR74" s="240"/>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7"/>
    </row>
    <row r="75" spans="1:131" ht="26.25" customHeight="1" x14ac:dyDescent="0.2">
      <c r="A75" s="235">
        <v>8</v>
      </c>
      <c r="B75" s="982" t="s">
        <v>578</v>
      </c>
      <c r="C75" s="983"/>
      <c r="D75" s="983"/>
      <c r="E75" s="983"/>
      <c r="F75" s="983"/>
      <c r="G75" s="983"/>
      <c r="H75" s="983"/>
      <c r="I75" s="983"/>
      <c r="J75" s="983"/>
      <c r="K75" s="983"/>
      <c r="L75" s="983"/>
      <c r="M75" s="983"/>
      <c r="N75" s="983"/>
      <c r="O75" s="983"/>
      <c r="P75" s="984"/>
      <c r="Q75" s="978">
        <v>2469</v>
      </c>
      <c r="R75" s="979"/>
      <c r="S75" s="979"/>
      <c r="T75" s="979"/>
      <c r="U75" s="980"/>
      <c r="V75" s="981">
        <v>2468</v>
      </c>
      <c r="W75" s="979"/>
      <c r="X75" s="979"/>
      <c r="Y75" s="979"/>
      <c r="Z75" s="980"/>
      <c r="AA75" s="981">
        <v>1</v>
      </c>
      <c r="AB75" s="979"/>
      <c r="AC75" s="979"/>
      <c r="AD75" s="979"/>
      <c r="AE75" s="980"/>
      <c r="AF75" s="981">
        <v>1</v>
      </c>
      <c r="AG75" s="979"/>
      <c r="AH75" s="979"/>
      <c r="AI75" s="979"/>
      <c r="AJ75" s="980"/>
      <c r="AK75" s="981" t="s">
        <v>580</v>
      </c>
      <c r="AL75" s="979"/>
      <c r="AM75" s="979"/>
      <c r="AN75" s="979"/>
      <c r="AO75" s="980"/>
      <c r="AP75" s="971" t="s">
        <v>580</v>
      </c>
      <c r="AQ75" s="971"/>
      <c r="AR75" s="971"/>
      <c r="AS75" s="971"/>
      <c r="AT75" s="971"/>
      <c r="AU75" s="971" t="s">
        <v>580</v>
      </c>
      <c r="AV75" s="971"/>
      <c r="AW75" s="971"/>
      <c r="AX75" s="971"/>
      <c r="AY75" s="971"/>
      <c r="AZ75" s="972"/>
      <c r="BA75" s="972"/>
      <c r="BB75" s="972"/>
      <c r="BC75" s="972"/>
      <c r="BD75" s="973"/>
      <c r="BE75" s="238"/>
      <c r="BF75" s="238"/>
      <c r="BG75" s="238"/>
      <c r="BH75" s="238"/>
      <c r="BI75" s="238"/>
      <c r="BJ75" s="238"/>
      <c r="BK75" s="238"/>
      <c r="BL75" s="238"/>
      <c r="BM75" s="238"/>
      <c r="BN75" s="238"/>
      <c r="BO75" s="238"/>
      <c r="BP75" s="238"/>
      <c r="BQ75" s="235">
        <v>69</v>
      </c>
      <c r="BR75" s="240"/>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7"/>
    </row>
    <row r="76" spans="1:131" ht="26.25" customHeight="1" x14ac:dyDescent="0.2">
      <c r="A76" s="235">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8"/>
      <c r="BF76" s="238"/>
      <c r="BG76" s="238"/>
      <c r="BH76" s="238"/>
      <c r="BI76" s="238"/>
      <c r="BJ76" s="238"/>
      <c r="BK76" s="238"/>
      <c r="BL76" s="238"/>
      <c r="BM76" s="238"/>
      <c r="BN76" s="238"/>
      <c r="BO76" s="238"/>
      <c r="BP76" s="238"/>
      <c r="BQ76" s="235">
        <v>70</v>
      </c>
      <c r="BR76" s="240"/>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7"/>
    </row>
    <row r="77" spans="1:131" ht="26.25" customHeight="1" x14ac:dyDescent="0.2">
      <c r="A77" s="235">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8"/>
      <c r="BF77" s="238"/>
      <c r="BG77" s="238"/>
      <c r="BH77" s="238"/>
      <c r="BI77" s="238"/>
      <c r="BJ77" s="238"/>
      <c r="BK77" s="238"/>
      <c r="BL77" s="238"/>
      <c r="BM77" s="238"/>
      <c r="BN77" s="238"/>
      <c r="BO77" s="238"/>
      <c r="BP77" s="238"/>
      <c r="BQ77" s="235">
        <v>71</v>
      </c>
      <c r="BR77" s="240"/>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7"/>
    </row>
    <row r="78" spans="1:131" ht="26.25" customHeight="1" x14ac:dyDescent="0.2">
      <c r="A78" s="235">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8"/>
      <c r="BF78" s="238"/>
      <c r="BG78" s="238"/>
      <c r="BH78" s="238"/>
      <c r="BI78" s="238"/>
      <c r="BJ78" s="227"/>
      <c r="BK78" s="227"/>
      <c r="BL78" s="227"/>
      <c r="BM78" s="227"/>
      <c r="BN78" s="227"/>
      <c r="BO78" s="238"/>
      <c r="BP78" s="238"/>
      <c r="BQ78" s="235">
        <v>72</v>
      </c>
      <c r="BR78" s="240"/>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7"/>
    </row>
    <row r="79" spans="1:131" ht="26.25" customHeight="1" x14ac:dyDescent="0.2">
      <c r="A79" s="235">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8"/>
      <c r="BF79" s="238"/>
      <c r="BG79" s="238"/>
      <c r="BH79" s="238"/>
      <c r="BI79" s="238"/>
      <c r="BJ79" s="227"/>
      <c r="BK79" s="227"/>
      <c r="BL79" s="227"/>
      <c r="BM79" s="227"/>
      <c r="BN79" s="227"/>
      <c r="BO79" s="238"/>
      <c r="BP79" s="238"/>
      <c r="BQ79" s="235">
        <v>73</v>
      </c>
      <c r="BR79" s="240"/>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7"/>
    </row>
    <row r="80" spans="1:131" ht="26.25" customHeight="1" x14ac:dyDescent="0.2">
      <c r="A80" s="235">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8"/>
      <c r="BF80" s="238"/>
      <c r="BG80" s="238"/>
      <c r="BH80" s="238"/>
      <c r="BI80" s="238"/>
      <c r="BJ80" s="238"/>
      <c r="BK80" s="238"/>
      <c r="BL80" s="238"/>
      <c r="BM80" s="238"/>
      <c r="BN80" s="238"/>
      <c r="BO80" s="238"/>
      <c r="BP80" s="238"/>
      <c r="BQ80" s="235">
        <v>74</v>
      </c>
      <c r="BR80" s="240"/>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7"/>
    </row>
    <row r="81" spans="1:131" ht="26.25" customHeight="1" x14ac:dyDescent="0.2">
      <c r="A81" s="235">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8"/>
      <c r="BF81" s="238"/>
      <c r="BG81" s="238"/>
      <c r="BH81" s="238"/>
      <c r="BI81" s="238"/>
      <c r="BJ81" s="238"/>
      <c r="BK81" s="238"/>
      <c r="BL81" s="238"/>
      <c r="BM81" s="238"/>
      <c r="BN81" s="238"/>
      <c r="BO81" s="238"/>
      <c r="BP81" s="238"/>
      <c r="BQ81" s="235">
        <v>75</v>
      </c>
      <c r="BR81" s="240"/>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7"/>
    </row>
    <row r="82" spans="1:131" ht="26.25" customHeight="1" x14ac:dyDescent="0.2">
      <c r="A82" s="235">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8"/>
      <c r="BF82" s="238"/>
      <c r="BG82" s="238"/>
      <c r="BH82" s="238"/>
      <c r="BI82" s="238"/>
      <c r="BJ82" s="238"/>
      <c r="BK82" s="238"/>
      <c r="BL82" s="238"/>
      <c r="BM82" s="238"/>
      <c r="BN82" s="238"/>
      <c r="BO82" s="238"/>
      <c r="BP82" s="238"/>
      <c r="BQ82" s="235">
        <v>76</v>
      </c>
      <c r="BR82" s="240"/>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7"/>
    </row>
    <row r="83" spans="1:131" ht="26.25" customHeight="1" x14ac:dyDescent="0.2">
      <c r="A83" s="235">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8"/>
      <c r="BF83" s="238"/>
      <c r="BG83" s="238"/>
      <c r="BH83" s="238"/>
      <c r="BI83" s="238"/>
      <c r="BJ83" s="238"/>
      <c r="BK83" s="238"/>
      <c r="BL83" s="238"/>
      <c r="BM83" s="238"/>
      <c r="BN83" s="238"/>
      <c r="BO83" s="238"/>
      <c r="BP83" s="238"/>
      <c r="BQ83" s="235">
        <v>77</v>
      </c>
      <c r="BR83" s="240"/>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7"/>
    </row>
    <row r="84" spans="1:131" ht="26.25" customHeight="1" x14ac:dyDescent="0.2">
      <c r="A84" s="235">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8"/>
      <c r="BF84" s="238"/>
      <c r="BG84" s="238"/>
      <c r="BH84" s="238"/>
      <c r="BI84" s="238"/>
      <c r="BJ84" s="238"/>
      <c r="BK84" s="238"/>
      <c r="BL84" s="238"/>
      <c r="BM84" s="238"/>
      <c r="BN84" s="238"/>
      <c r="BO84" s="238"/>
      <c r="BP84" s="238"/>
      <c r="BQ84" s="235">
        <v>78</v>
      </c>
      <c r="BR84" s="240"/>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7"/>
    </row>
    <row r="85" spans="1:131" ht="26.25" customHeight="1" x14ac:dyDescent="0.2">
      <c r="A85" s="235">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8"/>
      <c r="BF85" s="238"/>
      <c r="BG85" s="238"/>
      <c r="BH85" s="238"/>
      <c r="BI85" s="238"/>
      <c r="BJ85" s="238"/>
      <c r="BK85" s="238"/>
      <c r="BL85" s="238"/>
      <c r="BM85" s="238"/>
      <c r="BN85" s="238"/>
      <c r="BO85" s="238"/>
      <c r="BP85" s="238"/>
      <c r="BQ85" s="235">
        <v>79</v>
      </c>
      <c r="BR85" s="240"/>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7"/>
    </row>
    <row r="86" spans="1:131" ht="26.25" customHeight="1" x14ac:dyDescent="0.2">
      <c r="A86" s="235">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8"/>
      <c r="BF86" s="238"/>
      <c r="BG86" s="238"/>
      <c r="BH86" s="238"/>
      <c r="BI86" s="238"/>
      <c r="BJ86" s="238"/>
      <c r="BK86" s="238"/>
      <c r="BL86" s="238"/>
      <c r="BM86" s="238"/>
      <c r="BN86" s="238"/>
      <c r="BO86" s="238"/>
      <c r="BP86" s="238"/>
      <c r="BQ86" s="235">
        <v>80</v>
      </c>
      <c r="BR86" s="240"/>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7"/>
    </row>
    <row r="87" spans="1:131" ht="26.25" customHeight="1" x14ac:dyDescent="0.2">
      <c r="A87" s="241">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8"/>
      <c r="BF87" s="238"/>
      <c r="BG87" s="238"/>
      <c r="BH87" s="238"/>
      <c r="BI87" s="238"/>
      <c r="BJ87" s="238"/>
      <c r="BK87" s="238"/>
      <c r="BL87" s="238"/>
      <c r="BM87" s="238"/>
      <c r="BN87" s="238"/>
      <c r="BO87" s="238"/>
      <c r="BP87" s="238"/>
      <c r="BQ87" s="235">
        <v>81</v>
      </c>
      <c r="BR87" s="240"/>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7"/>
    </row>
    <row r="88" spans="1:131" ht="26.25" customHeight="1" thickBot="1" x14ac:dyDescent="0.25">
      <c r="A88" s="237" t="s">
        <v>389</v>
      </c>
      <c r="B88" s="937" t="s">
        <v>414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10661</v>
      </c>
      <c r="AG88" s="959"/>
      <c r="AH88" s="959"/>
      <c r="AI88" s="959"/>
      <c r="AJ88" s="959"/>
      <c r="AK88" s="963"/>
      <c r="AL88" s="963"/>
      <c r="AM88" s="963"/>
      <c r="AN88" s="963"/>
      <c r="AO88" s="963"/>
      <c r="AP88" s="959">
        <v>4099</v>
      </c>
      <c r="AQ88" s="959"/>
      <c r="AR88" s="959"/>
      <c r="AS88" s="959"/>
      <c r="AT88" s="959"/>
      <c r="AU88" s="959">
        <v>1502</v>
      </c>
      <c r="AV88" s="959"/>
      <c r="AW88" s="959"/>
      <c r="AX88" s="959"/>
      <c r="AY88" s="959"/>
      <c r="AZ88" s="960"/>
      <c r="BA88" s="960"/>
      <c r="BB88" s="960"/>
      <c r="BC88" s="960"/>
      <c r="BD88" s="961"/>
      <c r="BE88" s="238"/>
      <c r="BF88" s="238"/>
      <c r="BG88" s="238"/>
      <c r="BH88" s="238"/>
      <c r="BI88" s="238"/>
      <c r="BJ88" s="238"/>
      <c r="BK88" s="238"/>
      <c r="BL88" s="238"/>
      <c r="BM88" s="238"/>
      <c r="BN88" s="238"/>
      <c r="BO88" s="238"/>
      <c r="BP88" s="238"/>
      <c r="BQ88" s="235">
        <v>82</v>
      </c>
      <c r="BR88" s="240"/>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7"/>
    </row>
    <row r="89" spans="1:131" ht="26.25" hidden="1" customHeight="1" x14ac:dyDescent="0.2">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7"/>
    </row>
    <row r="90" spans="1:131" ht="26.25" hidden="1" customHeight="1" x14ac:dyDescent="0.2">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7"/>
    </row>
    <row r="91" spans="1:131" ht="26.25" hidden="1" customHeight="1" x14ac:dyDescent="0.2">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7"/>
    </row>
    <row r="92" spans="1:131" ht="26.25" hidden="1" customHeight="1" x14ac:dyDescent="0.2">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7"/>
    </row>
    <row r="93" spans="1:131" ht="26.25" hidden="1" customHeight="1" x14ac:dyDescent="0.2">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7"/>
    </row>
    <row r="94" spans="1:131" ht="26.25" hidden="1" customHeight="1" x14ac:dyDescent="0.2">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7"/>
    </row>
    <row r="95" spans="1:131" ht="26.25" hidden="1" customHeight="1" x14ac:dyDescent="0.2">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7"/>
    </row>
    <row r="96" spans="1:131" ht="26.25" hidden="1" customHeight="1" x14ac:dyDescent="0.2">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7"/>
    </row>
    <row r="97" spans="1:131" ht="26.25" hidden="1" customHeight="1" x14ac:dyDescent="0.2">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7"/>
    </row>
    <row r="98" spans="1:131" ht="26.25" hidden="1" customHeight="1" x14ac:dyDescent="0.2">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7"/>
    </row>
    <row r="99" spans="1:131" ht="26.25" hidden="1" customHeight="1" x14ac:dyDescent="0.2">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7"/>
    </row>
    <row r="100" spans="1:131" ht="26.25" hidden="1" customHeight="1" x14ac:dyDescent="0.2">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7"/>
    </row>
    <row r="101" spans="1:131" ht="26.25" hidden="1" customHeight="1" x14ac:dyDescent="0.2">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7"/>
    </row>
    <row r="102" spans="1:131" ht="26.25" customHeight="1" thickBot="1" x14ac:dyDescent="0.25">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389</v>
      </c>
      <c r="BR102" s="937" t="s">
        <v>415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42</v>
      </c>
      <c r="CS102" s="953"/>
      <c r="CT102" s="953"/>
      <c r="CU102" s="953"/>
      <c r="CV102" s="954"/>
      <c r="CW102" s="952">
        <v>98</v>
      </c>
      <c r="CX102" s="953"/>
      <c r="CY102" s="953"/>
      <c r="CZ102" s="953"/>
      <c r="DA102" s="954"/>
      <c r="DB102" s="952" t="s">
        <v>587</v>
      </c>
      <c r="DC102" s="953"/>
      <c r="DD102" s="953"/>
      <c r="DE102" s="953"/>
      <c r="DF102" s="954"/>
      <c r="DG102" s="952" t="s">
        <v>587</v>
      </c>
      <c r="DH102" s="953"/>
      <c r="DI102" s="953"/>
      <c r="DJ102" s="953"/>
      <c r="DK102" s="954"/>
      <c r="DL102" s="952" t="s">
        <v>587</v>
      </c>
      <c r="DM102" s="953"/>
      <c r="DN102" s="953"/>
      <c r="DO102" s="953"/>
      <c r="DP102" s="954"/>
      <c r="DQ102" s="952" t="s">
        <v>587</v>
      </c>
      <c r="DR102" s="953"/>
      <c r="DS102" s="953"/>
      <c r="DT102" s="953"/>
      <c r="DU102" s="954"/>
      <c r="DV102" s="937"/>
      <c r="DW102" s="938"/>
      <c r="DX102" s="938"/>
      <c r="DY102" s="938"/>
      <c r="DZ102" s="939"/>
      <c r="EA102" s="227"/>
    </row>
    <row r="103" spans="1:131" ht="26.25" customHeight="1" x14ac:dyDescent="0.2">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40" t="s">
        <v>416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7"/>
    </row>
    <row r="104" spans="1:131" ht="26.25" customHeight="1" x14ac:dyDescent="0.2">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41" t="s">
        <v>417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7"/>
    </row>
    <row r="105" spans="1:131" ht="11.25" customHeight="1" x14ac:dyDescent="0.2">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2">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5">
      <c r="A107" s="246" t="s">
        <v>418</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419</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x14ac:dyDescent="0.2">
      <c r="A108" s="942" t="s">
        <v>420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7" customFormat="1" ht="26.25" customHeight="1" x14ac:dyDescent="0.2">
      <c r="A109" s="895" t="s">
        <v>422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423</v>
      </c>
      <c r="AB109" s="896"/>
      <c r="AC109" s="896"/>
      <c r="AD109" s="896"/>
      <c r="AE109" s="897"/>
      <c r="AF109" s="898" t="s">
        <v>424</v>
      </c>
      <c r="AG109" s="896"/>
      <c r="AH109" s="896"/>
      <c r="AI109" s="896"/>
      <c r="AJ109" s="897"/>
      <c r="AK109" s="898" t="s">
        <v>307</v>
      </c>
      <c r="AL109" s="896"/>
      <c r="AM109" s="896"/>
      <c r="AN109" s="896"/>
      <c r="AO109" s="897"/>
      <c r="AP109" s="898" t="s">
        <v>425</v>
      </c>
      <c r="AQ109" s="896"/>
      <c r="AR109" s="896"/>
      <c r="AS109" s="896"/>
      <c r="AT109" s="929"/>
      <c r="AU109" s="895" t="s">
        <v>422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423</v>
      </c>
      <c r="BR109" s="896"/>
      <c r="BS109" s="896"/>
      <c r="BT109" s="896"/>
      <c r="BU109" s="897"/>
      <c r="BV109" s="898" t="s">
        <v>424</v>
      </c>
      <c r="BW109" s="896"/>
      <c r="BX109" s="896"/>
      <c r="BY109" s="896"/>
      <c r="BZ109" s="897"/>
      <c r="CA109" s="898" t="s">
        <v>307</v>
      </c>
      <c r="CB109" s="896"/>
      <c r="CC109" s="896"/>
      <c r="CD109" s="896"/>
      <c r="CE109" s="897"/>
      <c r="CF109" s="936" t="s">
        <v>425</v>
      </c>
      <c r="CG109" s="936"/>
      <c r="CH109" s="936"/>
      <c r="CI109" s="936"/>
      <c r="CJ109" s="936"/>
      <c r="CK109" s="898" t="s">
        <v>426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423</v>
      </c>
      <c r="DH109" s="896"/>
      <c r="DI109" s="896"/>
      <c r="DJ109" s="896"/>
      <c r="DK109" s="897"/>
      <c r="DL109" s="898" t="s">
        <v>424</v>
      </c>
      <c r="DM109" s="896"/>
      <c r="DN109" s="896"/>
      <c r="DO109" s="896"/>
      <c r="DP109" s="897"/>
      <c r="DQ109" s="898" t="s">
        <v>307</v>
      </c>
      <c r="DR109" s="896"/>
      <c r="DS109" s="896"/>
      <c r="DT109" s="896"/>
      <c r="DU109" s="897"/>
      <c r="DV109" s="898" t="s">
        <v>425</v>
      </c>
      <c r="DW109" s="896"/>
      <c r="DX109" s="896"/>
      <c r="DY109" s="896"/>
      <c r="DZ109" s="929"/>
    </row>
    <row r="110" spans="1:131" s="227" customFormat="1" ht="26.25" customHeight="1" x14ac:dyDescent="0.2">
      <c r="A110" s="807" t="s">
        <v>427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1388374</v>
      </c>
      <c r="AB110" s="889"/>
      <c r="AC110" s="889"/>
      <c r="AD110" s="889"/>
      <c r="AE110" s="890"/>
      <c r="AF110" s="891">
        <v>1473599</v>
      </c>
      <c r="AG110" s="889"/>
      <c r="AH110" s="889"/>
      <c r="AI110" s="889"/>
      <c r="AJ110" s="890"/>
      <c r="AK110" s="891">
        <v>1567001</v>
      </c>
      <c r="AL110" s="889"/>
      <c r="AM110" s="889"/>
      <c r="AN110" s="889"/>
      <c r="AO110" s="890"/>
      <c r="AP110" s="892">
        <v>13.9</v>
      </c>
      <c r="AQ110" s="893"/>
      <c r="AR110" s="893"/>
      <c r="AS110" s="893"/>
      <c r="AT110" s="894"/>
      <c r="AU110" s="930" t="s">
        <v>74</v>
      </c>
      <c r="AV110" s="931"/>
      <c r="AW110" s="931"/>
      <c r="AX110" s="931"/>
      <c r="AY110" s="931"/>
      <c r="AZ110" s="860" t="s">
        <v>428</v>
      </c>
      <c r="BA110" s="808"/>
      <c r="BB110" s="808"/>
      <c r="BC110" s="808"/>
      <c r="BD110" s="808"/>
      <c r="BE110" s="808"/>
      <c r="BF110" s="808"/>
      <c r="BG110" s="808"/>
      <c r="BH110" s="808"/>
      <c r="BI110" s="808"/>
      <c r="BJ110" s="808"/>
      <c r="BK110" s="808"/>
      <c r="BL110" s="808"/>
      <c r="BM110" s="808"/>
      <c r="BN110" s="808"/>
      <c r="BO110" s="808"/>
      <c r="BP110" s="809"/>
      <c r="BQ110" s="861">
        <v>17744591</v>
      </c>
      <c r="BR110" s="842"/>
      <c r="BS110" s="842"/>
      <c r="BT110" s="842"/>
      <c r="BU110" s="842"/>
      <c r="BV110" s="842">
        <v>17515271</v>
      </c>
      <c r="BW110" s="842"/>
      <c r="BX110" s="842"/>
      <c r="BY110" s="842"/>
      <c r="BZ110" s="842"/>
      <c r="CA110" s="842">
        <v>17376647</v>
      </c>
      <c r="CB110" s="842"/>
      <c r="CC110" s="842"/>
      <c r="CD110" s="842"/>
      <c r="CE110" s="842"/>
      <c r="CF110" s="866">
        <v>153.69999999999999</v>
      </c>
      <c r="CG110" s="867"/>
      <c r="CH110" s="867"/>
      <c r="CI110" s="867"/>
      <c r="CJ110" s="867"/>
      <c r="CK110" s="926" t="s">
        <v>429</v>
      </c>
      <c r="CL110" s="819"/>
      <c r="CM110" s="860" t="s">
        <v>430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431</v>
      </c>
      <c r="DH110" s="842"/>
      <c r="DI110" s="842"/>
      <c r="DJ110" s="842"/>
      <c r="DK110" s="842"/>
      <c r="DL110" s="842" t="s">
        <v>431</v>
      </c>
      <c r="DM110" s="842"/>
      <c r="DN110" s="842"/>
      <c r="DO110" s="842"/>
      <c r="DP110" s="842"/>
      <c r="DQ110" s="842" t="s">
        <v>127</v>
      </c>
      <c r="DR110" s="842"/>
      <c r="DS110" s="842"/>
      <c r="DT110" s="842"/>
      <c r="DU110" s="842"/>
      <c r="DV110" s="843" t="s">
        <v>431</v>
      </c>
      <c r="DW110" s="843"/>
      <c r="DX110" s="843"/>
      <c r="DY110" s="843"/>
      <c r="DZ110" s="844"/>
    </row>
    <row r="111" spans="1:131" s="227" customFormat="1" ht="26.25" customHeight="1" x14ac:dyDescent="0.2">
      <c r="A111" s="774" t="s">
        <v>432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127</v>
      </c>
      <c r="AB111" s="919"/>
      <c r="AC111" s="919"/>
      <c r="AD111" s="919"/>
      <c r="AE111" s="920"/>
      <c r="AF111" s="921" t="s">
        <v>127</v>
      </c>
      <c r="AG111" s="919"/>
      <c r="AH111" s="919"/>
      <c r="AI111" s="919"/>
      <c r="AJ111" s="920"/>
      <c r="AK111" s="921" t="s">
        <v>431</v>
      </c>
      <c r="AL111" s="919"/>
      <c r="AM111" s="919"/>
      <c r="AN111" s="919"/>
      <c r="AO111" s="920"/>
      <c r="AP111" s="922" t="s">
        <v>433</v>
      </c>
      <c r="AQ111" s="923"/>
      <c r="AR111" s="923"/>
      <c r="AS111" s="923"/>
      <c r="AT111" s="924"/>
      <c r="AU111" s="932"/>
      <c r="AV111" s="933"/>
      <c r="AW111" s="933"/>
      <c r="AX111" s="933"/>
      <c r="AY111" s="933"/>
      <c r="AZ111" s="815" t="s">
        <v>434</v>
      </c>
      <c r="BA111" s="752"/>
      <c r="BB111" s="752"/>
      <c r="BC111" s="752"/>
      <c r="BD111" s="752"/>
      <c r="BE111" s="752"/>
      <c r="BF111" s="752"/>
      <c r="BG111" s="752"/>
      <c r="BH111" s="752"/>
      <c r="BI111" s="752"/>
      <c r="BJ111" s="752"/>
      <c r="BK111" s="752"/>
      <c r="BL111" s="752"/>
      <c r="BM111" s="752"/>
      <c r="BN111" s="752"/>
      <c r="BO111" s="752"/>
      <c r="BP111" s="753"/>
      <c r="BQ111" s="816">
        <v>25225</v>
      </c>
      <c r="BR111" s="817"/>
      <c r="BS111" s="817"/>
      <c r="BT111" s="817"/>
      <c r="BU111" s="817"/>
      <c r="BV111" s="817">
        <v>23234</v>
      </c>
      <c r="BW111" s="817"/>
      <c r="BX111" s="817"/>
      <c r="BY111" s="817"/>
      <c r="BZ111" s="817"/>
      <c r="CA111" s="817">
        <v>21243</v>
      </c>
      <c r="CB111" s="817"/>
      <c r="CC111" s="817"/>
      <c r="CD111" s="817"/>
      <c r="CE111" s="817"/>
      <c r="CF111" s="875">
        <v>0.2</v>
      </c>
      <c r="CG111" s="876"/>
      <c r="CH111" s="876"/>
      <c r="CI111" s="876"/>
      <c r="CJ111" s="876"/>
      <c r="CK111" s="927"/>
      <c r="CL111" s="821"/>
      <c r="CM111" s="815" t="s">
        <v>435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431</v>
      </c>
      <c r="DH111" s="817"/>
      <c r="DI111" s="817"/>
      <c r="DJ111" s="817"/>
      <c r="DK111" s="817"/>
      <c r="DL111" s="817" t="s">
        <v>127</v>
      </c>
      <c r="DM111" s="817"/>
      <c r="DN111" s="817"/>
      <c r="DO111" s="817"/>
      <c r="DP111" s="817"/>
      <c r="DQ111" s="817" t="s">
        <v>127</v>
      </c>
      <c r="DR111" s="817"/>
      <c r="DS111" s="817"/>
      <c r="DT111" s="817"/>
      <c r="DU111" s="817"/>
      <c r="DV111" s="794" t="s">
        <v>431</v>
      </c>
      <c r="DW111" s="794"/>
      <c r="DX111" s="794"/>
      <c r="DY111" s="794"/>
      <c r="DZ111" s="795"/>
    </row>
    <row r="112" spans="1:131" s="227" customFormat="1" ht="26.25" customHeight="1" x14ac:dyDescent="0.2">
      <c r="A112" s="912" t="s">
        <v>436</v>
      </c>
      <c r="B112" s="913"/>
      <c r="C112" s="752" t="s">
        <v>437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431</v>
      </c>
      <c r="AB112" s="780"/>
      <c r="AC112" s="780"/>
      <c r="AD112" s="780"/>
      <c r="AE112" s="781"/>
      <c r="AF112" s="782" t="s">
        <v>127</v>
      </c>
      <c r="AG112" s="780"/>
      <c r="AH112" s="780"/>
      <c r="AI112" s="780"/>
      <c r="AJ112" s="781"/>
      <c r="AK112" s="782" t="s">
        <v>438</v>
      </c>
      <c r="AL112" s="780"/>
      <c r="AM112" s="780"/>
      <c r="AN112" s="780"/>
      <c r="AO112" s="781"/>
      <c r="AP112" s="824" t="s">
        <v>127</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7589748</v>
      </c>
      <c r="BR112" s="817"/>
      <c r="BS112" s="817"/>
      <c r="BT112" s="817"/>
      <c r="BU112" s="817"/>
      <c r="BV112" s="817">
        <v>6392260</v>
      </c>
      <c r="BW112" s="817"/>
      <c r="BX112" s="817"/>
      <c r="BY112" s="817"/>
      <c r="BZ112" s="817"/>
      <c r="CA112" s="817">
        <v>5143747</v>
      </c>
      <c r="CB112" s="817"/>
      <c r="CC112" s="817"/>
      <c r="CD112" s="817"/>
      <c r="CE112" s="817"/>
      <c r="CF112" s="875">
        <v>45.5</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127</v>
      </c>
      <c r="DH112" s="817"/>
      <c r="DI112" s="817"/>
      <c r="DJ112" s="817"/>
      <c r="DK112" s="817"/>
      <c r="DL112" s="817" t="s">
        <v>127</v>
      </c>
      <c r="DM112" s="817"/>
      <c r="DN112" s="817"/>
      <c r="DO112" s="817"/>
      <c r="DP112" s="817"/>
      <c r="DQ112" s="817" t="s">
        <v>431</v>
      </c>
      <c r="DR112" s="817"/>
      <c r="DS112" s="817"/>
      <c r="DT112" s="817"/>
      <c r="DU112" s="817"/>
      <c r="DV112" s="794" t="s">
        <v>431</v>
      </c>
      <c r="DW112" s="794"/>
      <c r="DX112" s="794"/>
      <c r="DY112" s="794"/>
      <c r="DZ112" s="795"/>
    </row>
    <row r="113" spans="1:130" s="227" customFormat="1" ht="26.25" customHeight="1" x14ac:dyDescent="0.2">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445767</v>
      </c>
      <c r="AB113" s="919"/>
      <c r="AC113" s="919"/>
      <c r="AD113" s="919"/>
      <c r="AE113" s="920"/>
      <c r="AF113" s="921">
        <v>436799</v>
      </c>
      <c r="AG113" s="919"/>
      <c r="AH113" s="919"/>
      <c r="AI113" s="919"/>
      <c r="AJ113" s="920"/>
      <c r="AK113" s="921">
        <v>414450</v>
      </c>
      <c r="AL113" s="919"/>
      <c r="AM113" s="919"/>
      <c r="AN113" s="919"/>
      <c r="AO113" s="920"/>
      <c r="AP113" s="922">
        <v>3.7</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1683639</v>
      </c>
      <c r="BR113" s="817"/>
      <c r="BS113" s="817"/>
      <c r="BT113" s="817"/>
      <c r="BU113" s="817"/>
      <c r="BV113" s="817">
        <v>1672106</v>
      </c>
      <c r="BW113" s="817"/>
      <c r="BX113" s="817"/>
      <c r="BY113" s="817"/>
      <c r="BZ113" s="817"/>
      <c r="CA113" s="817">
        <v>1502396</v>
      </c>
      <c r="CB113" s="817"/>
      <c r="CC113" s="817"/>
      <c r="CD113" s="817"/>
      <c r="CE113" s="817"/>
      <c r="CF113" s="875">
        <v>13.3</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127</v>
      </c>
      <c r="DH113" s="780"/>
      <c r="DI113" s="780"/>
      <c r="DJ113" s="780"/>
      <c r="DK113" s="781"/>
      <c r="DL113" s="782" t="s">
        <v>431</v>
      </c>
      <c r="DM113" s="780"/>
      <c r="DN113" s="780"/>
      <c r="DO113" s="780"/>
      <c r="DP113" s="781"/>
      <c r="DQ113" s="782" t="s">
        <v>444</v>
      </c>
      <c r="DR113" s="780"/>
      <c r="DS113" s="780"/>
      <c r="DT113" s="780"/>
      <c r="DU113" s="781"/>
      <c r="DV113" s="824" t="s">
        <v>431</v>
      </c>
      <c r="DW113" s="825"/>
      <c r="DX113" s="825"/>
      <c r="DY113" s="825"/>
      <c r="DZ113" s="826"/>
    </row>
    <row r="114" spans="1:130" s="227" customFormat="1" ht="26.25" customHeight="1" x14ac:dyDescent="0.2">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199703</v>
      </c>
      <c r="AB114" s="780"/>
      <c r="AC114" s="780"/>
      <c r="AD114" s="780"/>
      <c r="AE114" s="781"/>
      <c r="AF114" s="782">
        <v>216938</v>
      </c>
      <c r="AG114" s="780"/>
      <c r="AH114" s="780"/>
      <c r="AI114" s="780"/>
      <c r="AJ114" s="781"/>
      <c r="AK114" s="782">
        <v>163909</v>
      </c>
      <c r="AL114" s="780"/>
      <c r="AM114" s="780"/>
      <c r="AN114" s="780"/>
      <c r="AO114" s="781"/>
      <c r="AP114" s="824">
        <v>1.4</v>
      </c>
      <c r="AQ114" s="825"/>
      <c r="AR114" s="825"/>
      <c r="AS114" s="825"/>
      <c r="AT114" s="826"/>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1824900</v>
      </c>
      <c r="BR114" s="817"/>
      <c r="BS114" s="817"/>
      <c r="BT114" s="817"/>
      <c r="BU114" s="817"/>
      <c r="BV114" s="817">
        <v>1773917</v>
      </c>
      <c r="BW114" s="817"/>
      <c r="BX114" s="817"/>
      <c r="BY114" s="817"/>
      <c r="BZ114" s="817"/>
      <c r="CA114" s="817">
        <v>1657538</v>
      </c>
      <c r="CB114" s="817"/>
      <c r="CC114" s="817"/>
      <c r="CD114" s="817"/>
      <c r="CE114" s="817"/>
      <c r="CF114" s="875">
        <v>14.7</v>
      </c>
      <c r="CG114" s="876"/>
      <c r="CH114" s="876"/>
      <c r="CI114" s="876"/>
      <c r="CJ114" s="876"/>
      <c r="CK114" s="927"/>
      <c r="CL114" s="821"/>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127</v>
      </c>
      <c r="DH114" s="780"/>
      <c r="DI114" s="780"/>
      <c r="DJ114" s="780"/>
      <c r="DK114" s="781"/>
      <c r="DL114" s="782" t="s">
        <v>431</v>
      </c>
      <c r="DM114" s="780"/>
      <c r="DN114" s="780"/>
      <c r="DO114" s="780"/>
      <c r="DP114" s="781"/>
      <c r="DQ114" s="782" t="s">
        <v>431</v>
      </c>
      <c r="DR114" s="780"/>
      <c r="DS114" s="780"/>
      <c r="DT114" s="780"/>
      <c r="DU114" s="781"/>
      <c r="DV114" s="824" t="s">
        <v>127</v>
      </c>
      <c r="DW114" s="825"/>
      <c r="DX114" s="825"/>
      <c r="DY114" s="825"/>
      <c r="DZ114" s="826"/>
    </row>
    <row r="115" spans="1:130" s="227" customFormat="1" ht="26.25" customHeight="1" x14ac:dyDescent="0.2">
      <c r="A115" s="914"/>
      <c r="B115" s="915"/>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3058</v>
      </c>
      <c r="AB115" s="919"/>
      <c r="AC115" s="919"/>
      <c r="AD115" s="919"/>
      <c r="AE115" s="920"/>
      <c r="AF115" s="921">
        <v>1829</v>
      </c>
      <c r="AG115" s="919"/>
      <c r="AH115" s="919"/>
      <c r="AI115" s="919"/>
      <c r="AJ115" s="920"/>
      <c r="AK115" s="921">
        <v>1829</v>
      </c>
      <c r="AL115" s="919"/>
      <c r="AM115" s="919"/>
      <c r="AN115" s="919"/>
      <c r="AO115" s="920"/>
      <c r="AP115" s="922">
        <v>0</v>
      </c>
      <c r="AQ115" s="923"/>
      <c r="AR115" s="923"/>
      <c r="AS115" s="923"/>
      <c r="AT115" s="924"/>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t="s">
        <v>127</v>
      </c>
      <c r="BR115" s="817"/>
      <c r="BS115" s="817"/>
      <c r="BT115" s="817"/>
      <c r="BU115" s="817"/>
      <c r="BV115" s="817" t="s">
        <v>127</v>
      </c>
      <c r="BW115" s="817"/>
      <c r="BX115" s="817"/>
      <c r="BY115" s="817"/>
      <c r="BZ115" s="817"/>
      <c r="CA115" s="817" t="s">
        <v>431</v>
      </c>
      <c r="CB115" s="817"/>
      <c r="CC115" s="817"/>
      <c r="CD115" s="817"/>
      <c r="CE115" s="817"/>
      <c r="CF115" s="875" t="s">
        <v>431</v>
      </c>
      <c r="CG115" s="876"/>
      <c r="CH115" s="876"/>
      <c r="CI115" s="876"/>
      <c r="CJ115" s="876"/>
      <c r="CK115" s="927"/>
      <c r="CL115" s="821"/>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431</v>
      </c>
      <c r="DH115" s="780"/>
      <c r="DI115" s="780"/>
      <c r="DJ115" s="780"/>
      <c r="DK115" s="781"/>
      <c r="DL115" s="782" t="s">
        <v>127</v>
      </c>
      <c r="DM115" s="780"/>
      <c r="DN115" s="780"/>
      <c r="DO115" s="780"/>
      <c r="DP115" s="781"/>
      <c r="DQ115" s="782" t="s">
        <v>444</v>
      </c>
      <c r="DR115" s="780"/>
      <c r="DS115" s="780"/>
      <c r="DT115" s="780"/>
      <c r="DU115" s="781"/>
      <c r="DV115" s="824" t="s">
        <v>438</v>
      </c>
      <c r="DW115" s="825"/>
      <c r="DX115" s="825"/>
      <c r="DY115" s="825"/>
      <c r="DZ115" s="826"/>
    </row>
    <row r="116" spans="1:130" s="227" customFormat="1" ht="26.25" customHeight="1" x14ac:dyDescent="0.2">
      <c r="A116" s="916"/>
      <c r="B116" s="917"/>
      <c r="C116" s="839" t="s">
        <v>451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349</v>
      </c>
      <c r="AB116" s="780"/>
      <c r="AC116" s="780"/>
      <c r="AD116" s="780"/>
      <c r="AE116" s="781"/>
      <c r="AF116" s="782" t="s">
        <v>431</v>
      </c>
      <c r="AG116" s="780"/>
      <c r="AH116" s="780"/>
      <c r="AI116" s="780"/>
      <c r="AJ116" s="781"/>
      <c r="AK116" s="782" t="s">
        <v>127</v>
      </c>
      <c r="AL116" s="780"/>
      <c r="AM116" s="780"/>
      <c r="AN116" s="780"/>
      <c r="AO116" s="781"/>
      <c r="AP116" s="824" t="s">
        <v>431</v>
      </c>
      <c r="AQ116" s="825"/>
      <c r="AR116" s="825"/>
      <c r="AS116" s="825"/>
      <c r="AT116" s="826"/>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127</v>
      </c>
      <c r="BR116" s="817"/>
      <c r="BS116" s="817"/>
      <c r="BT116" s="817"/>
      <c r="BU116" s="817"/>
      <c r="BV116" s="817" t="s">
        <v>127</v>
      </c>
      <c r="BW116" s="817"/>
      <c r="BX116" s="817"/>
      <c r="BY116" s="817"/>
      <c r="BZ116" s="817"/>
      <c r="CA116" s="817" t="s">
        <v>127</v>
      </c>
      <c r="CB116" s="817"/>
      <c r="CC116" s="817"/>
      <c r="CD116" s="817"/>
      <c r="CE116" s="817"/>
      <c r="CF116" s="875" t="s">
        <v>444</v>
      </c>
      <c r="CG116" s="876"/>
      <c r="CH116" s="876"/>
      <c r="CI116" s="876"/>
      <c r="CJ116" s="876"/>
      <c r="CK116" s="927"/>
      <c r="CL116" s="821"/>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25225</v>
      </c>
      <c r="DH116" s="780"/>
      <c r="DI116" s="780"/>
      <c r="DJ116" s="780"/>
      <c r="DK116" s="781"/>
      <c r="DL116" s="782">
        <v>23234</v>
      </c>
      <c r="DM116" s="780"/>
      <c r="DN116" s="780"/>
      <c r="DO116" s="780"/>
      <c r="DP116" s="781"/>
      <c r="DQ116" s="782">
        <v>21243</v>
      </c>
      <c r="DR116" s="780"/>
      <c r="DS116" s="780"/>
      <c r="DT116" s="780"/>
      <c r="DU116" s="781"/>
      <c r="DV116" s="824">
        <v>0.2</v>
      </c>
      <c r="DW116" s="825"/>
      <c r="DX116" s="825"/>
      <c r="DY116" s="825"/>
      <c r="DZ116" s="826"/>
    </row>
    <row r="117" spans="1:130" s="227" customFormat="1" ht="26.25" customHeight="1" x14ac:dyDescent="0.2">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454</v>
      </c>
      <c r="Z117" s="897"/>
      <c r="AA117" s="902">
        <v>2037251</v>
      </c>
      <c r="AB117" s="903"/>
      <c r="AC117" s="903"/>
      <c r="AD117" s="903"/>
      <c r="AE117" s="904"/>
      <c r="AF117" s="905">
        <v>2129165</v>
      </c>
      <c r="AG117" s="903"/>
      <c r="AH117" s="903"/>
      <c r="AI117" s="903"/>
      <c r="AJ117" s="904"/>
      <c r="AK117" s="905">
        <v>2147189</v>
      </c>
      <c r="AL117" s="903"/>
      <c r="AM117" s="903"/>
      <c r="AN117" s="903"/>
      <c r="AO117" s="904"/>
      <c r="AP117" s="906"/>
      <c r="AQ117" s="907"/>
      <c r="AR117" s="907"/>
      <c r="AS117" s="907"/>
      <c r="AT117" s="908"/>
      <c r="AU117" s="932"/>
      <c r="AV117" s="933"/>
      <c r="AW117" s="933"/>
      <c r="AX117" s="933"/>
      <c r="AY117" s="933"/>
      <c r="AZ117" s="863" t="s">
        <v>455</v>
      </c>
      <c r="BA117" s="864"/>
      <c r="BB117" s="864"/>
      <c r="BC117" s="864"/>
      <c r="BD117" s="864"/>
      <c r="BE117" s="864"/>
      <c r="BF117" s="864"/>
      <c r="BG117" s="864"/>
      <c r="BH117" s="864"/>
      <c r="BI117" s="864"/>
      <c r="BJ117" s="864"/>
      <c r="BK117" s="864"/>
      <c r="BL117" s="864"/>
      <c r="BM117" s="864"/>
      <c r="BN117" s="864"/>
      <c r="BO117" s="864"/>
      <c r="BP117" s="865"/>
      <c r="BQ117" s="816" t="s">
        <v>127</v>
      </c>
      <c r="BR117" s="817"/>
      <c r="BS117" s="817"/>
      <c r="BT117" s="817"/>
      <c r="BU117" s="817"/>
      <c r="BV117" s="817" t="s">
        <v>127</v>
      </c>
      <c r="BW117" s="817"/>
      <c r="BX117" s="817"/>
      <c r="BY117" s="817"/>
      <c r="BZ117" s="817"/>
      <c r="CA117" s="817" t="s">
        <v>127</v>
      </c>
      <c r="CB117" s="817"/>
      <c r="CC117" s="817"/>
      <c r="CD117" s="817"/>
      <c r="CE117" s="817"/>
      <c r="CF117" s="875" t="s">
        <v>444</v>
      </c>
      <c r="CG117" s="876"/>
      <c r="CH117" s="876"/>
      <c r="CI117" s="876"/>
      <c r="CJ117" s="876"/>
      <c r="CK117" s="927"/>
      <c r="CL117" s="821"/>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127</v>
      </c>
      <c r="DH117" s="780"/>
      <c r="DI117" s="780"/>
      <c r="DJ117" s="780"/>
      <c r="DK117" s="781"/>
      <c r="DL117" s="782" t="s">
        <v>431</v>
      </c>
      <c r="DM117" s="780"/>
      <c r="DN117" s="780"/>
      <c r="DO117" s="780"/>
      <c r="DP117" s="781"/>
      <c r="DQ117" s="782" t="s">
        <v>431</v>
      </c>
      <c r="DR117" s="780"/>
      <c r="DS117" s="780"/>
      <c r="DT117" s="780"/>
      <c r="DU117" s="781"/>
      <c r="DV117" s="824" t="s">
        <v>438</v>
      </c>
      <c r="DW117" s="825"/>
      <c r="DX117" s="825"/>
      <c r="DY117" s="825"/>
      <c r="DZ117" s="826"/>
    </row>
    <row r="118" spans="1:130" s="227" customFormat="1" ht="26.25" customHeight="1" x14ac:dyDescent="0.2">
      <c r="A118" s="895" t="s">
        <v>426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423</v>
      </c>
      <c r="AB118" s="896"/>
      <c r="AC118" s="896"/>
      <c r="AD118" s="896"/>
      <c r="AE118" s="897"/>
      <c r="AF118" s="898" t="s">
        <v>424</v>
      </c>
      <c r="AG118" s="896"/>
      <c r="AH118" s="896"/>
      <c r="AI118" s="896"/>
      <c r="AJ118" s="897"/>
      <c r="AK118" s="898" t="s">
        <v>307</v>
      </c>
      <c r="AL118" s="896"/>
      <c r="AM118" s="896"/>
      <c r="AN118" s="896"/>
      <c r="AO118" s="897"/>
      <c r="AP118" s="899" t="s">
        <v>425</v>
      </c>
      <c r="AQ118" s="900"/>
      <c r="AR118" s="900"/>
      <c r="AS118" s="900"/>
      <c r="AT118" s="901"/>
      <c r="AU118" s="932"/>
      <c r="AV118" s="933"/>
      <c r="AW118" s="933"/>
      <c r="AX118" s="933"/>
      <c r="AY118" s="933"/>
      <c r="AZ118" s="838" t="s">
        <v>457</v>
      </c>
      <c r="BA118" s="839"/>
      <c r="BB118" s="839"/>
      <c r="BC118" s="839"/>
      <c r="BD118" s="839"/>
      <c r="BE118" s="839"/>
      <c r="BF118" s="839"/>
      <c r="BG118" s="839"/>
      <c r="BH118" s="839"/>
      <c r="BI118" s="839"/>
      <c r="BJ118" s="839"/>
      <c r="BK118" s="839"/>
      <c r="BL118" s="839"/>
      <c r="BM118" s="839"/>
      <c r="BN118" s="839"/>
      <c r="BO118" s="839"/>
      <c r="BP118" s="840"/>
      <c r="BQ118" s="879" t="s">
        <v>127</v>
      </c>
      <c r="BR118" s="845"/>
      <c r="BS118" s="845"/>
      <c r="BT118" s="845"/>
      <c r="BU118" s="845"/>
      <c r="BV118" s="845" t="s">
        <v>127</v>
      </c>
      <c r="BW118" s="845"/>
      <c r="BX118" s="845"/>
      <c r="BY118" s="845"/>
      <c r="BZ118" s="845"/>
      <c r="CA118" s="845" t="s">
        <v>127</v>
      </c>
      <c r="CB118" s="845"/>
      <c r="CC118" s="845"/>
      <c r="CD118" s="845"/>
      <c r="CE118" s="845"/>
      <c r="CF118" s="875" t="s">
        <v>438</v>
      </c>
      <c r="CG118" s="876"/>
      <c r="CH118" s="876"/>
      <c r="CI118" s="876"/>
      <c r="CJ118" s="876"/>
      <c r="CK118" s="927"/>
      <c r="CL118" s="821"/>
      <c r="CM118" s="815"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127</v>
      </c>
      <c r="DH118" s="780"/>
      <c r="DI118" s="780"/>
      <c r="DJ118" s="780"/>
      <c r="DK118" s="781"/>
      <c r="DL118" s="782" t="s">
        <v>127</v>
      </c>
      <c r="DM118" s="780"/>
      <c r="DN118" s="780"/>
      <c r="DO118" s="780"/>
      <c r="DP118" s="781"/>
      <c r="DQ118" s="782" t="s">
        <v>444</v>
      </c>
      <c r="DR118" s="780"/>
      <c r="DS118" s="780"/>
      <c r="DT118" s="780"/>
      <c r="DU118" s="781"/>
      <c r="DV118" s="824" t="s">
        <v>431</v>
      </c>
      <c r="DW118" s="825"/>
      <c r="DX118" s="825"/>
      <c r="DY118" s="825"/>
      <c r="DZ118" s="826"/>
    </row>
    <row r="119" spans="1:130" s="227" customFormat="1" ht="26.25" customHeight="1" x14ac:dyDescent="0.2">
      <c r="A119" s="818" t="s">
        <v>429</v>
      </c>
      <c r="B119" s="819"/>
      <c r="C119" s="860" t="s">
        <v>430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127</v>
      </c>
      <c r="AB119" s="889"/>
      <c r="AC119" s="889"/>
      <c r="AD119" s="889"/>
      <c r="AE119" s="890"/>
      <c r="AF119" s="891" t="s">
        <v>127</v>
      </c>
      <c r="AG119" s="889"/>
      <c r="AH119" s="889"/>
      <c r="AI119" s="889"/>
      <c r="AJ119" s="890"/>
      <c r="AK119" s="891" t="s">
        <v>127</v>
      </c>
      <c r="AL119" s="889"/>
      <c r="AM119" s="889"/>
      <c r="AN119" s="889"/>
      <c r="AO119" s="890"/>
      <c r="AP119" s="892" t="s">
        <v>127</v>
      </c>
      <c r="AQ119" s="893"/>
      <c r="AR119" s="893"/>
      <c r="AS119" s="893"/>
      <c r="AT119" s="894"/>
      <c r="AU119" s="934"/>
      <c r="AV119" s="935"/>
      <c r="AW119" s="935"/>
      <c r="AX119" s="935"/>
      <c r="AY119" s="935"/>
      <c r="AZ119" s="248" t="s">
        <v>186</v>
      </c>
      <c r="BA119" s="248"/>
      <c r="BB119" s="248"/>
      <c r="BC119" s="248"/>
      <c r="BD119" s="248"/>
      <c r="BE119" s="248"/>
      <c r="BF119" s="248"/>
      <c r="BG119" s="248"/>
      <c r="BH119" s="248"/>
      <c r="BI119" s="248"/>
      <c r="BJ119" s="248"/>
      <c r="BK119" s="248"/>
      <c r="BL119" s="248"/>
      <c r="BM119" s="248"/>
      <c r="BN119" s="248"/>
      <c r="BO119" s="877" t="s">
        <v>459</v>
      </c>
      <c r="BP119" s="878"/>
      <c r="BQ119" s="879">
        <v>28868103</v>
      </c>
      <c r="BR119" s="845"/>
      <c r="BS119" s="845"/>
      <c r="BT119" s="845"/>
      <c r="BU119" s="845"/>
      <c r="BV119" s="845">
        <v>27376788</v>
      </c>
      <c r="BW119" s="845"/>
      <c r="BX119" s="845"/>
      <c r="BY119" s="845"/>
      <c r="BZ119" s="845"/>
      <c r="CA119" s="845">
        <v>25701571</v>
      </c>
      <c r="CB119" s="845"/>
      <c r="CC119" s="845"/>
      <c r="CD119" s="845"/>
      <c r="CE119" s="845"/>
      <c r="CF119" s="748"/>
      <c r="CG119" s="749"/>
      <c r="CH119" s="749"/>
      <c r="CI119" s="749"/>
      <c r="CJ119" s="834"/>
      <c r="CK119" s="928"/>
      <c r="CL119" s="823"/>
      <c r="CM119" s="838" t="s">
        <v>460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444</v>
      </c>
      <c r="DH119" s="764"/>
      <c r="DI119" s="764"/>
      <c r="DJ119" s="764"/>
      <c r="DK119" s="765"/>
      <c r="DL119" s="766" t="s">
        <v>127</v>
      </c>
      <c r="DM119" s="764"/>
      <c r="DN119" s="764"/>
      <c r="DO119" s="764"/>
      <c r="DP119" s="765"/>
      <c r="DQ119" s="766" t="s">
        <v>444</v>
      </c>
      <c r="DR119" s="764"/>
      <c r="DS119" s="764"/>
      <c r="DT119" s="764"/>
      <c r="DU119" s="765"/>
      <c r="DV119" s="848" t="s">
        <v>444</v>
      </c>
      <c r="DW119" s="849"/>
      <c r="DX119" s="849"/>
      <c r="DY119" s="849"/>
      <c r="DZ119" s="850"/>
    </row>
    <row r="120" spans="1:130" s="227" customFormat="1" ht="26.25" customHeight="1" x14ac:dyDescent="0.2">
      <c r="A120" s="820"/>
      <c r="B120" s="821"/>
      <c r="C120" s="815" t="s">
        <v>435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127</v>
      </c>
      <c r="AB120" s="780"/>
      <c r="AC120" s="780"/>
      <c r="AD120" s="780"/>
      <c r="AE120" s="781"/>
      <c r="AF120" s="782" t="s">
        <v>127</v>
      </c>
      <c r="AG120" s="780"/>
      <c r="AH120" s="780"/>
      <c r="AI120" s="780"/>
      <c r="AJ120" s="781"/>
      <c r="AK120" s="782" t="s">
        <v>127</v>
      </c>
      <c r="AL120" s="780"/>
      <c r="AM120" s="780"/>
      <c r="AN120" s="780"/>
      <c r="AO120" s="781"/>
      <c r="AP120" s="824" t="s">
        <v>127</v>
      </c>
      <c r="AQ120" s="825"/>
      <c r="AR120" s="825"/>
      <c r="AS120" s="825"/>
      <c r="AT120" s="826"/>
      <c r="AU120" s="880" t="s">
        <v>461</v>
      </c>
      <c r="AV120" s="881"/>
      <c r="AW120" s="881"/>
      <c r="AX120" s="881"/>
      <c r="AY120" s="882"/>
      <c r="AZ120" s="860" t="s">
        <v>462</v>
      </c>
      <c r="BA120" s="808"/>
      <c r="BB120" s="808"/>
      <c r="BC120" s="808"/>
      <c r="BD120" s="808"/>
      <c r="BE120" s="808"/>
      <c r="BF120" s="808"/>
      <c r="BG120" s="808"/>
      <c r="BH120" s="808"/>
      <c r="BI120" s="808"/>
      <c r="BJ120" s="808"/>
      <c r="BK120" s="808"/>
      <c r="BL120" s="808"/>
      <c r="BM120" s="808"/>
      <c r="BN120" s="808"/>
      <c r="BO120" s="808"/>
      <c r="BP120" s="809"/>
      <c r="BQ120" s="861">
        <v>3505206</v>
      </c>
      <c r="BR120" s="842"/>
      <c r="BS120" s="842"/>
      <c r="BT120" s="842"/>
      <c r="BU120" s="842"/>
      <c r="BV120" s="842">
        <v>4776193</v>
      </c>
      <c r="BW120" s="842"/>
      <c r="BX120" s="842"/>
      <c r="BY120" s="842"/>
      <c r="BZ120" s="842"/>
      <c r="CA120" s="842">
        <v>4872626</v>
      </c>
      <c r="CB120" s="842"/>
      <c r="CC120" s="842"/>
      <c r="CD120" s="842"/>
      <c r="CE120" s="842"/>
      <c r="CF120" s="866">
        <v>43.1</v>
      </c>
      <c r="CG120" s="867"/>
      <c r="CH120" s="867"/>
      <c r="CI120" s="867"/>
      <c r="CJ120" s="867"/>
      <c r="CK120" s="868" t="s">
        <v>463</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v>7589748</v>
      </c>
      <c r="DH120" s="842"/>
      <c r="DI120" s="842"/>
      <c r="DJ120" s="842"/>
      <c r="DK120" s="842"/>
      <c r="DL120" s="842">
        <v>6392260</v>
      </c>
      <c r="DM120" s="842"/>
      <c r="DN120" s="842"/>
      <c r="DO120" s="842"/>
      <c r="DP120" s="842"/>
      <c r="DQ120" s="842">
        <v>5143747</v>
      </c>
      <c r="DR120" s="842"/>
      <c r="DS120" s="842"/>
      <c r="DT120" s="842"/>
      <c r="DU120" s="842"/>
      <c r="DV120" s="843">
        <v>45.5</v>
      </c>
      <c r="DW120" s="843"/>
      <c r="DX120" s="843"/>
      <c r="DY120" s="843"/>
      <c r="DZ120" s="844"/>
    </row>
    <row r="121" spans="1:130" s="227" customFormat="1" ht="26.25" customHeight="1" x14ac:dyDescent="0.2">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127</v>
      </c>
      <c r="AB121" s="780"/>
      <c r="AC121" s="780"/>
      <c r="AD121" s="780"/>
      <c r="AE121" s="781"/>
      <c r="AF121" s="782" t="s">
        <v>127</v>
      </c>
      <c r="AG121" s="780"/>
      <c r="AH121" s="780"/>
      <c r="AI121" s="780"/>
      <c r="AJ121" s="781"/>
      <c r="AK121" s="782" t="s">
        <v>127</v>
      </c>
      <c r="AL121" s="780"/>
      <c r="AM121" s="780"/>
      <c r="AN121" s="780"/>
      <c r="AO121" s="781"/>
      <c r="AP121" s="824" t="s">
        <v>127</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v>4705161</v>
      </c>
      <c r="BR121" s="817"/>
      <c r="BS121" s="817"/>
      <c r="BT121" s="817"/>
      <c r="BU121" s="817"/>
      <c r="BV121" s="817">
        <v>4058976</v>
      </c>
      <c r="BW121" s="817"/>
      <c r="BX121" s="817"/>
      <c r="BY121" s="817"/>
      <c r="BZ121" s="817"/>
      <c r="CA121" s="817">
        <v>3756895</v>
      </c>
      <c r="CB121" s="817"/>
      <c r="CC121" s="817"/>
      <c r="CD121" s="817"/>
      <c r="CE121" s="817"/>
      <c r="CF121" s="875">
        <v>33.200000000000003</v>
      </c>
      <c r="CG121" s="876"/>
      <c r="CH121" s="876"/>
      <c r="CI121" s="876"/>
      <c r="CJ121" s="876"/>
      <c r="CK121" s="869"/>
      <c r="CL121" s="855"/>
      <c r="CM121" s="855"/>
      <c r="CN121" s="855"/>
      <c r="CO121" s="856"/>
      <c r="CP121" s="835" t="s">
        <v>466</v>
      </c>
      <c r="CQ121" s="836"/>
      <c r="CR121" s="836"/>
      <c r="CS121" s="836"/>
      <c r="CT121" s="836"/>
      <c r="CU121" s="836"/>
      <c r="CV121" s="836"/>
      <c r="CW121" s="836"/>
      <c r="CX121" s="836"/>
      <c r="CY121" s="836"/>
      <c r="CZ121" s="836"/>
      <c r="DA121" s="836"/>
      <c r="DB121" s="836"/>
      <c r="DC121" s="836"/>
      <c r="DD121" s="836"/>
      <c r="DE121" s="836"/>
      <c r="DF121" s="837"/>
      <c r="DG121" s="816" t="s">
        <v>433</v>
      </c>
      <c r="DH121" s="817"/>
      <c r="DI121" s="817"/>
      <c r="DJ121" s="817"/>
      <c r="DK121" s="817"/>
      <c r="DL121" s="817" t="s">
        <v>127</v>
      </c>
      <c r="DM121" s="817"/>
      <c r="DN121" s="817"/>
      <c r="DO121" s="817"/>
      <c r="DP121" s="817"/>
      <c r="DQ121" s="817" t="s">
        <v>444</v>
      </c>
      <c r="DR121" s="817"/>
      <c r="DS121" s="817"/>
      <c r="DT121" s="817"/>
      <c r="DU121" s="817"/>
      <c r="DV121" s="794" t="s">
        <v>444</v>
      </c>
      <c r="DW121" s="794"/>
      <c r="DX121" s="794"/>
      <c r="DY121" s="794"/>
      <c r="DZ121" s="795"/>
    </row>
    <row r="122" spans="1:130" s="227" customFormat="1" ht="26.25" customHeight="1" x14ac:dyDescent="0.2">
      <c r="A122" s="820"/>
      <c r="B122" s="821"/>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127</v>
      </c>
      <c r="AB122" s="780"/>
      <c r="AC122" s="780"/>
      <c r="AD122" s="780"/>
      <c r="AE122" s="781"/>
      <c r="AF122" s="782" t="s">
        <v>127</v>
      </c>
      <c r="AG122" s="780"/>
      <c r="AH122" s="780"/>
      <c r="AI122" s="780"/>
      <c r="AJ122" s="781"/>
      <c r="AK122" s="782" t="s">
        <v>444</v>
      </c>
      <c r="AL122" s="780"/>
      <c r="AM122" s="780"/>
      <c r="AN122" s="780"/>
      <c r="AO122" s="781"/>
      <c r="AP122" s="824" t="s">
        <v>431</v>
      </c>
      <c r="AQ122" s="825"/>
      <c r="AR122" s="825"/>
      <c r="AS122" s="825"/>
      <c r="AT122" s="826"/>
      <c r="AU122" s="883"/>
      <c r="AV122" s="884"/>
      <c r="AW122" s="884"/>
      <c r="AX122" s="884"/>
      <c r="AY122" s="885"/>
      <c r="AZ122" s="838" t="s">
        <v>467</v>
      </c>
      <c r="BA122" s="839"/>
      <c r="BB122" s="839"/>
      <c r="BC122" s="839"/>
      <c r="BD122" s="839"/>
      <c r="BE122" s="839"/>
      <c r="BF122" s="839"/>
      <c r="BG122" s="839"/>
      <c r="BH122" s="839"/>
      <c r="BI122" s="839"/>
      <c r="BJ122" s="839"/>
      <c r="BK122" s="839"/>
      <c r="BL122" s="839"/>
      <c r="BM122" s="839"/>
      <c r="BN122" s="839"/>
      <c r="BO122" s="839"/>
      <c r="BP122" s="840"/>
      <c r="BQ122" s="879">
        <v>19763561</v>
      </c>
      <c r="BR122" s="845"/>
      <c r="BS122" s="845"/>
      <c r="BT122" s="845"/>
      <c r="BU122" s="845"/>
      <c r="BV122" s="845">
        <v>19639611</v>
      </c>
      <c r="BW122" s="845"/>
      <c r="BX122" s="845"/>
      <c r="BY122" s="845"/>
      <c r="BZ122" s="845"/>
      <c r="CA122" s="845">
        <v>18974505</v>
      </c>
      <c r="CB122" s="845"/>
      <c r="CC122" s="845"/>
      <c r="CD122" s="845"/>
      <c r="CE122" s="845"/>
      <c r="CF122" s="846">
        <v>167.8</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27" customFormat="1" ht="26.25" customHeight="1" x14ac:dyDescent="0.2">
      <c r="A123" s="820"/>
      <c r="B123" s="821"/>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3058</v>
      </c>
      <c r="AB123" s="780"/>
      <c r="AC123" s="780"/>
      <c r="AD123" s="780"/>
      <c r="AE123" s="781"/>
      <c r="AF123" s="782">
        <v>1829</v>
      </c>
      <c r="AG123" s="780"/>
      <c r="AH123" s="780"/>
      <c r="AI123" s="780"/>
      <c r="AJ123" s="781"/>
      <c r="AK123" s="782">
        <v>1829</v>
      </c>
      <c r="AL123" s="780"/>
      <c r="AM123" s="780"/>
      <c r="AN123" s="780"/>
      <c r="AO123" s="781"/>
      <c r="AP123" s="824">
        <v>0</v>
      </c>
      <c r="AQ123" s="825"/>
      <c r="AR123" s="825"/>
      <c r="AS123" s="825"/>
      <c r="AT123" s="826"/>
      <c r="AU123" s="886"/>
      <c r="AV123" s="887"/>
      <c r="AW123" s="887"/>
      <c r="AX123" s="887"/>
      <c r="AY123" s="887"/>
      <c r="AZ123" s="248" t="s">
        <v>186</v>
      </c>
      <c r="BA123" s="248"/>
      <c r="BB123" s="248"/>
      <c r="BC123" s="248"/>
      <c r="BD123" s="248"/>
      <c r="BE123" s="248"/>
      <c r="BF123" s="248"/>
      <c r="BG123" s="248"/>
      <c r="BH123" s="248"/>
      <c r="BI123" s="248"/>
      <c r="BJ123" s="248"/>
      <c r="BK123" s="248"/>
      <c r="BL123" s="248"/>
      <c r="BM123" s="248"/>
      <c r="BN123" s="248"/>
      <c r="BO123" s="877" t="s">
        <v>468</v>
      </c>
      <c r="BP123" s="878"/>
      <c r="BQ123" s="832">
        <v>27973928</v>
      </c>
      <c r="BR123" s="833"/>
      <c r="BS123" s="833"/>
      <c r="BT123" s="833"/>
      <c r="BU123" s="833"/>
      <c r="BV123" s="833">
        <v>28474780</v>
      </c>
      <c r="BW123" s="833"/>
      <c r="BX123" s="833"/>
      <c r="BY123" s="833"/>
      <c r="BZ123" s="833"/>
      <c r="CA123" s="833">
        <v>27604026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27" customFormat="1" ht="26.25" customHeight="1" thickBot="1" x14ac:dyDescent="0.25">
      <c r="A124" s="820"/>
      <c r="B124" s="821"/>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127</v>
      </c>
      <c r="AB124" s="780"/>
      <c r="AC124" s="780"/>
      <c r="AD124" s="780"/>
      <c r="AE124" s="781"/>
      <c r="AF124" s="782" t="s">
        <v>444</v>
      </c>
      <c r="AG124" s="780"/>
      <c r="AH124" s="780"/>
      <c r="AI124" s="780"/>
      <c r="AJ124" s="781"/>
      <c r="AK124" s="782" t="s">
        <v>444</v>
      </c>
      <c r="AL124" s="780"/>
      <c r="AM124" s="780"/>
      <c r="AN124" s="780"/>
      <c r="AO124" s="781"/>
      <c r="AP124" s="824" t="s">
        <v>444</v>
      </c>
      <c r="AQ124" s="825"/>
      <c r="AR124" s="825"/>
      <c r="AS124" s="825"/>
      <c r="AT124" s="826"/>
      <c r="AU124" s="827" t="s">
        <v>469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8.4</v>
      </c>
      <c r="BR124" s="831"/>
      <c r="BS124" s="831"/>
      <c r="BT124" s="831"/>
      <c r="BU124" s="831"/>
      <c r="BV124" s="831" t="s">
        <v>431</v>
      </c>
      <c r="BW124" s="831"/>
      <c r="BX124" s="831"/>
      <c r="BY124" s="831"/>
      <c r="BZ124" s="831"/>
      <c r="CA124" s="831" t="s">
        <v>127</v>
      </c>
      <c r="CB124" s="831"/>
      <c r="CC124" s="831"/>
      <c r="CD124" s="831"/>
      <c r="CE124" s="831"/>
      <c r="CF124" s="726"/>
      <c r="CG124" s="727"/>
      <c r="CH124" s="727"/>
      <c r="CI124" s="727"/>
      <c r="CJ124" s="862"/>
      <c r="CK124" s="870"/>
      <c r="CL124" s="870"/>
      <c r="CM124" s="870"/>
      <c r="CN124" s="870"/>
      <c r="CO124" s="871"/>
      <c r="CP124" s="835" t="s">
        <v>470</v>
      </c>
      <c r="CQ124" s="836"/>
      <c r="CR124" s="836"/>
      <c r="CS124" s="836"/>
      <c r="CT124" s="836"/>
      <c r="CU124" s="836"/>
      <c r="CV124" s="836"/>
      <c r="CW124" s="836"/>
      <c r="CX124" s="836"/>
      <c r="CY124" s="836"/>
      <c r="CZ124" s="836"/>
      <c r="DA124" s="836"/>
      <c r="DB124" s="836"/>
      <c r="DC124" s="836"/>
      <c r="DD124" s="836"/>
      <c r="DE124" s="836"/>
      <c r="DF124" s="837"/>
      <c r="DG124" s="763" t="s">
        <v>444</v>
      </c>
      <c r="DH124" s="764"/>
      <c r="DI124" s="764"/>
      <c r="DJ124" s="764"/>
      <c r="DK124" s="765"/>
      <c r="DL124" s="766" t="s">
        <v>127</v>
      </c>
      <c r="DM124" s="764"/>
      <c r="DN124" s="764"/>
      <c r="DO124" s="764"/>
      <c r="DP124" s="765"/>
      <c r="DQ124" s="766" t="s">
        <v>431</v>
      </c>
      <c r="DR124" s="764"/>
      <c r="DS124" s="764"/>
      <c r="DT124" s="764"/>
      <c r="DU124" s="765"/>
      <c r="DV124" s="848" t="s">
        <v>127</v>
      </c>
      <c r="DW124" s="849"/>
      <c r="DX124" s="849"/>
      <c r="DY124" s="849"/>
      <c r="DZ124" s="850"/>
    </row>
    <row r="125" spans="1:130" s="227" customFormat="1" ht="26.25" customHeight="1" x14ac:dyDescent="0.2">
      <c r="A125" s="820"/>
      <c r="B125" s="821"/>
      <c r="C125" s="815"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431</v>
      </c>
      <c r="AB125" s="780"/>
      <c r="AC125" s="780"/>
      <c r="AD125" s="780"/>
      <c r="AE125" s="781"/>
      <c r="AF125" s="782" t="s">
        <v>444</v>
      </c>
      <c r="AG125" s="780"/>
      <c r="AH125" s="780"/>
      <c r="AI125" s="780"/>
      <c r="AJ125" s="781"/>
      <c r="AK125" s="782" t="s">
        <v>127</v>
      </c>
      <c r="AL125" s="780"/>
      <c r="AM125" s="780"/>
      <c r="AN125" s="780"/>
      <c r="AO125" s="781"/>
      <c r="AP125" s="824" t="s">
        <v>444</v>
      </c>
      <c r="AQ125" s="825"/>
      <c r="AR125" s="825"/>
      <c r="AS125" s="825"/>
      <c r="AT125" s="82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851" t="s">
        <v>471</v>
      </c>
      <c r="CL125" s="852"/>
      <c r="CM125" s="852"/>
      <c r="CN125" s="852"/>
      <c r="CO125" s="853"/>
      <c r="CP125" s="860" t="s">
        <v>472</v>
      </c>
      <c r="CQ125" s="808"/>
      <c r="CR125" s="808"/>
      <c r="CS125" s="808"/>
      <c r="CT125" s="808"/>
      <c r="CU125" s="808"/>
      <c r="CV125" s="808"/>
      <c r="CW125" s="808"/>
      <c r="CX125" s="808"/>
      <c r="CY125" s="808"/>
      <c r="CZ125" s="808"/>
      <c r="DA125" s="808"/>
      <c r="DB125" s="808"/>
      <c r="DC125" s="808"/>
      <c r="DD125" s="808"/>
      <c r="DE125" s="808"/>
      <c r="DF125" s="809"/>
      <c r="DG125" s="861" t="s">
        <v>444</v>
      </c>
      <c r="DH125" s="842"/>
      <c r="DI125" s="842"/>
      <c r="DJ125" s="842"/>
      <c r="DK125" s="842"/>
      <c r="DL125" s="842" t="s">
        <v>127</v>
      </c>
      <c r="DM125" s="842"/>
      <c r="DN125" s="842"/>
      <c r="DO125" s="842"/>
      <c r="DP125" s="842"/>
      <c r="DQ125" s="842" t="s">
        <v>127</v>
      </c>
      <c r="DR125" s="842"/>
      <c r="DS125" s="842"/>
      <c r="DT125" s="842"/>
      <c r="DU125" s="842"/>
      <c r="DV125" s="843" t="s">
        <v>127</v>
      </c>
      <c r="DW125" s="843"/>
      <c r="DX125" s="843"/>
      <c r="DY125" s="843"/>
      <c r="DZ125" s="844"/>
    </row>
    <row r="126" spans="1:130" s="227" customFormat="1" ht="26.25" customHeight="1" thickBot="1" x14ac:dyDescent="0.25">
      <c r="A126" s="820"/>
      <c r="B126" s="821"/>
      <c r="C126" s="815"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431</v>
      </c>
      <c r="AB126" s="780"/>
      <c r="AC126" s="780"/>
      <c r="AD126" s="780"/>
      <c r="AE126" s="781"/>
      <c r="AF126" s="782" t="s">
        <v>431</v>
      </c>
      <c r="AG126" s="780"/>
      <c r="AH126" s="780"/>
      <c r="AI126" s="780"/>
      <c r="AJ126" s="781"/>
      <c r="AK126" s="782" t="s">
        <v>444</v>
      </c>
      <c r="AL126" s="780"/>
      <c r="AM126" s="780"/>
      <c r="AN126" s="780"/>
      <c r="AO126" s="781"/>
      <c r="AP126" s="824" t="s">
        <v>127</v>
      </c>
      <c r="AQ126" s="825"/>
      <c r="AR126" s="825"/>
      <c r="AS126" s="825"/>
      <c r="AT126" s="826"/>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854"/>
      <c r="CL126" s="855"/>
      <c r="CM126" s="855"/>
      <c r="CN126" s="855"/>
      <c r="CO126" s="856"/>
      <c r="CP126" s="815" t="s">
        <v>473</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444</v>
      </c>
      <c r="DM126" s="817"/>
      <c r="DN126" s="817"/>
      <c r="DO126" s="817"/>
      <c r="DP126" s="817"/>
      <c r="DQ126" s="817" t="s">
        <v>127</v>
      </c>
      <c r="DR126" s="817"/>
      <c r="DS126" s="817"/>
      <c r="DT126" s="817"/>
      <c r="DU126" s="817"/>
      <c r="DV126" s="794" t="s">
        <v>127</v>
      </c>
      <c r="DW126" s="794"/>
      <c r="DX126" s="794"/>
      <c r="DY126" s="794"/>
      <c r="DZ126" s="795"/>
    </row>
    <row r="127" spans="1:130" s="227" customFormat="1" ht="26.25" customHeight="1" x14ac:dyDescent="0.2">
      <c r="A127" s="822"/>
      <c r="B127" s="823"/>
      <c r="C127" s="838" t="s">
        <v>474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431</v>
      </c>
      <c r="AB127" s="780"/>
      <c r="AC127" s="780"/>
      <c r="AD127" s="780"/>
      <c r="AE127" s="781"/>
      <c r="AF127" s="782" t="s">
        <v>444</v>
      </c>
      <c r="AG127" s="780"/>
      <c r="AH127" s="780"/>
      <c r="AI127" s="780"/>
      <c r="AJ127" s="781"/>
      <c r="AK127" s="782" t="s">
        <v>431</v>
      </c>
      <c r="AL127" s="780"/>
      <c r="AM127" s="780"/>
      <c r="AN127" s="780"/>
      <c r="AO127" s="781"/>
      <c r="AP127" s="824" t="s">
        <v>431</v>
      </c>
      <c r="AQ127" s="825"/>
      <c r="AR127" s="825"/>
      <c r="AS127" s="825"/>
      <c r="AT127" s="826"/>
      <c r="AU127" s="229"/>
      <c r="AV127" s="229"/>
      <c r="AW127" s="229"/>
      <c r="AX127" s="841" t="s">
        <v>475</v>
      </c>
      <c r="AY127" s="812"/>
      <c r="AZ127" s="812"/>
      <c r="BA127" s="812"/>
      <c r="BB127" s="812"/>
      <c r="BC127" s="812"/>
      <c r="BD127" s="812"/>
      <c r="BE127" s="813"/>
      <c r="BF127" s="811" t="s">
        <v>476</v>
      </c>
      <c r="BG127" s="812"/>
      <c r="BH127" s="812"/>
      <c r="BI127" s="812"/>
      <c r="BJ127" s="812"/>
      <c r="BK127" s="812"/>
      <c r="BL127" s="813"/>
      <c r="BM127" s="811" t="s">
        <v>477</v>
      </c>
      <c r="BN127" s="812"/>
      <c r="BO127" s="812"/>
      <c r="BP127" s="812"/>
      <c r="BQ127" s="812"/>
      <c r="BR127" s="812"/>
      <c r="BS127" s="813"/>
      <c r="BT127" s="811" t="s">
        <v>478</v>
      </c>
      <c r="BU127" s="812"/>
      <c r="BV127" s="812"/>
      <c r="BW127" s="812"/>
      <c r="BX127" s="812"/>
      <c r="BY127" s="812"/>
      <c r="BZ127" s="814"/>
      <c r="CA127" s="229"/>
      <c r="CB127" s="229"/>
      <c r="CC127" s="229"/>
      <c r="CD127" s="252"/>
      <c r="CE127" s="252"/>
      <c r="CF127" s="252"/>
      <c r="CG127" s="229"/>
      <c r="CH127" s="229"/>
      <c r="CI127" s="229"/>
      <c r="CJ127" s="251"/>
      <c r="CK127" s="854"/>
      <c r="CL127" s="855"/>
      <c r="CM127" s="855"/>
      <c r="CN127" s="855"/>
      <c r="CO127" s="856"/>
      <c r="CP127" s="815" t="s">
        <v>479</v>
      </c>
      <c r="CQ127" s="752"/>
      <c r="CR127" s="752"/>
      <c r="CS127" s="752"/>
      <c r="CT127" s="752"/>
      <c r="CU127" s="752"/>
      <c r="CV127" s="752"/>
      <c r="CW127" s="752"/>
      <c r="CX127" s="752"/>
      <c r="CY127" s="752"/>
      <c r="CZ127" s="752"/>
      <c r="DA127" s="752"/>
      <c r="DB127" s="752"/>
      <c r="DC127" s="752"/>
      <c r="DD127" s="752"/>
      <c r="DE127" s="752"/>
      <c r="DF127" s="753"/>
      <c r="DG127" s="816" t="s">
        <v>127</v>
      </c>
      <c r="DH127" s="817"/>
      <c r="DI127" s="817"/>
      <c r="DJ127" s="817"/>
      <c r="DK127" s="817"/>
      <c r="DL127" s="817" t="s">
        <v>127</v>
      </c>
      <c r="DM127" s="817"/>
      <c r="DN127" s="817"/>
      <c r="DO127" s="817"/>
      <c r="DP127" s="817"/>
      <c r="DQ127" s="817" t="s">
        <v>127</v>
      </c>
      <c r="DR127" s="817"/>
      <c r="DS127" s="817"/>
      <c r="DT127" s="817"/>
      <c r="DU127" s="817"/>
      <c r="DV127" s="794" t="s">
        <v>444</v>
      </c>
      <c r="DW127" s="794"/>
      <c r="DX127" s="794"/>
      <c r="DY127" s="794"/>
      <c r="DZ127" s="795"/>
    </row>
    <row r="128" spans="1:130" s="227" customFormat="1" ht="26.25" customHeight="1" thickBot="1" x14ac:dyDescent="0.25">
      <c r="A128" s="796" t="s">
        <v>480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481</v>
      </c>
      <c r="X128" s="798"/>
      <c r="Y128" s="798"/>
      <c r="Z128" s="799"/>
      <c r="AA128" s="800">
        <v>335172</v>
      </c>
      <c r="AB128" s="801"/>
      <c r="AC128" s="801"/>
      <c r="AD128" s="801"/>
      <c r="AE128" s="802"/>
      <c r="AF128" s="803">
        <v>308356</v>
      </c>
      <c r="AG128" s="801"/>
      <c r="AH128" s="801"/>
      <c r="AI128" s="801"/>
      <c r="AJ128" s="802"/>
      <c r="AK128" s="803">
        <v>339325</v>
      </c>
      <c r="AL128" s="801"/>
      <c r="AM128" s="801"/>
      <c r="AN128" s="801"/>
      <c r="AO128" s="802"/>
      <c r="AP128" s="804"/>
      <c r="AQ128" s="805"/>
      <c r="AR128" s="805"/>
      <c r="AS128" s="805"/>
      <c r="AT128" s="806"/>
      <c r="AU128" s="229"/>
      <c r="AV128" s="229"/>
      <c r="AW128" s="229"/>
      <c r="AX128" s="807" t="s">
        <v>482</v>
      </c>
      <c r="AY128" s="808"/>
      <c r="AZ128" s="808"/>
      <c r="BA128" s="808"/>
      <c r="BB128" s="808"/>
      <c r="BC128" s="808"/>
      <c r="BD128" s="808"/>
      <c r="BE128" s="809"/>
      <c r="BF128" s="786" t="s">
        <v>431</v>
      </c>
      <c r="BG128" s="787"/>
      <c r="BH128" s="787"/>
      <c r="BI128" s="787"/>
      <c r="BJ128" s="787"/>
      <c r="BK128" s="787"/>
      <c r="BL128" s="810"/>
      <c r="BM128" s="786">
        <v>12.96</v>
      </c>
      <c r="BN128" s="787"/>
      <c r="BO128" s="787"/>
      <c r="BP128" s="787"/>
      <c r="BQ128" s="787"/>
      <c r="BR128" s="787"/>
      <c r="BS128" s="810"/>
      <c r="BT128" s="786">
        <v>20</v>
      </c>
      <c r="BU128" s="787"/>
      <c r="BV128" s="787"/>
      <c r="BW128" s="787"/>
      <c r="BX128" s="787"/>
      <c r="BY128" s="787"/>
      <c r="BZ128" s="788"/>
      <c r="CA128" s="252"/>
      <c r="CB128" s="252"/>
      <c r="CC128" s="252"/>
      <c r="CD128" s="252"/>
      <c r="CE128" s="252"/>
      <c r="CF128" s="252"/>
      <c r="CG128" s="229"/>
      <c r="CH128" s="229"/>
      <c r="CI128" s="229"/>
      <c r="CJ128" s="251"/>
      <c r="CK128" s="857"/>
      <c r="CL128" s="858"/>
      <c r="CM128" s="858"/>
      <c r="CN128" s="858"/>
      <c r="CO128" s="859"/>
      <c r="CP128" s="789" t="s">
        <v>483</v>
      </c>
      <c r="CQ128" s="730"/>
      <c r="CR128" s="730"/>
      <c r="CS128" s="730"/>
      <c r="CT128" s="730"/>
      <c r="CU128" s="730"/>
      <c r="CV128" s="730"/>
      <c r="CW128" s="730"/>
      <c r="CX128" s="730"/>
      <c r="CY128" s="730"/>
      <c r="CZ128" s="730"/>
      <c r="DA128" s="730"/>
      <c r="DB128" s="730"/>
      <c r="DC128" s="730"/>
      <c r="DD128" s="730"/>
      <c r="DE128" s="730"/>
      <c r="DF128" s="731"/>
      <c r="DG128" s="790" t="s">
        <v>431</v>
      </c>
      <c r="DH128" s="791"/>
      <c r="DI128" s="791"/>
      <c r="DJ128" s="791"/>
      <c r="DK128" s="791"/>
      <c r="DL128" s="791" t="s">
        <v>431</v>
      </c>
      <c r="DM128" s="791"/>
      <c r="DN128" s="791"/>
      <c r="DO128" s="791"/>
      <c r="DP128" s="791"/>
      <c r="DQ128" s="791" t="s">
        <v>431</v>
      </c>
      <c r="DR128" s="791"/>
      <c r="DS128" s="791"/>
      <c r="DT128" s="791"/>
      <c r="DU128" s="791"/>
      <c r="DV128" s="792" t="s">
        <v>431</v>
      </c>
      <c r="DW128" s="792"/>
      <c r="DX128" s="792"/>
      <c r="DY128" s="792"/>
      <c r="DZ128" s="793"/>
    </row>
    <row r="129" spans="1:131" s="227"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484</v>
      </c>
      <c r="X129" s="777"/>
      <c r="Y129" s="777"/>
      <c r="Z129" s="778"/>
      <c r="AA129" s="779">
        <v>12064187</v>
      </c>
      <c r="AB129" s="780"/>
      <c r="AC129" s="780"/>
      <c r="AD129" s="780"/>
      <c r="AE129" s="781"/>
      <c r="AF129" s="782">
        <v>13020027</v>
      </c>
      <c r="AG129" s="780"/>
      <c r="AH129" s="780"/>
      <c r="AI129" s="780"/>
      <c r="AJ129" s="781"/>
      <c r="AK129" s="782">
        <v>12861000</v>
      </c>
      <c r="AL129" s="780"/>
      <c r="AM129" s="780"/>
      <c r="AN129" s="780"/>
      <c r="AO129" s="781"/>
      <c r="AP129" s="783"/>
      <c r="AQ129" s="784"/>
      <c r="AR129" s="784"/>
      <c r="AS129" s="784"/>
      <c r="AT129" s="785"/>
      <c r="AU129" s="230"/>
      <c r="AV129" s="230"/>
      <c r="AW129" s="230"/>
      <c r="AX129" s="751" t="s">
        <v>485</v>
      </c>
      <c r="AY129" s="752"/>
      <c r="AZ129" s="752"/>
      <c r="BA129" s="752"/>
      <c r="BB129" s="752"/>
      <c r="BC129" s="752"/>
      <c r="BD129" s="752"/>
      <c r="BE129" s="753"/>
      <c r="BF129" s="770" t="s">
        <v>127</v>
      </c>
      <c r="BG129" s="771"/>
      <c r="BH129" s="771"/>
      <c r="BI129" s="771"/>
      <c r="BJ129" s="771"/>
      <c r="BK129" s="771"/>
      <c r="BL129" s="772"/>
      <c r="BM129" s="770">
        <v>17.96</v>
      </c>
      <c r="BN129" s="771"/>
      <c r="BO129" s="771"/>
      <c r="BP129" s="771"/>
      <c r="BQ129" s="771"/>
      <c r="BR129" s="771"/>
      <c r="BS129" s="772"/>
      <c r="BT129" s="770">
        <v>30</v>
      </c>
      <c r="BU129" s="771"/>
      <c r="BV129" s="771"/>
      <c r="BW129" s="771"/>
      <c r="BX129" s="771"/>
      <c r="BY129" s="771"/>
      <c r="BZ129" s="77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x14ac:dyDescent="0.2">
      <c r="A130" s="774" t="s">
        <v>486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487</v>
      </c>
      <c r="X130" s="777"/>
      <c r="Y130" s="777"/>
      <c r="Z130" s="778"/>
      <c r="AA130" s="779">
        <v>1495087</v>
      </c>
      <c r="AB130" s="780"/>
      <c r="AC130" s="780"/>
      <c r="AD130" s="780"/>
      <c r="AE130" s="781"/>
      <c r="AF130" s="782">
        <v>1540786</v>
      </c>
      <c r="AG130" s="780"/>
      <c r="AH130" s="780"/>
      <c r="AI130" s="780"/>
      <c r="AJ130" s="781"/>
      <c r="AK130" s="782">
        <v>1556076</v>
      </c>
      <c r="AL130" s="780"/>
      <c r="AM130" s="780"/>
      <c r="AN130" s="780"/>
      <c r="AO130" s="781"/>
      <c r="AP130" s="783"/>
      <c r="AQ130" s="784"/>
      <c r="AR130" s="784"/>
      <c r="AS130" s="784"/>
      <c r="AT130" s="785"/>
      <c r="AU130" s="230"/>
      <c r="AV130" s="230"/>
      <c r="AW130" s="230"/>
      <c r="AX130" s="751" t="s">
        <v>488</v>
      </c>
      <c r="AY130" s="752"/>
      <c r="AZ130" s="752"/>
      <c r="BA130" s="752"/>
      <c r="BB130" s="752"/>
      <c r="BC130" s="752"/>
      <c r="BD130" s="752"/>
      <c r="BE130" s="753"/>
      <c r="BF130" s="754">
        <v>2.2000000000000002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489</v>
      </c>
      <c r="X131" s="761"/>
      <c r="Y131" s="761"/>
      <c r="Z131" s="762"/>
      <c r="AA131" s="763">
        <v>10569100</v>
      </c>
      <c r="AB131" s="764"/>
      <c r="AC131" s="764"/>
      <c r="AD131" s="764"/>
      <c r="AE131" s="765"/>
      <c r="AF131" s="766">
        <v>11479241</v>
      </c>
      <c r="AG131" s="764"/>
      <c r="AH131" s="764"/>
      <c r="AI131" s="764"/>
      <c r="AJ131" s="765"/>
      <c r="AK131" s="766">
        <v>11304924</v>
      </c>
      <c r="AL131" s="764"/>
      <c r="AM131" s="764"/>
      <c r="AN131" s="764"/>
      <c r="AO131" s="765"/>
      <c r="AP131" s="767"/>
      <c r="AQ131" s="768"/>
      <c r="AR131" s="768"/>
      <c r="AS131" s="768"/>
      <c r="AT131" s="769"/>
      <c r="AU131" s="230"/>
      <c r="AV131" s="230"/>
      <c r="AW131" s="230"/>
      <c r="AX131" s="729" t="s">
        <v>490</v>
      </c>
      <c r="AY131" s="730"/>
      <c r="AZ131" s="730"/>
      <c r="BA131" s="730"/>
      <c r="BB131" s="730"/>
      <c r="BC131" s="730"/>
      <c r="BD131" s="730"/>
      <c r="BE131" s="731"/>
      <c r="BF131" s="732" t="s">
        <v>127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x14ac:dyDescent="0.2">
      <c r="A132" s="738" t="s">
        <v>491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492</v>
      </c>
      <c r="W132" s="742"/>
      <c r="X132" s="742"/>
      <c r="Y132" s="742"/>
      <c r="Z132" s="743"/>
      <c r="AA132" s="744">
        <v>1.9584638240000001</v>
      </c>
      <c r="AB132" s="745"/>
      <c r="AC132" s="745"/>
      <c r="AD132" s="745"/>
      <c r="AE132" s="746"/>
      <c r="AF132" s="747">
        <v>2.4393860190000001</v>
      </c>
      <c r="AG132" s="745"/>
      <c r="AH132" s="745"/>
      <c r="AI132" s="745"/>
      <c r="AJ132" s="746"/>
      <c r="AK132" s="747">
        <v>2.2272418639999998</v>
      </c>
      <c r="AL132" s="745"/>
      <c r="AM132" s="745"/>
      <c r="AN132" s="745"/>
      <c r="AO132" s="746"/>
      <c r="AP132" s="748"/>
      <c r="AQ132" s="749"/>
      <c r="AR132" s="749"/>
      <c r="AS132" s="749"/>
      <c r="AT132" s="750"/>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493</v>
      </c>
      <c r="W133" s="721"/>
      <c r="X133" s="721"/>
      <c r="Y133" s="721"/>
      <c r="Z133" s="722"/>
      <c r="AA133" s="723">
        <v>3.3</v>
      </c>
      <c r="AB133" s="724"/>
      <c r="AC133" s="724"/>
      <c r="AD133" s="724"/>
      <c r="AE133" s="725"/>
      <c r="AF133" s="723">
        <v>2.2999999999999998</v>
      </c>
      <c r="AG133" s="724"/>
      <c r="AH133" s="724"/>
      <c r="AI133" s="724"/>
      <c r="AJ133" s="725"/>
      <c r="AK133" s="723">
        <v>2.2000000000000002</v>
      </c>
      <c r="AL133" s="724"/>
      <c r="AM133" s="724"/>
      <c r="AN133" s="724"/>
      <c r="AO133" s="725"/>
      <c r="AP133" s="726"/>
      <c r="AQ133" s="727"/>
      <c r="AR133" s="727"/>
      <c r="AS133" s="727"/>
      <c r="AT133" s="728"/>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x14ac:dyDescent="0.2">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4" hidden="1" x14ac:dyDescent="0.2">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Bc0kYxcNccz53+kFciqY5MYILPSLK+fkJnwXGj7Fz4Rt0k8AJqiW3wP3HsyYYni5khVemkaM+pVXSwOsidXs2w==" saltValue="d/QU/lR0T1mBbYLZIOWE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ED976-2CED-43D6-B465-08B9FD26E8A8}">
  <dimension ref="A1:DQ105"/>
  <sheetViews>
    <sheetView zoomScale="70" zoomScaleNormal="70" workbookViewId="0"/>
  </sheetViews>
  <sheetFormatPr defaultColWidth="0" defaultRowHeight="13.5" customHeight="1" zeroHeight="1" x14ac:dyDescent="0.2"/>
  <cols>
    <col min="1" max="120" width="2.77734375" style="257" customWidth="1"/>
    <col min="121" max="121" width="0" style="256" hidden="1" customWidth="1"/>
    <col min="122" max="16384" width="9" style="256" hidden="1"/>
  </cols>
  <sheetData>
    <row r="1" spans="1:120" ht="13.2" x14ac:dyDescent="0.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6"/>
    </row>
    <row r="17" spans="119:120" ht="13.2" x14ac:dyDescent="0.2">
      <c r="DP17" s="256"/>
    </row>
    <row r="18" spans="119:120" ht="13.2" x14ac:dyDescent="0.2"/>
    <row r="19" spans="119:120" ht="13.2" x14ac:dyDescent="0.2"/>
    <row r="20" spans="119:120" ht="13.2" x14ac:dyDescent="0.2">
      <c r="DO20" s="256"/>
      <c r="DP20" s="256"/>
    </row>
    <row r="21" spans="119:120" ht="13.2" x14ac:dyDescent="0.2">
      <c r="DP21" s="256"/>
    </row>
    <row r="22" spans="119:120" ht="13.2" x14ac:dyDescent="0.2"/>
    <row r="23" spans="119:120" ht="13.2" x14ac:dyDescent="0.2">
      <c r="DO23" s="256"/>
      <c r="DP23" s="256"/>
    </row>
    <row r="24" spans="119:120" ht="13.2" x14ac:dyDescent="0.2">
      <c r="DP24" s="256"/>
    </row>
    <row r="25" spans="119:120" ht="13.2" x14ac:dyDescent="0.2">
      <c r="DP25" s="256"/>
    </row>
    <row r="26" spans="119:120" ht="13.2" x14ac:dyDescent="0.2">
      <c r="DO26" s="256"/>
      <c r="DP26" s="256"/>
    </row>
    <row r="27" spans="119:120" ht="13.2" x14ac:dyDescent="0.2"/>
    <row r="28" spans="119:120" ht="13.2" x14ac:dyDescent="0.2">
      <c r="DO28" s="256"/>
      <c r="DP28" s="256"/>
    </row>
    <row r="29" spans="119:120" ht="13.2" x14ac:dyDescent="0.2">
      <c r="DP29" s="256"/>
    </row>
    <row r="30" spans="119:120" ht="13.2" x14ac:dyDescent="0.2"/>
    <row r="31" spans="119:120" ht="13.2" x14ac:dyDescent="0.2">
      <c r="DO31" s="256"/>
      <c r="DP31" s="256"/>
    </row>
    <row r="32" spans="119:120" ht="13.2" x14ac:dyDescent="0.2"/>
    <row r="33" spans="98:120" ht="13.2" x14ac:dyDescent="0.2">
      <c r="DO33" s="256"/>
      <c r="DP33" s="256"/>
    </row>
    <row r="34" spans="98:120" ht="13.2" x14ac:dyDescent="0.2">
      <c r="DM34" s="256"/>
    </row>
    <row r="35" spans="98:120" ht="13.2" x14ac:dyDescent="0.2">
      <c r="CT35" s="256"/>
      <c r="CU35" s="256"/>
      <c r="CV35" s="256"/>
      <c r="CY35" s="256"/>
      <c r="CZ35" s="256"/>
      <c r="DA35" s="256"/>
      <c r="DD35" s="256"/>
      <c r="DE35" s="256"/>
      <c r="DF35" s="256"/>
      <c r="DI35" s="256"/>
      <c r="DJ35" s="256"/>
      <c r="DK35" s="256"/>
      <c r="DM35" s="256"/>
      <c r="DN35" s="256"/>
      <c r="DO35" s="256"/>
      <c r="DP35" s="256"/>
    </row>
    <row r="36" spans="98:120" ht="13.2" x14ac:dyDescent="0.2"/>
    <row r="37" spans="98:120" ht="13.2" x14ac:dyDescent="0.2">
      <c r="CW37" s="256"/>
      <c r="DB37" s="256"/>
      <c r="DG37" s="256"/>
      <c r="DL37" s="256"/>
      <c r="DP37" s="256"/>
    </row>
    <row r="38" spans="98:120" ht="13.2" x14ac:dyDescent="0.2">
      <c r="CT38" s="256"/>
      <c r="CU38" s="256"/>
      <c r="CV38" s="256"/>
      <c r="CW38" s="256"/>
      <c r="CY38" s="256"/>
      <c r="CZ38" s="256"/>
      <c r="DA38" s="256"/>
      <c r="DB38" s="256"/>
      <c r="DD38" s="256"/>
      <c r="DE38" s="256"/>
      <c r="DF38" s="256"/>
      <c r="DG38" s="256"/>
      <c r="DI38" s="256"/>
      <c r="DJ38" s="256"/>
      <c r="DK38" s="256"/>
      <c r="DL38" s="256"/>
      <c r="DN38" s="256"/>
      <c r="DO38" s="256"/>
      <c r="DP38" s="25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6"/>
      <c r="DO49" s="256"/>
      <c r="DP49" s="25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6"/>
      <c r="CS63" s="256"/>
      <c r="CX63" s="256"/>
      <c r="DC63" s="256"/>
      <c r="DH63" s="256"/>
    </row>
    <row r="64" spans="22:120" ht="13.2" x14ac:dyDescent="0.2">
      <c r="V64" s="256"/>
    </row>
    <row r="65" spans="15:120" ht="13.2" x14ac:dyDescent="0.2">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ht="13.2" x14ac:dyDescent="0.2">
      <c r="Q66" s="256"/>
      <c r="S66" s="256"/>
      <c r="U66" s="256"/>
      <c r="DM66" s="256"/>
    </row>
    <row r="67" spans="15:120" ht="13.2" x14ac:dyDescent="0.2">
      <c r="O67" s="256"/>
      <c r="P67" s="256"/>
      <c r="R67" s="256"/>
      <c r="T67" s="256"/>
      <c r="Y67" s="256"/>
      <c r="CT67" s="256"/>
      <c r="CV67" s="256"/>
      <c r="CW67" s="256"/>
      <c r="CY67" s="256"/>
      <c r="DA67" s="256"/>
      <c r="DB67" s="256"/>
      <c r="DD67" s="256"/>
      <c r="DF67" s="256"/>
      <c r="DG67" s="256"/>
      <c r="DI67" s="256"/>
      <c r="DK67" s="256"/>
      <c r="DL67" s="256"/>
      <c r="DN67" s="256"/>
      <c r="DO67" s="256"/>
      <c r="DP67" s="256"/>
    </row>
    <row r="68" spans="15:120" ht="13.2" x14ac:dyDescent="0.2"/>
    <row r="69" spans="15:120" ht="13.2" x14ac:dyDescent="0.2"/>
    <row r="70" spans="15:120" ht="13.2" x14ac:dyDescent="0.2"/>
    <row r="71" spans="15:120" ht="13.2" x14ac:dyDescent="0.2"/>
    <row r="72" spans="15:120" ht="13.2" x14ac:dyDescent="0.2">
      <c r="DP72" s="256"/>
    </row>
    <row r="73" spans="15:120" ht="13.2" x14ac:dyDescent="0.2">
      <c r="DP73" s="25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6"/>
      <c r="CX96" s="256"/>
      <c r="DC96" s="256"/>
      <c r="DH96" s="256"/>
    </row>
    <row r="97" spans="24:120" ht="13.2" x14ac:dyDescent="0.2">
      <c r="CS97" s="256"/>
      <c r="CX97" s="256"/>
      <c r="DC97" s="256"/>
      <c r="DH97" s="256"/>
      <c r="DP97" s="257" t="s">
        <v>494</v>
      </c>
    </row>
    <row r="98" spans="24:120" ht="13.2" hidden="1" x14ac:dyDescent="0.2">
      <c r="CS98" s="256"/>
      <c r="CX98" s="256"/>
      <c r="DC98" s="256"/>
      <c r="DH98" s="256"/>
    </row>
    <row r="99" spans="24:120" ht="13.2" hidden="1" x14ac:dyDescent="0.2">
      <c r="CS99" s="256"/>
      <c r="CX99" s="256"/>
      <c r="DC99" s="256"/>
      <c r="DH99" s="256"/>
    </row>
    <row r="101" spans="24:120" ht="12" hidden="1" customHeight="1" x14ac:dyDescent="0.2">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x14ac:dyDescent="0.2">
      <c r="CU102" s="256"/>
      <c r="CZ102" s="256"/>
      <c r="DE102" s="256"/>
      <c r="DJ102" s="256"/>
      <c r="DM102" s="256"/>
    </row>
    <row r="103" spans="24:120" ht="13.2" hidden="1" x14ac:dyDescent="0.2">
      <c r="CT103" s="256"/>
      <c r="CV103" s="256"/>
      <c r="CW103" s="256"/>
      <c r="CY103" s="256"/>
      <c r="DA103" s="256"/>
      <c r="DB103" s="256"/>
      <c r="DD103" s="256"/>
      <c r="DF103" s="256"/>
      <c r="DG103" s="256"/>
      <c r="DI103" s="256"/>
      <c r="DK103" s="256"/>
      <c r="DL103" s="256"/>
      <c r="DM103" s="256"/>
      <c r="DN103" s="256"/>
      <c r="DO103" s="256"/>
      <c r="DP103" s="256"/>
    </row>
    <row r="104" spans="24:120" ht="13.2" hidden="1" x14ac:dyDescent="0.2">
      <c r="CV104" s="256"/>
      <c r="CW104" s="256"/>
      <c r="DA104" s="256"/>
      <c r="DB104" s="256"/>
      <c r="DF104" s="256"/>
      <c r="DG104" s="256"/>
      <c r="DK104" s="256"/>
      <c r="DL104" s="256"/>
      <c r="DN104" s="256"/>
      <c r="DO104" s="256"/>
      <c r="DP104" s="256"/>
    </row>
    <row r="105" spans="24:120" ht="12.75" hidden="1" customHeight="1" x14ac:dyDescent="0.2"/>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7" customWidth="1"/>
    <col min="117" max="16384" width="9" style="256" hidden="1"/>
  </cols>
  <sheetData>
    <row r="1" spans="2:116" ht="13.2" x14ac:dyDescent="0.2">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ht="13.2" x14ac:dyDescent="0.2"/>
    <row r="3" spans="2:116" ht="13.2" x14ac:dyDescent="0.2"/>
    <row r="4" spans="2:116" ht="13.2" x14ac:dyDescent="0.2">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ht="13.2" x14ac:dyDescent="0.2">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ht="13.2" x14ac:dyDescent="0.2"/>
    <row r="20" spans="9:116" ht="13.2" x14ac:dyDescent="0.2"/>
    <row r="21" spans="9:116" ht="13.2" x14ac:dyDescent="0.2">
      <c r="DL21" s="256"/>
    </row>
    <row r="22" spans="9:116" ht="13.2" x14ac:dyDescent="0.2">
      <c r="DI22" s="256"/>
      <c r="DJ22" s="256"/>
      <c r="DK22" s="256"/>
      <c r="DL22" s="256"/>
    </row>
    <row r="23" spans="9:116" ht="13.2" x14ac:dyDescent="0.2">
      <c r="CY23" s="256"/>
      <c r="CZ23" s="256"/>
      <c r="DA23" s="256"/>
      <c r="DB23" s="256"/>
      <c r="DC23" s="256"/>
      <c r="DD23" s="256"/>
      <c r="DE23" s="256"/>
      <c r="DF23" s="256"/>
      <c r="DG23" s="256"/>
      <c r="DH23" s="256"/>
      <c r="DI23" s="256"/>
      <c r="DJ23" s="256"/>
      <c r="DK23" s="256"/>
      <c r="DL23" s="25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6"/>
      <c r="DA35" s="256"/>
      <c r="DB35" s="256"/>
      <c r="DC35" s="256"/>
      <c r="DD35" s="256"/>
      <c r="DE35" s="256"/>
      <c r="DF35" s="256"/>
      <c r="DG35" s="256"/>
      <c r="DH35" s="256"/>
      <c r="DI35" s="256"/>
      <c r="DJ35" s="256"/>
      <c r="DK35" s="256"/>
      <c r="DL35" s="256"/>
    </row>
    <row r="36" spans="15:116" ht="13.2" x14ac:dyDescent="0.2"/>
    <row r="37" spans="15:116" ht="13.2" x14ac:dyDescent="0.2">
      <c r="DL37" s="256"/>
    </row>
    <row r="38" spans="15:116" ht="13.2" x14ac:dyDescent="0.2">
      <c r="DI38" s="256"/>
      <c r="DJ38" s="256"/>
      <c r="DK38" s="256"/>
      <c r="DL38" s="256"/>
    </row>
    <row r="39" spans="15:116" ht="13.2" x14ac:dyDescent="0.2"/>
    <row r="40" spans="15:116" ht="13.2" x14ac:dyDescent="0.2"/>
    <row r="41" spans="15:116" ht="13.2" x14ac:dyDescent="0.2"/>
    <row r="42" spans="15:116" ht="13.2" x14ac:dyDescent="0.2"/>
    <row r="43" spans="15:116" ht="13.2" x14ac:dyDescent="0.2">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ht="13.2" x14ac:dyDescent="0.2">
      <c r="DL44" s="256"/>
    </row>
    <row r="45" spans="15:116" ht="13.2" x14ac:dyDescent="0.2"/>
    <row r="46" spans="15:116" ht="13.2" x14ac:dyDescent="0.2">
      <c r="DA46" s="256"/>
      <c r="DB46" s="256"/>
      <c r="DC46" s="256"/>
      <c r="DD46" s="256"/>
      <c r="DE46" s="256"/>
      <c r="DF46" s="256"/>
      <c r="DG46" s="256"/>
      <c r="DH46" s="256"/>
      <c r="DI46" s="256"/>
      <c r="DJ46" s="256"/>
      <c r="DK46" s="256"/>
      <c r="DL46" s="256"/>
    </row>
    <row r="47" spans="15:116" ht="13.2" x14ac:dyDescent="0.2"/>
    <row r="48" spans="15:116" ht="13.2" x14ac:dyDescent="0.2"/>
    <row r="49" spans="104:116" ht="13.2" x14ac:dyDescent="0.2"/>
    <row r="50" spans="104:116" ht="13.2" x14ac:dyDescent="0.2">
      <c r="CZ50" s="256"/>
      <c r="DA50" s="256"/>
      <c r="DB50" s="256"/>
      <c r="DC50" s="256"/>
      <c r="DD50" s="256"/>
      <c r="DE50" s="256"/>
      <c r="DF50" s="256"/>
      <c r="DG50" s="256"/>
      <c r="DH50" s="256"/>
      <c r="DI50" s="256"/>
      <c r="DJ50" s="256"/>
      <c r="DK50" s="256"/>
      <c r="DL50" s="256"/>
    </row>
    <row r="51" spans="104:116" ht="13.2" x14ac:dyDescent="0.2"/>
    <row r="52" spans="104:116" ht="13.2" x14ac:dyDescent="0.2"/>
    <row r="53" spans="104:116" ht="13.2" x14ac:dyDescent="0.2">
      <c r="DL53" s="25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6"/>
      <c r="DD67" s="256"/>
      <c r="DE67" s="256"/>
      <c r="DF67" s="256"/>
      <c r="DG67" s="256"/>
      <c r="DH67" s="256"/>
      <c r="DI67" s="256"/>
      <c r="DJ67" s="256"/>
      <c r="DK67" s="256"/>
      <c r="DL67" s="25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gQI20Y3kpfakwl9bQtChp37Z0pr7aJbO/e7y9d+M2NO9QyzROHNaq4//Op/A7O1gKiVvQe6C8LWCOzolsUgAA==" saltValue="nIq2uG1Lu9z9A3s/nhw8A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8" customWidth="1"/>
    <col min="37" max="44" width="17" style="258" customWidth="1"/>
    <col min="45" max="45" width="6.109375" style="265" customWidth="1"/>
    <col min="46" max="46" width="3" style="263" customWidth="1"/>
    <col min="47" max="47" width="19.109375" style="258" hidden="1" customWidth="1"/>
    <col min="48" max="52" width="12.6640625" style="258" hidden="1" customWidth="1"/>
    <col min="53" max="16384" width="8.6640625" style="258" hidden="1"/>
  </cols>
  <sheetData>
    <row r="1" spans="1:46" ht="13.2" x14ac:dyDescent="0.2">
      <c r="AS1" s="259"/>
      <c r="AT1" s="259"/>
    </row>
    <row r="2" spans="1:46" ht="13.2" x14ac:dyDescent="0.2">
      <c r="AS2" s="259"/>
      <c r="AT2" s="259"/>
    </row>
    <row r="3" spans="1:46" ht="13.2" x14ac:dyDescent="0.2">
      <c r="AS3" s="259"/>
      <c r="AT3" s="259"/>
    </row>
    <row r="4" spans="1:46" ht="13.2" x14ac:dyDescent="0.2">
      <c r="AS4" s="259"/>
      <c r="AT4" s="259"/>
    </row>
    <row r="5" spans="1:46" ht="16.2" x14ac:dyDescent="0.2">
      <c r="A5" s="260" t="s">
        <v>495</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ht="13.2" x14ac:dyDescent="0.2">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496</v>
      </c>
      <c r="AL6" s="264"/>
      <c r="AM6" s="264"/>
      <c r="AN6" s="264"/>
      <c r="AO6" s="259"/>
      <c r="AP6" s="259"/>
      <c r="AQ6" s="259"/>
      <c r="AR6" s="259"/>
    </row>
    <row r="7" spans="1:46" ht="13.5" customHeight="1" x14ac:dyDescent="0.2">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26" t="s">
        <v>497</v>
      </c>
      <c r="AP7" s="269"/>
      <c r="AQ7" s="270" t="s">
        <v>498</v>
      </c>
      <c r="AR7" s="271"/>
    </row>
    <row r="8" spans="1:46" ht="13.2" x14ac:dyDescent="0.2">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27"/>
      <c r="AP8" s="275" t="s">
        <v>499</v>
      </c>
      <c r="AQ8" s="276" t="s">
        <v>500</v>
      </c>
      <c r="AR8" s="277" t="s">
        <v>501</v>
      </c>
    </row>
    <row r="9" spans="1:46" ht="13.2" x14ac:dyDescent="0.2">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38" t="s">
        <v>502</v>
      </c>
      <c r="AL9" s="1139"/>
      <c r="AM9" s="1139"/>
      <c r="AN9" s="1140"/>
      <c r="AO9" s="278">
        <v>3889207</v>
      </c>
      <c r="AP9" s="278">
        <v>68479</v>
      </c>
      <c r="AQ9" s="279">
        <v>65316</v>
      </c>
      <c r="AR9" s="280">
        <v>4.8</v>
      </c>
    </row>
    <row r="10" spans="1:46" ht="13.5" customHeight="1" x14ac:dyDescent="0.2">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38" t="s">
        <v>503</v>
      </c>
      <c r="AL10" s="1139"/>
      <c r="AM10" s="1139"/>
      <c r="AN10" s="1140"/>
      <c r="AO10" s="281">
        <v>695340</v>
      </c>
      <c r="AP10" s="281">
        <v>12243</v>
      </c>
      <c r="AQ10" s="282">
        <v>6075</v>
      </c>
      <c r="AR10" s="283">
        <v>101.5</v>
      </c>
    </row>
    <row r="11" spans="1:46" ht="13.5" customHeight="1" x14ac:dyDescent="0.2">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38" t="s">
        <v>504</v>
      </c>
      <c r="AL11" s="1139"/>
      <c r="AM11" s="1139"/>
      <c r="AN11" s="1140"/>
      <c r="AO11" s="281">
        <v>46395</v>
      </c>
      <c r="AP11" s="281">
        <v>817</v>
      </c>
      <c r="AQ11" s="282">
        <v>1232</v>
      </c>
      <c r="AR11" s="283">
        <v>-33.700000000000003</v>
      </c>
    </row>
    <row r="12" spans="1:46" ht="13.5" customHeight="1" x14ac:dyDescent="0.2">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38" t="s">
        <v>505</v>
      </c>
      <c r="AL12" s="1139"/>
      <c r="AM12" s="1139"/>
      <c r="AN12" s="1140"/>
      <c r="AO12" s="281" t="s">
        <v>506</v>
      </c>
      <c r="AP12" s="281" t="s">
        <v>506</v>
      </c>
      <c r="AQ12" s="282">
        <v>18</v>
      </c>
      <c r="AR12" s="283" t="s">
        <v>506</v>
      </c>
    </row>
    <row r="13" spans="1:46" ht="13.5" customHeight="1" x14ac:dyDescent="0.2">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38" t="s">
        <v>507</v>
      </c>
      <c r="AL13" s="1139"/>
      <c r="AM13" s="1139"/>
      <c r="AN13" s="1140"/>
      <c r="AO13" s="281">
        <v>191304</v>
      </c>
      <c r="AP13" s="281">
        <v>3368</v>
      </c>
      <c r="AQ13" s="282">
        <v>2791</v>
      </c>
      <c r="AR13" s="283">
        <v>20.7</v>
      </c>
    </row>
    <row r="14" spans="1:46" ht="13.5" customHeight="1" x14ac:dyDescent="0.2">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38" t="s">
        <v>508</v>
      </c>
      <c r="AL14" s="1139"/>
      <c r="AM14" s="1139"/>
      <c r="AN14" s="1140"/>
      <c r="AO14" s="281">
        <v>24660</v>
      </c>
      <c r="AP14" s="281">
        <v>434</v>
      </c>
      <c r="AQ14" s="282">
        <v>1364</v>
      </c>
      <c r="AR14" s="283">
        <v>-68.2</v>
      </c>
    </row>
    <row r="15" spans="1:46" ht="13.5" customHeight="1" x14ac:dyDescent="0.2">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41" t="s">
        <v>509</v>
      </c>
      <c r="AL15" s="1142"/>
      <c r="AM15" s="1142"/>
      <c r="AN15" s="1143"/>
      <c r="AO15" s="281">
        <v>-230324</v>
      </c>
      <c r="AP15" s="281">
        <v>-4055</v>
      </c>
      <c r="AQ15" s="282">
        <v>-4006</v>
      </c>
      <c r="AR15" s="283">
        <v>1.2</v>
      </c>
    </row>
    <row r="16" spans="1:46" ht="13.2" x14ac:dyDescent="0.2">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141" t="s">
        <v>186</v>
      </c>
      <c r="AL16" s="1142"/>
      <c r="AM16" s="1142"/>
      <c r="AN16" s="1143"/>
      <c r="AO16" s="281">
        <v>4616582</v>
      </c>
      <c r="AP16" s="281">
        <v>81286</v>
      </c>
      <c r="AQ16" s="282">
        <v>72790</v>
      </c>
      <c r="AR16" s="283">
        <v>11.7</v>
      </c>
    </row>
    <row r="17" spans="1:46" ht="13.2" x14ac:dyDescent="0.2">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84"/>
    </row>
    <row r="18" spans="1:46" ht="13.2" x14ac:dyDescent="0.2">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5"/>
      <c r="AR18" s="285"/>
    </row>
    <row r="19" spans="1:46" ht="13.2" x14ac:dyDescent="0.2">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510</v>
      </c>
      <c r="AL19" s="259"/>
      <c r="AM19" s="259"/>
      <c r="AN19" s="259"/>
      <c r="AO19" s="259"/>
      <c r="AP19" s="259"/>
      <c r="AQ19" s="259"/>
      <c r="AR19" s="259"/>
    </row>
    <row r="20" spans="1:46" ht="13.2" x14ac:dyDescent="0.2">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6"/>
      <c r="AL20" s="287"/>
      <c r="AM20" s="287"/>
      <c r="AN20" s="288"/>
      <c r="AO20" s="289" t="s">
        <v>511</v>
      </c>
      <c r="AP20" s="290" t="s">
        <v>512</v>
      </c>
      <c r="AQ20" s="291" t="s">
        <v>513</v>
      </c>
      <c r="AR20" s="292"/>
    </row>
    <row r="21" spans="1:46" s="298" customFormat="1" ht="13.2" x14ac:dyDescent="0.2">
      <c r="A21" s="29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44" t="s">
        <v>514</v>
      </c>
      <c r="AL21" s="1145"/>
      <c r="AM21" s="1145"/>
      <c r="AN21" s="1146"/>
      <c r="AO21" s="294">
        <v>6.15</v>
      </c>
      <c r="AP21" s="295">
        <v>6.54</v>
      </c>
      <c r="AQ21" s="296">
        <v>-0.39</v>
      </c>
      <c r="AR21" s="264"/>
      <c r="AS21" s="297"/>
      <c r="AT21" s="293"/>
    </row>
    <row r="22" spans="1:46" s="298" customFormat="1" ht="13.2" x14ac:dyDescent="0.2">
      <c r="A22" s="29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44" t="s">
        <v>515</v>
      </c>
      <c r="AL22" s="1145"/>
      <c r="AM22" s="1145"/>
      <c r="AN22" s="1146"/>
      <c r="AO22" s="299">
        <v>100.2</v>
      </c>
      <c r="AP22" s="300">
        <v>98.3</v>
      </c>
      <c r="AQ22" s="301">
        <v>1.9</v>
      </c>
      <c r="AR22" s="285"/>
      <c r="AS22" s="297"/>
      <c r="AT22" s="293"/>
    </row>
    <row r="23" spans="1:46" s="298" customFormat="1" ht="13.2" x14ac:dyDescent="0.2">
      <c r="A23" s="29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5"/>
      <c r="AQ23" s="285"/>
      <c r="AR23" s="285"/>
      <c r="AS23" s="297"/>
      <c r="AT23" s="293"/>
    </row>
    <row r="24" spans="1:46" s="298" customFormat="1" ht="13.2" x14ac:dyDescent="0.2">
      <c r="A24" s="29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5"/>
      <c r="AQ24" s="285"/>
      <c r="AR24" s="285"/>
      <c r="AS24" s="297"/>
      <c r="AT24" s="293"/>
    </row>
    <row r="25" spans="1:46" s="298" customFormat="1" ht="13.2"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2" x14ac:dyDescent="0.2">
      <c r="A26" s="1137" t="s">
        <v>516</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4"/>
    </row>
    <row r="27" spans="1:46" ht="13.2" x14ac:dyDescent="0.2">
      <c r="A27" s="306"/>
      <c r="AO27" s="259"/>
      <c r="AP27" s="259"/>
      <c r="AQ27" s="259"/>
      <c r="AR27" s="259"/>
      <c r="AS27" s="259"/>
      <c r="AT27" s="259"/>
    </row>
    <row r="28" spans="1:46" ht="16.2" x14ac:dyDescent="0.2">
      <c r="A28" s="260" t="s">
        <v>517</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7"/>
    </row>
    <row r="29" spans="1:46" ht="13.2" x14ac:dyDescent="0.2">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518</v>
      </c>
      <c r="AL29" s="264"/>
      <c r="AM29" s="264"/>
      <c r="AN29" s="264"/>
      <c r="AO29" s="259"/>
      <c r="AP29" s="259"/>
      <c r="AQ29" s="259"/>
      <c r="AR29" s="259"/>
      <c r="AS29" s="308"/>
    </row>
    <row r="30" spans="1:46" ht="13.5" customHeight="1" x14ac:dyDescent="0.2">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26" t="s">
        <v>497</v>
      </c>
      <c r="AP30" s="269"/>
      <c r="AQ30" s="270" t="s">
        <v>498</v>
      </c>
      <c r="AR30" s="271"/>
    </row>
    <row r="31" spans="1:46" ht="13.2" x14ac:dyDescent="0.2">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27"/>
      <c r="AP31" s="275" t="s">
        <v>499</v>
      </c>
      <c r="AQ31" s="276" t="s">
        <v>500</v>
      </c>
      <c r="AR31" s="277" t="s">
        <v>501</v>
      </c>
    </row>
    <row r="32" spans="1:46" ht="27" customHeight="1" x14ac:dyDescent="0.2">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28" t="s">
        <v>519</v>
      </c>
      <c r="AL32" s="1129"/>
      <c r="AM32" s="1129"/>
      <c r="AN32" s="1130"/>
      <c r="AO32" s="309">
        <v>1567001</v>
      </c>
      <c r="AP32" s="309">
        <v>27591</v>
      </c>
      <c r="AQ32" s="310">
        <v>35011</v>
      </c>
      <c r="AR32" s="311">
        <v>-21.2</v>
      </c>
    </row>
    <row r="33" spans="1:46" ht="13.5" customHeight="1" x14ac:dyDescent="0.2">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28" t="s">
        <v>520</v>
      </c>
      <c r="AL33" s="1129"/>
      <c r="AM33" s="1129"/>
      <c r="AN33" s="1130"/>
      <c r="AO33" s="309" t="s">
        <v>506</v>
      </c>
      <c r="AP33" s="309" t="s">
        <v>506</v>
      </c>
      <c r="AQ33" s="310" t="s">
        <v>506</v>
      </c>
      <c r="AR33" s="311" t="s">
        <v>506</v>
      </c>
    </row>
    <row r="34" spans="1:46" ht="27" customHeight="1" x14ac:dyDescent="0.2">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28" t="s">
        <v>521</v>
      </c>
      <c r="AL34" s="1129"/>
      <c r="AM34" s="1129"/>
      <c r="AN34" s="1130"/>
      <c r="AO34" s="309" t="s">
        <v>506</v>
      </c>
      <c r="AP34" s="309" t="s">
        <v>506</v>
      </c>
      <c r="AQ34" s="310">
        <v>4</v>
      </c>
      <c r="AR34" s="311" t="s">
        <v>506</v>
      </c>
    </row>
    <row r="35" spans="1:46" ht="27" customHeight="1" x14ac:dyDescent="0.2">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28" t="s">
        <v>522</v>
      </c>
      <c r="AL35" s="1129"/>
      <c r="AM35" s="1129"/>
      <c r="AN35" s="1130"/>
      <c r="AO35" s="309">
        <v>414450</v>
      </c>
      <c r="AP35" s="309">
        <v>7297</v>
      </c>
      <c r="AQ35" s="310">
        <v>8351</v>
      </c>
      <c r="AR35" s="311">
        <v>-12.6</v>
      </c>
    </row>
    <row r="36" spans="1:46" ht="27" customHeight="1" x14ac:dyDescent="0.2">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28" t="s">
        <v>523</v>
      </c>
      <c r="AL36" s="1129"/>
      <c r="AM36" s="1129"/>
      <c r="AN36" s="1130"/>
      <c r="AO36" s="309">
        <v>163909</v>
      </c>
      <c r="AP36" s="309">
        <v>2886</v>
      </c>
      <c r="AQ36" s="310">
        <v>1645</v>
      </c>
      <c r="AR36" s="311">
        <v>75.400000000000006</v>
      </c>
    </row>
    <row r="37" spans="1:46" ht="13.5" customHeight="1" x14ac:dyDescent="0.2">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28" t="s">
        <v>524</v>
      </c>
      <c r="AL37" s="1129"/>
      <c r="AM37" s="1129"/>
      <c r="AN37" s="1130"/>
      <c r="AO37" s="309">
        <v>1829</v>
      </c>
      <c r="AP37" s="309">
        <v>32</v>
      </c>
      <c r="AQ37" s="310">
        <v>1050</v>
      </c>
      <c r="AR37" s="311">
        <v>-97</v>
      </c>
    </row>
    <row r="38" spans="1:46" ht="27" customHeight="1" x14ac:dyDescent="0.2">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31" t="s">
        <v>525</v>
      </c>
      <c r="AL38" s="1132"/>
      <c r="AM38" s="1132"/>
      <c r="AN38" s="1133"/>
      <c r="AO38" s="312" t="s">
        <v>506</v>
      </c>
      <c r="AP38" s="312" t="s">
        <v>506</v>
      </c>
      <c r="AQ38" s="313">
        <v>1</v>
      </c>
      <c r="AR38" s="301" t="s">
        <v>506</v>
      </c>
      <c r="AS38" s="308"/>
    </row>
    <row r="39" spans="1:46" ht="13.2" x14ac:dyDescent="0.2">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31" t="s">
        <v>526</v>
      </c>
      <c r="AL39" s="1132"/>
      <c r="AM39" s="1132"/>
      <c r="AN39" s="1133"/>
      <c r="AO39" s="309">
        <v>-339325</v>
      </c>
      <c r="AP39" s="309">
        <v>-5975</v>
      </c>
      <c r="AQ39" s="310">
        <v>-5851</v>
      </c>
      <c r="AR39" s="311">
        <v>2.1</v>
      </c>
      <c r="AS39" s="308"/>
    </row>
    <row r="40" spans="1:46" ht="27" customHeight="1" x14ac:dyDescent="0.2">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28" t="s">
        <v>527</v>
      </c>
      <c r="AL40" s="1129"/>
      <c r="AM40" s="1129"/>
      <c r="AN40" s="1130"/>
      <c r="AO40" s="309">
        <v>-1556076</v>
      </c>
      <c r="AP40" s="309">
        <v>-27399</v>
      </c>
      <c r="AQ40" s="310">
        <v>-27858</v>
      </c>
      <c r="AR40" s="311">
        <v>-1.6</v>
      </c>
      <c r="AS40" s="308"/>
    </row>
    <row r="41" spans="1:46" ht="13.2" x14ac:dyDescent="0.2">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34" t="s">
        <v>300</v>
      </c>
      <c r="AL41" s="1135"/>
      <c r="AM41" s="1135"/>
      <c r="AN41" s="1136"/>
      <c r="AO41" s="309">
        <v>251788</v>
      </c>
      <c r="AP41" s="309">
        <v>4433</v>
      </c>
      <c r="AQ41" s="310">
        <v>12351</v>
      </c>
      <c r="AR41" s="311">
        <v>-64.099999999999994</v>
      </c>
      <c r="AS41" s="308"/>
    </row>
    <row r="42" spans="1:46" ht="13.2" x14ac:dyDescent="0.2">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4" t="s">
        <v>528</v>
      </c>
      <c r="AL42" s="259"/>
      <c r="AM42" s="259"/>
      <c r="AN42" s="259"/>
      <c r="AO42" s="259"/>
      <c r="AP42" s="259"/>
      <c r="AQ42" s="285"/>
      <c r="AR42" s="285"/>
      <c r="AS42" s="308"/>
    </row>
    <row r="43" spans="1:46" ht="13.2" x14ac:dyDescent="0.2">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5"/>
      <c r="AQ43" s="285"/>
      <c r="AR43" s="259"/>
      <c r="AS43" s="308"/>
    </row>
    <row r="44" spans="1:46" ht="13.2" x14ac:dyDescent="0.2">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5"/>
      <c r="AR44" s="259"/>
    </row>
    <row r="45" spans="1:46" ht="13.2"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6"/>
      <c r="AR45" s="261"/>
      <c r="AS45" s="261"/>
      <c r="AT45" s="259"/>
    </row>
    <row r="46" spans="1:46" ht="13.2" x14ac:dyDescent="0.2">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59"/>
    </row>
    <row r="47" spans="1:46" ht="17.25" customHeight="1" x14ac:dyDescent="0.2">
      <c r="A47" s="318" t="s">
        <v>529</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ht="13.2" x14ac:dyDescent="0.2">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9" t="s">
        <v>530</v>
      </c>
      <c r="AL48" s="319"/>
      <c r="AM48" s="319"/>
      <c r="AN48" s="319"/>
      <c r="AO48" s="319"/>
      <c r="AP48" s="319"/>
      <c r="AQ48" s="320"/>
      <c r="AR48" s="319"/>
    </row>
    <row r="49" spans="1:44" ht="13.5" customHeight="1" x14ac:dyDescent="0.2">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1"/>
      <c r="AL49" s="322"/>
      <c r="AM49" s="1121" t="s">
        <v>497</v>
      </c>
      <c r="AN49" s="1123" t="s">
        <v>531</v>
      </c>
      <c r="AO49" s="1124"/>
      <c r="AP49" s="1124"/>
      <c r="AQ49" s="1124"/>
      <c r="AR49" s="1125"/>
    </row>
    <row r="50" spans="1:44" ht="13.2" x14ac:dyDescent="0.2">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3"/>
      <c r="AL50" s="324"/>
      <c r="AM50" s="1122"/>
      <c r="AN50" s="325" t="s">
        <v>532</v>
      </c>
      <c r="AO50" s="326" t="s">
        <v>533</v>
      </c>
      <c r="AP50" s="327" t="s">
        <v>534</v>
      </c>
      <c r="AQ50" s="328" t="s">
        <v>535</v>
      </c>
      <c r="AR50" s="329" t="s">
        <v>536</v>
      </c>
    </row>
    <row r="51" spans="1:44" ht="13.2" x14ac:dyDescent="0.2">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1" t="s">
        <v>537</v>
      </c>
      <c r="AL51" s="322"/>
      <c r="AM51" s="330">
        <v>1941708</v>
      </c>
      <c r="AN51" s="331">
        <v>33732</v>
      </c>
      <c r="AO51" s="332">
        <v>38.799999999999997</v>
      </c>
      <c r="AP51" s="333">
        <v>41934</v>
      </c>
      <c r="AQ51" s="334">
        <v>-12.3</v>
      </c>
      <c r="AR51" s="335">
        <v>51.1</v>
      </c>
    </row>
    <row r="52" spans="1:44" ht="13.2" x14ac:dyDescent="0.2">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6"/>
      <c r="AL52" s="337" t="s">
        <v>538</v>
      </c>
      <c r="AM52" s="338">
        <v>656946</v>
      </c>
      <c r="AN52" s="339">
        <v>11413</v>
      </c>
      <c r="AO52" s="340">
        <v>39.700000000000003</v>
      </c>
      <c r="AP52" s="341">
        <v>23352</v>
      </c>
      <c r="AQ52" s="342">
        <v>-9.6999999999999993</v>
      </c>
      <c r="AR52" s="343">
        <v>49.4</v>
      </c>
    </row>
    <row r="53" spans="1:44" ht="13.2" x14ac:dyDescent="0.2">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1" t="s">
        <v>539</v>
      </c>
      <c r="AL53" s="322"/>
      <c r="AM53" s="330">
        <v>1808457</v>
      </c>
      <c r="AN53" s="331">
        <v>31435</v>
      </c>
      <c r="AO53" s="332">
        <v>-6.8</v>
      </c>
      <c r="AP53" s="333">
        <v>45588</v>
      </c>
      <c r="AQ53" s="334">
        <v>8.6999999999999993</v>
      </c>
      <c r="AR53" s="335">
        <v>-15.5</v>
      </c>
    </row>
    <row r="54" spans="1:44" ht="13.2" x14ac:dyDescent="0.2">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6"/>
      <c r="AL54" s="337" t="s">
        <v>538</v>
      </c>
      <c r="AM54" s="338">
        <v>1040342</v>
      </c>
      <c r="AN54" s="339">
        <v>18083</v>
      </c>
      <c r="AO54" s="340">
        <v>58.4</v>
      </c>
      <c r="AP54" s="341">
        <v>24150</v>
      </c>
      <c r="AQ54" s="342">
        <v>3.4</v>
      </c>
      <c r="AR54" s="343">
        <v>55</v>
      </c>
    </row>
    <row r="55" spans="1:44" ht="13.2" x14ac:dyDescent="0.2">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1" t="s">
        <v>540</v>
      </c>
      <c r="AL55" s="322"/>
      <c r="AM55" s="330">
        <v>3352634</v>
      </c>
      <c r="AN55" s="331">
        <v>58494</v>
      </c>
      <c r="AO55" s="332">
        <v>86.1</v>
      </c>
      <c r="AP55" s="333">
        <v>45483</v>
      </c>
      <c r="AQ55" s="334">
        <v>-0.2</v>
      </c>
      <c r="AR55" s="335">
        <v>86.3</v>
      </c>
    </row>
    <row r="56" spans="1:44" ht="13.2" x14ac:dyDescent="0.2">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6"/>
      <c r="AL56" s="337" t="s">
        <v>538</v>
      </c>
      <c r="AM56" s="338">
        <v>2049525</v>
      </c>
      <c r="AN56" s="339">
        <v>35758</v>
      </c>
      <c r="AO56" s="340">
        <v>97.7</v>
      </c>
      <c r="AP56" s="341">
        <v>24241</v>
      </c>
      <c r="AQ56" s="342">
        <v>0.4</v>
      </c>
      <c r="AR56" s="343">
        <v>97.3</v>
      </c>
    </row>
    <row r="57" spans="1:44" ht="13.2" x14ac:dyDescent="0.2">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1" t="s">
        <v>541</v>
      </c>
      <c r="AL57" s="322"/>
      <c r="AM57" s="330">
        <v>1200224</v>
      </c>
      <c r="AN57" s="331">
        <v>21014</v>
      </c>
      <c r="AO57" s="332">
        <v>-64.099999999999994</v>
      </c>
      <c r="AP57" s="333">
        <v>45945</v>
      </c>
      <c r="AQ57" s="334">
        <v>1</v>
      </c>
      <c r="AR57" s="335">
        <v>-65.099999999999994</v>
      </c>
    </row>
    <row r="58" spans="1:44" ht="13.2" x14ac:dyDescent="0.2">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6"/>
      <c r="AL58" s="337" t="s">
        <v>538</v>
      </c>
      <c r="AM58" s="338">
        <v>292180</v>
      </c>
      <c r="AN58" s="339">
        <v>5116</v>
      </c>
      <c r="AO58" s="340">
        <v>-85.7</v>
      </c>
      <c r="AP58" s="341">
        <v>25180</v>
      </c>
      <c r="AQ58" s="342">
        <v>3.9</v>
      </c>
      <c r="AR58" s="343">
        <v>-89.6</v>
      </c>
    </row>
    <row r="59" spans="1:44" ht="13.2" x14ac:dyDescent="0.2">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1" t="s">
        <v>542</v>
      </c>
      <c r="AL59" s="322"/>
      <c r="AM59" s="330">
        <v>1902209</v>
      </c>
      <c r="AN59" s="331">
        <v>33493</v>
      </c>
      <c r="AO59" s="332">
        <v>59.4</v>
      </c>
      <c r="AP59" s="333">
        <v>44475</v>
      </c>
      <c r="AQ59" s="334">
        <v>-3.2</v>
      </c>
      <c r="AR59" s="335">
        <v>62.6</v>
      </c>
    </row>
    <row r="60" spans="1:44" ht="13.2" x14ac:dyDescent="0.2">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6"/>
      <c r="AL60" s="337" t="s">
        <v>538</v>
      </c>
      <c r="AM60" s="338">
        <v>778219</v>
      </c>
      <c r="AN60" s="339">
        <v>13702</v>
      </c>
      <c r="AO60" s="340">
        <v>167.8</v>
      </c>
      <c r="AP60" s="341">
        <v>24780</v>
      </c>
      <c r="AQ60" s="342">
        <v>-1.6</v>
      </c>
      <c r="AR60" s="343">
        <v>169.4</v>
      </c>
    </row>
    <row r="61" spans="1:44" ht="13.2" x14ac:dyDescent="0.2">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1" t="s">
        <v>543</v>
      </c>
      <c r="AL61" s="344"/>
      <c r="AM61" s="345">
        <v>2041046</v>
      </c>
      <c r="AN61" s="346">
        <v>35634</v>
      </c>
      <c r="AO61" s="347">
        <v>22.7</v>
      </c>
      <c r="AP61" s="348">
        <v>44685</v>
      </c>
      <c r="AQ61" s="349">
        <v>-1.2</v>
      </c>
      <c r="AR61" s="335">
        <v>23.9</v>
      </c>
    </row>
    <row r="62" spans="1:44" ht="13.2" x14ac:dyDescent="0.2">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6"/>
      <c r="AL62" s="337" t="s">
        <v>538</v>
      </c>
      <c r="AM62" s="338">
        <v>963442</v>
      </c>
      <c r="AN62" s="339">
        <v>16814</v>
      </c>
      <c r="AO62" s="340">
        <v>55.6</v>
      </c>
      <c r="AP62" s="341">
        <v>24341</v>
      </c>
      <c r="AQ62" s="342">
        <v>-0.7</v>
      </c>
      <c r="AR62" s="343">
        <v>56.3</v>
      </c>
    </row>
    <row r="63" spans="1:44" ht="13.2" x14ac:dyDescent="0.2">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ht="13.2" x14ac:dyDescent="0.2">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ht="13.2" x14ac:dyDescent="0.2">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ht="13.2" x14ac:dyDescent="0.2">
      <c r="A66" s="350"/>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51"/>
    </row>
    <row r="67" spans="1:46" ht="13.5" hidden="1" customHeight="1" x14ac:dyDescent="0.2">
      <c r="AK67" s="259"/>
      <c r="AL67" s="259"/>
      <c r="AM67" s="259"/>
      <c r="AN67" s="259"/>
      <c r="AO67" s="259"/>
      <c r="AP67" s="259"/>
      <c r="AQ67" s="259"/>
      <c r="AR67" s="259"/>
      <c r="AS67" s="259"/>
      <c r="AT67" s="259"/>
    </row>
    <row r="68" spans="1:46" ht="13.5" hidden="1" customHeight="1" x14ac:dyDescent="0.2">
      <c r="AK68" s="259"/>
      <c r="AL68" s="259"/>
      <c r="AM68" s="259"/>
      <c r="AN68" s="259"/>
      <c r="AO68" s="259"/>
      <c r="AP68" s="259"/>
      <c r="AQ68" s="259"/>
      <c r="AR68" s="259"/>
    </row>
    <row r="69" spans="1:46" ht="13.5" hidden="1" customHeight="1" x14ac:dyDescent="0.2">
      <c r="AK69" s="259"/>
      <c r="AL69" s="259"/>
      <c r="AM69" s="259"/>
      <c r="AN69" s="259"/>
      <c r="AO69" s="259"/>
      <c r="AP69" s="259"/>
      <c r="AQ69" s="259"/>
      <c r="AR69" s="259"/>
    </row>
    <row r="70" spans="1:46" ht="13.2" hidden="1" x14ac:dyDescent="0.2">
      <c r="AK70" s="259"/>
      <c r="AL70" s="259"/>
      <c r="AM70" s="259"/>
      <c r="AN70" s="259"/>
      <c r="AO70" s="259"/>
      <c r="AP70" s="259"/>
      <c r="AQ70" s="259"/>
      <c r="AR70" s="259"/>
    </row>
    <row r="71" spans="1:46" ht="13.2" hidden="1" x14ac:dyDescent="0.2">
      <c r="AK71" s="259"/>
      <c r="AL71" s="259"/>
      <c r="AM71" s="259"/>
      <c r="AN71" s="259"/>
      <c r="AO71" s="259"/>
      <c r="AP71" s="259"/>
      <c r="AQ71" s="259"/>
      <c r="AR71" s="259"/>
    </row>
    <row r="72" spans="1:46" ht="13.2" hidden="1" x14ac:dyDescent="0.2">
      <c r="AK72" s="259"/>
      <c r="AL72" s="259"/>
      <c r="AM72" s="259"/>
      <c r="AN72" s="259"/>
      <c r="AO72" s="259"/>
      <c r="AP72" s="259"/>
      <c r="AQ72" s="259"/>
      <c r="AR72" s="259"/>
    </row>
    <row r="73" spans="1:46" ht="13.2" hidden="1" x14ac:dyDescent="0.2">
      <c r="AK73" s="259"/>
      <c r="AL73" s="259"/>
      <c r="AM73" s="259"/>
      <c r="AN73" s="259"/>
      <c r="AO73" s="259"/>
      <c r="AP73" s="259"/>
      <c r="AQ73" s="259"/>
      <c r="AR73" s="259"/>
    </row>
  </sheetData>
  <sheetProtection algorithmName="SHA-512" hashValue="HfmvPgd8YnzOBFyD9oSUAF22i9Gc3xgv+6IYDppcFTQVCeQGmx0w+ol9azrZ3G3NIurKE0fP7GO0mIzrZEw47A==" saltValue="Se1+cWEmRbBnZFUxybyV6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7" customWidth="1"/>
    <col min="126" max="16384" width="9" style="256" hidden="1"/>
  </cols>
  <sheetData>
    <row r="1" spans="2:125" ht="13.5" customHeight="1" x14ac:dyDescent="0.2">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ht="13.2" x14ac:dyDescent="0.2">
      <c r="B2" s="256"/>
      <c r="DG2" s="256"/>
    </row>
    <row r="3" spans="2:125" ht="13.2" x14ac:dyDescent="0.2">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ht="13.2" x14ac:dyDescent="0.2"/>
    <row r="5" spans="2:125" ht="13.2" x14ac:dyDescent="0.2"/>
    <row r="6" spans="2:125" ht="13.2" x14ac:dyDescent="0.2"/>
    <row r="7" spans="2:125" ht="13.2" x14ac:dyDescent="0.2"/>
    <row r="8" spans="2:125" ht="13.2" x14ac:dyDescent="0.2"/>
    <row r="9" spans="2:125" ht="13.2" x14ac:dyDescent="0.2">
      <c r="DU9" s="25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6"/>
    </row>
    <row r="18" spans="125:125" ht="13.2" x14ac:dyDescent="0.2"/>
    <row r="19" spans="125:125" ht="13.2" x14ac:dyDescent="0.2"/>
    <row r="20" spans="125:125" ht="13.2" x14ac:dyDescent="0.2">
      <c r="DU20" s="256"/>
    </row>
    <row r="21" spans="125:125" ht="13.2" x14ac:dyDescent="0.2">
      <c r="DU21" s="25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6"/>
    </row>
    <row r="29" spans="125:125" ht="13.2" x14ac:dyDescent="0.2"/>
    <row r="30" spans="125:125" ht="13.2" x14ac:dyDescent="0.2"/>
    <row r="31" spans="125:125" ht="13.2" x14ac:dyDescent="0.2"/>
    <row r="32" spans="125:125" ht="13.2" x14ac:dyDescent="0.2"/>
    <row r="33" spans="2:125" ht="13.2" x14ac:dyDescent="0.2">
      <c r="B33" s="256"/>
      <c r="G33" s="256"/>
      <c r="I33" s="256"/>
    </row>
    <row r="34" spans="2:125" ht="13.2" x14ac:dyDescent="0.2">
      <c r="C34" s="256"/>
      <c r="P34" s="256"/>
      <c r="DE34" s="256"/>
      <c r="DH34" s="256"/>
    </row>
    <row r="35" spans="2:125" ht="13.2" x14ac:dyDescent="0.2">
      <c r="D35" s="256"/>
      <c r="E35" s="256"/>
      <c r="DG35" s="256"/>
      <c r="DJ35" s="256"/>
      <c r="DP35" s="256"/>
      <c r="DQ35" s="256"/>
      <c r="DR35" s="256"/>
      <c r="DS35" s="256"/>
      <c r="DT35" s="256"/>
      <c r="DU35" s="256"/>
    </row>
    <row r="36" spans="2:125" ht="13.2" x14ac:dyDescent="0.2">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ht="13.2" x14ac:dyDescent="0.2">
      <c r="DU37" s="256"/>
    </row>
    <row r="38" spans="2:125" ht="13.2" x14ac:dyDescent="0.2">
      <c r="DT38" s="256"/>
      <c r="DU38" s="256"/>
    </row>
    <row r="39" spans="2:125" ht="13.2" x14ac:dyDescent="0.2"/>
    <row r="40" spans="2:125" ht="13.2" x14ac:dyDescent="0.2">
      <c r="DH40" s="256"/>
    </row>
    <row r="41" spans="2:125" ht="13.2" x14ac:dyDescent="0.2">
      <c r="DE41" s="256"/>
    </row>
    <row r="42" spans="2:125" ht="13.2" x14ac:dyDescent="0.2">
      <c r="DG42" s="256"/>
      <c r="DJ42" s="256"/>
    </row>
    <row r="43" spans="2:125" ht="13.2" x14ac:dyDescent="0.2">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ht="13.2" x14ac:dyDescent="0.2">
      <c r="DU44" s="256"/>
    </row>
    <row r="45" spans="2:125" ht="13.2" x14ac:dyDescent="0.2"/>
    <row r="46" spans="2:125" ht="13.2" x14ac:dyDescent="0.2"/>
    <row r="47" spans="2:125" ht="13.2" x14ac:dyDescent="0.2"/>
    <row r="48" spans="2:125" ht="13.2" x14ac:dyDescent="0.2">
      <c r="DT48" s="256"/>
      <c r="DU48" s="256"/>
    </row>
    <row r="49" spans="120:125" ht="13.2" x14ac:dyDescent="0.2">
      <c r="DU49" s="256"/>
    </row>
    <row r="50" spans="120:125" ht="13.2" x14ac:dyDescent="0.2">
      <c r="DU50" s="256"/>
    </row>
    <row r="51" spans="120:125" ht="13.2" x14ac:dyDescent="0.2">
      <c r="DP51" s="256"/>
      <c r="DQ51" s="256"/>
      <c r="DR51" s="256"/>
      <c r="DS51" s="256"/>
      <c r="DT51" s="256"/>
      <c r="DU51" s="256"/>
    </row>
    <row r="52" spans="120:125" ht="13.2" x14ac:dyDescent="0.2"/>
    <row r="53" spans="120:125" ht="13.2" x14ac:dyDescent="0.2"/>
    <row r="54" spans="120:125" ht="13.2" x14ac:dyDescent="0.2">
      <c r="DU54" s="256"/>
    </row>
    <row r="55" spans="120:125" ht="13.2" x14ac:dyDescent="0.2"/>
    <row r="56" spans="120:125" ht="13.2" x14ac:dyDescent="0.2"/>
    <row r="57" spans="120:125" ht="13.2" x14ac:dyDescent="0.2"/>
    <row r="58" spans="120:125" ht="13.2" x14ac:dyDescent="0.2">
      <c r="DU58" s="256"/>
    </row>
    <row r="59" spans="120:125" ht="13.2" x14ac:dyDescent="0.2"/>
    <row r="60" spans="120:125" ht="13.2" x14ac:dyDescent="0.2"/>
    <row r="61" spans="120:125" ht="13.2" x14ac:dyDescent="0.2"/>
    <row r="62" spans="120:125" ht="13.2" x14ac:dyDescent="0.2"/>
    <row r="63" spans="120:125" ht="13.2" x14ac:dyDescent="0.2">
      <c r="DU63" s="256"/>
    </row>
    <row r="64" spans="120:125" ht="13.2" x14ac:dyDescent="0.2">
      <c r="DT64" s="256"/>
      <c r="DU64" s="256"/>
    </row>
    <row r="65" spans="123:125" ht="13.2" x14ac:dyDescent="0.2"/>
    <row r="66" spans="123:125" ht="13.2" x14ac:dyDescent="0.2"/>
    <row r="67" spans="123:125" ht="13.2" x14ac:dyDescent="0.2"/>
    <row r="68" spans="123:125" ht="13.2" x14ac:dyDescent="0.2"/>
    <row r="69" spans="123:125" ht="13.2" x14ac:dyDescent="0.2">
      <c r="DS69" s="256"/>
      <c r="DT69" s="256"/>
      <c r="DU69" s="25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6"/>
    </row>
    <row r="83" spans="116:125" ht="13.2" x14ac:dyDescent="0.2">
      <c r="DM83" s="256"/>
      <c r="DN83" s="256"/>
      <c r="DO83" s="256"/>
      <c r="DP83" s="256"/>
      <c r="DQ83" s="256"/>
      <c r="DR83" s="256"/>
      <c r="DS83" s="256"/>
      <c r="DT83" s="256"/>
      <c r="DU83" s="256"/>
    </row>
    <row r="84" spans="116:125" ht="13.2" x14ac:dyDescent="0.2"/>
    <row r="85" spans="116:125" ht="13.2" x14ac:dyDescent="0.2"/>
    <row r="86" spans="116:125" ht="13.2" x14ac:dyDescent="0.2"/>
    <row r="87" spans="116:125" ht="13.2" x14ac:dyDescent="0.2"/>
    <row r="88" spans="116:125" ht="13.2" x14ac:dyDescent="0.2">
      <c r="DU88" s="25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6"/>
      <c r="DT94" s="256"/>
      <c r="DU94" s="256"/>
    </row>
    <row r="95" spans="116:125" ht="13.5" customHeight="1" x14ac:dyDescent="0.2">
      <c r="DU95" s="25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6"/>
    </row>
    <row r="102" spans="124:125" ht="13.5" customHeight="1" x14ac:dyDescent="0.2"/>
    <row r="103" spans="124:125" ht="13.5" customHeight="1" x14ac:dyDescent="0.2"/>
    <row r="104" spans="124:125" ht="13.5" customHeight="1" x14ac:dyDescent="0.2">
      <c r="DT104" s="256"/>
      <c r="DU104" s="25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545</v>
      </c>
    </row>
    <row r="121" spans="125:125" ht="13.5" hidden="1" customHeight="1" x14ac:dyDescent="0.2">
      <c r="DU121" s="256"/>
    </row>
  </sheetData>
  <sheetProtection algorithmName="SHA-512" hashValue="0MVQ/Pr9Bvbqn16Y8x9lsjk+PlofFWetm7smYm1wg4AqedmLYUOkyIWi1DvqjB3ABVFxbtnU4hilSIwd90yNVQ==" saltValue="7lNnHbc1T2xwYPhA9pxA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7" customWidth="1"/>
    <col min="126" max="142" width="0" style="256" hidden="1" customWidth="1"/>
    <col min="143" max="16384" width="9" style="256" hidden="1"/>
  </cols>
  <sheetData>
    <row r="1" spans="1:125" ht="13.5" customHeight="1" x14ac:dyDescent="0.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ht="13.2" x14ac:dyDescent="0.2">
      <c r="B2" s="256"/>
      <c r="T2" s="256"/>
    </row>
    <row r="3" spans="1:125" ht="13.2" x14ac:dyDescent="0.2">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6"/>
      <c r="G33" s="256"/>
      <c r="I33" s="256"/>
    </row>
    <row r="34" spans="2:125" ht="13.2" x14ac:dyDescent="0.2">
      <c r="C34" s="256"/>
      <c r="P34" s="256"/>
      <c r="R34" s="256"/>
      <c r="U34" s="256"/>
    </row>
    <row r="35" spans="2:125" ht="13.2" x14ac:dyDescent="0.2">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ht="13.2" x14ac:dyDescent="0.2">
      <c r="F36" s="256"/>
      <c r="H36" s="256"/>
      <c r="J36" s="256"/>
      <c r="K36" s="256"/>
      <c r="L36" s="256"/>
      <c r="M36" s="256"/>
      <c r="N36" s="256"/>
      <c r="O36" s="256"/>
      <c r="Q36" s="256"/>
      <c r="S36" s="256"/>
      <c r="V36" s="256"/>
    </row>
    <row r="37" spans="2:125" ht="13.2" x14ac:dyDescent="0.2"/>
    <row r="38" spans="2:125" ht="13.2" x14ac:dyDescent="0.2"/>
    <row r="39" spans="2:125" ht="13.2" x14ac:dyDescent="0.2"/>
    <row r="40" spans="2:125" ht="13.2" x14ac:dyDescent="0.2">
      <c r="U40" s="256"/>
    </row>
    <row r="41" spans="2:125" ht="13.2" x14ac:dyDescent="0.2">
      <c r="R41" s="256"/>
    </row>
    <row r="42" spans="2:125" ht="13.2" x14ac:dyDescent="0.2">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ht="13.2" x14ac:dyDescent="0.2">
      <c r="Q43" s="256"/>
      <c r="S43" s="256"/>
      <c r="V43" s="25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546</v>
      </c>
    </row>
  </sheetData>
  <sheetProtection algorithmName="SHA-512" hashValue="pxrrzn/xdWbY7ctteiSHvPGMIBcNrM+9gO32F1udMDnlZk9iHT/JX35aCv4yO4vaUKE0JC8IdrxHCkil49kETg==" saltValue="0PgyPJ9PQwPtAQD2Krjw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47" t="s">
        <v>3</v>
      </c>
      <c r="D47" s="1147"/>
      <c r="E47" s="1148"/>
      <c r="F47" s="11">
        <v>17.260000000000002</v>
      </c>
      <c r="G47" s="12">
        <v>16.98</v>
      </c>
      <c r="H47" s="12">
        <v>12.88</v>
      </c>
      <c r="I47" s="12">
        <v>18.45</v>
      </c>
      <c r="J47" s="13">
        <v>18.68</v>
      </c>
    </row>
    <row r="48" spans="2:10" ht="57.75" customHeight="1" x14ac:dyDescent="0.2">
      <c r="B48" s="14"/>
      <c r="C48" s="1149" t="s">
        <v>4</v>
      </c>
      <c r="D48" s="1149"/>
      <c r="E48" s="1150"/>
      <c r="F48" s="15">
        <v>5.31</v>
      </c>
      <c r="G48" s="16">
        <v>5.55</v>
      </c>
      <c r="H48" s="16">
        <v>6.23</v>
      </c>
      <c r="I48" s="16">
        <v>12.76</v>
      </c>
      <c r="J48" s="17">
        <v>13.67</v>
      </c>
    </row>
    <row r="49" spans="2:10" ht="57.75" customHeight="1" thickBot="1" x14ac:dyDescent="0.25">
      <c r="B49" s="18"/>
      <c r="C49" s="1151" t="s">
        <v>5</v>
      </c>
      <c r="D49" s="1151"/>
      <c r="E49" s="1152"/>
      <c r="F49" s="19">
        <v>0.87</v>
      </c>
      <c r="G49" s="20">
        <v>0.33</v>
      </c>
      <c r="H49" s="20" t="s">
        <v>552</v>
      </c>
      <c r="I49" s="20">
        <v>13.5</v>
      </c>
      <c r="J49" s="21">
        <v>0.76</v>
      </c>
    </row>
    <row r="50" spans="2:10" ht="13.2" x14ac:dyDescent="0.2"/>
  </sheetData>
  <sheetProtection algorithmName="SHA-512" hashValue="hsWAK85FG9MG0ZUi/A9WQXkX+izYAAD8EnZQpYo2GFWc8GZ97gTSxbWoQ/wazDkqsaLwzFTuZIoaPVSh6BWO1A==" saltValue="vCpLVV7FINex4jfnaXMa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2024-03-12T06:19:56Z</cp:lastPrinted>
  <dcterms:modified xsi:type="dcterms:W3CDTF">2024-03-22T04:54:23Z</dcterms:modified>
</cp:coreProperties>
</file>