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05"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alcMode="manual"/>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BE37" i="9"/>
  <c r="AM37" i="9"/>
  <c r="C37" i="9"/>
  <c r="BE36" i="9"/>
  <c r="AM36" i="9"/>
  <c r="C36" i="9"/>
  <c r="CO35" i="9"/>
  <c r="CO36" i="9" s="1"/>
  <c r="CO37" i="9" s="1"/>
  <c r="CO38" i="9" s="1"/>
  <c r="CO39" i="9" s="1"/>
  <c r="CO40" i="9" s="1"/>
  <c r="CO41" i="9" s="1"/>
  <c r="BE35" i="9"/>
  <c r="AM35" i="9"/>
  <c r="CO34" i="9"/>
  <c r="BW34" i="9"/>
  <c r="BW35" i="9" s="1"/>
  <c r="BW36" i="9" s="1"/>
  <c r="BW37" i="9" s="1"/>
  <c r="BW38" i="9" s="1"/>
  <c r="BW39" i="9" s="1"/>
  <c r="BW40" i="9" s="1"/>
  <c r="BW41" i="9" s="1"/>
  <c r="BW42" i="9" s="1"/>
  <c r="BW43" i="9" s="1"/>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<sst xmlns="http://schemas.openxmlformats.org/spreadsheetml/2006/main" count="1146" uniqueCount="565">
  <si>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</si>
  <si>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</si>
  <si>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</si>
  <si>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</si>
  <si>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</si>
  <si>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</si>
  <si>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</si>
  <si>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</si>
  <si>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</si>
  <si>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</si>
  <si>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</si>
  <si>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</si>
  <si>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</si>
  <si>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</si>
  <si>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</si>
  <si>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</si>
  <si>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</si>
  <si>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</si>
  <si>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</si>
  <si>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</si>
  <si>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</si>
  <si>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</si>
  <si>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</si>
  <si>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</si>
  <si>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</si>
  <si>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</si>
  <si>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</si>
  <si>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</si>
  <si>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</si>
  <si>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</si>
  <si>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</si>
  <si>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</si>
  <si>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</si>
  <si>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</si>
  <si>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</si>
  <si>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</si>
  <si>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</si>
  <si>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</si>
  <si>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</si>
  <si>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</si>
  <si>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</si>
  <si>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</si>
  <si>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</si>
  <si>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</si>
  <si>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</si>
  <si>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</si>
  <si>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</si>
  <si>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</si>
  <si>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</si>
  <si>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</si>
  <si>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</si>
  <si>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</si>
  <si>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</si>
  <si>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</si>
  <si>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</si>
  <si>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</si>
  <si>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</si>
  <si>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</si>
  <si>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</si>
  <si>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</si>
  <si>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</si>
  <si>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</si>
  <si>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</si>
  <si>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</si>
  <si>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</si>
  <si>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</si>
  <si>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</si>
  <si>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</si>
  <si>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</si>
  <si>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</si>
  <si>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</si>
  <si>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</si>
  <si>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</si>
  <si>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</si>
  <si>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</si>
  <si>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</si>
  <si>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</si>
  <si>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</si>
  <si>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</si>
  <si>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</si>
  <si>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</si>
  <si>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</si>
  <si>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長岡京市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</si>
  <si>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</si>
  <si>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</si>
  <si>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</si>
  <si>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</si>
  <si>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</si>
  <si>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</si>
  <si>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</si>
  <si>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</si>
  <si>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</si>
  <si>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</si>
  <si>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</si>
  <si>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</si>
  <si>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</si>
  <si>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</si>
  <si>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</si>
  <si>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</si>
  <si>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</si>
  <si>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</si>
  <si>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</si>
  <si>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</si>
  <si>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</si>
  <si>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</si>
  <si>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</si>
  <si>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</si>
  <si>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</si>
  <si>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</si>
  <si>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</si>
  <si>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</si>
  <si>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</si>
  <si>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</si>
  <si>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</si>
  <si>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</si>
  <si>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</si>
  <si>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</si>
  <si>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</si>
  <si>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</si>
  <si>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</si>
  <si>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</si>
  <si>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</si>
  <si>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</si>
  <si>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</si>
  <si>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</si>
  <si>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</si>
  <si>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</si>
  <si>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</si>
  <si>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</si>
  <si>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</si>
  <si>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</si>
  <si>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</si>
  <si>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</si>
  <si>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</si>
  <si>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</si>
  <si>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</si>
  <si>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</si>
  <si>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</si>
  <si>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</si>
  <si>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</si>
  <si>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</si>
  <si>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</si>
  <si>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</si>
  <si>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</si>
  <si>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</si>
  <si>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</si>
  <si>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</si>
  <si>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</si>
  <si>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</si>
  <si>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</si>
  <si>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</si>
  <si>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</si>
  <si>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</si>
  <si>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</si>
  <si>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</si>
  <si>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</si>
  <si>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</si>
  <si>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</si>
  <si>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</si>
  <si>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</si>
  <si>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</si>
  <si>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</si>
  <si>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</si>
  <si>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</si>
  <si>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</si>
  <si>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</si>
  <si>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</si>
  <si>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</si>
  <si>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</si>
  <si>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</si>
  <si>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</si>
  <si>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</si>
  <si>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</si>
  <si>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</si>
  <si>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</si>
  <si>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</si>
  <si>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</si>
  <si>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</si>
  <si>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</si>
  <si>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</si>
  <si>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</si>
  <si>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</si>
  <si>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</si>
  <si>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</si>
  <si>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</si>
  <si>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</si>
  <si>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</si>
  <si>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</si>
  <si>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</si>
  <si>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</si>
  <si>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</si>
  <si>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</si>
  <si>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</si>
  <si>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京都府長岡京市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</si>
  <si>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</si>
  <si>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</si>
  <si>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</si>
  <si>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</si>
  <si>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</si>
  <si>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</si>
  <si>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</si>
  <si>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</si>
  <si>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</si>
  <si>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</si>
  <si>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</si>
  <si>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</si>
  <si>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</si>
  <si>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</si>
  <si>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</si>
  <si>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</si>
  <si>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</si>
  <si>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</si>
  <si>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</si>
  <si>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</si>
  <si>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</si>
  <si>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</si>
  <si>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</si>
  <si>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</si>
  <si>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</si>
  <si>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</si>
  <si>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</si>
  <si>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</si>
  <si>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</si>
  <si>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</si>
  <si>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</si>
  <si>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</si>
  <si>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</si>
  <si>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</si>
  <si>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</si>
  <si>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</si>
  <si>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</si>
  <si>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</si>
  <si>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</si>
  <si>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</si>
  <si>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</si>
  <si>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</si>
  <si>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</si>
  <si>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</si>
  <si>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</si>
  <si>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</si>
  <si>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</si>
  <si>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</si>
  <si>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</si>
  <si>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</si>
  <si>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</si>
  <si>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</si>
  <si>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</si>
  <si>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</si>
  <si>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</si>
  <si>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</si>
  <si>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</si>
  <si>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</si>
  <si>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</si>
  <si>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</si>
  <si>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</si>
  <si>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</si>
  <si>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</si>
  <si>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</si>
  <si>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</si>
  <si>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</si>
  <si>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</si>
  <si>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</si>
  <si>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</si>
  <si>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</si>
  <si>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</si>
  <si>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</si>
  <si>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</si>
  <si>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</si>
  <si>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</si>
  <si>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</si>
  <si>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</si>
  <si>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</si>
  <si>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</si>
  <si>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</si>
  <si>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</si>
  <si>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</si>
  <si>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</si>
  <si>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</si>
  <si>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</si>
  <si>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</si>
  <si>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</si>
  <si>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</si>
  <si>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</si>
  <si>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</si>
  <si>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</si>
  <si>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</si>
  <si>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</si>
  <si>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</si>
  <si>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</si>
  <si>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</si>
  <si>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</si>
  <si>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</si>
  <si>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</si>
  <si>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</si>
  <si>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</si>
  <si>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</si>
  <si>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</si>
  <si>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</si>
  <si>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</si>
  <si>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</si>
  <si>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</si>
  <si>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</si>
  <si>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</si>
  <si>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</si>
  <si>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</si>
  <si>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</si>
  <si>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</si>
  <si>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</si>
  <si>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</si>
  <si>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</si>
  <si>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</si>
  <si>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</si>
  <si>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</si>
  <si>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</si>
  <si>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</si>
  <si>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</si>
  <si>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</si>
  <si>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</si>
  <si>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</si>
  <si>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</si>
  <si>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</si>
  <si>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</si>
  <si>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</si>
  <si>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</si>
  <si>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</si>
  <si>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</si>
  <si>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</si>
  <si>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</si>
  <si>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</si>
  <si>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</si>
  <si>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</si>
  <si>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</si>
  <si>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</si>
  <si>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</si>
  <si>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</si>
  <si>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</si>
  <si>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</si>
  <si>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</si>
  <si>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</si>
  <si>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</si>
  <si>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</si>
  <si>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京都府長岡京市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</si>
  <si>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</si>
  <si>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</si>
  <si>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</si>
  <si>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</si>
  <si>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</si>
  <si>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</si>
  <si>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</si>
  <si>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</si>
  <si>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</si>
  <si>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</si>
  <si>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</si>
  <si>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</si>
  <si>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</si>
  <si>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</si>
  <si>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</si>
  <si>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</si>
  <si>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</si>
  <si>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</si>
  <si>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</si>
  <si>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</si>
  <si>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</si>
  <si>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</si>
  <si>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</si>
  <si>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</si>
  <si>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</si>
  <si>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</si>
  <si>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</si>
  <si>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</si>
  <si>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</si>
  <si>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</si>
  <si>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</si>
  <si>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</si>
  <si>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</si>
  <si>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</si>
  <si>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</si>
  <si>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</si>
  <si>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長岡京市水道事業会計</t>
    <phoneticPr fontId="5"/>
  </si>
  <si>
    <t>法適用企業</t>
    <phoneticPr fontId="5"/>
  </si>
  <si>
    <t>長岡京市公共下水道事業特別会計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</si>
  <si>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</si>
  <si>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</si>
  <si>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</si>
  <si>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</si>
  <si>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</si>
  <si>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</si>
  <si>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</si>
  <si>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</si>
  <si>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</si>
  <si>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</si>
  <si>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</si>
  <si>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</si>
  <si>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</si>
  <si>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</si>
  <si>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</si>
  <si>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</si>
  <si>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</si>
  <si>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</si>
  <si>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</si>
  <si>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</si>
  <si>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</si>
  <si>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</si>
  <si>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</si>
  <si>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</si>
  <si>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</si>
  <si>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</si>
  <si>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</si>
  <si>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</si>
  <si>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</si>
  <si>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</si>
  <si>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</si>
  <si>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</si>
  <si>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</si>
  <si>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</si>
  <si>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</si>
  <si>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</si>
  <si>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</si>
  <si>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</si>
  <si>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</si>
  <si>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</si>
  <si>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</si>
  <si>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</si>
  <si>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</si>
  <si>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</si>
  <si>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</si>
  <si>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</si>
  <si>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</si>
  <si>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</si>
  <si>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</si>
  <si>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</si>
  <si>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</si>
  <si>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</si>
  <si>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</si>
  <si>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</si>
  <si>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</si>
  <si>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長岡京市水道事業会計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</si>
  <si>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</si>
  <si>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</si>
  <si>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</si>
  <si>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</si>
  <si>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</si>
  <si>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</si>
  <si>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</si>
  <si>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</si>
  <si>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</si>
  <si>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</si>
  <si>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</si>
  <si>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</si>
  <si>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</si>
  <si>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</si>
  <si>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</si>
  <si>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</si>
  <si>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</si>
  <si>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</si>
  <si>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</si>
  <si>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</si>
  <si>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</si>
  <si>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</si>
  <si>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</si>
  <si>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</si>
  <si>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</si>
  <si>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</si>
  <si>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</si>
  <si>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</si>
  <si>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</si>
  <si>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</si>
  <si>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</si>
  <si>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</si>
  <si>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</si>
  <si>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</si>
  <si>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</si>
  <si>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</si>
  <si>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</si>
  <si>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</si>
  <si>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</si>
  <si>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</si>
  <si>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</si>
  <si>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</si>
  <si>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</si>
  <si>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</si>
  <si>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</si>
  <si>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</si>
  <si>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</si>
  <si>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</si>
  <si>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</si>
  <si>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</si>
  <si>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</si>
  <si>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</si>
  <si>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</si>
  <si>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</si>
  <si>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</si>
  <si>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</si>
  <si>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</si>
  <si>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</si>
  <si>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</si>
  <si>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</si>
  <si>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</si>
  <si>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</si>
  <si>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</si>
  <si>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</si>
  <si>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</si>
  <si>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</si>
  <si>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</si>
  <si>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</si>
  <si>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</si>
  <si>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</si>
  <si>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</si>
  <si>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</si>
  <si>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</si>
  <si>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</si>
  <si>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</si>
  <si>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</si>
  <si>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</si>
  <si>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</si>
  <si>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</si>
  <si>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</si>
  <si>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</si>
  <si>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</si>
  <si>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</si>
  <si>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</si>
  <si>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長岡京市水道事業会計</t>
  </si>
  <si>
    <t>一般会計</t>
  </si>
  <si>
    <t>国民健康保険事業特別会計</t>
  </si>
  <si>
    <t>介護保険事業特別会計</t>
  </si>
  <si>
    <t>後期高齢者医療事業特別会計</t>
  </si>
  <si>
    <t>乙訓休日応急診療所特別会計</t>
  </si>
  <si>
    <t>駐車場事業特別会計</t>
  </si>
  <si>
    <t>長岡京市公共下水道事業特別会計</t>
  </si>
  <si>
    <t>その他会計（赤字）</t>
  </si>
  <si>
    <t>その他会計（黒字）</t>
  </si>
  <si>
    <t>一般会計</t>
    <phoneticPr fontId="5"/>
  </si>
  <si>
    <t>乙訓休日応急診療所特別会計</t>
    <phoneticPr fontId="5"/>
  </si>
  <si>
    <t>乙訓環境衛生組合</t>
  </si>
  <si>
    <t>桂川・小畑川水防事務組合</t>
  </si>
  <si>
    <t>乙訓福祉施設事務組合</t>
  </si>
  <si>
    <t>京都府自治会館管理組合</t>
  </si>
  <si>
    <t>京都府住宅新築資金等貸付事業管理組合（一般会計）</t>
    <rPh sb="19" eb="21">
      <t>イッパン</t>
    </rPh>
    <rPh sb="21" eb="23">
      <t>カイケイ</t>
    </rPh>
    <phoneticPr fontId="2"/>
  </si>
  <si>
    <t>京都府住宅新築資金等貸付事業管理組合（特別会計）</t>
    <rPh sb="19" eb="21">
      <t>トクベツ</t>
    </rPh>
    <rPh sb="21" eb="23">
      <t>カイケイ</t>
    </rPh>
    <phoneticPr fontId="2"/>
  </si>
  <si>
    <t>乙訓消防組合</t>
  </si>
  <si>
    <t>京都府後期高齢者医療広域連合（一般会計）</t>
    <rPh sb="15" eb="17">
      <t>イッパン</t>
    </rPh>
    <rPh sb="17" eb="19">
      <t>カイケイ</t>
    </rPh>
    <phoneticPr fontId="2"/>
  </si>
  <si>
    <t>京都府後期高齢者医療広域連合（後期高齢者医療特別会計）</t>
  </si>
  <si>
    <t>京都府地方税機構</t>
  </si>
  <si>
    <t>長岡京都市開発</t>
  </si>
  <si>
    <t>長岡京市埋蔵文化財センター</t>
  </si>
  <si>
    <t>-</t>
    <phoneticPr fontId="2"/>
  </si>
  <si>
    <t>長岡京水資源対策基金</t>
  </si>
  <si>
    <t>長岡京市体育協会</t>
  </si>
  <si>
    <t>乙訓勤労者福祉サービスセンター</t>
  </si>
  <si>
    <t>長岡京市緑の協会</t>
  </si>
  <si>
    <t>〇</t>
    <phoneticPr fontId="2"/>
  </si>
  <si>
    <t>乙訓土地開発公社</t>
    <phoneticPr fontId="2"/>
  </si>
  <si>
    <t>京都府長岡京記念文化事業団</t>
    <rPh sb="0" eb="3">
      <t>キョウトフ</t>
    </rPh>
    <rPh sb="3" eb="6">
      <t>ナガオカキョウ</t>
    </rPh>
    <rPh sb="6" eb="8">
      <t>キネン</t>
    </rPh>
    <rPh sb="8" eb="10">
      <t>ブンカ</t>
    </rPh>
    <rPh sb="10" eb="13">
      <t>ジギョウダン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</si>
  <si>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</si>
  <si>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</si>
  <si>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</si>
  <si>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</si>
  <si>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</si>
  <si>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</si>
  <si>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</si>
  <si>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</si>
  <si>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</si>
  <si>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庁舎等の公共施設の再編に備え、基金に積立を行ってきた結果、類似団体に比べ低い数値で推移している。ただし、今後計画されている公共施設の建替え等に伴い、基金を取り崩すことが予想され、数値が悪化することが考えられる。実質公債費比率についても、学校や保育所施設の耐震化・老朽化等工事への対応で発行した起債の償還が本格化することや、交付税措置されていた公債費の償還終了などを考慮すると、現在の良好な数値が維持できるとの楽観視はできない状況である。
　そのため、数値に大きな影響を与える公共施設等の改修について、公共施設再編整備構想の策定や統一的な基準による公会計の指標を活用することで財政負担の軽減・平準化に取り組む。</t>
    <rPh sb="1" eb="3">
      <t>ショウライ</t>
    </rPh>
    <rPh sb="3" eb="5">
      <t>フタン</t>
    </rPh>
    <rPh sb="5" eb="7">
      <t>ヒリツ</t>
    </rPh>
    <rPh sb="13" eb="15">
      <t>チョウシャ</t>
    </rPh>
    <rPh sb="15" eb="16">
      <t>トウ</t>
    </rPh>
    <rPh sb="17" eb="19">
      <t>コウキョウ</t>
    </rPh>
    <rPh sb="19" eb="21">
      <t>シセツ</t>
    </rPh>
    <rPh sb="22" eb="24">
      <t>サイヘン</t>
    </rPh>
    <rPh sb="25" eb="26">
      <t>ソナ</t>
    </rPh>
    <rPh sb="28" eb="30">
      <t>キキン</t>
    </rPh>
    <rPh sb="31" eb="33">
      <t>ツミタテ</t>
    </rPh>
    <rPh sb="34" eb="35">
      <t>オコナ</t>
    </rPh>
    <rPh sb="39" eb="41">
      <t>ケッカ</t>
    </rPh>
    <rPh sb="42" eb="44">
      <t>ルイジ</t>
    </rPh>
    <rPh sb="44" eb="46">
      <t>ダンタイ</t>
    </rPh>
    <rPh sb="47" eb="48">
      <t>クラ</t>
    </rPh>
    <rPh sb="49" eb="50">
      <t>ヒク</t>
    </rPh>
    <rPh sb="51" eb="53">
      <t>スウチ</t>
    </rPh>
    <rPh sb="54" eb="56">
      <t>スイイ</t>
    </rPh>
    <rPh sb="65" eb="67">
      <t>コンゴ</t>
    </rPh>
    <rPh sb="67" eb="69">
      <t>ケイカク</t>
    </rPh>
    <rPh sb="74" eb="76">
      <t>コウキョウ</t>
    </rPh>
    <rPh sb="76" eb="78">
      <t>シセツ</t>
    </rPh>
    <rPh sb="79" eb="81">
      <t>タテカ</t>
    </rPh>
    <rPh sb="82" eb="83">
      <t>トウ</t>
    </rPh>
    <rPh sb="84" eb="85">
      <t>トモナ</t>
    </rPh>
    <rPh sb="87" eb="89">
      <t>キキン</t>
    </rPh>
    <rPh sb="90" eb="91">
      <t>ト</t>
    </rPh>
    <rPh sb="92" eb="93">
      <t>クズ</t>
    </rPh>
    <rPh sb="102" eb="104">
      <t>スウチ</t>
    </rPh>
    <rPh sb="105" eb="107">
      <t>アッカ</t>
    </rPh>
    <rPh sb="112" eb="113">
      <t>カンガ</t>
    </rPh>
    <rPh sb="118" eb="120">
      <t>ジッシツ</t>
    </rPh>
    <rPh sb="120" eb="122">
      <t>コウサイ</t>
    </rPh>
    <rPh sb="122" eb="123">
      <t>ヒ</t>
    </rPh>
    <rPh sb="123" eb="124">
      <t>ヒ</t>
    </rPh>
    <rPh sb="124" eb="125">
      <t>リツ</t>
    </rPh>
    <rPh sb="131" eb="133">
      <t>ガッコウ</t>
    </rPh>
    <rPh sb="134" eb="136">
      <t>ホイク</t>
    </rPh>
    <rPh sb="136" eb="137">
      <t>ショ</t>
    </rPh>
    <rPh sb="137" eb="139">
      <t>シセツ</t>
    </rPh>
    <rPh sb="140" eb="143">
      <t>タイシンカ</t>
    </rPh>
    <rPh sb="144" eb="147">
      <t>ロウキュウカ</t>
    </rPh>
    <rPh sb="147" eb="148">
      <t>トウ</t>
    </rPh>
    <rPh sb="148" eb="150">
      <t>コウジ</t>
    </rPh>
    <rPh sb="152" eb="154">
      <t>タイオウ</t>
    </rPh>
    <rPh sb="155" eb="157">
      <t>ハッコウ</t>
    </rPh>
    <rPh sb="159" eb="161">
      <t>キサイ</t>
    </rPh>
    <rPh sb="162" eb="164">
      <t>ショウカン</t>
    </rPh>
    <rPh sb="165" eb="168">
      <t>ホンカクカ</t>
    </rPh>
    <rPh sb="177" eb="179">
      <t>ソチ</t>
    </rPh>
    <rPh sb="184" eb="187">
      <t>コウサイヒ</t>
    </rPh>
    <rPh sb="188" eb="190">
      <t>ショウカン</t>
    </rPh>
    <rPh sb="190" eb="192">
      <t>シュウリョウ</t>
    </rPh>
    <rPh sb="195" eb="197">
      <t>コウリョ</t>
    </rPh>
    <rPh sb="201" eb="203">
      <t>ゲンザイ</t>
    </rPh>
    <rPh sb="204" eb="206">
      <t>リョウコウ</t>
    </rPh>
    <rPh sb="207" eb="209">
      <t>スウチ</t>
    </rPh>
    <rPh sb="210" eb="212">
      <t>イジ</t>
    </rPh>
    <rPh sb="217" eb="220">
      <t>ラッカンシ</t>
    </rPh>
    <rPh sb="225" eb="227">
      <t>ジョウキョウ</t>
    </rPh>
    <rPh sb="238" eb="240">
      <t>スウチ</t>
    </rPh>
    <rPh sb="241" eb="242">
      <t>オオ</t>
    </rPh>
    <rPh sb="244" eb="246">
      <t>エイキョウ</t>
    </rPh>
    <rPh sb="247" eb="248">
      <t>アタ</t>
    </rPh>
    <rPh sb="256" eb="258">
      <t>カイシュウ</t>
    </rPh>
    <rPh sb="263" eb="265">
      <t>コウキョウ</t>
    </rPh>
    <rPh sb="265" eb="267">
      <t>シセツ</t>
    </rPh>
    <rPh sb="267" eb="269">
      <t>サイヘン</t>
    </rPh>
    <rPh sb="269" eb="271">
      <t>セイビ</t>
    </rPh>
    <rPh sb="271" eb="273">
      <t>コウソウ</t>
    </rPh>
    <rPh sb="274" eb="276">
      <t>サクテイ</t>
    </rPh>
    <rPh sb="277" eb="280">
      <t>トウイツテキ</t>
    </rPh>
    <rPh sb="281" eb="283">
      <t>キジュン</t>
    </rPh>
    <rPh sb="286" eb="289">
      <t>コウカイケイ</t>
    </rPh>
    <rPh sb="290" eb="292">
      <t>シヒョウ</t>
    </rPh>
    <rPh sb="293" eb="295">
      <t>カツヨウ</t>
    </rPh>
    <rPh sb="312" eb="313">
      <t>ト</t>
    </rPh>
    <rPh sb="314" eb="315">
      <t>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</si>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</sst>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27265</c:v>
                </c:pt>
                <c:pt idx="1">
                  <c:v>24756</c:v>
                </c:pt>
                <c:pt idx="2">
                  <c:v>53012</c:v>
                </c:pt>
                <c:pt idx="3">
                  <c:v>44326</c:v>
                </c:pt>
                <c:pt idx="4">
                  <c:v>47532</c:v>
                </c:pt>
              </c:numCache>
            </c:numRef>
          </c:val>
          <c:smooth val="0"/>
        </c:ser>
        <c:dLbls>
          <c:showLegendKey val="0"/>
          <c:showVal val="0"/>
          <c:showCatName val="0"/>
          <c:showSerName val="0"/>
          <c:showPercent val="0"/>
          <c:showBubbleSize val="0"/>
        </c:dLbls>
        <c:marker val="1"/>
        <c:smooth val="0"/>
        <c:axId val="93475584"/>
        <c:axId val="93477504"/>
      </c:lineChart>
      <c:catAx>
        <c:axId val="93475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77504"/>
        <c:crosses val="autoZero"/>
        <c:auto val="1"/>
        <c:lblAlgn val="ctr"/>
        <c:lblOffset val="100"/>
        <c:tickLblSkip val="1"/>
        <c:tickMarkSkip val="1"/>
        <c:noMultiLvlLbl val="0"/>
      </c:catAx>
      <c:valAx>
        <c:axId val="934775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75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3.78</c:v>
                </c:pt>
                <c:pt idx="1">
                  <c:v>4.29</c:v>
                </c:pt>
                <c:pt idx="2">
                  <c:v>4.4000000000000004</c:v>
                </c:pt>
                <c:pt idx="3">
                  <c:v>4.99</c:v>
                </c:pt>
                <c:pt idx="4">
                  <c:v>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17.260000000000002</c:v>
                </c:pt>
                <c:pt idx="1">
                  <c:v>16.96</c:v>
                </c:pt>
                <c:pt idx="2">
                  <c:v>18.21</c:v>
                </c:pt>
                <c:pt idx="3">
                  <c:v>18.05</c:v>
                </c:pt>
                <c:pt idx="4">
                  <c:v>20.21</c:v>
                </c:pt>
              </c:numCache>
            </c:numRef>
          </c:val>
        </c:ser>
        <c:dLbls>
          <c:showLegendKey val="0"/>
          <c:showVal val="0"/>
          <c:showCatName val="0"/>
          <c:showSerName val="0"/>
          <c:showPercent val="0"/>
          <c:showBubbleSize val="0"/>
        </c:dLbls>
        <c:gapWidth val="250"/>
        <c:overlap val="100"/>
        <c:axId val="90068096"/>
        <c:axId val="9007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1.61</c:v>
                </c:pt>
                <c:pt idx="1">
                  <c:v>0.61</c:v>
                </c:pt>
                <c:pt idx="2">
                  <c:v>1.84</c:v>
                </c:pt>
                <c:pt idx="3">
                  <c:v>0.68</c:v>
                </c:pt>
                <c:pt idx="4">
                  <c:v>3.88</c:v>
                </c:pt>
              </c:numCache>
            </c:numRef>
          </c:val>
          <c:smooth val="0"/>
        </c:ser>
        <c:dLbls>
          <c:showLegendKey val="0"/>
          <c:showVal val="0"/>
          <c:showCatName val="0"/>
          <c:showSerName val="0"/>
          <c:showPercent val="0"/>
          <c:showBubbleSize val="0"/>
        </c:dLbls>
        <c:marker val="1"/>
        <c:smooth val="0"/>
        <c:axId val="90068096"/>
        <c:axId val="90070016"/>
      </c:lineChart>
      <c:catAx>
        <c:axId val="9006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070016"/>
        <c:crosses val="autoZero"/>
        <c:auto val="1"/>
        <c:lblAlgn val="ctr"/>
        <c:lblOffset val="100"/>
        <c:tickLblSkip val="1"/>
        <c:tickMarkSkip val="1"/>
        <c:noMultiLvlLbl val="0"/>
      </c:catAx>
      <c:valAx>
        <c:axId val="9007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6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長岡京市公共下水道事業特別会計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0.03</c:v>
                </c:pt>
                <c:pt idx="4">
                  <c:v>#N/A</c:v>
                </c:pt>
                <c:pt idx="5">
                  <c:v>0.01</c:v>
                </c:pt>
                <c:pt idx="6">
                  <c:v>#N/A</c:v>
                </c:pt>
                <c:pt idx="7">
                  <c:v>0.01</c:v>
                </c:pt>
                <c:pt idx="8">
                  <c:v>#N/A</c:v>
                </c:pt>
                <c:pt idx="9">
                  <c:v>0.01</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0.06</c:v>
                </c:pt>
                <c:pt idx="8">
                  <c:v>#N/A</c:v>
                </c:pt>
                <c:pt idx="9">
                  <c:v>0.05</c:v>
                </c:pt>
              </c:numCache>
            </c:numRef>
          </c:val>
        </c:ser>
        <c:ser>
          <c:idx val="4"/>
          <c:order val="4"/>
          <c:tx>
            <c:strRef>
              <c:f>データシート!$A$31</c:f>
              <c:strCache>
                <c:ptCount val="1"/>
                <c:pt idx="0">
                  <c:v>乙訓休日応急診療所特別会計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0.08</c:v>
                </c:pt>
                <c:pt idx="4">
                  <c:v>#N/A</c:v>
                </c:pt>
                <c:pt idx="5">
                  <c:v>0.09</c:v>
                </c:pt>
                <c:pt idx="6">
                  <c:v>#N/A</c:v>
                </c:pt>
                <c:pt idx="7">
                  <c:v>0.09</c:v>
                </c:pt>
                <c:pt idx="8">
                  <c:v>#N/A</c:v>
                </c:pt>
                <c:pt idx="9">
                  <c:v>0.09</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0.26</c:v>
                </c:pt>
                <c:pt idx="4">
                  <c:v>#N/A</c:v>
                </c:pt>
                <c:pt idx="5">
                  <c:v>0.25</c:v>
                </c:pt>
                <c:pt idx="6">
                  <c:v>#N/A</c:v>
                </c:pt>
                <c:pt idx="7">
                  <c:v>0.26</c:v>
                </c:pt>
                <c:pt idx="8">
                  <c:v>#N/A</c:v>
                </c:pt>
                <c:pt idx="9">
                  <c:v>0.25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0.53</c:v>
                </c:pt>
                <c:pt idx="4">
                  <c:v>#N/A</c:v>
                </c:pt>
                <c:pt idx="5">
                  <c:v>0.61</c:v>
                </c:pt>
                <c:pt idx="6">
                  <c:v>#N/A</c:v>
                </c:pt>
                <c:pt idx="7">
                  <c:v>0.61</c:v>
                </c:pt>
                <c:pt idx="8">
                  <c:v>#N/A</c:v>
                </c:pt>
                <c:pt idx="9">
                  <c:v>0.68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c:v>
                </c:pt>
                <c:pt idx="2">
                  <c:v>#N/A</c:v>
                </c:pt>
                <c:pt idx="3">
                  <c:v>0.97</c:v>
                </c:pt>
                <c:pt idx="4">
                  <c:v>#N/A</c:v>
                </c:pt>
                <c:pt idx="5">
                  <c:v>2.4900000000000002</c:v>
                </c:pt>
                <c:pt idx="6">
                  <c:v>#N/A</c:v>
                </c:pt>
                <c:pt idx="7">
                  <c:v>2.4900000000000002</c:v>
                </c:pt>
                <c:pt idx="8">
                  <c:v>#N/A</c:v>
                </c:pt>
                <c:pt idx="9">
                  <c:v>2.63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3.68</c:v>
                </c:pt>
                <c:pt idx="2">
                  <c:v>#N/A</c:v>
                </c:pt>
                <c:pt idx="3">
                  <c:v>4.2</c:v>
                </c:pt>
                <c:pt idx="4">
                  <c:v>#N/A</c:v>
                </c:pt>
                <c:pt idx="5">
                  <c:v>4.3</c:v>
                </c:pt>
                <c:pt idx="6">
                  <c:v>#N/A</c:v>
                </c:pt>
                <c:pt idx="7">
                  <c:v>4.8899999999999997</c:v>
                </c:pt>
                <c:pt idx="8">
                  <c:v>#N/A</c:v>
                </c:pt>
                <c:pt idx="9">
                  <c:v>6.2</c:v>
                </c:pt>
              </c:numCache>
            </c:numRef>
          </c:val>
        </c:ser>
        <c:ser>
          <c:idx val="9"/>
          <c:order val="9"/>
          <c:tx>
            <c:strRef>
              <c:f>データシート!$A$36</c:f>
              <c:strCache>
                <c:ptCount val="1"/>
                <c:pt idx="0">
                  <c:v>長岡京市水道事業会計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10.44</c:v>
                </c:pt>
                <c:pt idx="2">
                  <c:v>#N/A</c:v>
                </c:pt>
                <c:pt idx="3">
                  <c:v>10.17</c:v>
                </c:pt>
                <c:pt idx="4">
                  <c:v>#N/A</c:v>
                </c:pt>
                <c:pt idx="5">
                  <c:v>11.11</c:v>
                </c:pt>
                <c:pt idx="6">
                  <c:v>#N/A</c:v>
                </c:pt>
                <c:pt idx="7">
                  <c:v>9.9700000000000006</c:v>
                </c:pt>
                <c:pt idx="8">
                  <c:v>#N/A</c:v>
                </c:pt>
                <c:pt idx="9">
                  <c:v>8.9</c:v>
                </c:pt>
              </c:numCache>
            </c:numRef>
          </c:val>
        </c:ser>
        <c:dLbls>
          <c:showLegendKey val="0"/>
          <c:showVal val="0"/>
          <c:showCatName val="0"/>
          <c:showSerName val="0"/>
          <c:showPercent val="0"/>
          <c:showBubbleSize val="0"/>
        </c:dLbls>
        <c:gapWidth val="150"/>
        <c:overlap val="100"/>
        <c:axId val="99995008"/>
        <c:axId val="100013184"/>
      </c:barChart>
      <c:catAx>
        <c:axId val="999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013184"/>
        <c:crosses val="autoZero"/>
        <c:auto val="1"/>
        <c:lblAlgn val="ctr"/>
        <c:lblOffset val="100"/>
        <c:tickLblSkip val="1"/>
        <c:tickMarkSkip val="1"/>
        <c:noMultiLvlLbl val="0"/>
      </c:catAx>
      <c:valAx>
        <c:axId val="10001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9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2851</c:v>
                </c:pt>
                <c:pt idx="5">
                  <c:v>2844</c:v>
                </c:pt>
                <c:pt idx="8">
                  <c:v>2863</c:v>
                </c:pt>
                <c:pt idx="11">
                  <c:v>3008</c:v>
                </c:pt>
                <c:pt idx="14">
                  <c:v>2962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c:v>
                </c:pt>
                <c:pt idx="3">
                  <c:v>42</c:v>
                </c:pt>
                <c:pt idx="6">
                  <c:v>63</c:v>
                </c:pt>
                <c:pt idx="9">
                  <c:v>64</c:v>
                </c:pt>
                <c:pt idx="12">
                  <c:v>112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283</c:v>
                </c:pt>
                <c:pt idx="3">
                  <c:v>268</c:v>
                </c:pt>
                <c:pt idx="6">
                  <c:v>236</c:v>
                </c:pt>
                <c:pt idx="9">
                  <c:v>265</c:v>
                </c:pt>
                <c:pt idx="12">
                  <c:v>253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664</c:v>
                </c:pt>
                <c:pt idx="3">
                  <c:v>651</c:v>
                </c:pt>
                <c:pt idx="6">
                  <c:v>662</c:v>
                </c:pt>
                <c:pt idx="9">
                  <c:v>673</c:v>
                </c:pt>
                <c:pt idx="12">
                  <c:v>646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2107</c:v>
                </c:pt>
                <c:pt idx="3">
                  <c:v>2074</c:v>
                </c:pt>
                <c:pt idx="6">
                  <c:v>2067</c:v>
                </c:pt>
                <c:pt idx="9">
                  <c:v>2152</c:v>
                </c:pt>
                <c:pt idx="12">
                  <c:v>2113</c:v>
                </c:pt>
              </c:numCache>
            </c:numRef>
          </c:val>
        </c:ser>
        <c:dLbls>
          <c:showLegendKey val="0"/>
          <c:showVal val="0"/>
          <c:showCatName val="0"/>
          <c:showSerName val="0"/>
          <c:showPercent val="0"/>
          <c:showBubbleSize val="0"/>
        </c:dLbls>
        <c:gapWidth val="100"/>
        <c:overlap val="100"/>
        <c:axId val="47651840"/>
        <c:axId val="4766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241</c:v>
                </c:pt>
                <c:pt idx="2">
                  <c:v>#N/A</c:v>
                </c:pt>
                <c:pt idx="3">
                  <c:v>#N/A</c:v>
                </c:pt>
                <c:pt idx="4">
                  <c:v>191</c:v>
                </c:pt>
                <c:pt idx="5">
                  <c:v>#N/A</c:v>
                </c:pt>
                <c:pt idx="6">
                  <c:v>#N/A</c:v>
                </c:pt>
                <c:pt idx="7">
                  <c:v>165</c:v>
                </c:pt>
                <c:pt idx="8">
                  <c:v>#N/A</c:v>
                </c:pt>
                <c:pt idx="9">
                  <c:v>#N/A</c:v>
                </c:pt>
                <c:pt idx="10">
                  <c:v>146</c:v>
                </c:pt>
                <c:pt idx="11">
                  <c:v>#N/A</c:v>
                </c:pt>
                <c:pt idx="12">
                  <c:v>#N/A</c:v>
                </c:pt>
                <c:pt idx="13">
                  <c:v>162</c:v>
                </c:pt>
                <c:pt idx="14">
                  <c:v>#N/A</c:v>
                </c:pt>
              </c:numCache>
            </c:numRef>
          </c:val>
          <c:smooth val="0"/>
        </c:ser>
        <c:dLbls>
          <c:showLegendKey val="0"/>
          <c:showVal val="0"/>
          <c:showCatName val="0"/>
          <c:showSerName val="0"/>
          <c:showPercent val="0"/>
          <c:showBubbleSize val="0"/>
        </c:dLbls>
        <c:marker val="1"/>
        <c:smooth val="0"/>
        <c:axId val="47651840"/>
        <c:axId val="47666304"/>
      </c:lineChart>
      <c:catAx>
        <c:axId val="4765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66304"/>
        <c:crosses val="autoZero"/>
        <c:auto val="1"/>
        <c:lblAlgn val="ctr"/>
        <c:lblOffset val="100"/>
        <c:tickLblSkip val="1"/>
        <c:tickMarkSkip val="1"/>
        <c:noMultiLvlLbl val="0"/>
      </c:catAx>
      <c:valAx>
        <c:axId val="4766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5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26825</c:v>
                </c:pt>
                <c:pt idx="5">
                  <c:v>27173</c:v>
                </c:pt>
                <c:pt idx="8">
                  <c:v>28129</c:v>
                </c:pt>
                <c:pt idx="11">
                  <c:v>28605</c:v>
                </c:pt>
                <c:pt idx="14">
                  <c:v>29346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8620</c:v>
                </c:pt>
                <c:pt idx="5">
                  <c:v>8448</c:v>
                </c:pt>
                <c:pt idx="8">
                  <c:v>8471</c:v>
                </c:pt>
                <c:pt idx="11">
                  <c:v>8179</c:v>
                </c:pt>
                <c:pt idx="14">
                  <c:v>8009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4063</c:v>
                </c:pt>
                <c:pt idx="5">
                  <c:v>4172</c:v>
                </c:pt>
                <c:pt idx="8">
                  <c:v>5012</c:v>
                </c:pt>
                <c:pt idx="11">
                  <c:v>5090</c:v>
                </c:pt>
                <c:pt idx="14">
                  <c:v>6364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5532</c:v>
                </c:pt>
                <c:pt idx="3">
                  <c:v>4923</c:v>
                </c:pt>
                <c:pt idx="6">
                  <c:v>4769</c:v>
                </c:pt>
                <c:pt idx="9">
                  <c:v>4181</c:v>
                </c:pt>
                <c:pt idx="12">
                  <c:v>3853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1779</c:v>
                </c:pt>
                <c:pt idx="3">
                  <c:v>1726</c:v>
                </c:pt>
                <c:pt idx="6">
                  <c:v>1493</c:v>
                </c:pt>
                <c:pt idx="9">
                  <c:v>1453</c:v>
                </c:pt>
                <c:pt idx="12">
                  <c:v>1986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10632</c:v>
                </c:pt>
                <c:pt idx="3">
                  <c:v>10147</c:v>
                </c:pt>
                <c:pt idx="6">
                  <c:v>9911</c:v>
                </c:pt>
                <c:pt idx="9">
                  <c:v>9717</c:v>
                </c:pt>
                <c:pt idx="12">
                  <c:v>9457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328</c:v>
                </c:pt>
                <c:pt idx="3">
                  <c:v>328</c:v>
                </c:pt>
                <c:pt idx="6">
                  <c:v>417</c:v>
                </c:pt>
                <c:pt idx="9">
                  <c:v>423</c:v>
                </c:pt>
                <c:pt idx="12">
                  <c:v>336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23243</c:v>
                </c:pt>
                <c:pt idx="3">
                  <c:v>23652</c:v>
                </c:pt>
                <c:pt idx="6">
                  <c:v>25236</c:v>
                </c:pt>
                <c:pt idx="9">
                  <c:v>26520</c:v>
                </c:pt>
                <c:pt idx="12">
                  <c:v>28293</c:v>
                </c:pt>
              </c:numCache>
            </c:numRef>
          </c:val>
        </c:ser>
        <c:dLbls>
          <c:showLegendKey val="0"/>
          <c:showVal val="0"/>
          <c:showCatName val="0"/>
          <c:showSerName val="0"/>
          <c:showPercent val="0"/>
          <c:showBubbleSize val="0"/>
        </c:dLbls>
        <c:gapWidth val="100"/>
        <c:overlap val="100"/>
        <c:axId val="99935744"/>
        <c:axId val="9993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2015</c:v>
                </c:pt>
                <c:pt idx="2">
                  <c:v>#N/A</c:v>
                </c:pt>
                <c:pt idx="3">
                  <c:v>#N/A</c:v>
                </c:pt>
                <c:pt idx="4">
                  <c:v>983</c:v>
                </c:pt>
                <c:pt idx="5">
                  <c:v>#N/A</c:v>
                </c:pt>
                <c:pt idx="6">
                  <c:v>#N/A</c:v>
                </c:pt>
                <c:pt idx="7">
                  <c:v>213</c:v>
                </c:pt>
                <c:pt idx="8">
                  <c:v>#N/A</c:v>
                </c:pt>
                <c:pt idx="9">
                  <c:v>#N/A</c:v>
                </c:pt>
                <c:pt idx="10">
                  <c:v>419</c:v>
                </c:pt>
                <c:pt idx="11">
                  <c:v>#N/A</c:v>
                </c:pt>
                <c:pt idx="12">
                  <c:v>#N/A</c:v>
                </c:pt>
                <c:pt idx="13">
                  <c:v>205</c:v>
                </c:pt>
                <c:pt idx="14">
                  <c:v>#N/A</c:v>
                </c:pt>
              </c:numCache>
            </c:numRef>
          </c:val>
          <c:smooth val="0"/>
        </c:ser>
        <c:dLbls>
          <c:showLegendKey val="0"/>
          <c:showVal val="0"/>
          <c:showCatName val="0"/>
          <c:showSerName val="0"/>
          <c:showPercent val="0"/>
          <c:showBubbleSize val="0"/>
        </c:dLbls>
        <c:marker val="1"/>
        <c:smooth val="0"/>
        <c:axId val="99935744"/>
        <c:axId val="99937664"/>
      </c:lineChart>
      <c:catAx>
        <c:axId val="999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937664"/>
        <c:crosses val="autoZero"/>
        <c:auto val="1"/>
        <c:lblAlgn val="ctr"/>
        <c:lblOffset val="100"/>
        <c:tickLblSkip val="1"/>
        <c:tickMarkSkip val="1"/>
        <c:noMultiLvlLbl val="0"/>
      </c:catAx>
      <c:valAx>
        <c:axId val="9993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4652160"/>
        <c:axId val="105739776"/>
      </c:scatterChart>
      <c:valAx>
        <c:axId val="104652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739776"/>
        <c:crosses val="autoZero"/>
        <c:crossBetween val="midCat"/>
      </c:valAx>
      <c:valAx>
        <c:axId val="105739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652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601096545558344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7399959068043977E-2"/>
                  <c:y val="-7.530852761051927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1705462261813713E-2"/>
                  <c:y val="-4.974593862041746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4</c:v>
                </c:pt>
                <c:pt idx="1">
                  <c:v>3</c:v>
                </c:pt>
                <c:pt idx="2">
                  <c:v>1.4</c:v>
                </c:pt>
                <c:pt idx="3">
                  <c:v>1.2</c:v>
                </c:pt>
                <c:pt idx="4">
                  <c:v>1.1000000000000001</c:v>
                </c:pt>
              </c:numCache>
            </c:numRef>
          </c:xVal>
          <c:yVal>
            <c:numRef>
              <c:f>公会計指標分析・財政指標組合せ分析表!$K$73:$O$73</c:f>
              <c:numCache>
                <c:formatCode>#,##0.0;"▲ "#,##0.0</c:formatCode>
                <c:ptCount val="5"/>
                <c:pt idx="0">
                  <c:v>15.5</c:v>
                </c:pt>
                <c:pt idx="1">
                  <c:v>7.4</c:v>
                </c:pt>
                <c:pt idx="2">
                  <c:v>1.5</c:v>
                </c:pt>
                <c:pt idx="3">
                  <c:v>3</c:v>
                </c:pt>
                <c:pt idx="4">
                  <c:v>1.4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9896413427117779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3514511096509651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10.6</c:v>
                </c:pt>
                <c:pt idx="1">
                  <c:v>10.199999999999999</c:v>
                </c:pt>
                <c:pt idx="2">
                  <c:v>9.6</c:v>
                </c:pt>
                <c:pt idx="3">
                  <c:v>9.3000000000000007</c:v>
                </c:pt>
                <c:pt idx="4">
                  <c:v>7</c:v>
                </c:pt>
              </c:numCache>
            </c:numRef>
          </c:xVal>
          <c:yVal>
            <c:numRef>
              <c:f>公会計指標分析・財政指標組合せ分析表!$K$77:$O$77</c:f>
              <c:numCache>
                <c:formatCode>#,##0.0;"▲ "#,##0.0</c:formatCode>
                <c:ptCount val="5"/>
                <c:pt idx="0">
                  <c:v>79.5</c:v>
                </c:pt>
                <c:pt idx="1">
                  <c:v>67.900000000000006</c:v>
                </c:pt>
                <c:pt idx="2">
                  <c:v>56.6</c:v>
                </c:pt>
                <c:pt idx="3">
                  <c:v>61.3</c:v>
                </c:pt>
                <c:pt idx="4">
                  <c:v>33.6</c:v>
                </c:pt>
              </c:numCache>
            </c:numRef>
          </c:yVal>
          <c:smooth val="0"/>
        </c:ser>
        <c:dLbls>
          <c:showLegendKey val="0"/>
          <c:showVal val="0"/>
          <c:showCatName val="0"/>
          <c:showSerName val="0"/>
          <c:showPercent val="0"/>
          <c:showBubbleSize val="0"/>
        </c:dLbls>
        <c:axId val="102951552"/>
        <c:axId val="104596224"/>
      </c:scatterChart>
      <c:valAx>
        <c:axId val="102951552"/>
        <c:scaling>
          <c:orientation val="minMax"/>
          <c:max val="11.4"/>
          <c:min val="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596224"/>
        <c:crosses val="autoZero"/>
        <c:crossBetween val="midCat"/>
      </c:valAx>
      <c:valAx>
        <c:axId val="104596224"/>
        <c:scaling>
          <c:orientation val="minMax"/>
          <c:max val="9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95155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ea"/>
              <a:ea typeface="+mn-ea"/>
              <a:cs typeface="+mn-cs"/>
            </a:rPr>
            <a:t>平成２７年度は</a:t>
          </a:r>
          <a:r>
            <a:rPr kumimoji="1" lang="ja-JP" altLang="en-US" sz="1400">
              <a:solidFill>
                <a:schemeClr val="dk1"/>
              </a:solidFill>
              <a:effectLst/>
              <a:latin typeface="+mn-ea"/>
              <a:ea typeface="+mn-ea"/>
              <a:cs typeface="+mn-cs"/>
            </a:rPr>
            <a:t>交付税措置が有利な減税補てん債の</a:t>
          </a:r>
          <a:r>
            <a:rPr kumimoji="1" lang="ja-JP" altLang="ja-JP" sz="1400">
              <a:solidFill>
                <a:schemeClr val="dk1"/>
              </a:solidFill>
              <a:effectLst/>
              <a:latin typeface="+mn-ea"/>
              <a:ea typeface="+mn-ea"/>
              <a:cs typeface="+mn-cs"/>
            </a:rPr>
            <a:t>償還</a:t>
          </a:r>
          <a:r>
            <a:rPr kumimoji="1" lang="ja-JP" altLang="en-US" sz="1400">
              <a:solidFill>
                <a:schemeClr val="dk1"/>
              </a:solidFill>
              <a:effectLst/>
              <a:latin typeface="+mn-ea"/>
              <a:ea typeface="+mn-ea"/>
              <a:cs typeface="+mn-cs"/>
            </a:rPr>
            <a:t>が一部終了する一方で、交付税算入率の低い事業債の償還が始まったこと等から</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元利償還金の減少以上に、</a:t>
          </a:r>
          <a:r>
            <a:rPr kumimoji="1" lang="ja-JP" altLang="ja-JP" sz="1400">
              <a:solidFill>
                <a:schemeClr val="dk1"/>
              </a:solidFill>
              <a:effectLst/>
              <a:latin typeface="+mn-ea"/>
              <a:ea typeface="+mn-ea"/>
              <a:cs typeface="+mn-cs"/>
            </a:rPr>
            <a:t>算入公債費が減少し、実質公債費比率の分子は増となった。</a:t>
          </a:r>
          <a:r>
            <a:rPr kumimoji="1" lang="ja-JP" altLang="en-US" sz="1400">
              <a:solidFill>
                <a:schemeClr val="dk1"/>
              </a:solidFill>
              <a:effectLst/>
              <a:latin typeface="+mn-ea"/>
              <a:ea typeface="+mn-ea"/>
              <a:cs typeface="+mn-cs"/>
            </a:rPr>
            <a:t>今後、老朽施設の更新等による借入れにより元利償還の増加が見込まれ、可能な限り有利な起債を活用し、実質公債費が過大にならないようにしていく。</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小中学校の耐震化や臨時財政対策債の発行により、地方債残高は増加しているが、基準財政需要額算入見込額や充当可能基金が増加したことにより、将来負担比率の分子は減少している。</a:t>
          </a:r>
          <a:r>
            <a:rPr kumimoji="1" lang="ja-JP" altLang="en-US" sz="1400">
              <a:solidFill>
                <a:schemeClr val="dk1"/>
              </a:solidFill>
              <a:effectLst/>
              <a:latin typeface="+mn-ea"/>
              <a:ea typeface="+mn-ea"/>
              <a:cs typeface="+mn-cs"/>
            </a:rPr>
            <a:t>今後、</a:t>
          </a:r>
          <a:r>
            <a:rPr kumimoji="1" lang="ja-JP" altLang="ja-JP" sz="1400">
              <a:solidFill>
                <a:schemeClr val="dk1"/>
              </a:solidFill>
              <a:effectLst/>
              <a:latin typeface="+mn-lt"/>
              <a:ea typeface="+mn-ea"/>
              <a:cs typeface="+mn-cs"/>
            </a:rPr>
            <a:t>老朽施設の更新等に</a:t>
          </a:r>
          <a:r>
            <a:rPr kumimoji="1" lang="ja-JP" altLang="en-US" sz="1400">
              <a:solidFill>
                <a:schemeClr val="dk1"/>
              </a:solidFill>
              <a:effectLst/>
              <a:latin typeface="+mn-lt"/>
              <a:ea typeface="+mn-ea"/>
              <a:cs typeface="+mn-cs"/>
            </a:rPr>
            <a:t>より、地方債残高が増加すると見込まれる。適正な将来負担比率を維持するため、公共施設の長寿命化対策をふくめ、計画的に事業を進めていく。</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80,625
80,041
19.17
30,100,296
29,030,491
1,017,589
16,147,569
28,292,578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80,625
80,041
19.17
30,100,296
29,030,491
1,017,589
16,147,569
28,292,578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80,625
80,041
19.17
30,100,296
29,030,491
1,017,589
16,147,569
28,292,578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80,625
80,041
19.17
30,100,296
29,030,491
1,017,589
16,147,569
28,292,578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mn-ea"/>
              <a:ea typeface="+mn-ea"/>
              <a:cs typeface="+mn-cs"/>
            </a:rPr>
            <a:t>大手企業の集中等により法人市民税をはじめとして一定の税収があるため、</a:t>
          </a:r>
          <a:r>
            <a:rPr kumimoji="1" lang="en-US" altLang="ja-JP" sz="1400" baseline="0">
              <a:solidFill>
                <a:schemeClr val="dk1"/>
              </a:solidFill>
              <a:effectLst/>
              <a:latin typeface="+mn-ea"/>
              <a:ea typeface="+mn-ea"/>
              <a:cs typeface="+mn-cs"/>
            </a:rPr>
            <a:t>0.83</a:t>
          </a:r>
          <a:r>
            <a:rPr kumimoji="1" lang="ja-JP" altLang="ja-JP" sz="1400" baseline="0">
              <a:solidFill>
                <a:schemeClr val="dk1"/>
              </a:solidFill>
              <a:effectLst/>
              <a:latin typeface="+mn-ea"/>
              <a:ea typeface="+mn-ea"/>
              <a:cs typeface="+mn-cs"/>
            </a:rPr>
            <a:t>となっている。平成２７年度は前年度と同じ数値となったものの、近年の傾向としては低下傾向にあるため、税の徴収強化等による歳入確保に努める。</a:t>
          </a:r>
          <a:endParaRPr lang="ja-JP" altLang="ja-JP" sz="1400" baseline="0">
            <a:effectLst/>
            <a:latin typeface="+mn-ea"/>
            <a:ea typeface="+mn-ea"/>
          </a:endParaRPr>
        </a:p>
        <a:p>
          <a:endParaRPr kumimoji="1" lang="ja-JP" altLang="en-US" sz="1400" baseline="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156210</xdr:rowOff>
    </xdr:from>
    <xdr:to>
      <xdr:col>7</xdr:col>
      <xdr:colOff>152400</xdr:colOff>
      <xdr:row>38</xdr:row>
      <xdr:rowOff>156210</xdr:rowOff>
    </xdr:to>
    <xdr:cxnSp macro="">
      <xdr:nvCxnSpPr>
        <xdr:cNvPr id="66" name="直線コネクタ 65"/>
        <xdr:cNvCxnSpPr/>
      </xdr:nvCxnSpPr>
      <xdr:spPr>
        <a:xfrm>
          <a:off x="4114800" y="667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156210</xdr:rowOff>
    </xdr:from>
    <xdr:to>
      <xdr:col>6</xdr:col>
      <xdr:colOff>0</xdr:colOff>
      <xdr:row>39</xdr:row>
      <xdr:rowOff>8890</xdr:rowOff>
    </xdr:to>
    <xdr:cxnSp macro="">
      <xdr:nvCxnSpPr>
        <xdr:cNvPr id="69" name="直線コネクタ 68"/>
        <xdr:cNvCxnSpPr/>
      </xdr:nvCxnSpPr>
      <xdr:spPr>
        <a:xfrm flipV="1">
          <a:off x="3225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71" name="テキスト ボックス 70"/>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156210</xdr:rowOff>
    </xdr:from>
    <xdr:to>
      <xdr:col>4</xdr:col>
      <xdr:colOff>482600</xdr:colOff>
      <xdr:row>39</xdr:row>
      <xdr:rowOff>8890</xdr:rowOff>
    </xdr:to>
    <xdr:cxnSp macro="">
      <xdr:nvCxnSpPr>
        <xdr:cNvPr id="72" name="直線コネクタ 71"/>
        <xdr:cNvCxnSpPr/>
      </xdr:nvCxnSpPr>
      <xdr:spPr>
        <a:xfrm>
          <a:off x="2336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156210</xdr:rowOff>
    </xdr:to>
    <xdr:cxnSp macro="">
      <xdr:nvCxnSpPr>
        <xdr:cNvPr id="75" name="直線コネクタ 74"/>
        <xdr:cNvCxnSpPr/>
      </xdr:nvCxnSpPr>
      <xdr:spPr>
        <a:xfrm>
          <a:off x="1447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105410</xdr:rowOff>
    </xdr:from>
    <xdr:to>
      <xdr:col>7</xdr:col>
      <xdr:colOff>203200</xdr:colOff>
      <xdr:row>39</xdr:row>
      <xdr:rowOff>35560</xdr:rowOff>
    </xdr:to>
    <xdr:sp macro="" textlink="">
      <xdr:nvSpPr>
        <xdr:cNvPr id="85" name="円/楕円 84"/>
        <xdr:cNvSpPr/>
      </xdr:nvSpPr>
      <xdr:spPr>
        <a:xfrm>
          <a:off x="4902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121937</xdr:rowOff>
    </xdr:from>
    <xdr:ext cx="762000" cy="259045"/>
    <xdr:sp macro="" textlink="">
      <xdr:nvSpPr>
        <xdr:cNvPr id="86" name="財政力該当値テキスト"/>
        <xdr:cNvSpPr txBox="1"/>
      </xdr:nvSpPr>
      <xdr:spPr>
        <a:xfrm>
          <a:off x="5041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105410</xdr:rowOff>
    </xdr:from>
    <xdr:to>
      <xdr:col>6</xdr:col>
      <xdr:colOff>50800</xdr:colOff>
      <xdr:row>39</xdr:row>
      <xdr:rowOff>35560</xdr:rowOff>
    </xdr:to>
    <xdr:sp macro="" textlink="">
      <xdr:nvSpPr>
        <xdr:cNvPr id="87" name="円/楕円 86"/>
        <xdr:cNvSpPr/>
      </xdr:nvSpPr>
      <xdr:spPr>
        <a:xfrm>
          <a:off x="4064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45737</xdr:rowOff>
    </xdr:from>
    <xdr:ext cx="736600" cy="259045"/>
    <xdr:sp macro="" textlink="">
      <xdr:nvSpPr>
        <xdr:cNvPr id="88" name="テキスト ボックス 87"/>
        <xdr:cNvSpPr txBox="1"/>
      </xdr:nvSpPr>
      <xdr:spPr>
        <a:xfrm>
          <a:off x="3733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129540</xdr:rowOff>
    </xdr:from>
    <xdr:to>
      <xdr:col>4</xdr:col>
      <xdr:colOff>533400</xdr:colOff>
      <xdr:row>39</xdr:row>
      <xdr:rowOff>59690</xdr:rowOff>
    </xdr:to>
    <xdr:sp macro="" textlink="">
      <xdr:nvSpPr>
        <xdr:cNvPr id="89" name="円/楕円 88"/>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69867</xdr:rowOff>
    </xdr:from>
    <xdr:ext cx="762000" cy="259045"/>
    <xdr:sp macro="" textlink="">
      <xdr:nvSpPr>
        <xdr:cNvPr id="90" name="テキスト ボックス 89"/>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105410</xdr:rowOff>
    </xdr:from>
    <xdr:to>
      <xdr:col>3</xdr:col>
      <xdr:colOff>330200</xdr:colOff>
      <xdr:row>39</xdr:row>
      <xdr:rowOff>35560</xdr:rowOff>
    </xdr:to>
    <xdr:sp macro="" textlink="">
      <xdr:nvSpPr>
        <xdr:cNvPr id="91" name="円/楕円 90"/>
        <xdr:cNvSpPr/>
      </xdr:nvSpPr>
      <xdr:spPr>
        <a:xfrm>
          <a:off x="2286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45737</xdr:rowOff>
    </xdr:from>
    <xdr:ext cx="762000" cy="259045"/>
    <xdr:sp macro="" textlink="">
      <xdr:nvSpPr>
        <xdr:cNvPr id="92" name="テキスト ボックス 91"/>
        <xdr:cNvSpPr txBox="1"/>
      </xdr:nvSpPr>
      <xdr:spPr>
        <a:xfrm>
          <a:off x="1955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3" name="円/楕円 92"/>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4" name="テキスト ボックス 93"/>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平成２７年度は法人市民税収入が前年度より上回ったことを受け、６．９ポイントの改善となっている。しかし、依然として高い水準となっているため、経常経費の見直しをおこない、引き続き改善に向けて取り組んでいく。</a:t>
          </a:r>
          <a:endParaRPr lang="ja-JP" altLang="ja-JP" sz="1400" baseline="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115026</xdr:rowOff>
    </xdr:from>
    <xdr:to>
      <xdr:col>7</xdr:col>
      <xdr:colOff>152400</xdr:colOff>
      <xdr:row>63</xdr:row>
      <xdr:rowOff>76381</xdr:rowOff>
    </xdr:to>
    <xdr:cxnSp macro="">
      <xdr:nvCxnSpPr>
        <xdr:cNvPr id="131" name="直線コネクタ 130"/>
        <xdr:cNvCxnSpPr/>
      </xdr:nvCxnSpPr>
      <xdr:spPr>
        <a:xfrm flipV="1">
          <a:off x="4114800" y="10402026"/>
          <a:ext cx="838200" cy="47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130628</xdr:rowOff>
    </xdr:from>
    <xdr:to>
      <xdr:col>6</xdr:col>
      <xdr:colOff>0</xdr:colOff>
      <xdr:row>63</xdr:row>
      <xdr:rowOff>76381</xdr:rowOff>
    </xdr:to>
    <xdr:cxnSp macro="">
      <xdr:nvCxnSpPr>
        <xdr:cNvPr id="134" name="直線コネクタ 133"/>
        <xdr:cNvCxnSpPr/>
      </xdr:nvCxnSpPr>
      <xdr:spPr>
        <a:xfrm>
          <a:off x="3225800" y="10760528"/>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81643</xdr:rowOff>
    </xdr:from>
    <xdr:to>
      <xdr:col>6</xdr:col>
      <xdr:colOff>50800</xdr:colOff>
      <xdr:row>65</xdr:row>
      <xdr:rowOff>11793</xdr:rowOff>
    </xdr:to>
    <xdr:sp macro="" textlink="">
      <xdr:nvSpPr>
        <xdr:cNvPr id="135" name="フローチャート : 判断 134"/>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168020</xdr:rowOff>
    </xdr:from>
    <xdr:ext cx="736600" cy="259045"/>
    <xdr:sp macro="" textlink="">
      <xdr:nvSpPr>
        <xdr:cNvPr id="136" name="テキスト ボックス 135"/>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130628</xdr:rowOff>
    </xdr:from>
    <xdr:to>
      <xdr:col>4</xdr:col>
      <xdr:colOff>482600</xdr:colOff>
      <xdr:row>63</xdr:row>
      <xdr:rowOff>117747</xdr:rowOff>
    </xdr:to>
    <xdr:cxnSp macro="">
      <xdr:nvCxnSpPr>
        <xdr:cNvPr id="137" name="直線コネクタ 136"/>
        <xdr:cNvCxnSpPr/>
      </xdr:nvCxnSpPr>
      <xdr:spPr>
        <a:xfrm flipV="1">
          <a:off x="2336800" y="10760528"/>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25581</xdr:rowOff>
    </xdr:from>
    <xdr:to>
      <xdr:col>4</xdr:col>
      <xdr:colOff>533400</xdr:colOff>
      <xdr:row>63</xdr:row>
      <xdr:rowOff>127181</xdr:rowOff>
    </xdr:to>
    <xdr:sp macro="" textlink="">
      <xdr:nvSpPr>
        <xdr:cNvPr id="138" name="フローチャート : 判断 137"/>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111958</xdr:rowOff>
    </xdr:from>
    <xdr:ext cx="762000" cy="259045"/>
    <xdr:sp macro="" textlink="">
      <xdr:nvSpPr>
        <xdr:cNvPr id="139" name="テキスト ボックス 138"/>
        <xdr:cNvSpPr txBox="1"/>
      </xdr:nvSpPr>
      <xdr:spPr>
        <a:xfrm>
          <a:off x="2844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83276</xdr:rowOff>
    </xdr:from>
    <xdr:to>
      <xdr:col>3</xdr:col>
      <xdr:colOff>279400</xdr:colOff>
      <xdr:row>63</xdr:row>
      <xdr:rowOff>117747</xdr:rowOff>
    </xdr:to>
    <xdr:cxnSp macro="">
      <xdr:nvCxnSpPr>
        <xdr:cNvPr id="140" name="直線コネクタ 139"/>
        <xdr:cNvCxnSpPr/>
      </xdr:nvCxnSpPr>
      <xdr:spPr>
        <a:xfrm>
          <a:off x="1447800" y="108846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42" name="テキスト ボックス 141"/>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142784</xdr:rowOff>
    </xdr:from>
    <xdr:to>
      <xdr:col>2</xdr:col>
      <xdr:colOff>127000</xdr:colOff>
      <xdr:row>64</xdr:row>
      <xdr:rowOff>72934</xdr:rowOff>
    </xdr:to>
    <xdr:sp macro="" textlink="">
      <xdr:nvSpPr>
        <xdr:cNvPr id="143" name="フローチャート : 判断 142"/>
        <xdr:cNvSpPr/>
      </xdr:nvSpPr>
      <xdr:spPr>
        <a:xfrm>
          <a:off x="1397000" y="1094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57711</xdr:rowOff>
    </xdr:from>
    <xdr:ext cx="762000" cy="259045"/>
    <xdr:sp macro="" textlink="">
      <xdr:nvSpPr>
        <xdr:cNvPr id="144" name="テキスト ボックス 143"/>
        <xdr:cNvSpPr txBox="1"/>
      </xdr:nvSpPr>
      <xdr:spPr>
        <a:xfrm>
          <a:off x="1066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64226</xdr:rowOff>
    </xdr:from>
    <xdr:to>
      <xdr:col>7</xdr:col>
      <xdr:colOff>203200</xdr:colOff>
      <xdr:row>60</xdr:row>
      <xdr:rowOff>165826</xdr:rowOff>
    </xdr:to>
    <xdr:sp macro="" textlink="">
      <xdr:nvSpPr>
        <xdr:cNvPr id="150" name="円/楕円 149"/>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80753</xdr:rowOff>
    </xdr:from>
    <xdr:ext cx="762000" cy="259045"/>
    <xdr:sp macro="" textlink="">
      <xdr:nvSpPr>
        <xdr:cNvPr id="151" name="財政構造の弾力性該当値テキスト"/>
        <xdr:cNvSpPr txBox="1"/>
      </xdr:nvSpPr>
      <xdr:spPr>
        <a:xfrm>
          <a:off x="50419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25581</xdr:rowOff>
    </xdr:from>
    <xdr:to>
      <xdr:col>6</xdr:col>
      <xdr:colOff>50800</xdr:colOff>
      <xdr:row>63</xdr:row>
      <xdr:rowOff>127181</xdr:rowOff>
    </xdr:to>
    <xdr:sp macro="" textlink="">
      <xdr:nvSpPr>
        <xdr:cNvPr id="152" name="円/楕円 151"/>
        <xdr:cNvSpPr/>
      </xdr:nvSpPr>
      <xdr:spPr>
        <a:xfrm>
          <a:off x="4064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137358</xdr:rowOff>
    </xdr:from>
    <xdr:ext cx="736600" cy="259045"/>
    <xdr:sp macro="" textlink="">
      <xdr:nvSpPr>
        <xdr:cNvPr id="153" name="テキスト ボックス 152"/>
        <xdr:cNvSpPr txBox="1"/>
      </xdr:nvSpPr>
      <xdr:spPr>
        <a:xfrm>
          <a:off x="3733800" y="10595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79828</xdr:rowOff>
    </xdr:from>
    <xdr:to>
      <xdr:col>4</xdr:col>
      <xdr:colOff>533400</xdr:colOff>
      <xdr:row>63</xdr:row>
      <xdr:rowOff>9978</xdr:rowOff>
    </xdr:to>
    <xdr:sp macro="" textlink="">
      <xdr:nvSpPr>
        <xdr:cNvPr id="154" name="円/楕円 153"/>
        <xdr:cNvSpPr/>
      </xdr:nvSpPr>
      <xdr:spPr>
        <a:xfrm>
          <a:off x="3175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20155</xdr:rowOff>
    </xdr:from>
    <xdr:ext cx="762000" cy="259045"/>
    <xdr:sp macro="" textlink="">
      <xdr:nvSpPr>
        <xdr:cNvPr id="155" name="テキスト ボックス 154"/>
        <xdr:cNvSpPr txBox="1"/>
      </xdr:nvSpPr>
      <xdr:spPr>
        <a:xfrm>
          <a:off x="2844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66947</xdr:rowOff>
    </xdr:from>
    <xdr:to>
      <xdr:col>3</xdr:col>
      <xdr:colOff>330200</xdr:colOff>
      <xdr:row>63</xdr:row>
      <xdr:rowOff>168547</xdr:rowOff>
    </xdr:to>
    <xdr:sp macro="" textlink="">
      <xdr:nvSpPr>
        <xdr:cNvPr id="156" name="円/楕円 155"/>
        <xdr:cNvSpPr/>
      </xdr:nvSpPr>
      <xdr:spPr>
        <a:xfrm>
          <a:off x="2286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7274</xdr:rowOff>
    </xdr:from>
    <xdr:ext cx="762000" cy="259045"/>
    <xdr:sp macro="" textlink="">
      <xdr:nvSpPr>
        <xdr:cNvPr id="157" name="テキスト ボックス 156"/>
        <xdr:cNvSpPr txBox="1"/>
      </xdr:nvSpPr>
      <xdr:spPr>
        <a:xfrm>
          <a:off x="1955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32476</xdr:rowOff>
    </xdr:from>
    <xdr:to>
      <xdr:col>2</xdr:col>
      <xdr:colOff>127000</xdr:colOff>
      <xdr:row>63</xdr:row>
      <xdr:rowOff>134076</xdr:rowOff>
    </xdr:to>
    <xdr:sp macro="" textlink="">
      <xdr:nvSpPr>
        <xdr:cNvPr id="158" name="円/楕円 157"/>
        <xdr:cNvSpPr/>
      </xdr:nvSpPr>
      <xdr:spPr>
        <a:xfrm>
          <a:off x="1397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144253</xdr:rowOff>
    </xdr:from>
    <xdr:ext cx="762000" cy="259045"/>
    <xdr:sp macro="" textlink="">
      <xdr:nvSpPr>
        <xdr:cNvPr id="159" name="テキスト ボックス 158"/>
        <xdr:cNvSpPr txBox="1"/>
      </xdr:nvSpPr>
      <xdr:spPr>
        <a:xfrm>
          <a:off x="1066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類似団体平均と比較して人件費・物件費等の決算額が低くなっている要因として、ゴミ処理業務や消防業務を一部事務組合で行っていることが挙げられる。一部事務組合の人件費・物件費等に充てる負担金を含めると人口１人当たりの金額は増加する。今後はこれらも含めた経費について抑制していく必要がある。</a:t>
          </a:r>
          <a:endParaRPr lang="ja-JP" altLang="ja-JP" sz="1400" baseline="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38452</xdr:rowOff>
    </xdr:from>
    <xdr:to>
      <xdr:col>7</xdr:col>
      <xdr:colOff>152400</xdr:colOff>
      <xdr:row>83</xdr:row>
      <xdr:rowOff>63131</xdr:rowOff>
    </xdr:to>
    <xdr:cxnSp macro="">
      <xdr:nvCxnSpPr>
        <xdr:cNvPr id="194" name="直線コネクタ 193"/>
        <xdr:cNvCxnSpPr/>
      </xdr:nvCxnSpPr>
      <xdr:spPr>
        <a:xfrm flipV="1">
          <a:off x="4114800" y="14268802"/>
          <a:ext cx="8382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129442</xdr:rowOff>
    </xdr:from>
    <xdr:to>
      <xdr:col>6</xdr:col>
      <xdr:colOff>0</xdr:colOff>
      <xdr:row>83</xdr:row>
      <xdr:rowOff>63131</xdr:rowOff>
    </xdr:to>
    <xdr:cxnSp macro="">
      <xdr:nvCxnSpPr>
        <xdr:cNvPr id="197" name="直線コネクタ 196"/>
        <xdr:cNvCxnSpPr/>
      </xdr:nvCxnSpPr>
      <xdr:spPr>
        <a:xfrm>
          <a:off x="3225800" y="14188342"/>
          <a:ext cx="889000" cy="10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17272</xdr:rowOff>
    </xdr:from>
    <xdr:to>
      <xdr:col>6</xdr:col>
      <xdr:colOff>50800</xdr:colOff>
      <xdr:row>84</xdr:row>
      <xdr:rowOff>118872</xdr:rowOff>
    </xdr:to>
    <xdr:sp macro="" textlink="">
      <xdr:nvSpPr>
        <xdr:cNvPr id="198" name="フローチャート : 判断 197"/>
        <xdr:cNvSpPr/>
      </xdr:nvSpPr>
      <xdr:spPr>
        <a:xfrm>
          <a:off x="4064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103649</xdr:rowOff>
    </xdr:from>
    <xdr:ext cx="736600" cy="259045"/>
    <xdr:sp macro="" textlink="">
      <xdr:nvSpPr>
        <xdr:cNvPr id="199" name="テキスト ボックス 198"/>
        <xdr:cNvSpPr txBox="1"/>
      </xdr:nvSpPr>
      <xdr:spPr>
        <a:xfrm>
          <a:off x="3733800" y="145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129442</xdr:rowOff>
    </xdr:from>
    <xdr:to>
      <xdr:col>4</xdr:col>
      <xdr:colOff>482600</xdr:colOff>
      <xdr:row>82</xdr:row>
      <xdr:rowOff>147996</xdr:rowOff>
    </xdr:to>
    <xdr:cxnSp macro="">
      <xdr:nvCxnSpPr>
        <xdr:cNvPr id="200" name="直線コネクタ 199"/>
        <xdr:cNvCxnSpPr/>
      </xdr:nvCxnSpPr>
      <xdr:spPr>
        <a:xfrm flipV="1">
          <a:off x="2336800" y="14188342"/>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144404</xdr:rowOff>
    </xdr:from>
    <xdr:to>
      <xdr:col>4</xdr:col>
      <xdr:colOff>533400</xdr:colOff>
      <xdr:row>84</xdr:row>
      <xdr:rowOff>74554</xdr:rowOff>
    </xdr:to>
    <xdr:sp macro="" textlink="">
      <xdr:nvSpPr>
        <xdr:cNvPr id="201" name="フローチャート : 判断 200"/>
        <xdr:cNvSpPr/>
      </xdr:nvSpPr>
      <xdr:spPr>
        <a:xfrm>
          <a:off x="3175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59331</xdr:rowOff>
    </xdr:from>
    <xdr:ext cx="762000" cy="259045"/>
    <xdr:sp macro="" textlink="">
      <xdr:nvSpPr>
        <xdr:cNvPr id="202" name="テキスト ボックス 201"/>
        <xdr:cNvSpPr txBox="1"/>
      </xdr:nvSpPr>
      <xdr:spPr>
        <a:xfrm>
          <a:off x="2844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147996</xdr:rowOff>
    </xdr:from>
    <xdr:to>
      <xdr:col>3</xdr:col>
      <xdr:colOff>279400</xdr:colOff>
      <xdr:row>83</xdr:row>
      <xdr:rowOff>36951</xdr:rowOff>
    </xdr:to>
    <xdr:cxnSp macro="">
      <xdr:nvCxnSpPr>
        <xdr:cNvPr id="203" name="直線コネクタ 202"/>
        <xdr:cNvCxnSpPr/>
      </xdr:nvCxnSpPr>
      <xdr:spPr>
        <a:xfrm flipV="1">
          <a:off x="1447800" y="14206896"/>
          <a:ext cx="889000" cy="6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35906</xdr:rowOff>
    </xdr:from>
    <xdr:to>
      <xdr:col>3</xdr:col>
      <xdr:colOff>330200</xdr:colOff>
      <xdr:row>84</xdr:row>
      <xdr:rowOff>137506</xdr:rowOff>
    </xdr:to>
    <xdr:sp macro="" textlink="">
      <xdr:nvSpPr>
        <xdr:cNvPr id="204" name="フローチャート : 判断 203"/>
        <xdr:cNvSpPr/>
      </xdr:nvSpPr>
      <xdr:spPr>
        <a:xfrm>
          <a:off x="2286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122283</xdr:rowOff>
    </xdr:from>
    <xdr:ext cx="762000" cy="259045"/>
    <xdr:sp macro="" textlink="">
      <xdr:nvSpPr>
        <xdr:cNvPr id="205" name="テキスト ボックス 204"/>
        <xdr:cNvSpPr txBox="1"/>
      </xdr:nvSpPr>
      <xdr:spPr>
        <a:xfrm>
          <a:off x="1955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110488</xdr:rowOff>
    </xdr:from>
    <xdr:to>
      <xdr:col>2</xdr:col>
      <xdr:colOff>127000</xdr:colOff>
      <xdr:row>86</xdr:row>
      <xdr:rowOff>40638</xdr:rowOff>
    </xdr:to>
    <xdr:sp macro="" textlink="">
      <xdr:nvSpPr>
        <xdr:cNvPr id="206" name="フローチャート : 判断 205"/>
        <xdr:cNvSpPr/>
      </xdr:nvSpPr>
      <xdr:spPr>
        <a:xfrm>
          <a:off x="1397000" y="1468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25415</xdr:rowOff>
    </xdr:from>
    <xdr:ext cx="762000" cy="259045"/>
    <xdr:sp macro="" textlink="">
      <xdr:nvSpPr>
        <xdr:cNvPr id="207" name="テキスト ボックス 206"/>
        <xdr:cNvSpPr txBox="1"/>
      </xdr:nvSpPr>
      <xdr:spPr>
        <a:xfrm>
          <a:off x="1066800" y="1477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159102</xdr:rowOff>
    </xdr:from>
    <xdr:to>
      <xdr:col>7</xdr:col>
      <xdr:colOff>203200</xdr:colOff>
      <xdr:row>83</xdr:row>
      <xdr:rowOff>89252</xdr:rowOff>
    </xdr:to>
    <xdr:sp macro="" textlink="">
      <xdr:nvSpPr>
        <xdr:cNvPr id="213" name="円/楕円 212"/>
        <xdr:cNvSpPr/>
      </xdr:nvSpPr>
      <xdr:spPr>
        <a:xfrm>
          <a:off x="4902200" y="142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4179</xdr:rowOff>
    </xdr:from>
    <xdr:ext cx="762000" cy="259045"/>
    <xdr:sp macro="" textlink="">
      <xdr:nvSpPr>
        <xdr:cNvPr id="214" name="人件費・物件費等の状況該当値テキスト"/>
        <xdr:cNvSpPr txBox="1"/>
      </xdr:nvSpPr>
      <xdr:spPr>
        <a:xfrm>
          <a:off x="5041900" y="1406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94,921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12331</xdr:rowOff>
    </xdr:from>
    <xdr:to>
      <xdr:col>6</xdr:col>
      <xdr:colOff>50800</xdr:colOff>
      <xdr:row>83</xdr:row>
      <xdr:rowOff>113931</xdr:rowOff>
    </xdr:to>
    <xdr:sp macro="" textlink="">
      <xdr:nvSpPr>
        <xdr:cNvPr id="215" name="円/楕円 214"/>
        <xdr:cNvSpPr/>
      </xdr:nvSpPr>
      <xdr:spPr>
        <a:xfrm>
          <a:off x="4064000" y="142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124108</xdr:rowOff>
    </xdr:from>
    <xdr:ext cx="736600" cy="259045"/>
    <xdr:sp macro="" textlink="">
      <xdr:nvSpPr>
        <xdr:cNvPr id="216" name="テキスト ボックス 215"/>
        <xdr:cNvSpPr txBox="1"/>
      </xdr:nvSpPr>
      <xdr:spPr>
        <a:xfrm>
          <a:off x="3733800" y="1401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96,762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78642</xdr:rowOff>
    </xdr:from>
    <xdr:to>
      <xdr:col>4</xdr:col>
      <xdr:colOff>533400</xdr:colOff>
      <xdr:row>83</xdr:row>
      <xdr:rowOff>8792</xdr:rowOff>
    </xdr:to>
    <xdr:sp macro="" textlink="">
      <xdr:nvSpPr>
        <xdr:cNvPr id="217" name="円/楕円 216"/>
        <xdr:cNvSpPr/>
      </xdr:nvSpPr>
      <xdr:spPr>
        <a:xfrm>
          <a:off x="3175000" y="141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18969</xdr:rowOff>
    </xdr:from>
    <xdr:ext cx="762000" cy="259045"/>
    <xdr:sp macro="" textlink="">
      <xdr:nvSpPr>
        <xdr:cNvPr id="218" name="テキスト ボックス 217"/>
        <xdr:cNvSpPr txBox="1"/>
      </xdr:nvSpPr>
      <xdr:spPr>
        <a:xfrm>
          <a:off x="2844800" y="1390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97196</xdr:rowOff>
    </xdr:from>
    <xdr:to>
      <xdr:col>3</xdr:col>
      <xdr:colOff>330200</xdr:colOff>
      <xdr:row>83</xdr:row>
      <xdr:rowOff>27346</xdr:rowOff>
    </xdr:to>
    <xdr:sp macro="" textlink="">
      <xdr:nvSpPr>
        <xdr:cNvPr id="219" name="円/楕円 218"/>
        <xdr:cNvSpPr/>
      </xdr:nvSpPr>
      <xdr:spPr>
        <a:xfrm>
          <a:off x="2286000" y="141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37523</xdr:rowOff>
    </xdr:from>
    <xdr:ext cx="762000" cy="259045"/>
    <xdr:sp macro="" textlink="">
      <xdr:nvSpPr>
        <xdr:cNvPr id="220" name="テキスト ボックス 219"/>
        <xdr:cNvSpPr txBox="1"/>
      </xdr:nvSpPr>
      <xdr:spPr>
        <a:xfrm>
          <a:off x="1955800" y="1392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157601</xdr:rowOff>
    </xdr:from>
    <xdr:to>
      <xdr:col>2</xdr:col>
      <xdr:colOff>127000</xdr:colOff>
      <xdr:row>83</xdr:row>
      <xdr:rowOff>87751</xdr:rowOff>
    </xdr:to>
    <xdr:sp macro="" textlink="">
      <xdr:nvSpPr>
        <xdr:cNvPr id="221" name="円/楕円 220"/>
        <xdr:cNvSpPr/>
      </xdr:nvSpPr>
      <xdr:spPr>
        <a:xfrm>
          <a:off x="1397000" y="1421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97928</xdr:rowOff>
    </xdr:from>
    <xdr:ext cx="762000" cy="259045"/>
    <xdr:sp macro="" textlink="">
      <xdr:nvSpPr>
        <xdr:cNvPr id="222" name="テキスト ボックス 221"/>
        <xdr:cNvSpPr txBox="1"/>
      </xdr:nvSpPr>
      <xdr:spPr>
        <a:xfrm>
          <a:off x="1066800" y="1398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類似団体平均と比べ１．８ポイント、全国市平均で比べると１．４ポイント上回っている。これは、職員平均年齢が若くなり昇任するスピードが速まっていることなどが要因となっている。また、指数が１００．０を上回ってはいるが、地域間での給与水準に配慮して支給されている地域手当については、国基準では１６％のところを１２％に抑制している。結果として、地域手当も含めたラスパイレス指数は９７．０となり、全国市平均を下回っている。</a:t>
          </a:r>
          <a:endParaRPr lang="ja-JP" altLang="ja-JP" sz="1400" baseline="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71966</xdr:rowOff>
    </xdr:to>
    <xdr:cxnSp macro="">
      <xdr:nvCxnSpPr>
        <xdr:cNvPr id="256" name="直線コネクタ 255"/>
        <xdr:cNvCxnSpPr/>
      </xdr:nvCxnSpPr>
      <xdr:spPr>
        <a:xfrm>
          <a:off x="16179800" y="145486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7620</xdr:rowOff>
    </xdr:to>
    <xdr:cxnSp macro="">
      <xdr:nvCxnSpPr>
        <xdr:cNvPr id="259" name="直線コネクタ 258"/>
        <xdr:cNvCxnSpPr/>
      </xdr:nvCxnSpPr>
      <xdr:spPr>
        <a:xfrm flipV="1">
          <a:off x="15290800" y="1454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88</xdr:row>
      <xdr:rowOff>112607</xdr:rowOff>
    </xdr:to>
    <xdr:cxnSp macro="">
      <xdr:nvCxnSpPr>
        <xdr:cNvPr id="262" name="直線コネクタ 261"/>
        <xdr:cNvCxnSpPr/>
      </xdr:nvCxnSpPr>
      <xdr:spPr>
        <a:xfrm flipV="1">
          <a:off x="14401800" y="1458087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154939</xdr:rowOff>
    </xdr:from>
    <xdr:to>
      <xdr:col>22</xdr:col>
      <xdr:colOff>254000</xdr:colOff>
      <xdr:row>84</xdr:row>
      <xdr:rowOff>85089</xdr:rowOff>
    </xdr:to>
    <xdr:sp macro="" textlink="">
      <xdr:nvSpPr>
        <xdr:cNvPr id="263" name="フローチャート : 判断 262"/>
        <xdr:cNvSpPr/>
      </xdr:nvSpPr>
      <xdr:spPr>
        <a:xfrm>
          <a:off x="15240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64" name="テキスト ボックス 263"/>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112607</xdr:rowOff>
    </xdr:from>
    <xdr:to>
      <xdr:col>21</xdr:col>
      <xdr:colOff>0</xdr:colOff>
      <xdr:row>89</xdr:row>
      <xdr:rowOff>29634</xdr:rowOff>
    </xdr:to>
    <xdr:cxnSp macro="">
      <xdr:nvCxnSpPr>
        <xdr:cNvPr id="265" name="直線コネクタ 264"/>
        <xdr:cNvCxnSpPr/>
      </xdr:nvCxnSpPr>
      <xdr:spPr>
        <a:xfrm flipV="1">
          <a:off x="13512800" y="1520020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96520</xdr:rowOff>
    </xdr:from>
    <xdr:to>
      <xdr:col>21</xdr:col>
      <xdr:colOff>50800</xdr:colOff>
      <xdr:row>88</xdr:row>
      <xdr:rowOff>26670</xdr:rowOff>
    </xdr:to>
    <xdr:sp macro="" textlink="">
      <xdr:nvSpPr>
        <xdr:cNvPr id="266" name="フローチャート : 判断 265"/>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67" name="テキスト ボックス 266"/>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68" name="フローチャート : 判断 267"/>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69" name="テキスト ボックス 268"/>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5" name="円/楕円 274"/>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6"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7" name="円/楕円 276"/>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8" name="テキスト ボックス 277"/>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9" name="円/楕円 278"/>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43197</xdr:rowOff>
    </xdr:from>
    <xdr:ext cx="762000" cy="259045"/>
    <xdr:sp macro="" textlink="">
      <xdr:nvSpPr>
        <xdr:cNvPr id="280" name="テキスト ボックス 279"/>
        <xdr:cNvSpPr txBox="1"/>
      </xdr:nvSpPr>
      <xdr:spPr>
        <a:xfrm>
          <a:off x="14909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1" name="円/楕円 280"/>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2" name="テキスト ボックス 281"/>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3" name="円/楕円 282"/>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4" name="テキスト ボックス 283"/>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aseline="0">
              <a:solidFill>
                <a:schemeClr val="dk1"/>
              </a:solidFill>
              <a:effectLst/>
              <a:latin typeface="+mn-ea"/>
              <a:ea typeface="+mn-ea"/>
              <a:cs typeface="+mn-cs"/>
            </a:rPr>
            <a:t>第３次定員管理計画（平成２４年度～平成２８年度）に基づき、職員の適正化に努めた。今後は定員管理参考指標等の活用や行財政改革の取り組みに加え、一定の弾力性を持った定員管理計画を策定し、一層効率的でスリムな組織体制を目指す。</a:t>
          </a:r>
          <a:endParaRPr lang="ja-JP" altLang="ja-JP" sz="1400" baseline="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133985</xdr:rowOff>
    </xdr:from>
    <xdr:to>
      <xdr:col>24</xdr:col>
      <xdr:colOff>558800</xdr:colOff>
      <xdr:row>60</xdr:row>
      <xdr:rowOff>138006</xdr:rowOff>
    </xdr:to>
    <xdr:cxnSp macro="">
      <xdr:nvCxnSpPr>
        <xdr:cNvPr id="319" name="直線コネクタ 318"/>
        <xdr:cNvCxnSpPr/>
      </xdr:nvCxnSpPr>
      <xdr:spPr>
        <a:xfrm flipV="1">
          <a:off x="16179800" y="1042098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0"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138006</xdr:rowOff>
    </xdr:from>
    <xdr:to>
      <xdr:col>23</xdr:col>
      <xdr:colOff>406400</xdr:colOff>
      <xdr:row>60</xdr:row>
      <xdr:rowOff>140018</xdr:rowOff>
    </xdr:to>
    <xdr:cxnSp macro="">
      <xdr:nvCxnSpPr>
        <xdr:cNvPr id="322" name="直線コネクタ 321"/>
        <xdr:cNvCxnSpPr/>
      </xdr:nvCxnSpPr>
      <xdr:spPr>
        <a:xfrm flipV="1">
          <a:off x="15290800" y="1042500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18309</xdr:rowOff>
    </xdr:from>
    <xdr:to>
      <xdr:col>23</xdr:col>
      <xdr:colOff>457200</xdr:colOff>
      <xdr:row>61</xdr:row>
      <xdr:rowOff>119909</xdr:rowOff>
    </xdr:to>
    <xdr:sp macro="" textlink="">
      <xdr:nvSpPr>
        <xdr:cNvPr id="323" name="フローチャート : 判断 322"/>
        <xdr:cNvSpPr/>
      </xdr:nvSpPr>
      <xdr:spPr>
        <a:xfrm>
          <a:off x="16129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104686</xdr:rowOff>
    </xdr:from>
    <xdr:ext cx="736600" cy="259045"/>
    <xdr:sp macro="" textlink="">
      <xdr:nvSpPr>
        <xdr:cNvPr id="324" name="テキスト ボックス 323"/>
        <xdr:cNvSpPr txBox="1"/>
      </xdr:nvSpPr>
      <xdr:spPr>
        <a:xfrm>
          <a:off x="15798800" y="1056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140018</xdr:rowOff>
    </xdr:from>
    <xdr:to>
      <xdr:col>22</xdr:col>
      <xdr:colOff>203200</xdr:colOff>
      <xdr:row>60</xdr:row>
      <xdr:rowOff>142029</xdr:rowOff>
    </xdr:to>
    <xdr:cxnSp macro="">
      <xdr:nvCxnSpPr>
        <xdr:cNvPr id="325" name="直線コネクタ 324"/>
        <xdr:cNvCxnSpPr/>
      </xdr:nvCxnSpPr>
      <xdr:spPr>
        <a:xfrm flipV="1">
          <a:off x="14401800" y="1042701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24342</xdr:rowOff>
    </xdr:from>
    <xdr:to>
      <xdr:col>22</xdr:col>
      <xdr:colOff>254000</xdr:colOff>
      <xdr:row>61</xdr:row>
      <xdr:rowOff>125942</xdr:rowOff>
    </xdr:to>
    <xdr:sp macro="" textlink="">
      <xdr:nvSpPr>
        <xdr:cNvPr id="326" name="フローチャート : 判断 325"/>
        <xdr:cNvSpPr/>
      </xdr:nvSpPr>
      <xdr:spPr>
        <a:xfrm>
          <a:off x="15240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110719</xdr:rowOff>
    </xdr:from>
    <xdr:ext cx="762000" cy="259045"/>
    <xdr:sp macro="" textlink="">
      <xdr:nvSpPr>
        <xdr:cNvPr id="327" name="テキスト ボックス 326"/>
        <xdr:cNvSpPr txBox="1"/>
      </xdr:nvSpPr>
      <xdr:spPr>
        <a:xfrm>
          <a:off x="14909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142029</xdr:rowOff>
    </xdr:from>
    <xdr:to>
      <xdr:col>21</xdr:col>
      <xdr:colOff>0</xdr:colOff>
      <xdr:row>60</xdr:row>
      <xdr:rowOff>150071</xdr:rowOff>
    </xdr:to>
    <xdr:cxnSp macro="">
      <xdr:nvCxnSpPr>
        <xdr:cNvPr id="328" name="直線コネクタ 327"/>
        <xdr:cNvCxnSpPr/>
      </xdr:nvCxnSpPr>
      <xdr:spPr>
        <a:xfrm flipV="1">
          <a:off x="13512800" y="104290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38418</xdr:rowOff>
    </xdr:from>
    <xdr:to>
      <xdr:col>21</xdr:col>
      <xdr:colOff>50800</xdr:colOff>
      <xdr:row>61</xdr:row>
      <xdr:rowOff>140018</xdr:rowOff>
    </xdr:to>
    <xdr:sp macro="" textlink="">
      <xdr:nvSpPr>
        <xdr:cNvPr id="329" name="フローチャート : 判断 328"/>
        <xdr:cNvSpPr/>
      </xdr:nvSpPr>
      <xdr:spPr>
        <a:xfrm>
          <a:off x="14351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124795</xdr:rowOff>
    </xdr:from>
    <xdr:ext cx="762000" cy="259045"/>
    <xdr:sp macro="" textlink="">
      <xdr:nvSpPr>
        <xdr:cNvPr id="330" name="テキスト ボックス 329"/>
        <xdr:cNvSpPr txBox="1"/>
      </xdr:nvSpPr>
      <xdr:spPr>
        <a:xfrm>
          <a:off x="14020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2" name="テキスト ボックス 331"/>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83185</xdr:rowOff>
    </xdr:from>
    <xdr:to>
      <xdr:col>24</xdr:col>
      <xdr:colOff>609600</xdr:colOff>
      <xdr:row>61</xdr:row>
      <xdr:rowOff>13335</xdr:rowOff>
    </xdr:to>
    <xdr:sp macro="" textlink="">
      <xdr:nvSpPr>
        <xdr:cNvPr id="338" name="円/楕円 337"/>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55262</xdr:rowOff>
    </xdr:from>
    <xdr:ext cx="762000" cy="259045"/>
    <xdr:sp macro="" textlink="">
      <xdr:nvSpPr>
        <xdr:cNvPr id="339" name="定員管理の状況該当値テキスト"/>
        <xdr:cNvSpPr txBox="1"/>
      </xdr:nvSpPr>
      <xdr:spPr>
        <a:xfrm>
          <a:off x="17106900" y="1034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87206</xdr:rowOff>
    </xdr:from>
    <xdr:to>
      <xdr:col>23</xdr:col>
      <xdr:colOff>457200</xdr:colOff>
      <xdr:row>61</xdr:row>
      <xdr:rowOff>17356</xdr:rowOff>
    </xdr:to>
    <xdr:sp macro="" textlink="">
      <xdr:nvSpPr>
        <xdr:cNvPr id="340" name="円/楕円 339"/>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27533</xdr:rowOff>
    </xdr:from>
    <xdr:ext cx="736600" cy="259045"/>
    <xdr:sp macro="" textlink="">
      <xdr:nvSpPr>
        <xdr:cNvPr id="341" name="テキスト ボックス 340"/>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89218</xdr:rowOff>
    </xdr:from>
    <xdr:to>
      <xdr:col>22</xdr:col>
      <xdr:colOff>254000</xdr:colOff>
      <xdr:row>61</xdr:row>
      <xdr:rowOff>19368</xdr:rowOff>
    </xdr:to>
    <xdr:sp macro="" textlink="">
      <xdr:nvSpPr>
        <xdr:cNvPr id="342" name="円/楕円 341"/>
        <xdr:cNvSpPr/>
      </xdr:nvSpPr>
      <xdr:spPr>
        <a:xfrm>
          <a:off x="15240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29545</xdr:rowOff>
    </xdr:from>
    <xdr:ext cx="762000" cy="259045"/>
    <xdr:sp macro="" textlink="">
      <xdr:nvSpPr>
        <xdr:cNvPr id="343" name="テキスト ボックス 342"/>
        <xdr:cNvSpPr txBox="1"/>
      </xdr:nvSpPr>
      <xdr:spPr>
        <a:xfrm>
          <a:off x="14909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91229</xdr:rowOff>
    </xdr:from>
    <xdr:to>
      <xdr:col>21</xdr:col>
      <xdr:colOff>50800</xdr:colOff>
      <xdr:row>61</xdr:row>
      <xdr:rowOff>21379</xdr:rowOff>
    </xdr:to>
    <xdr:sp macro="" textlink="">
      <xdr:nvSpPr>
        <xdr:cNvPr id="344" name="円/楕円 343"/>
        <xdr:cNvSpPr/>
      </xdr:nvSpPr>
      <xdr:spPr>
        <a:xfrm>
          <a:off x="14351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31556</xdr:rowOff>
    </xdr:from>
    <xdr:ext cx="762000" cy="259045"/>
    <xdr:sp macro="" textlink="">
      <xdr:nvSpPr>
        <xdr:cNvPr id="345" name="テキスト ボックス 344"/>
        <xdr:cNvSpPr txBox="1"/>
      </xdr:nvSpPr>
      <xdr:spPr>
        <a:xfrm>
          <a:off x="14020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99271</xdr:rowOff>
    </xdr:from>
    <xdr:to>
      <xdr:col>19</xdr:col>
      <xdr:colOff>533400</xdr:colOff>
      <xdr:row>61</xdr:row>
      <xdr:rowOff>29421</xdr:rowOff>
    </xdr:to>
    <xdr:sp macro="" textlink="">
      <xdr:nvSpPr>
        <xdr:cNvPr id="346" name="円/楕円 345"/>
        <xdr:cNvSpPr/>
      </xdr:nvSpPr>
      <xdr:spPr>
        <a:xfrm>
          <a:off x="13462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39598</xdr:rowOff>
    </xdr:from>
    <xdr:ext cx="762000" cy="259045"/>
    <xdr:sp macro="" textlink="">
      <xdr:nvSpPr>
        <xdr:cNvPr id="347" name="テキスト ボックス 346"/>
        <xdr:cNvSpPr txBox="1"/>
      </xdr:nvSpPr>
      <xdr:spPr>
        <a:xfrm>
          <a:off x="13131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基準財政需要額算入額が減少したことなどから、単年度で０．１ポイント上昇したものの、３ヵ年平均では０．１ポイント改善した。今後も緊急度・市民ニーズを的確に把握した事業の選択により安易に起債に頼ることのない財政運営に努める。</a:t>
          </a:r>
          <a:endParaRPr lang="ja-JP" altLang="ja-JP" sz="1400" baseline="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104458</xdr:rowOff>
    </xdr:from>
    <xdr:to>
      <xdr:col>24</xdr:col>
      <xdr:colOff>558800</xdr:colOff>
      <xdr:row>37</xdr:row>
      <xdr:rowOff>110490</xdr:rowOff>
    </xdr:to>
    <xdr:cxnSp macro="">
      <xdr:nvCxnSpPr>
        <xdr:cNvPr id="377" name="直線コネクタ 376"/>
        <xdr:cNvCxnSpPr/>
      </xdr:nvCxnSpPr>
      <xdr:spPr>
        <a:xfrm flipV="1">
          <a:off x="16179800" y="644810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110490</xdr:rowOff>
    </xdr:from>
    <xdr:to>
      <xdr:col>23</xdr:col>
      <xdr:colOff>406400</xdr:colOff>
      <xdr:row>37</xdr:row>
      <xdr:rowOff>122555</xdr:rowOff>
    </xdr:to>
    <xdr:cxnSp macro="">
      <xdr:nvCxnSpPr>
        <xdr:cNvPr id="380" name="直線コネクタ 379"/>
        <xdr:cNvCxnSpPr/>
      </xdr:nvCxnSpPr>
      <xdr:spPr>
        <a:xfrm flipV="1">
          <a:off x="15290800" y="64541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33972</xdr:rowOff>
    </xdr:from>
    <xdr:to>
      <xdr:col>23</xdr:col>
      <xdr:colOff>457200</xdr:colOff>
      <xdr:row>40</xdr:row>
      <xdr:rowOff>135572</xdr:rowOff>
    </xdr:to>
    <xdr:sp macro="" textlink="">
      <xdr:nvSpPr>
        <xdr:cNvPr id="381" name="フローチャート : 判断 380"/>
        <xdr:cNvSpPr/>
      </xdr:nvSpPr>
      <xdr:spPr>
        <a:xfrm>
          <a:off x="16129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120349</xdr:rowOff>
    </xdr:from>
    <xdr:ext cx="736600" cy="259045"/>
    <xdr:sp macro="" textlink="">
      <xdr:nvSpPr>
        <xdr:cNvPr id="382" name="テキスト ボックス 381"/>
        <xdr:cNvSpPr txBox="1"/>
      </xdr:nvSpPr>
      <xdr:spPr>
        <a:xfrm>
          <a:off x="15798800" y="697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122555</xdr:rowOff>
    </xdr:from>
    <xdr:to>
      <xdr:col>22</xdr:col>
      <xdr:colOff>203200</xdr:colOff>
      <xdr:row>38</xdr:row>
      <xdr:rowOff>47625</xdr:rowOff>
    </xdr:to>
    <xdr:cxnSp macro="">
      <xdr:nvCxnSpPr>
        <xdr:cNvPr id="383" name="直線コネクタ 382"/>
        <xdr:cNvCxnSpPr/>
      </xdr:nvCxnSpPr>
      <xdr:spPr>
        <a:xfrm flipV="1">
          <a:off x="14401800" y="64662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47625</xdr:rowOff>
    </xdr:from>
    <xdr:to>
      <xdr:col>21</xdr:col>
      <xdr:colOff>0</xdr:colOff>
      <xdr:row>38</xdr:row>
      <xdr:rowOff>107950</xdr:rowOff>
    </xdr:to>
    <xdr:cxnSp macro="">
      <xdr:nvCxnSpPr>
        <xdr:cNvPr id="386" name="直線コネクタ 385"/>
        <xdr:cNvCxnSpPr/>
      </xdr:nvCxnSpPr>
      <xdr:spPr>
        <a:xfrm flipV="1">
          <a:off x="13512800" y="65627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88265</xdr:rowOff>
    </xdr:from>
    <xdr:to>
      <xdr:col>21</xdr:col>
      <xdr:colOff>50800</xdr:colOff>
      <xdr:row>41</xdr:row>
      <xdr:rowOff>18415</xdr:rowOff>
    </xdr:to>
    <xdr:sp macro="" textlink="">
      <xdr:nvSpPr>
        <xdr:cNvPr id="387" name="フローチャート : 判断 386"/>
        <xdr:cNvSpPr/>
      </xdr:nvSpPr>
      <xdr:spPr>
        <a:xfrm>
          <a:off x="14351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3192</xdr:rowOff>
    </xdr:from>
    <xdr:ext cx="762000" cy="259045"/>
    <xdr:sp macro="" textlink="">
      <xdr:nvSpPr>
        <xdr:cNvPr id="388" name="テキスト ボックス 387"/>
        <xdr:cNvSpPr txBox="1"/>
      </xdr:nvSpPr>
      <xdr:spPr>
        <a:xfrm>
          <a:off x="14020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389" name="フローチャート : 判断 388"/>
        <xdr:cNvSpPr/>
      </xdr:nvSpPr>
      <xdr:spPr>
        <a:xfrm>
          <a:off x="134620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27322</xdr:rowOff>
    </xdr:from>
    <xdr:ext cx="762000" cy="259045"/>
    <xdr:sp macro="" textlink="">
      <xdr:nvSpPr>
        <xdr:cNvPr id="390" name="テキスト ボックス 389"/>
        <xdr:cNvSpPr txBox="1"/>
      </xdr:nvSpPr>
      <xdr:spPr>
        <a:xfrm>
          <a:off x="13131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53658</xdr:rowOff>
    </xdr:from>
    <xdr:to>
      <xdr:col>24</xdr:col>
      <xdr:colOff>609600</xdr:colOff>
      <xdr:row>37</xdr:row>
      <xdr:rowOff>155258</xdr:rowOff>
    </xdr:to>
    <xdr:sp macro="" textlink="">
      <xdr:nvSpPr>
        <xdr:cNvPr id="396" name="円/楕円 395"/>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70185</xdr:rowOff>
    </xdr:from>
    <xdr:ext cx="762000" cy="259045"/>
    <xdr:sp macro="" textlink="">
      <xdr:nvSpPr>
        <xdr:cNvPr id="397" name="公債費負担の状況該当値テキスト"/>
        <xdr:cNvSpPr txBox="1"/>
      </xdr:nvSpPr>
      <xdr:spPr>
        <a:xfrm>
          <a:off x="17106900" y="624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398" name="円/楕円 397"/>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17</xdr:rowOff>
    </xdr:from>
    <xdr:ext cx="736600" cy="259045"/>
    <xdr:sp macro="" textlink="">
      <xdr:nvSpPr>
        <xdr:cNvPr id="399" name="テキスト ボックス 398"/>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71755</xdr:rowOff>
    </xdr:from>
    <xdr:to>
      <xdr:col>22</xdr:col>
      <xdr:colOff>254000</xdr:colOff>
      <xdr:row>38</xdr:row>
      <xdr:rowOff>1905</xdr:rowOff>
    </xdr:to>
    <xdr:sp macro="" textlink="">
      <xdr:nvSpPr>
        <xdr:cNvPr id="400" name="円/楕円 399"/>
        <xdr:cNvSpPr/>
      </xdr:nvSpPr>
      <xdr:spPr>
        <a:xfrm>
          <a:off x="15240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12082</xdr:rowOff>
    </xdr:from>
    <xdr:ext cx="762000" cy="259045"/>
    <xdr:sp macro="" textlink="">
      <xdr:nvSpPr>
        <xdr:cNvPr id="401" name="テキスト ボックス 400"/>
        <xdr:cNvSpPr txBox="1"/>
      </xdr:nvSpPr>
      <xdr:spPr>
        <a:xfrm>
          <a:off x="14909800" y="618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168275</xdr:rowOff>
    </xdr:from>
    <xdr:to>
      <xdr:col>21</xdr:col>
      <xdr:colOff>50800</xdr:colOff>
      <xdr:row>38</xdr:row>
      <xdr:rowOff>98425</xdr:rowOff>
    </xdr:to>
    <xdr:sp macro="" textlink="">
      <xdr:nvSpPr>
        <xdr:cNvPr id="402" name="円/楕円 401"/>
        <xdr:cNvSpPr/>
      </xdr:nvSpPr>
      <xdr:spPr>
        <a:xfrm>
          <a:off x="14351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108602</xdr:rowOff>
    </xdr:from>
    <xdr:ext cx="762000" cy="259045"/>
    <xdr:sp macro="" textlink="">
      <xdr:nvSpPr>
        <xdr:cNvPr id="403" name="テキスト ボックス 402"/>
        <xdr:cNvSpPr txBox="1"/>
      </xdr:nvSpPr>
      <xdr:spPr>
        <a:xfrm>
          <a:off x="14020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57150</xdr:rowOff>
    </xdr:from>
    <xdr:to>
      <xdr:col>19</xdr:col>
      <xdr:colOff>533400</xdr:colOff>
      <xdr:row>38</xdr:row>
      <xdr:rowOff>158750</xdr:rowOff>
    </xdr:to>
    <xdr:sp macro="" textlink="">
      <xdr:nvSpPr>
        <xdr:cNvPr id="404" name="円/楕円 403"/>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168927</xdr:rowOff>
    </xdr:from>
    <xdr:ext cx="762000" cy="259045"/>
    <xdr:sp macro="" textlink="">
      <xdr:nvSpPr>
        <xdr:cNvPr id="405" name="テキスト ボックス 404"/>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臨時財政対策債の発行に加え、事業の実施により、地方債残高は増加したものの、充当可能財源である基金残高が増加したこと等により、将来負担比率は１．６ポイント改善された。今後も公債費等義務的経費の削減を中心とする行財政改革を進め、財政の健全化に努める。</a:t>
          </a:r>
          <a:endParaRPr lang="ja-JP" altLang="ja-JP" sz="1400" baseline="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153077</xdr:rowOff>
    </xdr:from>
    <xdr:to>
      <xdr:col>24</xdr:col>
      <xdr:colOff>558800</xdr:colOff>
      <xdr:row>13</xdr:row>
      <xdr:rowOff>165947</xdr:rowOff>
    </xdr:to>
    <xdr:cxnSp macro="">
      <xdr:nvCxnSpPr>
        <xdr:cNvPr id="439" name="直線コネクタ 438"/>
        <xdr:cNvCxnSpPr/>
      </xdr:nvCxnSpPr>
      <xdr:spPr>
        <a:xfrm flipV="1">
          <a:off x="16179800" y="2381927"/>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0"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153882</xdr:rowOff>
    </xdr:from>
    <xdr:to>
      <xdr:col>23</xdr:col>
      <xdr:colOff>406400</xdr:colOff>
      <xdr:row>13</xdr:row>
      <xdr:rowOff>165947</xdr:rowOff>
    </xdr:to>
    <xdr:cxnSp macro="">
      <xdr:nvCxnSpPr>
        <xdr:cNvPr id="442" name="直線コネクタ 441"/>
        <xdr:cNvCxnSpPr/>
      </xdr:nvCxnSpPr>
      <xdr:spPr>
        <a:xfrm>
          <a:off x="15290800" y="23827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69723</xdr:rowOff>
    </xdr:from>
    <xdr:to>
      <xdr:col>23</xdr:col>
      <xdr:colOff>457200</xdr:colOff>
      <xdr:row>16</xdr:row>
      <xdr:rowOff>171323</xdr:rowOff>
    </xdr:to>
    <xdr:sp macro="" textlink="">
      <xdr:nvSpPr>
        <xdr:cNvPr id="443" name="フローチャート : 判断 442"/>
        <xdr:cNvSpPr/>
      </xdr:nvSpPr>
      <xdr:spPr>
        <a:xfrm>
          <a:off x="16129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156100</xdr:rowOff>
    </xdr:from>
    <xdr:ext cx="736600" cy="259045"/>
    <xdr:sp macro="" textlink="">
      <xdr:nvSpPr>
        <xdr:cNvPr id="444" name="テキスト ボックス 443"/>
        <xdr:cNvSpPr txBox="1"/>
      </xdr:nvSpPr>
      <xdr:spPr>
        <a:xfrm>
          <a:off x="15798800" y="289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153882</xdr:rowOff>
    </xdr:from>
    <xdr:to>
      <xdr:col>22</xdr:col>
      <xdr:colOff>203200</xdr:colOff>
      <xdr:row>14</xdr:row>
      <xdr:rowOff>29887</xdr:rowOff>
    </xdr:to>
    <xdr:cxnSp macro="">
      <xdr:nvCxnSpPr>
        <xdr:cNvPr id="445" name="直線コネクタ 444"/>
        <xdr:cNvCxnSpPr/>
      </xdr:nvCxnSpPr>
      <xdr:spPr>
        <a:xfrm flipV="1">
          <a:off x="14401800" y="2382732"/>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31919</xdr:rowOff>
    </xdr:from>
    <xdr:to>
      <xdr:col>22</xdr:col>
      <xdr:colOff>254000</xdr:colOff>
      <xdr:row>16</xdr:row>
      <xdr:rowOff>133519</xdr:rowOff>
    </xdr:to>
    <xdr:sp macro="" textlink="">
      <xdr:nvSpPr>
        <xdr:cNvPr id="446" name="フローチャート : 判断 445"/>
        <xdr:cNvSpPr/>
      </xdr:nvSpPr>
      <xdr:spPr>
        <a:xfrm>
          <a:off x="15240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118296</xdr:rowOff>
    </xdr:from>
    <xdr:ext cx="762000" cy="259045"/>
    <xdr:sp macro="" textlink="">
      <xdr:nvSpPr>
        <xdr:cNvPr id="447" name="テキスト ボックス 446"/>
        <xdr:cNvSpPr txBox="1"/>
      </xdr:nvSpPr>
      <xdr:spPr>
        <a:xfrm>
          <a:off x="14909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29887</xdr:rowOff>
    </xdr:from>
    <xdr:to>
      <xdr:col>21</xdr:col>
      <xdr:colOff>0</xdr:colOff>
      <xdr:row>14</xdr:row>
      <xdr:rowOff>95038</xdr:rowOff>
    </xdr:to>
    <xdr:cxnSp macro="">
      <xdr:nvCxnSpPr>
        <xdr:cNvPr id="448" name="直線コネクタ 447"/>
        <xdr:cNvCxnSpPr/>
      </xdr:nvCxnSpPr>
      <xdr:spPr>
        <a:xfrm flipV="1">
          <a:off x="13512800" y="243018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122809</xdr:rowOff>
    </xdr:from>
    <xdr:to>
      <xdr:col>21</xdr:col>
      <xdr:colOff>50800</xdr:colOff>
      <xdr:row>17</xdr:row>
      <xdr:rowOff>52959</xdr:rowOff>
    </xdr:to>
    <xdr:sp macro="" textlink="">
      <xdr:nvSpPr>
        <xdr:cNvPr id="449" name="フローチャート : 判断 448"/>
        <xdr:cNvSpPr/>
      </xdr:nvSpPr>
      <xdr:spPr>
        <a:xfrm>
          <a:off x="14351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37736</xdr:rowOff>
    </xdr:from>
    <xdr:ext cx="762000" cy="259045"/>
    <xdr:sp macro="" textlink="">
      <xdr:nvSpPr>
        <xdr:cNvPr id="450" name="テキスト ボックス 449"/>
        <xdr:cNvSpPr txBox="1"/>
      </xdr:nvSpPr>
      <xdr:spPr>
        <a:xfrm>
          <a:off x="14020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51" name="フローチャート : 判断 450"/>
        <xdr:cNvSpPr/>
      </xdr:nvSpPr>
      <xdr:spPr>
        <a:xfrm>
          <a:off x="13462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131039</xdr:rowOff>
    </xdr:from>
    <xdr:ext cx="762000" cy="259045"/>
    <xdr:sp macro="" textlink="">
      <xdr:nvSpPr>
        <xdr:cNvPr id="452" name="テキスト ボックス 451"/>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102277</xdr:rowOff>
    </xdr:from>
    <xdr:to>
      <xdr:col>24</xdr:col>
      <xdr:colOff>609600</xdr:colOff>
      <xdr:row>14</xdr:row>
      <xdr:rowOff>32427</xdr:rowOff>
    </xdr:to>
    <xdr:sp macro="" textlink="">
      <xdr:nvSpPr>
        <xdr:cNvPr id="458" name="円/楕円 457"/>
        <xdr:cNvSpPr/>
      </xdr:nvSpPr>
      <xdr:spPr>
        <a:xfrm>
          <a:off x="169672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23554</xdr:rowOff>
    </xdr:from>
    <xdr:ext cx="762000" cy="259045"/>
    <xdr:sp macro="" textlink="">
      <xdr:nvSpPr>
        <xdr:cNvPr id="459" name="将来負担の状況該当値テキスト"/>
        <xdr:cNvSpPr txBox="1"/>
      </xdr:nvSpPr>
      <xdr:spPr>
        <a:xfrm>
          <a:off x="17106900" y="225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115147</xdr:rowOff>
    </xdr:from>
    <xdr:to>
      <xdr:col>23</xdr:col>
      <xdr:colOff>457200</xdr:colOff>
      <xdr:row>14</xdr:row>
      <xdr:rowOff>45297</xdr:rowOff>
    </xdr:to>
    <xdr:sp macro="" textlink="">
      <xdr:nvSpPr>
        <xdr:cNvPr id="460" name="円/楕円 459"/>
        <xdr:cNvSpPr/>
      </xdr:nvSpPr>
      <xdr:spPr>
        <a:xfrm>
          <a:off x="16129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55474</xdr:rowOff>
    </xdr:from>
    <xdr:ext cx="736600" cy="259045"/>
    <xdr:sp macro="" textlink="">
      <xdr:nvSpPr>
        <xdr:cNvPr id="461" name="テキスト ボックス 460"/>
        <xdr:cNvSpPr txBox="1"/>
      </xdr:nvSpPr>
      <xdr:spPr>
        <a:xfrm>
          <a:off x="15798800" y="2112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103082</xdr:rowOff>
    </xdr:from>
    <xdr:to>
      <xdr:col>22</xdr:col>
      <xdr:colOff>254000</xdr:colOff>
      <xdr:row>14</xdr:row>
      <xdr:rowOff>33232</xdr:rowOff>
    </xdr:to>
    <xdr:sp macro="" textlink="">
      <xdr:nvSpPr>
        <xdr:cNvPr id="462" name="円/楕円 461"/>
        <xdr:cNvSpPr/>
      </xdr:nvSpPr>
      <xdr:spPr>
        <a:xfrm>
          <a:off x="15240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43409</xdr:rowOff>
    </xdr:from>
    <xdr:ext cx="762000" cy="259045"/>
    <xdr:sp macro="" textlink="">
      <xdr:nvSpPr>
        <xdr:cNvPr id="463" name="テキスト ボックス 462"/>
        <xdr:cNvSpPr txBox="1"/>
      </xdr:nvSpPr>
      <xdr:spPr>
        <a:xfrm>
          <a:off x="14909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150537</xdr:rowOff>
    </xdr:from>
    <xdr:to>
      <xdr:col>21</xdr:col>
      <xdr:colOff>50800</xdr:colOff>
      <xdr:row>14</xdr:row>
      <xdr:rowOff>80687</xdr:rowOff>
    </xdr:to>
    <xdr:sp macro="" textlink="">
      <xdr:nvSpPr>
        <xdr:cNvPr id="464" name="円/楕円 463"/>
        <xdr:cNvSpPr/>
      </xdr:nvSpPr>
      <xdr:spPr>
        <a:xfrm>
          <a:off x="14351000" y="23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90864</xdr:rowOff>
    </xdr:from>
    <xdr:ext cx="762000" cy="259045"/>
    <xdr:sp macro="" textlink="">
      <xdr:nvSpPr>
        <xdr:cNvPr id="465" name="テキスト ボックス 464"/>
        <xdr:cNvSpPr txBox="1"/>
      </xdr:nvSpPr>
      <xdr:spPr>
        <a:xfrm>
          <a:off x="14020800" y="21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44238</xdr:rowOff>
    </xdr:from>
    <xdr:to>
      <xdr:col>19</xdr:col>
      <xdr:colOff>533400</xdr:colOff>
      <xdr:row>14</xdr:row>
      <xdr:rowOff>145838</xdr:rowOff>
    </xdr:to>
    <xdr:sp macro="" textlink="">
      <xdr:nvSpPr>
        <xdr:cNvPr id="466" name="円/楕円 465"/>
        <xdr:cNvSpPr/>
      </xdr:nvSpPr>
      <xdr:spPr>
        <a:xfrm>
          <a:off x="134620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156015</xdr:rowOff>
    </xdr:from>
    <xdr:ext cx="762000" cy="259045"/>
    <xdr:sp macro="" textlink="">
      <xdr:nvSpPr>
        <xdr:cNvPr id="467" name="テキスト ボックス 466"/>
        <xdr:cNvSpPr txBox="1"/>
      </xdr:nvSpPr>
      <xdr:spPr>
        <a:xfrm>
          <a:off x="13131800" y="221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80,625
80,041
19.17
30,100,296
29,030,491
1,017,589
16,147,569
28,292,578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人件費には特別職や議員等への報酬も含むが多くは職員人件費である。職員数については定員管理計画のもと計画的に削減を行っている。この数年間は人口が急増した昭和４０～５０年代に採用した多くの職員が定年を迎えたため、職員数の減少に加え、若年化が進んでいる。平成２７年度は、経常収入である市税の伸長等により、前年度を１．８ポイント下回ったが、今後、職員人件費は減少していく見込みである。</a:t>
          </a:r>
          <a:endParaRPr lang="ja-JP" altLang="ja-JP" sz="1400" baseline="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51889</xdr:rowOff>
    </xdr:from>
    <xdr:to>
      <xdr:col>7</xdr:col>
      <xdr:colOff>15875</xdr:colOff>
      <xdr:row>37</xdr:row>
      <xdr:rowOff>30661</xdr:rowOff>
    </xdr:to>
    <xdr:cxnSp macro="">
      <xdr:nvCxnSpPr>
        <xdr:cNvPr id="68" name="直線コネクタ 67"/>
        <xdr:cNvCxnSpPr/>
      </xdr:nvCxnSpPr>
      <xdr:spPr>
        <a:xfrm flipV="1">
          <a:off x="3987800" y="6224089"/>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30661</xdr:rowOff>
    </xdr:from>
    <xdr:to>
      <xdr:col>5</xdr:col>
      <xdr:colOff>549275</xdr:colOff>
      <xdr:row>37</xdr:row>
      <xdr:rowOff>37193</xdr:rowOff>
    </xdr:to>
    <xdr:cxnSp macro="">
      <xdr:nvCxnSpPr>
        <xdr:cNvPr id="71" name="直線コネクタ 70"/>
        <xdr:cNvCxnSpPr/>
      </xdr:nvCxnSpPr>
      <xdr:spPr>
        <a:xfrm flipV="1">
          <a:off x="3098800" y="637431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79466</xdr:rowOff>
    </xdr:from>
    <xdr:to>
      <xdr:col>5</xdr:col>
      <xdr:colOff>600075</xdr:colOff>
      <xdr:row>37</xdr:row>
      <xdr:rowOff>9616</xdr:rowOff>
    </xdr:to>
    <xdr:sp macro="" textlink="">
      <xdr:nvSpPr>
        <xdr:cNvPr id="72" name="フローチャート : 判断 71"/>
        <xdr:cNvSpPr/>
      </xdr:nvSpPr>
      <xdr:spPr>
        <a:xfrm>
          <a:off x="3937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19793</xdr:rowOff>
    </xdr:from>
    <xdr:ext cx="736600" cy="259045"/>
    <xdr:sp macro="" textlink="">
      <xdr:nvSpPr>
        <xdr:cNvPr id="73" name="テキスト ボックス 72"/>
        <xdr:cNvSpPr txBox="1"/>
      </xdr:nvSpPr>
      <xdr:spPr>
        <a:xfrm>
          <a:off x="3606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167822</xdr:rowOff>
    </xdr:to>
    <xdr:cxnSp macro="">
      <xdr:nvCxnSpPr>
        <xdr:cNvPr id="74" name="直線コネクタ 73"/>
        <xdr:cNvCxnSpPr/>
      </xdr:nvCxnSpPr>
      <xdr:spPr>
        <a:xfrm flipV="1">
          <a:off x="2209800" y="6380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85997</xdr:rowOff>
    </xdr:from>
    <xdr:to>
      <xdr:col>4</xdr:col>
      <xdr:colOff>396875</xdr:colOff>
      <xdr:row>37</xdr:row>
      <xdr:rowOff>16147</xdr:rowOff>
    </xdr:to>
    <xdr:sp macro="" textlink="">
      <xdr:nvSpPr>
        <xdr:cNvPr id="75" name="フローチャート : 判断 74"/>
        <xdr:cNvSpPr/>
      </xdr:nvSpPr>
      <xdr:spPr>
        <a:xfrm>
          <a:off x="3048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26324</xdr:rowOff>
    </xdr:from>
    <xdr:ext cx="762000" cy="259045"/>
    <xdr:sp macro="" textlink="">
      <xdr:nvSpPr>
        <xdr:cNvPr id="76" name="テキスト ボックス 75"/>
        <xdr:cNvSpPr txBox="1"/>
      </xdr:nvSpPr>
      <xdr:spPr>
        <a:xfrm>
          <a:off x="2717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167822</xdr:rowOff>
    </xdr:from>
    <xdr:to>
      <xdr:col>3</xdr:col>
      <xdr:colOff>142875</xdr:colOff>
      <xdr:row>38</xdr:row>
      <xdr:rowOff>133531</xdr:rowOff>
    </xdr:to>
    <xdr:cxnSp macro="">
      <xdr:nvCxnSpPr>
        <xdr:cNvPr id="77" name="直線コネクタ 76"/>
        <xdr:cNvCxnSpPr/>
      </xdr:nvCxnSpPr>
      <xdr:spPr>
        <a:xfrm flipV="1">
          <a:off x="1320800" y="651147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8" name="フローチャート : 判断 77"/>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79" name="テキスト ボックス 78"/>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77833</xdr:rowOff>
    </xdr:from>
    <xdr:to>
      <xdr:col>1</xdr:col>
      <xdr:colOff>676275</xdr:colOff>
      <xdr:row>38</xdr:row>
      <xdr:rowOff>7982</xdr:rowOff>
    </xdr:to>
    <xdr:sp macro="" textlink="">
      <xdr:nvSpPr>
        <xdr:cNvPr id="80" name="フローチャート : 判断 79"/>
        <xdr:cNvSpPr/>
      </xdr:nvSpPr>
      <xdr:spPr>
        <a:xfrm>
          <a:off x="1270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18160</xdr:rowOff>
    </xdr:from>
    <xdr:ext cx="762000" cy="259045"/>
    <xdr:sp macro="" textlink="">
      <xdr:nvSpPr>
        <xdr:cNvPr id="81" name="テキスト ボックス 80"/>
        <xdr:cNvSpPr txBox="1"/>
      </xdr:nvSpPr>
      <xdr:spPr>
        <a:xfrm>
          <a:off x="939800" y="61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1089</xdr:rowOff>
    </xdr:from>
    <xdr:to>
      <xdr:col>7</xdr:col>
      <xdr:colOff>66675</xdr:colOff>
      <xdr:row>36</xdr:row>
      <xdr:rowOff>102689</xdr:rowOff>
    </xdr:to>
    <xdr:sp macro="" textlink="">
      <xdr:nvSpPr>
        <xdr:cNvPr id="87" name="円/楕円 86"/>
        <xdr:cNvSpPr/>
      </xdr:nvSpPr>
      <xdr:spPr>
        <a:xfrm>
          <a:off x="4775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144616</xdr:rowOff>
    </xdr:from>
    <xdr:ext cx="762000" cy="259045"/>
    <xdr:sp macro="" textlink="">
      <xdr:nvSpPr>
        <xdr:cNvPr id="88" name="人件費該当値テキスト"/>
        <xdr:cNvSpPr txBox="1"/>
      </xdr:nvSpPr>
      <xdr:spPr>
        <a:xfrm>
          <a:off x="4914900" y="614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151311</xdr:rowOff>
    </xdr:from>
    <xdr:to>
      <xdr:col>5</xdr:col>
      <xdr:colOff>600075</xdr:colOff>
      <xdr:row>37</xdr:row>
      <xdr:rowOff>81461</xdr:rowOff>
    </xdr:to>
    <xdr:sp macro="" textlink="">
      <xdr:nvSpPr>
        <xdr:cNvPr id="89" name="円/楕円 88"/>
        <xdr:cNvSpPr/>
      </xdr:nvSpPr>
      <xdr:spPr>
        <a:xfrm>
          <a:off x="3937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66238</xdr:rowOff>
    </xdr:from>
    <xdr:ext cx="736600" cy="259045"/>
    <xdr:sp macro="" textlink="">
      <xdr:nvSpPr>
        <xdr:cNvPr id="90" name="テキスト ボックス 89"/>
        <xdr:cNvSpPr txBox="1"/>
      </xdr:nvSpPr>
      <xdr:spPr>
        <a:xfrm>
          <a:off x="3606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1" name="円/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72770</xdr:rowOff>
    </xdr:from>
    <xdr:ext cx="762000" cy="259045"/>
    <xdr:sp macro="" textlink="">
      <xdr:nvSpPr>
        <xdr:cNvPr id="92" name="テキスト ボックス 91"/>
        <xdr:cNvSpPr txBox="1"/>
      </xdr:nvSpPr>
      <xdr:spPr>
        <a:xfrm>
          <a:off x="2717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117022</xdr:rowOff>
    </xdr:from>
    <xdr:to>
      <xdr:col>3</xdr:col>
      <xdr:colOff>193675</xdr:colOff>
      <xdr:row>38</xdr:row>
      <xdr:rowOff>47172</xdr:rowOff>
    </xdr:to>
    <xdr:sp macro="" textlink="">
      <xdr:nvSpPr>
        <xdr:cNvPr id="93" name="円/楕円 92"/>
        <xdr:cNvSpPr/>
      </xdr:nvSpPr>
      <xdr:spPr>
        <a:xfrm>
          <a:off x="2159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31949</xdr:rowOff>
    </xdr:from>
    <xdr:ext cx="762000" cy="259045"/>
    <xdr:sp macro="" textlink="">
      <xdr:nvSpPr>
        <xdr:cNvPr id="94" name="テキスト ボックス 93"/>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82731</xdr:rowOff>
    </xdr:from>
    <xdr:to>
      <xdr:col>1</xdr:col>
      <xdr:colOff>676275</xdr:colOff>
      <xdr:row>39</xdr:row>
      <xdr:rowOff>12881</xdr:rowOff>
    </xdr:to>
    <xdr:sp macro="" textlink="">
      <xdr:nvSpPr>
        <xdr:cNvPr id="95" name="円/楕円 94"/>
        <xdr:cNvSpPr/>
      </xdr:nvSpPr>
      <xdr:spPr>
        <a:xfrm>
          <a:off x="1270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169108</xdr:rowOff>
    </xdr:from>
    <xdr:ext cx="762000" cy="259045"/>
    <xdr:sp macro="" textlink="">
      <xdr:nvSpPr>
        <xdr:cNvPr id="96" name="テキスト ボックス 95"/>
        <xdr:cNvSpPr txBox="1"/>
      </xdr:nvSpPr>
      <xdr:spPr>
        <a:xfrm>
          <a:off x="939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物件費に係る経常収支比率は、類似団体平均の数字とほぼ同じ値で推移してきたが、平成２７年度は経常収入である市税が伸びたことにより、類似団体平均を１．８ポイント下回る数値となった。今後、引き続き人員削減策や事務の効率化を進めると指定管理委託料やアルバイト賃金、ＯＡ機器の更新といった物件費の上昇を招くことが予想される。そのような状況下でいかに抑制していくかが課題となる。</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1270</xdr:rowOff>
    </xdr:to>
    <xdr:cxnSp macro="">
      <xdr:nvCxnSpPr>
        <xdr:cNvPr id="129" name="直線コネクタ 128"/>
        <xdr:cNvCxnSpPr/>
      </xdr:nvCxnSpPr>
      <xdr:spPr>
        <a:xfrm flipV="1">
          <a:off x="15671800" y="2862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1270</xdr:rowOff>
    </xdr:to>
    <xdr:cxnSp macro="">
      <xdr:nvCxnSpPr>
        <xdr:cNvPr id="132" name="直線コネクタ 131"/>
        <xdr:cNvCxnSpPr/>
      </xdr:nvCxnSpPr>
      <xdr:spPr>
        <a:xfrm>
          <a:off x="14782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137160</xdr:rowOff>
    </xdr:from>
    <xdr:to>
      <xdr:col>22</xdr:col>
      <xdr:colOff>615950</xdr:colOff>
      <xdr:row>17</xdr:row>
      <xdr:rowOff>67310</xdr:rowOff>
    </xdr:to>
    <xdr:sp macro="" textlink="">
      <xdr:nvSpPr>
        <xdr:cNvPr id="133" name="フローチャート : 判断 132"/>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34" name="テキスト ボックス 133"/>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16</xdr:row>
      <xdr:rowOff>149860</xdr:rowOff>
    </xdr:to>
    <xdr:cxnSp macro="">
      <xdr:nvCxnSpPr>
        <xdr:cNvPr id="135" name="直線コネクタ 134"/>
        <xdr:cNvCxnSpPr/>
      </xdr:nvCxnSpPr>
      <xdr:spPr>
        <a:xfrm>
          <a:off x="13893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6" name="フローチャート :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7" name="テキスト ボックス 136"/>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119380</xdr:rowOff>
    </xdr:to>
    <xdr:cxnSp macro="">
      <xdr:nvCxnSpPr>
        <xdr:cNvPr id="138" name="直線コネクタ 137"/>
        <xdr:cNvCxnSpPr/>
      </xdr:nvCxnSpPr>
      <xdr:spPr>
        <a:xfrm>
          <a:off x="13004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60960</xdr:rowOff>
    </xdr:from>
    <xdr:to>
      <xdr:col>20</xdr:col>
      <xdr:colOff>209550</xdr:colOff>
      <xdr:row>16</xdr:row>
      <xdr:rowOff>162560</xdr:rowOff>
    </xdr:to>
    <xdr:sp macro="" textlink="">
      <xdr:nvSpPr>
        <xdr:cNvPr id="139" name="フローチャート : 判断 138"/>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1287</xdr:rowOff>
    </xdr:from>
    <xdr:ext cx="762000" cy="259045"/>
    <xdr:sp macro="" textlink="">
      <xdr:nvSpPr>
        <xdr:cNvPr id="140" name="テキスト ボックス 139"/>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41" name="フローチャート : 判断 140"/>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2" name="テキスト ボックス 141"/>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8" name="円/楕円 147"/>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9"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50" name="円/楕円 149"/>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51" name="テキスト ボックス 150"/>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52" name="円/楕円 151"/>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53" name="テキスト ボックス 15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4" name="円/楕円 153"/>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5" name="テキスト ボックス 154"/>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6" name="円/楕円 155"/>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7" name="テキスト ボックス 156"/>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扶助費に係る経常収支比率は類似団体平均を下回っているものの、９～１０％台を推移している。扶助費は法令に基づき支出する経費が多く、任意に削減することが困難である。今後は市の単独制度の見直しなど給付水準や給付と負担の関係について幅広い議論が必要になる。</a:t>
          </a:r>
          <a:endParaRPr lang="ja-JP" altLang="ja-JP" sz="1400" baseline="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117475</xdr:rowOff>
    </xdr:from>
    <xdr:to>
      <xdr:col>7</xdr:col>
      <xdr:colOff>15875</xdr:colOff>
      <xdr:row>54</xdr:row>
      <xdr:rowOff>127000</xdr:rowOff>
    </xdr:to>
    <xdr:cxnSp macro="">
      <xdr:nvCxnSpPr>
        <xdr:cNvPr id="194" name="直線コネクタ 193"/>
        <xdr:cNvCxnSpPr/>
      </xdr:nvCxnSpPr>
      <xdr:spPr>
        <a:xfrm>
          <a:off x="3987800" y="9375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117475</xdr:rowOff>
    </xdr:from>
    <xdr:to>
      <xdr:col>5</xdr:col>
      <xdr:colOff>549275</xdr:colOff>
      <xdr:row>54</xdr:row>
      <xdr:rowOff>127000</xdr:rowOff>
    </xdr:to>
    <xdr:cxnSp macro="">
      <xdr:nvCxnSpPr>
        <xdr:cNvPr id="197" name="直線コネクタ 196"/>
        <xdr:cNvCxnSpPr/>
      </xdr:nvCxnSpPr>
      <xdr:spPr>
        <a:xfrm flipV="1">
          <a:off x="3098800" y="9375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38100</xdr:rowOff>
    </xdr:from>
    <xdr:to>
      <xdr:col>5</xdr:col>
      <xdr:colOff>600075</xdr:colOff>
      <xdr:row>55</xdr:row>
      <xdr:rowOff>139700</xdr:rowOff>
    </xdr:to>
    <xdr:sp macro="" textlink="">
      <xdr:nvSpPr>
        <xdr:cNvPr id="198" name="フローチャート : 判断 197"/>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199" name="テキスト ボックス 198"/>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127000</xdr:rowOff>
    </xdr:to>
    <xdr:cxnSp macro="">
      <xdr:nvCxnSpPr>
        <xdr:cNvPr id="200" name="直線コネクタ 199"/>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201" name="フローチャート : 判断 200"/>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02" name="テキスト ボックス 201"/>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107950</xdr:rowOff>
    </xdr:to>
    <xdr:cxnSp macro="">
      <xdr:nvCxnSpPr>
        <xdr:cNvPr id="203" name="直線コネクタ 202"/>
        <xdr:cNvCxnSpPr/>
      </xdr:nvCxnSpPr>
      <xdr:spPr>
        <a:xfrm>
          <a:off x="1320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123825</xdr:rowOff>
    </xdr:from>
    <xdr:to>
      <xdr:col>3</xdr:col>
      <xdr:colOff>193675</xdr:colOff>
      <xdr:row>55</xdr:row>
      <xdr:rowOff>53975</xdr:rowOff>
    </xdr:to>
    <xdr:sp macro="" textlink="">
      <xdr:nvSpPr>
        <xdr:cNvPr id="204" name="フローチャート : 判断 203"/>
        <xdr:cNvSpPr/>
      </xdr:nvSpPr>
      <xdr:spPr>
        <a:xfrm>
          <a:off x="2159000" y="938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38752</xdr:rowOff>
    </xdr:from>
    <xdr:ext cx="762000" cy="259045"/>
    <xdr:sp macro="" textlink="">
      <xdr:nvSpPr>
        <xdr:cNvPr id="205" name="テキスト ボックス 204"/>
        <xdr:cNvSpPr txBox="1"/>
      </xdr:nvSpPr>
      <xdr:spPr>
        <a:xfrm>
          <a:off x="18288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6" name="フローチャート : 判断 205"/>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19702</xdr:rowOff>
    </xdr:from>
    <xdr:ext cx="762000" cy="259045"/>
    <xdr:sp macro="" textlink="">
      <xdr:nvSpPr>
        <xdr:cNvPr id="207" name="テキスト ボックス 206"/>
        <xdr:cNvSpPr txBox="1"/>
      </xdr:nvSpPr>
      <xdr:spPr>
        <a:xfrm>
          <a:off x="939800" y="94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3" name="円/楕円 21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66675</xdr:rowOff>
    </xdr:from>
    <xdr:to>
      <xdr:col>5</xdr:col>
      <xdr:colOff>600075</xdr:colOff>
      <xdr:row>54</xdr:row>
      <xdr:rowOff>168275</xdr:rowOff>
    </xdr:to>
    <xdr:sp macro="" textlink="">
      <xdr:nvSpPr>
        <xdr:cNvPr id="215" name="円/楕円 214"/>
        <xdr:cNvSpPr/>
      </xdr:nvSpPr>
      <xdr:spPr>
        <a:xfrm>
          <a:off x="3937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216" name="テキスト ボックス 215"/>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7" name="円/楕円 21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8" name="テキスト ボックス 217"/>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9" name="円/楕円 218"/>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20" name="テキスト ボックス 219"/>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21" name="円/楕円 220"/>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22" name="テキスト ボックス 221"/>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その他に係る経常収支比率は、おおむね類似団体平均と近い数字で推移しているが、平成２７年度は１．６ポイント下回った。今後は厳しい市財政の現状からも、特別会計に対する繰出し基準の見直し等が求められる。</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165100</xdr:rowOff>
    </xdr:to>
    <xdr:cxnSp macro="">
      <xdr:nvCxnSpPr>
        <xdr:cNvPr id="255" name="直線コネクタ 254"/>
        <xdr:cNvCxnSpPr/>
      </xdr:nvCxnSpPr>
      <xdr:spPr>
        <a:xfrm flipV="1">
          <a:off x="15671800" y="9667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165100</xdr:rowOff>
    </xdr:to>
    <xdr:cxnSp macro="">
      <xdr:nvCxnSpPr>
        <xdr:cNvPr id="258" name="直線コネクタ 257"/>
        <xdr:cNvCxnSpPr/>
      </xdr:nvCxnSpPr>
      <xdr:spPr>
        <a:xfrm>
          <a:off x="14782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9" name="フローチャート : 判断 258"/>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0" name="テキスト ボックス 259"/>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88900</xdr:rowOff>
    </xdr:to>
    <xdr:cxnSp macro="">
      <xdr:nvCxnSpPr>
        <xdr:cNvPr id="261" name="直線コネクタ 260"/>
        <xdr:cNvCxnSpPr/>
      </xdr:nvCxnSpPr>
      <xdr:spPr>
        <a:xfrm flipV="1">
          <a:off x="13893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62" name="フローチャート :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88900</xdr:rowOff>
    </xdr:to>
    <xdr:cxnSp macro="">
      <xdr:nvCxnSpPr>
        <xdr:cNvPr id="264" name="直線コネクタ 263"/>
        <xdr:cNvCxnSpPr/>
      </xdr:nvCxnSpPr>
      <xdr:spPr>
        <a:xfrm>
          <a:off x="13004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5" name="フローチャート :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6" name="テキスト ボックス 26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7" name="フローチャート : 判断 266"/>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8" name="テキスト ボックス 267"/>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4" name="円/楕円 273"/>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5"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6" name="円/楕円 275"/>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7" name="テキスト ボックス 276"/>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8" name="円/楕円 277"/>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9" name="テキスト ボックス 278"/>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80" name="円/楕円 27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81" name="テキスト ボックス 28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82" name="円/楕円 281"/>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83" name="テキスト ボックス 282"/>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補助費等に係る経常収支比率が類似団体平均を上回っているのは、類似団体と比較してごみ処理、消防、福祉といった多くの事務を一部事務組合で処理をしている関係上、負担金の割合が高いためである。今後は一部事務組合も含めた連結決算を視野に入れた財政運営が求められる。</a:t>
          </a:r>
          <a:endParaRPr lang="ja-JP" altLang="ja-JP" sz="1400" baseline="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97282</xdr:rowOff>
    </xdr:to>
    <xdr:cxnSp macro="">
      <xdr:nvCxnSpPr>
        <xdr:cNvPr id="313" name="直線コネクタ 312"/>
        <xdr:cNvCxnSpPr/>
      </xdr:nvCxnSpPr>
      <xdr:spPr>
        <a:xfrm flipV="1">
          <a:off x="15671800" y="63723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97282</xdr:rowOff>
    </xdr:to>
    <xdr:cxnSp macro="">
      <xdr:nvCxnSpPr>
        <xdr:cNvPr id="316" name="直線コネクタ 315"/>
        <xdr:cNvCxnSpPr/>
      </xdr:nvCxnSpPr>
      <xdr:spPr>
        <a:xfrm>
          <a:off x="14782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7" name="フローチャート : 判断 316"/>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18" name="テキスト ボックス 317"/>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101854</xdr:rowOff>
    </xdr:to>
    <xdr:cxnSp macro="">
      <xdr:nvCxnSpPr>
        <xdr:cNvPr id="319" name="直線コネクタ 318"/>
        <xdr:cNvCxnSpPr/>
      </xdr:nvCxnSpPr>
      <xdr:spPr>
        <a:xfrm flipV="1">
          <a:off x="13893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20" name="フローチャート :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1" name="テキスト ボックス 32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101854</xdr:rowOff>
    </xdr:to>
    <xdr:cxnSp macro="">
      <xdr:nvCxnSpPr>
        <xdr:cNvPr id="322" name="直線コネクタ 321"/>
        <xdr:cNvCxnSpPr/>
      </xdr:nvCxnSpPr>
      <xdr:spPr>
        <a:xfrm>
          <a:off x="13004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23" name="フローチャート : 判断 322"/>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4" name="テキスト ボックス 323"/>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5" name="フローチャート : 判断 32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6" name="テキスト ボックス 325"/>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32" name="円/楕円 331"/>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33"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34" name="円/楕円 333"/>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35" name="テキスト ボックス 334"/>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36" name="円/楕円 335"/>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7" name="テキスト ボックス 336"/>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38" name="円/楕円 337"/>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39" name="テキスト ボックス 338"/>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40" name="円/楕円 339"/>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41" name="テキスト ボックス 340"/>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公債費のうち市債の利子の割合が、高利率の市債の償還が進んできたことや低金利が続いていることに加え、平成２７年度は経常収入である市税が伸びたことにより、公債費に係る経常収支比率は前年度を１．２ポイント下回っている</a:t>
          </a:r>
          <a:r>
            <a:rPr lang="ja-JP" altLang="en-US" sz="1400">
              <a:solidFill>
                <a:schemeClr val="dk1"/>
              </a:solidFill>
              <a:effectLst/>
              <a:latin typeface="+mn-ea"/>
              <a:ea typeface="+mn-ea"/>
              <a:cs typeface="+mn-cs"/>
            </a:rPr>
            <a:t>。今後は小中学校耐震化事業等の地方債償還が本格化し、公債費は上昇する見通しであるため、新たな地方債の発行においては公債費の水準に留意していく必要がある。</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149861</xdr:rowOff>
    </xdr:to>
    <xdr:cxnSp macro="">
      <xdr:nvCxnSpPr>
        <xdr:cNvPr id="371" name="直線コネクタ 370"/>
        <xdr:cNvCxnSpPr/>
      </xdr:nvCxnSpPr>
      <xdr:spPr>
        <a:xfrm flipV="1">
          <a:off x="3987800" y="1312519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76</xdr:row>
      <xdr:rowOff>149861</xdr:rowOff>
    </xdr:to>
    <xdr:cxnSp macro="">
      <xdr:nvCxnSpPr>
        <xdr:cNvPr id="374" name="直線コネクタ 373"/>
        <xdr:cNvCxnSpPr/>
      </xdr:nvCxnSpPr>
      <xdr:spPr>
        <a:xfrm>
          <a:off x="3098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6" name="テキスト ボックス 375"/>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76</xdr:row>
      <xdr:rowOff>159004</xdr:rowOff>
    </xdr:to>
    <xdr:cxnSp macro="">
      <xdr:nvCxnSpPr>
        <xdr:cNvPr id="377" name="直線コネクタ 376"/>
        <xdr:cNvCxnSpPr/>
      </xdr:nvCxnSpPr>
      <xdr:spPr>
        <a:xfrm flipV="1">
          <a:off x="2209800" y="131709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8" name="フローチャート : 判断 37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9" name="テキスト ボックス 378"/>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159004</xdr:rowOff>
    </xdr:to>
    <xdr:cxnSp macro="">
      <xdr:nvCxnSpPr>
        <xdr:cNvPr id="380" name="直線コネクタ 379"/>
        <xdr:cNvCxnSpPr/>
      </xdr:nvCxnSpPr>
      <xdr:spPr>
        <a:xfrm>
          <a:off x="1320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169926</xdr:rowOff>
    </xdr:from>
    <xdr:to>
      <xdr:col>3</xdr:col>
      <xdr:colOff>193675</xdr:colOff>
      <xdr:row>78</xdr:row>
      <xdr:rowOff>100076</xdr:rowOff>
    </xdr:to>
    <xdr:sp macro="" textlink="">
      <xdr:nvSpPr>
        <xdr:cNvPr id="381" name="フローチャート :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3" name="フローチャート : 判断 38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84" name="テキスト ボックス 383"/>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90" name="円/楕円 389"/>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91"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2" name="円/楕円 391"/>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3" name="テキスト ボックス 39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94" name="円/楕円 393"/>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5" name="テキスト ボックス 394"/>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96" name="円/楕円 395"/>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97" name="テキスト ボックス 396"/>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8" name="円/楕円 397"/>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9" name="テキスト ボックス 398"/>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aseline="0">
              <a:solidFill>
                <a:schemeClr val="dk1"/>
              </a:solidFill>
              <a:effectLst/>
              <a:latin typeface="+mn-ea"/>
              <a:ea typeface="+mn-ea"/>
              <a:cs typeface="+mn-cs"/>
            </a:rPr>
            <a:t>平成２７年度は前年度より５．７ポイント低下しているが、本市における経常収支比率に占める各性質別歳出の順位は概ね同じ状況である。</a:t>
          </a:r>
          <a:r>
            <a:rPr kumimoji="1" lang="ja-JP" altLang="en-US" sz="1400" baseline="0">
              <a:solidFill>
                <a:schemeClr val="dk1"/>
              </a:solidFill>
              <a:effectLst/>
              <a:latin typeface="+mn-ea"/>
              <a:ea typeface="+mn-ea"/>
              <a:cs typeface="+mn-cs"/>
            </a:rPr>
            <a:t>今後、扶助費の伸びが見込まれる中、各性質別歳出をいかに抑制していくかが重要となる。</a:t>
          </a:r>
          <a:endParaRPr lang="ja-JP" altLang="ja-JP" sz="1400" baseline="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78</xdr:row>
      <xdr:rowOff>159004</xdr:rowOff>
    </xdr:to>
    <xdr:cxnSp macro="">
      <xdr:nvCxnSpPr>
        <xdr:cNvPr id="430" name="直線コネクタ 429"/>
        <xdr:cNvCxnSpPr/>
      </xdr:nvCxnSpPr>
      <xdr:spPr>
        <a:xfrm flipV="1">
          <a:off x="15671800" y="1327150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90424</xdr:rowOff>
    </xdr:from>
    <xdr:to>
      <xdr:col>22</xdr:col>
      <xdr:colOff>565150</xdr:colOff>
      <xdr:row>78</xdr:row>
      <xdr:rowOff>159004</xdr:rowOff>
    </xdr:to>
    <xdr:cxnSp macro="">
      <xdr:nvCxnSpPr>
        <xdr:cNvPr id="433" name="直線コネクタ 432"/>
        <xdr:cNvCxnSpPr/>
      </xdr:nvCxnSpPr>
      <xdr:spPr>
        <a:xfrm>
          <a:off x="14782800" y="134635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5" name="テキスト ボックス 434"/>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90424</xdr:rowOff>
    </xdr:from>
    <xdr:to>
      <xdr:col>21</xdr:col>
      <xdr:colOff>361950</xdr:colOff>
      <xdr:row>79</xdr:row>
      <xdr:rowOff>5842</xdr:rowOff>
    </xdr:to>
    <xdr:cxnSp macro="">
      <xdr:nvCxnSpPr>
        <xdr:cNvPr id="436" name="直線コネクタ 435"/>
        <xdr:cNvCxnSpPr/>
      </xdr:nvCxnSpPr>
      <xdr:spPr>
        <a:xfrm flipV="1">
          <a:off x="13893800" y="134635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7" name="フローチャート : 判断 436"/>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525</xdr:rowOff>
    </xdr:from>
    <xdr:ext cx="762000" cy="259045"/>
    <xdr:sp macro="" textlink="">
      <xdr:nvSpPr>
        <xdr:cNvPr id="438" name="テキスト ボックス 437"/>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163576</xdr:rowOff>
    </xdr:from>
    <xdr:to>
      <xdr:col>20</xdr:col>
      <xdr:colOff>158750</xdr:colOff>
      <xdr:row>79</xdr:row>
      <xdr:rowOff>5842</xdr:rowOff>
    </xdr:to>
    <xdr:cxnSp macro="">
      <xdr:nvCxnSpPr>
        <xdr:cNvPr id="439" name="直線コネクタ 438"/>
        <xdr:cNvCxnSpPr/>
      </xdr:nvCxnSpPr>
      <xdr:spPr>
        <a:xfrm>
          <a:off x="13004800" y="13536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40" name="フローチャート :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37101</xdr:rowOff>
    </xdr:from>
    <xdr:ext cx="762000" cy="259045"/>
    <xdr:sp macro="" textlink="">
      <xdr:nvSpPr>
        <xdr:cNvPr id="441" name="テキスト ボックス 440"/>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42" name="フローチャート : 判断 441"/>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32529</xdr:rowOff>
    </xdr:from>
    <xdr:ext cx="762000" cy="259045"/>
    <xdr:sp macro="" textlink="">
      <xdr:nvSpPr>
        <xdr:cNvPr id="443" name="テキスト ボックス 442"/>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9" name="円/楕円 448"/>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50"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108204</xdr:rowOff>
    </xdr:from>
    <xdr:to>
      <xdr:col>22</xdr:col>
      <xdr:colOff>615950</xdr:colOff>
      <xdr:row>79</xdr:row>
      <xdr:rowOff>38354</xdr:rowOff>
    </xdr:to>
    <xdr:sp macro="" textlink="">
      <xdr:nvSpPr>
        <xdr:cNvPr id="451" name="円/楕円 450"/>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52" name="テキスト ボックス 451"/>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39624</xdr:rowOff>
    </xdr:from>
    <xdr:to>
      <xdr:col>21</xdr:col>
      <xdr:colOff>412750</xdr:colOff>
      <xdr:row>78</xdr:row>
      <xdr:rowOff>141224</xdr:rowOff>
    </xdr:to>
    <xdr:sp macro="" textlink="">
      <xdr:nvSpPr>
        <xdr:cNvPr id="453" name="円/楕円 452"/>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126001</xdr:rowOff>
    </xdr:from>
    <xdr:ext cx="762000" cy="259045"/>
    <xdr:sp macro="" textlink="">
      <xdr:nvSpPr>
        <xdr:cNvPr id="454" name="テキスト ボックス 453"/>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126492</xdr:rowOff>
    </xdr:from>
    <xdr:to>
      <xdr:col>20</xdr:col>
      <xdr:colOff>209550</xdr:colOff>
      <xdr:row>79</xdr:row>
      <xdr:rowOff>56642</xdr:rowOff>
    </xdr:to>
    <xdr:sp macro="" textlink="">
      <xdr:nvSpPr>
        <xdr:cNvPr id="455" name="円/楕円 454"/>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41419</xdr:rowOff>
    </xdr:from>
    <xdr:ext cx="762000" cy="259045"/>
    <xdr:sp macro="" textlink="">
      <xdr:nvSpPr>
        <xdr:cNvPr id="456" name="テキスト ボックス 455"/>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112776</xdr:rowOff>
    </xdr:from>
    <xdr:to>
      <xdr:col>19</xdr:col>
      <xdr:colOff>6350</xdr:colOff>
      <xdr:row>79</xdr:row>
      <xdr:rowOff>42926</xdr:rowOff>
    </xdr:to>
    <xdr:sp macro="" textlink="">
      <xdr:nvSpPr>
        <xdr:cNvPr id="457" name="円/楕円 456"/>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27703</xdr:rowOff>
    </xdr:from>
    <xdr:ext cx="762000" cy="259045"/>
    <xdr:sp macro="" textlink="">
      <xdr:nvSpPr>
        <xdr:cNvPr id="458" name="テキスト ボックス 457"/>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京都府長岡京市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7366</xdr:rowOff>
    </xdr:from>
    <xdr:to>
      <xdr:col>4</xdr:col>
      <xdr:colOff>1117600</xdr:colOff>
      <xdr:row>17</xdr:row>
      <xdr:rowOff>26473</xdr:rowOff>
    </xdr:to>
    <xdr:cxnSp macro="">
      <xdr:nvCxnSpPr>
        <xdr:cNvPr id="50" name="直線コネクタ 49"/>
        <xdr:cNvCxnSpPr/>
      </xdr:nvCxnSpPr>
      <xdr:spPr bwMode="auto">
        <a:xfrm flipV="1">
          <a:off x="5003800" y="2969641"/>
          <a:ext cx="647700" cy="1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26473</xdr:rowOff>
    </xdr:from>
    <xdr:to>
      <xdr:col>4</xdr:col>
      <xdr:colOff>469900</xdr:colOff>
      <xdr:row>17</xdr:row>
      <xdr:rowOff>65373</xdr:rowOff>
    </xdr:to>
    <xdr:cxnSp macro="">
      <xdr:nvCxnSpPr>
        <xdr:cNvPr id="53" name="直線コネクタ 52"/>
        <xdr:cNvCxnSpPr/>
      </xdr:nvCxnSpPr>
      <xdr:spPr bwMode="auto">
        <a:xfrm flipV="1">
          <a:off x="4305300" y="2988748"/>
          <a:ext cx="698500" cy="3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39834</xdr:rowOff>
    </xdr:from>
    <xdr:to>
      <xdr:col>4</xdr:col>
      <xdr:colOff>520700</xdr:colOff>
      <xdr:row>16</xdr:row>
      <xdr:rowOff>141434</xdr:rowOff>
    </xdr:to>
    <xdr:sp macro="" textlink="">
      <xdr:nvSpPr>
        <xdr:cNvPr id="54" name="フローチャート : 判断 53"/>
        <xdr:cNvSpPr/>
      </xdr:nvSpPr>
      <xdr:spPr bwMode="auto">
        <a:xfrm>
          <a:off x="4953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151611</xdr:rowOff>
    </xdr:from>
    <xdr:ext cx="736600" cy="259045"/>
    <xdr:sp macro="" textlink="">
      <xdr:nvSpPr>
        <xdr:cNvPr id="55" name="テキスト ボックス 54"/>
        <xdr:cNvSpPr txBox="1"/>
      </xdr:nvSpPr>
      <xdr:spPr>
        <a:xfrm>
          <a:off x="4622800" y="259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25083</xdr:rowOff>
    </xdr:from>
    <xdr:to>
      <xdr:col>3</xdr:col>
      <xdr:colOff>904875</xdr:colOff>
      <xdr:row>17</xdr:row>
      <xdr:rowOff>65373</xdr:rowOff>
    </xdr:to>
    <xdr:cxnSp macro="">
      <xdr:nvCxnSpPr>
        <xdr:cNvPr id="56" name="直線コネクタ 55"/>
        <xdr:cNvCxnSpPr/>
      </xdr:nvCxnSpPr>
      <xdr:spPr bwMode="auto">
        <a:xfrm>
          <a:off x="3606800" y="2987358"/>
          <a:ext cx="698500" cy="40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104318</xdr:rowOff>
    </xdr:from>
    <xdr:to>
      <xdr:col>3</xdr:col>
      <xdr:colOff>955675</xdr:colOff>
      <xdr:row>17</xdr:row>
      <xdr:rowOff>34468</xdr:rowOff>
    </xdr:to>
    <xdr:sp macro="" textlink="">
      <xdr:nvSpPr>
        <xdr:cNvPr id="57" name="フローチャート : 判断 56"/>
        <xdr:cNvSpPr/>
      </xdr:nvSpPr>
      <xdr:spPr bwMode="auto">
        <a:xfrm>
          <a:off x="4254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44645</xdr:rowOff>
    </xdr:from>
    <xdr:ext cx="762000" cy="259045"/>
    <xdr:sp macro="" textlink="">
      <xdr:nvSpPr>
        <xdr:cNvPr id="58" name="テキスト ボックス 57"/>
        <xdr:cNvSpPr txBox="1"/>
      </xdr:nvSpPr>
      <xdr:spPr>
        <a:xfrm>
          <a:off x="39243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125533</xdr:rowOff>
    </xdr:from>
    <xdr:to>
      <xdr:col>3</xdr:col>
      <xdr:colOff>206375</xdr:colOff>
      <xdr:row>17</xdr:row>
      <xdr:rowOff>25083</xdr:rowOff>
    </xdr:to>
    <xdr:cxnSp macro="">
      <xdr:nvCxnSpPr>
        <xdr:cNvPr id="59" name="直線コネクタ 58"/>
        <xdr:cNvCxnSpPr/>
      </xdr:nvCxnSpPr>
      <xdr:spPr bwMode="auto">
        <a:xfrm>
          <a:off x="2908300" y="2916358"/>
          <a:ext cx="698500" cy="71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71857</xdr:rowOff>
    </xdr:from>
    <xdr:to>
      <xdr:col>3</xdr:col>
      <xdr:colOff>257175</xdr:colOff>
      <xdr:row>17</xdr:row>
      <xdr:rowOff>2007</xdr:rowOff>
    </xdr:to>
    <xdr:sp macro="" textlink="">
      <xdr:nvSpPr>
        <xdr:cNvPr id="60" name="フローチャート : 判断 59"/>
        <xdr:cNvSpPr/>
      </xdr:nvSpPr>
      <xdr:spPr bwMode="auto">
        <a:xfrm>
          <a:off x="35560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12184</xdr:rowOff>
    </xdr:from>
    <xdr:ext cx="762000" cy="259045"/>
    <xdr:sp macro="" textlink="">
      <xdr:nvSpPr>
        <xdr:cNvPr id="61" name="テキスト ボックス 60"/>
        <xdr:cNvSpPr txBox="1"/>
      </xdr:nvSpPr>
      <xdr:spPr>
        <a:xfrm>
          <a:off x="3225800" y="263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35547</xdr:rowOff>
    </xdr:from>
    <xdr:to>
      <xdr:col>2</xdr:col>
      <xdr:colOff>692150</xdr:colOff>
      <xdr:row>16</xdr:row>
      <xdr:rowOff>137147</xdr:rowOff>
    </xdr:to>
    <xdr:sp macro="" textlink="">
      <xdr:nvSpPr>
        <xdr:cNvPr id="62" name="フローチャート : 判断 61"/>
        <xdr:cNvSpPr/>
      </xdr:nvSpPr>
      <xdr:spPr bwMode="auto">
        <a:xfrm>
          <a:off x="2857500" y="2826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147324</xdr:rowOff>
    </xdr:from>
    <xdr:ext cx="762000" cy="259045"/>
    <xdr:sp macro="" textlink="">
      <xdr:nvSpPr>
        <xdr:cNvPr id="63" name="テキスト ボックス 62"/>
        <xdr:cNvSpPr txBox="1"/>
      </xdr:nvSpPr>
      <xdr:spPr>
        <a:xfrm>
          <a:off x="2527300" y="259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128016</xdr:rowOff>
    </xdr:from>
    <xdr:to>
      <xdr:col>5</xdr:col>
      <xdr:colOff>34925</xdr:colOff>
      <xdr:row>17</xdr:row>
      <xdr:rowOff>58166</xdr:rowOff>
    </xdr:to>
    <xdr:sp macro="" textlink="">
      <xdr:nvSpPr>
        <xdr:cNvPr id="69" name="円/楕円 68"/>
        <xdr:cNvSpPr/>
      </xdr:nvSpPr>
      <xdr:spPr bwMode="auto">
        <a:xfrm>
          <a:off x="5600700" y="291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144543</xdr:rowOff>
    </xdr:from>
    <xdr:ext cx="762000" cy="259045"/>
    <xdr:sp macro="" textlink="">
      <xdr:nvSpPr>
        <xdr:cNvPr id="70" name="人口1人当たり決算額の推移該当値テキスト130"/>
        <xdr:cNvSpPr txBox="1"/>
      </xdr:nvSpPr>
      <xdr:spPr>
        <a:xfrm>
          <a:off x="5740400" y="276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147123</xdr:rowOff>
    </xdr:from>
    <xdr:to>
      <xdr:col>4</xdr:col>
      <xdr:colOff>520700</xdr:colOff>
      <xdr:row>17</xdr:row>
      <xdr:rowOff>77273</xdr:rowOff>
    </xdr:to>
    <xdr:sp macro="" textlink="">
      <xdr:nvSpPr>
        <xdr:cNvPr id="71" name="円/楕円 70"/>
        <xdr:cNvSpPr/>
      </xdr:nvSpPr>
      <xdr:spPr bwMode="auto">
        <a:xfrm>
          <a:off x="4953000" y="293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62050</xdr:rowOff>
    </xdr:from>
    <xdr:ext cx="736600" cy="259045"/>
    <xdr:sp macro="" textlink="">
      <xdr:nvSpPr>
        <xdr:cNvPr id="72" name="テキスト ボックス 71"/>
        <xdr:cNvSpPr txBox="1"/>
      </xdr:nvSpPr>
      <xdr:spPr>
        <a:xfrm>
          <a:off x="4622800" y="3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14573</xdr:rowOff>
    </xdr:from>
    <xdr:to>
      <xdr:col>3</xdr:col>
      <xdr:colOff>955675</xdr:colOff>
      <xdr:row>17</xdr:row>
      <xdr:rowOff>116173</xdr:rowOff>
    </xdr:to>
    <xdr:sp macro="" textlink="">
      <xdr:nvSpPr>
        <xdr:cNvPr id="73" name="円/楕円 72"/>
        <xdr:cNvSpPr/>
      </xdr:nvSpPr>
      <xdr:spPr bwMode="auto">
        <a:xfrm>
          <a:off x="4254500" y="297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100950</xdr:rowOff>
    </xdr:from>
    <xdr:ext cx="762000" cy="259045"/>
    <xdr:sp macro="" textlink="">
      <xdr:nvSpPr>
        <xdr:cNvPr id="74" name="テキスト ボックス 73"/>
        <xdr:cNvSpPr txBox="1"/>
      </xdr:nvSpPr>
      <xdr:spPr>
        <a:xfrm>
          <a:off x="3924300" y="3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145733</xdr:rowOff>
    </xdr:from>
    <xdr:to>
      <xdr:col>3</xdr:col>
      <xdr:colOff>257175</xdr:colOff>
      <xdr:row>17</xdr:row>
      <xdr:rowOff>75883</xdr:rowOff>
    </xdr:to>
    <xdr:sp macro="" textlink="">
      <xdr:nvSpPr>
        <xdr:cNvPr id="75" name="円/楕円 74"/>
        <xdr:cNvSpPr/>
      </xdr:nvSpPr>
      <xdr:spPr bwMode="auto">
        <a:xfrm>
          <a:off x="3556000" y="293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60660</xdr:rowOff>
    </xdr:from>
    <xdr:ext cx="762000" cy="259045"/>
    <xdr:sp macro="" textlink="">
      <xdr:nvSpPr>
        <xdr:cNvPr id="76" name="テキスト ボックス 75"/>
        <xdr:cNvSpPr txBox="1"/>
      </xdr:nvSpPr>
      <xdr:spPr>
        <a:xfrm>
          <a:off x="3225800" y="302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74733</xdr:rowOff>
    </xdr:from>
    <xdr:to>
      <xdr:col>2</xdr:col>
      <xdr:colOff>692150</xdr:colOff>
      <xdr:row>17</xdr:row>
      <xdr:rowOff>4883</xdr:rowOff>
    </xdr:to>
    <xdr:sp macro="" textlink="">
      <xdr:nvSpPr>
        <xdr:cNvPr id="77" name="円/楕円 76"/>
        <xdr:cNvSpPr/>
      </xdr:nvSpPr>
      <xdr:spPr bwMode="auto">
        <a:xfrm>
          <a:off x="2857500" y="286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161110</xdr:rowOff>
    </xdr:from>
    <xdr:ext cx="762000" cy="259045"/>
    <xdr:sp macro="" textlink="">
      <xdr:nvSpPr>
        <xdr:cNvPr id="78" name="テキスト ボックス 77"/>
        <xdr:cNvSpPr txBox="1"/>
      </xdr:nvSpPr>
      <xdr:spPr>
        <a:xfrm>
          <a:off x="2527300" y="295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183379</xdr:rowOff>
    </xdr:from>
    <xdr:to>
      <xdr:col>4</xdr:col>
      <xdr:colOff>1117600</xdr:colOff>
      <xdr:row>37</xdr:row>
      <xdr:rowOff>189579</xdr:rowOff>
    </xdr:to>
    <xdr:cxnSp macro="">
      <xdr:nvCxnSpPr>
        <xdr:cNvPr id="115" name="直線コネクタ 114"/>
        <xdr:cNvCxnSpPr/>
      </xdr:nvCxnSpPr>
      <xdr:spPr bwMode="auto">
        <a:xfrm flipV="1">
          <a:off x="5003800" y="7308079"/>
          <a:ext cx="647700" cy="6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182779</xdr:rowOff>
    </xdr:from>
    <xdr:to>
      <xdr:col>4</xdr:col>
      <xdr:colOff>469900</xdr:colOff>
      <xdr:row>37</xdr:row>
      <xdr:rowOff>189579</xdr:rowOff>
    </xdr:to>
    <xdr:cxnSp macro="">
      <xdr:nvCxnSpPr>
        <xdr:cNvPr id="118" name="直線コネクタ 117"/>
        <xdr:cNvCxnSpPr/>
      </xdr:nvCxnSpPr>
      <xdr:spPr bwMode="auto">
        <a:xfrm>
          <a:off x="4305300" y="7307479"/>
          <a:ext cx="698500" cy="6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212903</xdr:rowOff>
    </xdr:from>
    <xdr:to>
      <xdr:col>4</xdr:col>
      <xdr:colOff>520700</xdr:colOff>
      <xdr:row>35</xdr:row>
      <xdr:rowOff>314503</xdr:rowOff>
    </xdr:to>
    <xdr:sp macro="" textlink="">
      <xdr:nvSpPr>
        <xdr:cNvPr id="119" name="フローチャート : 判断 118"/>
        <xdr:cNvSpPr/>
      </xdr:nvSpPr>
      <xdr:spPr bwMode="auto">
        <a:xfrm>
          <a:off x="4953000" y="6823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324680</xdr:rowOff>
    </xdr:from>
    <xdr:ext cx="736600" cy="259045"/>
    <xdr:sp macro="" textlink="">
      <xdr:nvSpPr>
        <xdr:cNvPr id="120" name="テキスト ボックス 119"/>
        <xdr:cNvSpPr txBox="1"/>
      </xdr:nvSpPr>
      <xdr:spPr>
        <a:xfrm>
          <a:off x="4622800" y="6592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173863</xdr:rowOff>
    </xdr:from>
    <xdr:to>
      <xdr:col>3</xdr:col>
      <xdr:colOff>904875</xdr:colOff>
      <xdr:row>37</xdr:row>
      <xdr:rowOff>182779</xdr:rowOff>
    </xdr:to>
    <xdr:cxnSp macro="">
      <xdr:nvCxnSpPr>
        <xdr:cNvPr id="121" name="直線コネクタ 120"/>
        <xdr:cNvCxnSpPr/>
      </xdr:nvCxnSpPr>
      <xdr:spPr bwMode="auto">
        <a:xfrm>
          <a:off x="3606800" y="7298563"/>
          <a:ext cx="698500" cy="8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233163</xdr:rowOff>
    </xdr:from>
    <xdr:to>
      <xdr:col>3</xdr:col>
      <xdr:colOff>955675</xdr:colOff>
      <xdr:row>35</xdr:row>
      <xdr:rowOff>334763</xdr:rowOff>
    </xdr:to>
    <xdr:sp macro="" textlink="">
      <xdr:nvSpPr>
        <xdr:cNvPr id="122" name="フローチャート : 判断 121"/>
        <xdr:cNvSpPr/>
      </xdr:nvSpPr>
      <xdr:spPr bwMode="auto">
        <a:xfrm>
          <a:off x="4254500" y="6843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2040</xdr:rowOff>
    </xdr:from>
    <xdr:ext cx="762000" cy="259045"/>
    <xdr:sp macro="" textlink="">
      <xdr:nvSpPr>
        <xdr:cNvPr id="123" name="テキスト ボックス 122"/>
        <xdr:cNvSpPr txBox="1"/>
      </xdr:nvSpPr>
      <xdr:spPr>
        <a:xfrm>
          <a:off x="3924300" y="661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154318</xdr:rowOff>
    </xdr:from>
    <xdr:to>
      <xdr:col>3</xdr:col>
      <xdr:colOff>206375</xdr:colOff>
      <xdr:row>37</xdr:row>
      <xdr:rowOff>173863</xdr:rowOff>
    </xdr:to>
    <xdr:cxnSp macro="">
      <xdr:nvCxnSpPr>
        <xdr:cNvPr id="124" name="直線コネクタ 123"/>
        <xdr:cNvCxnSpPr/>
      </xdr:nvCxnSpPr>
      <xdr:spPr bwMode="auto">
        <a:xfrm>
          <a:off x="2908300" y="7279018"/>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201044</xdr:rowOff>
    </xdr:from>
    <xdr:to>
      <xdr:col>3</xdr:col>
      <xdr:colOff>257175</xdr:colOff>
      <xdr:row>35</xdr:row>
      <xdr:rowOff>302644</xdr:rowOff>
    </xdr:to>
    <xdr:sp macro="" textlink="">
      <xdr:nvSpPr>
        <xdr:cNvPr id="125" name="フローチャート : 判断 124"/>
        <xdr:cNvSpPr/>
      </xdr:nvSpPr>
      <xdr:spPr bwMode="auto">
        <a:xfrm>
          <a:off x="3556000" y="6811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312821</xdr:rowOff>
    </xdr:from>
    <xdr:ext cx="762000" cy="259045"/>
    <xdr:sp macro="" textlink="">
      <xdr:nvSpPr>
        <xdr:cNvPr id="126" name="テキスト ボックス 125"/>
        <xdr:cNvSpPr txBox="1"/>
      </xdr:nvSpPr>
      <xdr:spPr>
        <a:xfrm>
          <a:off x="3225800" y="658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173841</xdr:rowOff>
    </xdr:from>
    <xdr:to>
      <xdr:col>2</xdr:col>
      <xdr:colOff>692150</xdr:colOff>
      <xdr:row>35</xdr:row>
      <xdr:rowOff>275441</xdr:rowOff>
    </xdr:to>
    <xdr:sp macro="" textlink="">
      <xdr:nvSpPr>
        <xdr:cNvPr id="127" name="フローチャート : 判断 126"/>
        <xdr:cNvSpPr/>
      </xdr:nvSpPr>
      <xdr:spPr bwMode="auto">
        <a:xfrm>
          <a:off x="2857500" y="67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285618</xdr:rowOff>
    </xdr:from>
    <xdr:ext cx="762000" cy="259045"/>
    <xdr:sp macro="" textlink="">
      <xdr:nvSpPr>
        <xdr:cNvPr id="128" name="テキスト ボックス 127"/>
        <xdr:cNvSpPr txBox="1"/>
      </xdr:nvSpPr>
      <xdr:spPr>
        <a:xfrm>
          <a:off x="2527300" y="655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132579</xdr:rowOff>
    </xdr:from>
    <xdr:to>
      <xdr:col>5</xdr:col>
      <xdr:colOff>34925</xdr:colOff>
      <xdr:row>37</xdr:row>
      <xdr:rowOff>234179</xdr:rowOff>
    </xdr:to>
    <xdr:sp macro="" textlink="">
      <xdr:nvSpPr>
        <xdr:cNvPr id="134" name="円/楕円 133"/>
        <xdr:cNvSpPr/>
      </xdr:nvSpPr>
      <xdr:spPr bwMode="auto">
        <a:xfrm>
          <a:off x="5600700" y="7257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104656</xdr:rowOff>
    </xdr:from>
    <xdr:ext cx="762000" cy="259045"/>
    <xdr:sp macro="" textlink="">
      <xdr:nvSpPr>
        <xdr:cNvPr id="135" name="人口1人当たり決算額の推移該当値テキスト445"/>
        <xdr:cNvSpPr txBox="1"/>
      </xdr:nvSpPr>
      <xdr:spPr>
        <a:xfrm>
          <a:off x="5740400" y="722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138779</xdr:rowOff>
    </xdr:from>
    <xdr:to>
      <xdr:col>4</xdr:col>
      <xdr:colOff>520700</xdr:colOff>
      <xdr:row>37</xdr:row>
      <xdr:rowOff>240379</xdr:rowOff>
    </xdr:to>
    <xdr:sp macro="" textlink="">
      <xdr:nvSpPr>
        <xdr:cNvPr id="136" name="円/楕円 135"/>
        <xdr:cNvSpPr/>
      </xdr:nvSpPr>
      <xdr:spPr bwMode="auto">
        <a:xfrm>
          <a:off x="4953000" y="726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225156</xdr:rowOff>
    </xdr:from>
    <xdr:ext cx="736600" cy="259045"/>
    <xdr:sp macro="" textlink="">
      <xdr:nvSpPr>
        <xdr:cNvPr id="137" name="テキスト ボックス 136"/>
        <xdr:cNvSpPr txBox="1"/>
      </xdr:nvSpPr>
      <xdr:spPr>
        <a:xfrm>
          <a:off x="4622800" y="7349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131979</xdr:rowOff>
    </xdr:from>
    <xdr:to>
      <xdr:col>3</xdr:col>
      <xdr:colOff>955675</xdr:colOff>
      <xdr:row>37</xdr:row>
      <xdr:rowOff>233579</xdr:rowOff>
    </xdr:to>
    <xdr:sp macro="" textlink="">
      <xdr:nvSpPr>
        <xdr:cNvPr id="138" name="円/楕円 137"/>
        <xdr:cNvSpPr/>
      </xdr:nvSpPr>
      <xdr:spPr bwMode="auto">
        <a:xfrm>
          <a:off x="4254500" y="725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218356</xdr:rowOff>
    </xdr:from>
    <xdr:ext cx="762000" cy="259045"/>
    <xdr:sp macro="" textlink="">
      <xdr:nvSpPr>
        <xdr:cNvPr id="139" name="テキスト ボックス 138"/>
        <xdr:cNvSpPr txBox="1"/>
      </xdr:nvSpPr>
      <xdr:spPr>
        <a:xfrm>
          <a:off x="3924300" y="734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123063</xdr:rowOff>
    </xdr:from>
    <xdr:to>
      <xdr:col>3</xdr:col>
      <xdr:colOff>257175</xdr:colOff>
      <xdr:row>37</xdr:row>
      <xdr:rowOff>224663</xdr:rowOff>
    </xdr:to>
    <xdr:sp macro="" textlink="">
      <xdr:nvSpPr>
        <xdr:cNvPr id="140" name="円/楕円 139"/>
        <xdr:cNvSpPr/>
      </xdr:nvSpPr>
      <xdr:spPr bwMode="auto">
        <a:xfrm>
          <a:off x="3556000" y="7247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209440</xdr:rowOff>
    </xdr:from>
    <xdr:ext cx="762000" cy="259045"/>
    <xdr:sp macro="" textlink="">
      <xdr:nvSpPr>
        <xdr:cNvPr id="141" name="テキスト ボックス 140"/>
        <xdr:cNvSpPr txBox="1"/>
      </xdr:nvSpPr>
      <xdr:spPr>
        <a:xfrm>
          <a:off x="3225800" y="733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103518</xdr:rowOff>
    </xdr:from>
    <xdr:to>
      <xdr:col>2</xdr:col>
      <xdr:colOff>692150</xdr:colOff>
      <xdr:row>37</xdr:row>
      <xdr:rowOff>205118</xdr:rowOff>
    </xdr:to>
    <xdr:sp macro="" textlink="">
      <xdr:nvSpPr>
        <xdr:cNvPr id="142" name="円/楕円 141"/>
        <xdr:cNvSpPr/>
      </xdr:nvSpPr>
      <xdr:spPr bwMode="auto">
        <a:xfrm>
          <a:off x="2857500" y="722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189895</xdr:rowOff>
    </xdr:from>
    <xdr:ext cx="762000" cy="259045"/>
    <xdr:sp macro="" textlink="">
      <xdr:nvSpPr>
        <xdr:cNvPr id="143" name="テキスト ボックス 142"/>
        <xdr:cNvSpPr txBox="1"/>
      </xdr:nvSpPr>
      <xdr:spPr>
        <a:xfrm>
          <a:off x="2527300" y="731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80,625
80,041
19.17
30,100,296
29,030,491
1,017,589
16,147,569
28,292,578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11044</xdr:rowOff>
    </xdr:from>
    <xdr:to>
      <xdr:col>6</xdr:col>
      <xdr:colOff>511175</xdr:colOff>
      <xdr:row>36</xdr:row>
      <xdr:rowOff>41425</xdr:rowOff>
    </xdr:to>
    <xdr:cxnSp macro="">
      <xdr:nvCxnSpPr>
        <xdr:cNvPr id="59" name="直線コネクタ 58"/>
        <xdr:cNvCxnSpPr/>
      </xdr:nvCxnSpPr>
      <xdr:spPr>
        <a:xfrm>
          <a:off x="3797300" y="6183244"/>
          <a:ext cx="8382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11044</xdr:rowOff>
    </xdr:from>
    <xdr:to>
      <xdr:col>5</xdr:col>
      <xdr:colOff>358775</xdr:colOff>
      <xdr:row>36</xdr:row>
      <xdr:rowOff>61885</xdr:rowOff>
    </xdr:to>
    <xdr:cxnSp macro="">
      <xdr:nvCxnSpPr>
        <xdr:cNvPr id="62" name="直線コネクタ 61"/>
        <xdr:cNvCxnSpPr/>
      </xdr:nvCxnSpPr>
      <xdr:spPr>
        <a:xfrm flipV="1">
          <a:off x="2908300" y="6183244"/>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51593</xdr:rowOff>
    </xdr:from>
    <xdr:to>
      <xdr:col>5</xdr:col>
      <xdr:colOff>409575</xdr:colOff>
      <xdr:row>35</xdr:row>
      <xdr:rowOff>153193</xdr:rowOff>
    </xdr:to>
    <xdr:sp macro="" textlink="">
      <xdr:nvSpPr>
        <xdr:cNvPr id="63" name="フローチャート : 判断 62"/>
        <xdr:cNvSpPr/>
      </xdr:nvSpPr>
      <xdr:spPr>
        <a:xfrm>
          <a:off x="3746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169720</xdr:rowOff>
    </xdr:from>
    <xdr:ext cx="534377" cy="259045"/>
    <xdr:sp macro="" textlink="">
      <xdr:nvSpPr>
        <xdr:cNvPr id="64" name="テキスト ボックス 63"/>
        <xdr:cNvSpPr txBox="1"/>
      </xdr:nvSpPr>
      <xdr:spPr>
        <a:xfrm>
          <a:off x="3530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2311</xdr:rowOff>
    </xdr:from>
    <xdr:to>
      <xdr:col>4</xdr:col>
      <xdr:colOff>155575</xdr:colOff>
      <xdr:row>36</xdr:row>
      <xdr:rowOff>61885</xdr:rowOff>
    </xdr:to>
    <xdr:cxnSp macro="">
      <xdr:nvCxnSpPr>
        <xdr:cNvPr id="65" name="直線コネクタ 64"/>
        <xdr:cNvCxnSpPr/>
      </xdr:nvCxnSpPr>
      <xdr:spPr>
        <a:xfrm>
          <a:off x="2019300" y="6174511"/>
          <a:ext cx="889000" cy="5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61033</xdr:rowOff>
    </xdr:from>
    <xdr:to>
      <xdr:col>4</xdr:col>
      <xdr:colOff>206375</xdr:colOff>
      <xdr:row>35</xdr:row>
      <xdr:rowOff>162633</xdr:rowOff>
    </xdr:to>
    <xdr:sp macro="" textlink="">
      <xdr:nvSpPr>
        <xdr:cNvPr id="66" name="フローチャート : 判断 65"/>
        <xdr:cNvSpPr/>
      </xdr:nvSpPr>
      <xdr:spPr>
        <a:xfrm>
          <a:off x="2857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7710</xdr:rowOff>
    </xdr:from>
    <xdr:ext cx="534377" cy="259045"/>
    <xdr:sp macro="" textlink="">
      <xdr:nvSpPr>
        <xdr:cNvPr id="67" name="テキスト ボックス 66"/>
        <xdr:cNvSpPr txBox="1"/>
      </xdr:nvSpPr>
      <xdr:spPr>
        <a:xfrm>
          <a:off x="2641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20828</xdr:rowOff>
    </xdr:from>
    <xdr:to>
      <xdr:col>2</xdr:col>
      <xdr:colOff>638175</xdr:colOff>
      <xdr:row>36</xdr:row>
      <xdr:rowOff>2311</xdr:rowOff>
    </xdr:to>
    <xdr:cxnSp macro="">
      <xdr:nvCxnSpPr>
        <xdr:cNvPr id="68" name="直線コネクタ 67"/>
        <xdr:cNvCxnSpPr/>
      </xdr:nvCxnSpPr>
      <xdr:spPr>
        <a:xfrm>
          <a:off x="1130300" y="6021578"/>
          <a:ext cx="8890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16640</xdr:rowOff>
    </xdr:from>
    <xdr:to>
      <xdr:col>3</xdr:col>
      <xdr:colOff>3175</xdr:colOff>
      <xdr:row>35</xdr:row>
      <xdr:rowOff>118240</xdr:rowOff>
    </xdr:to>
    <xdr:sp macro="" textlink="">
      <xdr:nvSpPr>
        <xdr:cNvPr id="69" name="フローチャート : 判断 68"/>
        <xdr:cNvSpPr/>
      </xdr:nvSpPr>
      <xdr:spPr>
        <a:xfrm>
          <a:off x="1968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134767</xdr:rowOff>
    </xdr:from>
    <xdr:ext cx="534377" cy="259045"/>
    <xdr:sp macro="" textlink="">
      <xdr:nvSpPr>
        <xdr:cNvPr id="70" name="テキスト ボックス 69"/>
        <xdr:cNvSpPr txBox="1"/>
      </xdr:nvSpPr>
      <xdr:spPr>
        <a:xfrm>
          <a:off x="1752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71" name="フローチャート : 判断 70"/>
        <xdr:cNvSpPr/>
      </xdr:nvSpPr>
      <xdr:spPr>
        <a:xfrm>
          <a:off x="1079500" y="591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36149</xdr:rowOff>
    </xdr:from>
    <xdr:ext cx="534377" cy="259045"/>
    <xdr:sp macro="" textlink="">
      <xdr:nvSpPr>
        <xdr:cNvPr id="72" name="テキスト ボックス 71"/>
        <xdr:cNvSpPr txBox="1"/>
      </xdr:nvSpPr>
      <xdr:spPr>
        <a:xfrm>
          <a:off x="863111" y="56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162075</xdr:rowOff>
    </xdr:from>
    <xdr:to>
      <xdr:col>6</xdr:col>
      <xdr:colOff>561975</xdr:colOff>
      <xdr:row>36</xdr:row>
      <xdr:rowOff>92225</xdr:rowOff>
    </xdr:to>
    <xdr:sp macro="" textlink="">
      <xdr:nvSpPr>
        <xdr:cNvPr id="78" name="円/楕円 77"/>
        <xdr:cNvSpPr/>
      </xdr:nvSpPr>
      <xdr:spPr>
        <a:xfrm>
          <a:off x="4584700" y="61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13502</xdr:rowOff>
    </xdr:from>
    <xdr:ext cx="534377" cy="259045"/>
    <xdr:sp macro="" textlink="">
      <xdr:nvSpPr>
        <xdr:cNvPr id="79" name="人件費該当値テキスト"/>
        <xdr:cNvSpPr txBox="1"/>
      </xdr:nvSpPr>
      <xdr:spPr>
        <a:xfrm>
          <a:off x="4686300" y="60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59,299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131694</xdr:rowOff>
    </xdr:from>
    <xdr:to>
      <xdr:col>5</xdr:col>
      <xdr:colOff>409575</xdr:colOff>
      <xdr:row>36</xdr:row>
      <xdr:rowOff>61844</xdr:rowOff>
    </xdr:to>
    <xdr:sp macro="" textlink="">
      <xdr:nvSpPr>
        <xdr:cNvPr id="80" name="円/楕円 79"/>
        <xdr:cNvSpPr/>
      </xdr:nvSpPr>
      <xdr:spPr>
        <a:xfrm>
          <a:off x="3746500" y="61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52971</xdr:rowOff>
    </xdr:from>
    <xdr:ext cx="534377" cy="259045"/>
    <xdr:sp macro="" textlink="">
      <xdr:nvSpPr>
        <xdr:cNvPr id="81" name="テキスト ボックス 80"/>
        <xdr:cNvSpPr txBox="1"/>
      </xdr:nvSpPr>
      <xdr:spPr>
        <a:xfrm>
          <a:off x="3530111" y="622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11085</xdr:rowOff>
    </xdr:from>
    <xdr:to>
      <xdr:col>4</xdr:col>
      <xdr:colOff>206375</xdr:colOff>
      <xdr:row>36</xdr:row>
      <xdr:rowOff>112685</xdr:rowOff>
    </xdr:to>
    <xdr:sp macro="" textlink="">
      <xdr:nvSpPr>
        <xdr:cNvPr id="82" name="円/楕円 81"/>
        <xdr:cNvSpPr/>
      </xdr:nvSpPr>
      <xdr:spPr>
        <a:xfrm>
          <a:off x="2857500" y="61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103812</xdr:rowOff>
    </xdr:from>
    <xdr:ext cx="534377" cy="259045"/>
    <xdr:sp macro="" textlink="">
      <xdr:nvSpPr>
        <xdr:cNvPr id="83" name="テキスト ボックス 82"/>
        <xdr:cNvSpPr txBox="1"/>
      </xdr:nvSpPr>
      <xdr:spPr>
        <a:xfrm>
          <a:off x="2641111" y="627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122961</xdr:rowOff>
    </xdr:from>
    <xdr:to>
      <xdr:col>3</xdr:col>
      <xdr:colOff>3175</xdr:colOff>
      <xdr:row>36</xdr:row>
      <xdr:rowOff>53111</xdr:rowOff>
    </xdr:to>
    <xdr:sp macro="" textlink="">
      <xdr:nvSpPr>
        <xdr:cNvPr id="84" name="円/楕円 83"/>
        <xdr:cNvSpPr/>
      </xdr:nvSpPr>
      <xdr:spPr>
        <a:xfrm>
          <a:off x="1968500" y="61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44238</xdr:rowOff>
    </xdr:from>
    <xdr:ext cx="534377" cy="259045"/>
    <xdr:sp macro="" textlink="">
      <xdr:nvSpPr>
        <xdr:cNvPr id="85" name="テキスト ボックス 84"/>
        <xdr:cNvSpPr txBox="1"/>
      </xdr:nvSpPr>
      <xdr:spPr>
        <a:xfrm>
          <a:off x="1752111" y="62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141478</xdr:rowOff>
    </xdr:from>
    <xdr:to>
      <xdr:col>1</xdr:col>
      <xdr:colOff>485775</xdr:colOff>
      <xdr:row>35</xdr:row>
      <xdr:rowOff>71628</xdr:rowOff>
    </xdr:to>
    <xdr:sp macro="" textlink="">
      <xdr:nvSpPr>
        <xdr:cNvPr id="86" name="円/楕円 85"/>
        <xdr:cNvSpPr/>
      </xdr:nvSpPr>
      <xdr:spPr>
        <a:xfrm>
          <a:off x="1079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62755</xdr:rowOff>
    </xdr:from>
    <xdr:ext cx="534377" cy="259045"/>
    <xdr:sp macro="" textlink="">
      <xdr:nvSpPr>
        <xdr:cNvPr id="87" name="テキスト ボックス 86"/>
        <xdr:cNvSpPr txBox="1"/>
      </xdr:nvSpPr>
      <xdr:spPr>
        <a:xfrm>
          <a:off x="863111" y="606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64229</xdr:rowOff>
    </xdr:from>
    <xdr:to>
      <xdr:col>6</xdr:col>
      <xdr:colOff>511175</xdr:colOff>
      <xdr:row>57</xdr:row>
      <xdr:rowOff>152404</xdr:rowOff>
    </xdr:to>
    <xdr:cxnSp macro="">
      <xdr:nvCxnSpPr>
        <xdr:cNvPr id="119" name="直線コネクタ 118"/>
        <xdr:cNvCxnSpPr/>
      </xdr:nvCxnSpPr>
      <xdr:spPr>
        <a:xfrm>
          <a:off x="3797300" y="9836879"/>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64229</xdr:rowOff>
    </xdr:from>
    <xdr:to>
      <xdr:col>5</xdr:col>
      <xdr:colOff>358775</xdr:colOff>
      <xdr:row>58</xdr:row>
      <xdr:rowOff>93588</xdr:rowOff>
    </xdr:to>
    <xdr:cxnSp macro="">
      <xdr:nvCxnSpPr>
        <xdr:cNvPr id="122" name="直線コネクタ 121"/>
        <xdr:cNvCxnSpPr/>
      </xdr:nvCxnSpPr>
      <xdr:spPr>
        <a:xfrm flipV="1">
          <a:off x="2908300" y="9836879"/>
          <a:ext cx="889000" cy="20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140106</xdr:rowOff>
    </xdr:from>
    <xdr:to>
      <xdr:col>5</xdr:col>
      <xdr:colOff>409575</xdr:colOff>
      <xdr:row>56</xdr:row>
      <xdr:rowOff>70256</xdr:rowOff>
    </xdr:to>
    <xdr:sp macro="" textlink="">
      <xdr:nvSpPr>
        <xdr:cNvPr id="123" name="フローチャート : 判断 122"/>
        <xdr:cNvSpPr/>
      </xdr:nvSpPr>
      <xdr:spPr>
        <a:xfrm>
          <a:off x="3746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86783</xdr:rowOff>
    </xdr:from>
    <xdr:ext cx="534377" cy="259045"/>
    <xdr:sp macro="" textlink="">
      <xdr:nvSpPr>
        <xdr:cNvPr id="124" name="テキスト ボックス 123"/>
        <xdr:cNvSpPr txBox="1"/>
      </xdr:nvSpPr>
      <xdr:spPr>
        <a:xfrm>
          <a:off x="3530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93588</xdr:rowOff>
    </xdr:from>
    <xdr:to>
      <xdr:col>4</xdr:col>
      <xdr:colOff>155575</xdr:colOff>
      <xdr:row>58</xdr:row>
      <xdr:rowOff>96038</xdr:rowOff>
    </xdr:to>
    <xdr:cxnSp macro="">
      <xdr:nvCxnSpPr>
        <xdr:cNvPr id="125" name="直線コネクタ 124"/>
        <xdr:cNvCxnSpPr/>
      </xdr:nvCxnSpPr>
      <xdr:spPr>
        <a:xfrm flipV="1">
          <a:off x="2019300" y="10037688"/>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46968</xdr:rowOff>
    </xdr:from>
    <xdr:to>
      <xdr:col>4</xdr:col>
      <xdr:colOff>206375</xdr:colOff>
      <xdr:row>56</xdr:row>
      <xdr:rowOff>148568</xdr:rowOff>
    </xdr:to>
    <xdr:sp macro="" textlink="">
      <xdr:nvSpPr>
        <xdr:cNvPr id="126" name="フローチャート : 判断 125"/>
        <xdr:cNvSpPr/>
      </xdr:nvSpPr>
      <xdr:spPr>
        <a:xfrm>
          <a:off x="2857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165095</xdr:rowOff>
    </xdr:from>
    <xdr:ext cx="534377" cy="259045"/>
    <xdr:sp macro="" textlink="">
      <xdr:nvSpPr>
        <xdr:cNvPr id="127" name="テキスト ボックス 126"/>
        <xdr:cNvSpPr txBox="1"/>
      </xdr:nvSpPr>
      <xdr:spPr>
        <a:xfrm>
          <a:off x="2641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53256</xdr:rowOff>
    </xdr:from>
    <xdr:to>
      <xdr:col>2</xdr:col>
      <xdr:colOff>638175</xdr:colOff>
      <xdr:row>58</xdr:row>
      <xdr:rowOff>96038</xdr:rowOff>
    </xdr:to>
    <xdr:cxnSp macro="">
      <xdr:nvCxnSpPr>
        <xdr:cNvPr id="128" name="直線コネクタ 127"/>
        <xdr:cNvCxnSpPr/>
      </xdr:nvCxnSpPr>
      <xdr:spPr>
        <a:xfrm>
          <a:off x="1130300" y="9997356"/>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114405</xdr:rowOff>
    </xdr:from>
    <xdr:to>
      <xdr:col>3</xdr:col>
      <xdr:colOff>3175</xdr:colOff>
      <xdr:row>56</xdr:row>
      <xdr:rowOff>44555</xdr:rowOff>
    </xdr:to>
    <xdr:sp macro="" textlink="">
      <xdr:nvSpPr>
        <xdr:cNvPr id="129" name="フローチャート : 判断 128"/>
        <xdr:cNvSpPr/>
      </xdr:nvSpPr>
      <xdr:spPr>
        <a:xfrm>
          <a:off x="1968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61082</xdr:rowOff>
    </xdr:from>
    <xdr:ext cx="534377" cy="259045"/>
    <xdr:sp macro="" textlink="">
      <xdr:nvSpPr>
        <xdr:cNvPr id="130" name="テキスト ボックス 129"/>
        <xdr:cNvSpPr txBox="1"/>
      </xdr:nvSpPr>
      <xdr:spPr>
        <a:xfrm>
          <a:off x="1752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107384</xdr:rowOff>
    </xdr:from>
    <xdr:to>
      <xdr:col>1</xdr:col>
      <xdr:colOff>485775</xdr:colOff>
      <xdr:row>53</xdr:row>
      <xdr:rowOff>37534</xdr:rowOff>
    </xdr:to>
    <xdr:sp macro="" textlink="">
      <xdr:nvSpPr>
        <xdr:cNvPr id="131" name="フローチャート : 判断 130"/>
        <xdr:cNvSpPr/>
      </xdr:nvSpPr>
      <xdr:spPr>
        <a:xfrm>
          <a:off x="1079500" y="902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54061</xdr:rowOff>
    </xdr:from>
    <xdr:ext cx="534377" cy="259045"/>
    <xdr:sp macro="" textlink="">
      <xdr:nvSpPr>
        <xdr:cNvPr id="132" name="テキスト ボックス 131"/>
        <xdr:cNvSpPr txBox="1"/>
      </xdr:nvSpPr>
      <xdr:spPr>
        <a:xfrm>
          <a:off x="863111" y="87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101604</xdr:rowOff>
    </xdr:from>
    <xdr:to>
      <xdr:col>6</xdr:col>
      <xdr:colOff>561975</xdr:colOff>
      <xdr:row>58</xdr:row>
      <xdr:rowOff>31754</xdr:rowOff>
    </xdr:to>
    <xdr:sp macro="" textlink="">
      <xdr:nvSpPr>
        <xdr:cNvPr id="138" name="円/楕円 137"/>
        <xdr:cNvSpPr/>
      </xdr:nvSpPr>
      <xdr:spPr>
        <a:xfrm>
          <a:off x="4584700" y="98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80031</xdr:rowOff>
    </xdr:from>
    <xdr:ext cx="534377" cy="259045"/>
    <xdr:sp macro="" textlink="">
      <xdr:nvSpPr>
        <xdr:cNvPr id="139" name="物件費該当値テキスト"/>
        <xdr:cNvSpPr txBox="1"/>
      </xdr:nvSpPr>
      <xdr:spPr>
        <a:xfrm>
          <a:off x="4686300" y="985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13429</xdr:rowOff>
    </xdr:from>
    <xdr:to>
      <xdr:col>5</xdr:col>
      <xdr:colOff>409575</xdr:colOff>
      <xdr:row>57</xdr:row>
      <xdr:rowOff>115029</xdr:rowOff>
    </xdr:to>
    <xdr:sp macro="" textlink="">
      <xdr:nvSpPr>
        <xdr:cNvPr id="140" name="円/楕円 139"/>
        <xdr:cNvSpPr/>
      </xdr:nvSpPr>
      <xdr:spPr>
        <a:xfrm>
          <a:off x="3746500" y="97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106156</xdr:rowOff>
    </xdr:from>
    <xdr:ext cx="534377" cy="259045"/>
    <xdr:sp macro="" textlink="">
      <xdr:nvSpPr>
        <xdr:cNvPr id="141" name="テキスト ボックス 140"/>
        <xdr:cNvSpPr txBox="1"/>
      </xdr:nvSpPr>
      <xdr:spPr>
        <a:xfrm>
          <a:off x="3530111" y="98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42788</xdr:rowOff>
    </xdr:from>
    <xdr:to>
      <xdr:col>4</xdr:col>
      <xdr:colOff>206375</xdr:colOff>
      <xdr:row>58</xdr:row>
      <xdr:rowOff>144388</xdr:rowOff>
    </xdr:to>
    <xdr:sp macro="" textlink="">
      <xdr:nvSpPr>
        <xdr:cNvPr id="142" name="円/楕円 141"/>
        <xdr:cNvSpPr/>
      </xdr:nvSpPr>
      <xdr:spPr>
        <a:xfrm>
          <a:off x="2857500" y="99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135515</xdr:rowOff>
    </xdr:from>
    <xdr:ext cx="534377" cy="259045"/>
    <xdr:sp macro="" textlink="">
      <xdr:nvSpPr>
        <xdr:cNvPr id="143" name="テキスト ボックス 142"/>
        <xdr:cNvSpPr txBox="1"/>
      </xdr:nvSpPr>
      <xdr:spPr>
        <a:xfrm>
          <a:off x="2641111" y="100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45238</xdr:rowOff>
    </xdr:from>
    <xdr:to>
      <xdr:col>3</xdr:col>
      <xdr:colOff>3175</xdr:colOff>
      <xdr:row>58</xdr:row>
      <xdr:rowOff>146838</xdr:rowOff>
    </xdr:to>
    <xdr:sp macro="" textlink="">
      <xdr:nvSpPr>
        <xdr:cNvPr id="144" name="円/楕円 143"/>
        <xdr:cNvSpPr/>
      </xdr:nvSpPr>
      <xdr:spPr>
        <a:xfrm>
          <a:off x="1968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137965</xdr:rowOff>
    </xdr:from>
    <xdr:ext cx="534377" cy="259045"/>
    <xdr:sp macro="" textlink="">
      <xdr:nvSpPr>
        <xdr:cNvPr id="145" name="テキスト ボックス 144"/>
        <xdr:cNvSpPr txBox="1"/>
      </xdr:nvSpPr>
      <xdr:spPr>
        <a:xfrm>
          <a:off x="1752111" y="100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2456</xdr:rowOff>
    </xdr:from>
    <xdr:to>
      <xdr:col>1</xdr:col>
      <xdr:colOff>485775</xdr:colOff>
      <xdr:row>58</xdr:row>
      <xdr:rowOff>104056</xdr:rowOff>
    </xdr:to>
    <xdr:sp macro="" textlink="">
      <xdr:nvSpPr>
        <xdr:cNvPr id="146" name="円/楕円 145"/>
        <xdr:cNvSpPr/>
      </xdr:nvSpPr>
      <xdr:spPr>
        <a:xfrm>
          <a:off x="1079500" y="99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95183</xdr:rowOff>
    </xdr:from>
    <xdr:ext cx="534377" cy="259045"/>
    <xdr:sp macro="" textlink="">
      <xdr:nvSpPr>
        <xdr:cNvPr id="147" name="テキスト ボックス 146"/>
        <xdr:cNvSpPr txBox="1"/>
      </xdr:nvSpPr>
      <xdr:spPr>
        <a:xfrm>
          <a:off x="863111" y="100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92532</xdr:rowOff>
    </xdr:from>
    <xdr:to>
      <xdr:col>6</xdr:col>
      <xdr:colOff>511175</xdr:colOff>
      <xdr:row>78</xdr:row>
      <xdr:rowOff>96876</xdr:rowOff>
    </xdr:to>
    <xdr:cxnSp macro="">
      <xdr:nvCxnSpPr>
        <xdr:cNvPr id="176" name="直線コネクタ 175"/>
        <xdr:cNvCxnSpPr/>
      </xdr:nvCxnSpPr>
      <xdr:spPr>
        <a:xfrm>
          <a:off x="3797300" y="13465632"/>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79426</xdr:rowOff>
    </xdr:from>
    <xdr:to>
      <xdr:col>5</xdr:col>
      <xdr:colOff>358775</xdr:colOff>
      <xdr:row>78</xdr:row>
      <xdr:rowOff>92532</xdr:rowOff>
    </xdr:to>
    <xdr:cxnSp macro="">
      <xdr:nvCxnSpPr>
        <xdr:cNvPr id="179" name="直線コネクタ 178"/>
        <xdr:cNvCxnSpPr/>
      </xdr:nvCxnSpPr>
      <xdr:spPr>
        <a:xfrm>
          <a:off x="2908300" y="1345252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55905</xdr:rowOff>
    </xdr:from>
    <xdr:to>
      <xdr:col>5</xdr:col>
      <xdr:colOff>409575</xdr:colOff>
      <xdr:row>77</xdr:row>
      <xdr:rowOff>157505</xdr:rowOff>
    </xdr:to>
    <xdr:sp macro="" textlink="">
      <xdr:nvSpPr>
        <xdr:cNvPr id="180" name="フローチャート : 判断 179"/>
        <xdr:cNvSpPr/>
      </xdr:nvSpPr>
      <xdr:spPr>
        <a:xfrm>
          <a:off x="3746500" y="132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2582</xdr:rowOff>
    </xdr:from>
    <xdr:ext cx="469744" cy="259045"/>
    <xdr:sp macro="" textlink="">
      <xdr:nvSpPr>
        <xdr:cNvPr id="181" name="テキスト ボックス 180"/>
        <xdr:cNvSpPr txBox="1"/>
      </xdr:nvSpPr>
      <xdr:spPr>
        <a:xfrm>
          <a:off x="3562427" y="130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79426</xdr:rowOff>
    </xdr:from>
    <xdr:to>
      <xdr:col>4</xdr:col>
      <xdr:colOff>155575</xdr:colOff>
      <xdr:row>78</xdr:row>
      <xdr:rowOff>102209</xdr:rowOff>
    </xdr:to>
    <xdr:cxnSp macro="">
      <xdr:nvCxnSpPr>
        <xdr:cNvPr id="182" name="直線コネクタ 181"/>
        <xdr:cNvCxnSpPr/>
      </xdr:nvCxnSpPr>
      <xdr:spPr>
        <a:xfrm flipV="1">
          <a:off x="2019300" y="13452526"/>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62534</xdr:rowOff>
    </xdr:from>
    <xdr:to>
      <xdr:col>4</xdr:col>
      <xdr:colOff>206375</xdr:colOff>
      <xdr:row>77</xdr:row>
      <xdr:rowOff>164134</xdr:rowOff>
    </xdr:to>
    <xdr:sp macro="" textlink="">
      <xdr:nvSpPr>
        <xdr:cNvPr id="183" name="フローチャート : 判断 182"/>
        <xdr:cNvSpPr/>
      </xdr:nvSpPr>
      <xdr:spPr>
        <a:xfrm>
          <a:off x="2857500" y="132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9211</xdr:rowOff>
    </xdr:from>
    <xdr:ext cx="469744" cy="259045"/>
    <xdr:sp macro="" textlink="">
      <xdr:nvSpPr>
        <xdr:cNvPr id="184" name="テキスト ボックス 183"/>
        <xdr:cNvSpPr txBox="1"/>
      </xdr:nvSpPr>
      <xdr:spPr>
        <a:xfrm>
          <a:off x="2673427"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102209</xdr:rowOff>
    </xdr:from>
    <xdr:to>
      <xdr:col>2</xdr:col>
      <xdr:colOff>638175</xdr:colOff>
      <xdr:row>78</xdr:row>
      <xdr:rowOff>104953</xdr:rowOff>
    </xdr:to>
    <xdr:cxnSp macro="">
      <xdr:nvCxnSpPr>
        <xdr:cNvPr id="185" name="直線コネクタ 184"/>
        <xdr:cNvCxnSpPr/>
      </xdr:nvCxnSpPr>
      <xdr:spPr>
        <a:xfrm flipV="1">
          <a:off x="1130300" y="1347530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60401</xdr:rowOff>
    </xdr:from>
    <xdr:to>
      <xdr:col>3</xdr:col>
      <xdr:colOff>3175</xdr:colOff>
      <xdr:row>77</xdr:row>
      <xdr:rowOff>162001</xdr:rowOff>
    </xdr:to>
    <xdr:sp macro="" textlink="">
      <xdr:nvSpPr>
        <xdr:cNvPr id="186" name="フローチャート : 判断 185"/>
        <xdr:cNvSpPr/>
      </xdr:nvSpPr>
      <xdr:spPr>
        <a:xfrm>
          <a:off x="1968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7078</xdr:rowOff>
    </xdr:from>
    <xdr:ext cx="469744" cy="259045"/>
    <xdr:sp macro="" textlink="">
      <xdr:nvSpPr>
        <xdr:cNvPr id="187" name="テキスト ボックス 186"/>
        <xdr:cNvSpPr txBox="1"/>
      </xdr:nvSpPr>
      <xdr:spPr>
        <a:xfrm>
          <a:off x="1784427" y="130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45389</xdr:rowOff>
    </xdr:from>
    <xdr:to>
      <xdr:col>1</xdr:col>
      <xdr:colOff>485775</xdr:colOff>
      <xdr:row>77</xdr:row>
      <xdr:rowOff>146989</xdr:rowOff>
    </xdr:to>
    <xdr:sp macro="" textlink="">
      <xdr:nvSpPr>
        <xdr:cNvPr id="188" name="フローチャート : 判断 187"/>
        <xdr:cNvSpPr/>
      </xdr:nvSpPr>
      <xdr:spPr>
        <a:xfrm>
          <a:off x="1079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163516</xdr:rowOff>
    </xdr:from>
    <xdr:ext cx="469744" cy="259045"/>
    <xdr:sp macro="" textlink="">
      <xdr:nvSpPr>
        <xdr:cNvPr id="189" name="テキスト ボックス 188"/>
        <xdr:cNvSpPr txBox="1"/>
      </xdr:nvSpPr>
      <xdr:spPr>
        <a:xfrm>
          <a:off x="895427" y="1302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46076</xdr:rowOff>
    </xdr:from>
    <xdr:to>
      <xdr:col>6</xdr:col>
      <xdr:colOff>561975</xdr:colOff>
      <xdr:row>78</xdr:row>
      <xdr:rowOff>147676</xdr:rowOff>
    </xdr:to>
    <xdr:sp macro="" textlink="">
      <xdr:nvSpPr>
        <xdr:cNvPr id="195" name="円/楕円 194"/>
        <xdr:cNvSpPr/>
      </xdr:nvSpPr>
      <xdr:spPr>
        <a:xfrm>
          <a:off x="4584700" y="134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132453</xdr:rowOff>
    </xdr:from>
    <xdr:ext cx="469744" cy="259045"/>
    <xdr:sp macro="" textlink="">
      <xdr:nvSpPr>
        <xdr:cNvPr id="196" name="維持補修費該当値テキスト"/>
        <xdr:cNvSpPr txBox="1"/>
      </xdr:nvSpPr>
      <xdr:spPr>
        <a:xfrm>
          <a:off x="4686300" y="1333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41732</xdr:rowOff>
    </xdr:from>
    <xdr:to>
      <xdr:col>5</xdr:col>
      <xdr:colOff>409575</xdr:colOff>
      <xdr:row>78</xdr:row>
      <xdr:rowOff>143332</xdr:rowOff>
    </xdr:to>
    <xdr:sp macro="" textlink="">
      <xdr:nvSpPr>
        <xdr:cNvPr id="197" name="円/楕円 196"/>
        <xdr:cNvSpPr/>
      </xdr:nvSpPr>
      <xdr:spPr>
        <a:xfrm>
          <a:off x="37465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134459</xdr:rowOff>
    </xdr:from>
    <xdr:ext cx="469744" cy="259045"/>
    <xdr:sp macro="" textlink="">
      <xdr:nvSpPr>
        <xdr:cNvPr id="198" name="テキスト ボックス 197"/>
        <xdr:cNvSpPr txBox="1"/>
      </xdr:nvSpPr>
      <xdr:spPr>
        <a:xfrm>
          <a:off x="3562427" y="135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28626</xdr:rowOff>
    </xdr:from>
    <xdr:to>
      <xdr:col>4</xdr:col>
      <xdr:colOff>206375</xdr:colOff>
      <xdr:row>78</xdr:row>
      <xdr:rowOff>130226</xdr:rowOff>
    </xdr:to>
    <xdr:sp macro="" textlink="">
      <xdr:nvSpPr>
        <xdr:cNvPr id="199" name="円/楕円 198"/>
        <xdr:cNvSpPr/>
      </xdr:nvSpPr>
      <xdr:spPr>
        <a:xfrm>
          <a:off x="2857500" y="134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121353</xdr:rowOff>
    </xdr:from>
    <xdr:ext cx="469744" cy="259045"/>
    <xdr:sp macro="" textlink="">
      <xdr:nvSpPr>
        <xdr:cNvPr id="200" name="テキスト ボックス 199"/>
        <xdr:cNvSpPr txBox="1"/>
      </xdr:nvSpPr>
      <xdr:spPr>
        <a:xfrm>
          <a:off x="2673427" y="134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51409</xdr:rowOff>
    </xdr:from>
    <xdr:to>
      <xdr:col>3</xdr:col>
      <xdr:colOff>3175</xdr:colOff>
      <xdr:row>78</xdr:row>
      <xdr:rowOff>153009</xdr:rowOff>
    </xdr:to>
    <xdr:sp macro="" textlink="">
      <xdr:nvSpPr>
        <xdr:cNvPr id="201" name="円/楕円 200"/>
        <xdr:cNvSpPr/>
      </xdr:nvSpPr>
      <xdr:spPr>
        <a:xfrm>
          <a:off x="1968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144136</xdr:rowOff>
    </xdr:from>
    <xdr:ext cx="469744" cy="259045"/>
    <xdr:sp macro="" textlink="">
      <xdr:nvSpPr>
        <xdr:cNvPr id="202" name="テキスト ボックス 201"/>
        <xdr:cNvSpPr txBox="1"/>
      </xdr:nvSpPr>
      <xdr:spPr>
        <a:xfrm>
          <a:off x="1784427" y="1351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54153</xdr:rowOff>
    </xdr:from>
    <xdr:to>
      <xdr:col>1</xdr:col>
      <xdr:colOff>485775</xdr:colOff>
      <xdr:row>78</xdr:row>
      <xdr:rowOff>155753</xdr:rowOff>
    </xdr:to>
    <xdr:sp macro="" textlink="">
      <xdr:nvSpPr>
        <xdr:cNvPr id="203" name="円/楕円 202"/>
        <xdr:cNvSpPr/>
      </xdr:nvSpPr>
      <xdr:spPr>
        <a:xfrm>
          <a:off x="1079500" y="134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146880</xdr:rowOff>
    </xdr:from>
    <xdr:ext cx="469744" cy="259045"/>
    <xdr:sp macro="" textlink="">
      <xdr:nvSpPr>
        <xdr:cNvPr id="204" name="テキスト ボックス 203"/>
        <xdr:cNvSpPr txBox="1"/>
      </xdr:nvSpPr>
      <xdr:spPr>
        <a:xfrm>
          <a:off x="895427" y="1351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75654</xdr:rowOff>
    </xdr:from>
    <xdr:to>
      <xdr:col>6</xdr:col>
      <xdr:colOff>511175</xdr:colOff>
      <xdr:row>95</xdr:row>
      <xdr:rowOff>113691</xdr:rowOff>
    </xdr:to>
    <xdr:cxnSp macro="">
      <xdr:nvCxnSpPr>
        <xdr:cNvPr id="234" name="直線コネクタ 233"/>
        <xdr:cNvCxnSpPr/>
      </xdr:nvCxnSpPr>
      <xdr:spPr>
        <a:xfrm flipV="1">
          <a:off x="3797300" y="16363404"/>
          <a:ext cx="838200" cy="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113691</xdr:rowOff>
    </xdr:from>
    <xdr:to>
      <xdr:col>5</xdr:col>
      <xdr:colOff>358775</xdr:colOff>
      <xdr:row>96</xdr:row>
      <xdr:rowOff>9310</xdr:rowOff>
    </xdr:to>
    <xdr:cxnSp macro="">
      <xdr:nvCxnSpPr>
        <xdr:cNvPr id="237" name="直線コネクタ 236"/>
        <xdr:cNvCxnSpPr/>
      </xdr:nvCxnSpPr>
      <xdr:spPr>
        <a:xfrm flipV="1">
          <a:off x="2908300" y="16401441"/>
          <a:ext cx="889000" cy="6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44641</xdr:rowOff>
    </xdr:from>
    <xdr:to>
      <xdr:col>5</xdr:col>
      <xdr:colOff>409575</xdr:colOff>
      <xdr:row>94</xdr:row>
      <xdr:rowOff>146241</xdr:rowOff>
    </xdr:to>
    <xdr:sp macro="" textlink="">
      <xdr:nvSpPr>
        <xdr:cNvPr id="238" name="フローチャート : 判断 237"/>
        <xdr:cNvSpPr/>
      </xdr:nvSpPr>
      <xdr:spPr>
        <a:xfrm>
          <a:off x="3746500" y="1616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162768</xdr:rowOff>
    </xdr:from>
    <xdr:ext cx="534377" cy="259045"/>
    <xdr:sp macro="" textlink="">
      <xdr:nvSpPr>
        <xdr:cNvPr id="239" name="テキスト ボックス 238"/>
        <xdr:cNvSpPr txBox="1"/>
      </xdr:nvSpPr>
      <xdr:spPr>
        <a:xfrm>
          <a:off x="3530111" y="15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9310</xdr:rowOff>
    </xdr:from>
    <xdr:to>
      <xdr:col>4</xdr:col>
      <xdr:colOff>155575</xdr:colOff>
      <xdr:row>96</xdr:row>
      <xdr:rowOff>57328</xdr:rowOff>
    </xdr:to>
    <xdr:cxnSp macro="">
      <xdr:nvCxnSpPr>
        <xdr:cNvPr id="240" name="直線コネクタ 239"/>
        <xdr:cNvCxnSpPr/>
      </xdr:nvCxnSpPr>
      <xdr:spPr>
        <a:xfrm flipV="1">
          <a:off x="2019300" y="16468510"/>
          <a:ext cx="889000" cy="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151752</xdr:rowOff>
    </xdr:from>
    <xdr:to>
      <xdr:col>4</xdr:col>
      <xdr:colOff>206375</xdr:colOff>
      <xdr:row>95</xdr:row>
      <xdr:rowOff>81902</xdr:rowOff>
    </xdr:to>
    <xdr:sp macro="" textlink="">
      <xdr:nvSpPr>
        <xdr:cNvPr id="241" name="フローチャート : 判断 240"/>
        <xdr:cNvSpPr/>
      </xdr:nvSpPr>
      <xdr:spPr>
        <a:xfrm>
          <a:off x="2857500" y="1626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98429</xdr:rowOff>
    </xdr:from>
    <xdr:ext cx="534377" cy="259045"/>
    <xdr:sp macro="" textlink="">
      <xdr:nvSpPr>
        <xdr:cNvPr id="242" name="テキスト ボックス 241"/>
        <xdr:cNvSpPr txBox="1"/>
      </xdr:nvSpPr>
      <xdr:spPr>
        <a:xfrm>
          <a:off x="2641111" y="160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57328</xdr:rowOff>
    </xdr:from>
    <xdr:to>
      <xdr:col>2</xdr:col>
      <xdr:colOff>638175</xdr:colOff>
      <xdr:row>96</xdr:row>
      <xdr:rowOff>86424</xdr:rowOff>
    </xdr:to>
    <xdr:cxnSp macro="">
      <xdr:nvCxnSpPr>
        <xdr:cNvPr id="243" name="直線コネクタ 242"/>
        <xdr:cNvCxnSpPr/>
      </xdr:nvCxnSpPr>
      <xdr:spPr>
        <a:xfrm flipV="1">
          <a:off x="1130300" y="16516528"/>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161886</xdr:rowOff>
    </xdr:from>
    <xdr:to>
      <xdr:col>3</xdr:col>
      <xdr:colOff>3175</xdr:colOff>
      <xdr:row>95</xdr:row>
      <xdr:rowOff>92036</xdr:rowOff>
    </xdr:to>
    <xdr:sp macro="" textlink="">
      <xdr:nvSpPr>
        <xdr:cNvPr id="244" name="フローチャート : 判断 243"/>
        <xdr:cNvSpPr/>
      </xdr:nvSpPr>
      <xdr:spPr>
        <a:xfrm>
          <a:off x="1968500" y="1627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108563</xdr:rowOff>
    </xdr:from>
    <xdr:ext cx="534377" cy="259045"/>
    <xdr:sp macro="" textlink="">
      <xdr:nvSpPr>
        <xdr:cNvPr id="245" name="テキスト ボックス 244"/>
        <xdr:cNvSpPr txBox="1"/>
      </xdr:nvSpPr>
      <xdr:spPr>
        <a:xfrm>
          <a:off x="1752111"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76327</xdr:rowOff>
    </xdr:from>
    <xdr:to>
      <xdr:col>1</xdr:col>
      <xdr:colOff>485775</xdr:colOff>
      <xdr:row>95</xdr:row>
      <xdr:rowOff>6477</xdr:rowOff>
    </xdr:to>
    <xdr:sp macro="" textlink="">
      <xdr:nvSpPr>
        <xdr:cNvPr id="246" name="フローチャート : 判断 245"/>
        <xdr:cNvSpPr/>
      </xdr:nvSpPr>
      <xdr:spPr>
        <a:xfrm>
          <a:off x="1079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23004</xdr:rowOff>
    </xdr:from>
    <xdr:ext cx="534377" cy="259045"/>
    <xdr:sp macro="" textlink="">
      <xdr:nvSpPr>
        <xdr:cNvPr id="247" name="テキスト ボックス 246"/>
        <xdr:cNvSpPr txBox="1"/>
      </xdr:nvSpPr>
      <xdr:spPr>
        <a:xfrm>
          <a:off x="863111" y="15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24854</xdr:rowOff>
    </xdr:from>
    <xdr:to>
      <xdr:col>6</xdr:col>
      <xdr:colOff>561975</xdr:colOff>
      <xdr:row>95</xdr:row>
      <xdr:rowOff>126454</xdr:rowOff>
    </xdr:to>
    <xdr:sp macro="" textlink="">
      <xdr:nvSpPr>
        <xdr:cNvPr id="253" name="円/楕円 252"/>
        <xdr:cNvSpPr/>
      </xdr:nvSpPr>
      <xdr:spPr>
        <a:xfrm>
          <a:off x="4584700" y="163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3281</xdr:rowOff>
    </xdr:from>
    <xdr:ext cx="534377" cy="259045"/>
    <xdr:sp macro="" textlink="">
      <xdr:nvSpPr>
        <xdr:cNvPr id="254" name="扶助費該当値テキスト"/>
        <xdr:cNvSpPr txBox="1"/>
      </xdr:nvSpPr>
      <xdr:spPr>
        <a:xfrm>
          <a:off x="4686300" y="162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81,543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62891</xdr:rowOff>
    </xdr:from>
    <xdr:to>
      <xdr:col>5</xdr:col>
      <xdr:colOff>409575</xdr:colOff>
      <xdr:row>95</xdr:row>
      <xdr:rowOff>164491</xdr:rowOff>
    </xdr:to>
    <xdr:sp macro="" textlink="">
      <xdr:nvSpPr>
        <xdr:cNvPr id="255" name="円/楕円 254"/>
        <xdr:cNvSpPr/>
      </xdr:nvSpPr>
      <xdr:spPr>
        <a:xfrm>
          <a:off x="3746500" y="163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155618</xdr:rowOff>
    </xdr:from>
    <xdr:ext cx="534377" cy="259045"/>
    <xdr:sp macro="" textlink="">
      <xdr:nvSpPr>
        <xdr:cNvPr id="256" name="テキスト ボックス 255"/>
        <xdr:cNvSpPr txBox="1"/>
      </xdr:nvSpPr>
      <xdr:spPr>
        <a:xfrm>
          <a:off x="3530111" y="1644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129960</xdr:rowOff>
    </xdr:from>
    <xdr:to>
      <xdr:col>4</xdr:col>
      <xdr:colOff>206375</xdr:colOff>
      <xdr:row>96</xdr:row>
      <xdr:rowOff>60110</xdr:rowOff>
    </xdr:to>
    <xdr:sp macro="" textlink="">
      <xdr:nvSpPr>
        <xdr:cNvPr id="257" name="円/楕円 256"/>
        <xdr:cNvSpPr/>
      </xdr:nvSpPr>
      <xdr:spPr>
        <a:xfrm>
          <a:off x="2857500" y="164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51237</xdr:rowOff>
    </xdr:from>
    <xdr:ext cx="534377" cy="259045"/>
    <xdr:sp macro="" textlink="">
      <xdr:nvSpPr>
        <xdr:cNvPr id="258" name="テキスト ボックス 257"/>
        <xdr:cNvSpPr txBox="1"/>
      </xdr:nvSpPr>
      <xdr:spPr>
        <a:xfrm>
          <a:off x="2641111" y="165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6528</xdr:rowOff>
    </xdr:from>
    <xdr:to>
      <xdr:col>3</xdr:col>
      <xdr:colOff>3175</xdr:colOff>
      <xdr:row>96</xdr:row>
      <xdr:rowOff>108128</xdr:rowOff>
    </xdr:to>
    <xdr:sp macro="" textlink="">
      <xdr:nvSpPr>
        <xdr:cNvPr id="259" name="円/楕円 258"/>
        <xdr:cNvSpPr/>
      </xdr:nvSpPr>
      <xdr:spPr>
        <a:xfrm>
          <a:off x="1968500" y="164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99255</xdr:rowOff>
    </xdr:from>
    <xdr:ext cx="534377" cy="259045"/>
    <xdr:sp macro="" textlink="">
      <xdr:nvSpPr>
        <xdr:cNvPr id="260" name="テキスト ボックス 259"/>
        <xdr:cNvSpPr txBox="1"/>
      </xdr:nvSpPr>
      <xdr:spPr>
        <a:xfrm>
          <a:off x="1752111" y="165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35624</xdr:rowOff>
    </xdr:from>
    <xdr:to>
      <xdr:col>1</xdr:col>
      <xdr:colOff>485775</xdr:colOff>
      <xdr:row>96</xdr:row>
      <xdr:rowOff>137224</xdr:rowOff>
    </xdr:to>
    <xdr:sp macro="" textlink="">
      <xdr:nvSpPr>
        <xdr:cNvPr id="261" name="円/楕円 260"/>
        <xdr:cNvSpPr/>
      </xdr:nvSpPr>
      <xdr:spPr>
        <a:xfrm>
          <a:off x="1079500" y="164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128351</xdr:rowOff>
    </xdr:from>
    <xdr:ext cx="534377" cy="259045"/>
    <xdr:sp macro="" textlink="">
      <xdr:nvSpPr>
        <xdr:cNvPr id="262" name="テキスト ボックス 261"/>
        <xdr:cNvSpPr txBox="1"/>
      </xdr:nvSpPr>
      <xdr:spPr>
        <a:xfrm>
          <a:off x="863111" y="165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3289</xdr:rowOff>
    </xdr:from>
    <xdr:to>
      <xdr:col>15</xdr:col>
      <xdr:colOff>180975</xdr:colOff>
      <xdr:row>36</xdr:row>
      <xdr:rowOff>32296</xdr:rowOff>
    </xdr:to>
    <xdr:cxnSp macro="">
      <xdr:nvCxnSpPr>
        <xdr:cNvPr id="291" name="直線コネクタ 290"/>
        <xdr:cNvCxnSpPr/>
      </xdr:nvCxnSpPr>
      <xdr:spPr>
        <a:xfrm flipV="1">
          <a:off x="9639300" y="6175489"/>
          <a:ext cx="838200" cy="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32296</xdr:rowOff>
    </xdr:from>
    <xdr:to>
      <xdr:col>14</xdr:col>
      <xdr:colOff>28575</xdr:colOff>
      <xdr:row>36</xdr:row>
      <xdr:rowOff>63576</xdr:rowOff>
    </xdr:to>
    <xdr:cxnSp macro="">
      <xdr:nvCxnSpPr>
        <xdr:cNvPr id="294" name="直線コネクタ 293"/>
        <xdr:cNvCxnSpPr/>
      </xdr:nvCxnSpPr>
      <xdr:spPr>
        <a:xfrm flipV="1">
          <a:off x="8750300" y="6204496"/>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37655</xdr:rowOff>
    </xdr:from>
    <xdr:to>
      <xdr:col>14</xdr:col>
      <xdr:colOff>79375</xdr:colOff>
      <xdr:row>36</xdr:row>
      <xdr:rowOff>139255</xdr:rowOff>
    </xdr:to>
    <xdr:sp macro="" textlink="">
      <xdr:nvSpPr>
        <xdr:cNvPr id="295" name="フローチャート : 判断 294"/>
        <xdr:cNvSpPr/>
      </xdr:nvSpPr>
      <xdr:spPr>
        <a:xfrm>
          <a:off x="9588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130382</xdr:rowOff>
    </xdr:from>
    <xdr:ext cx="534377" cy="259045"/>
    <xdr:sp macro="" textlink="">
      <xdr:nvSpPr>
        <xdr:cNvPr id="296" name="テキスト ボックス 295"/>
        <xdr:cNvSpPr txBox="1"/>
      </xdr:nvSpPr>
      <xdr:spPr>
        <a:xfrm>
          <a:off x="9372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39878</xdr:rowOff>
    </xdr:from>
    <xdr:to>
      <xdr:col>12</xdr:col>
      <xdr:colOff>511175</xdr:colOff>
      <xdr:row>36</xdr:row>
      <xdr:rowOff>63576</xdr:rowOff>
    </xdr:to>
    <xdr:cxnSp macro="">
      <xdr:nvCxnSpPr>
        <xdr:cNvPr id="297" name="直線コネクタ 296"/>
        <xdr:cNvCxnSpPr/>
      </xdr:nvCxnSpPr>
      <xdr:spPr>
        <a:xfrm>
          <a:off x="7861300" y="6212078"/>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66637</xdr:rowOff>
    </xdr:from>
    <xdr:to>
      <xdr:col>12</xdr:col>
      <xdr:colOff>561975</xdr:colOff>
      <xdr:row>34</xdr:row>
      <xdr:rowOff>168237</xdr:rowOff>
    </xdr:to>
    <xdr:sp macro="" textlink="">
      <xdr:nvSpPr>
        <xdr:cNvPr id="298" name="フローチャート : 判断 297"/>
        <xdr:cNvSpPr/>
      </xdr:nvSpPr>
      <xdr:spPr>
        <a:xfrm>
          <a:off x="8699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13314</xdr:rowOff>
    </xdr:from>
    <xdr:ext cx="534377" cy="259045"/>
    <xdr:sp macro="" textlink="">
      <xdr:nvSpPr>
        <xdr:cNvPr id="299" name="テキスト ボックス 298"/>
        <xdr:cNvSpPr txBox="1"/>
      </xdr:nvSpPr>
      <xdr:spPr>
        <a:xfrm>
          <a:off x="8483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39878</xdr:rowOff>
    </xdr:from>
    <xdr:to>
      <xdr:col>11</xdr:col>
      <xdr:colOff>307975</xdr:colOff>
      <xdr:row>36</xdr:row>
      <xdr:rowOff>56286</xdr:rowOff>
    </xdr:to>
    <xdr:cxnSp macro="">
      <xdr:nvCxnSpPr>
        <xdr:cNvPr id="300" name="直線コネクタ 299"/>
        <xdr:cNvCxnSpPr/>
      </xdr:nvCxnSpPr>
      <xdr:spPr>
        <a:xfrm flipV="1">
          <a:off x="6972300" y="621207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63589</xdr:rowOff>
    </xdr:from>
    <xdr:to>
      <xdr:col>11</xdr:col>
      <xdr:colOff>358775</xdr:colOff>
      <xdr:row>35</xdr:row>
      <xdr:rowOff>165189</xdr:rowOff>
    </xdr:to>
    <xdr:sp macro="" textlink="">
      <xdr:nvSpPr>
        <xdr:cNvPr id="301" name="フローチャート : 判断 300"/>
        <xdr:cNvSpPr/>
      </xdr:nvSpPr>
      <xdr:spPr>
        <a:xfrm>
          <a:off x="7810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10266</xdr:rowOff>
    </xdr:from>
    <xdr:ext cx="534377" cy="259045"/>
    <xdr:sp macro="" textlink="">
      <xdr:nvSpPr>
        <xdr:cNvPr id="302" name="テキスト ボックス 301"/>
        <xdr:cNvSpPr txBox="1"/>
      </xdr:nvSpPr>
      <xdr:spPr>
        <a:xfrm>
          <a:off x="7594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166700</xdr:rowOff>
    </xdr:from>
    <xdr:to>
      <xdr:col>10</xdr:col>
      <xdr:colOff>155575</xdr:colOff>
      <xdr:row>36</xdr:row>
      <xdr:rowOff>96850</xdr:rowOff>
    </xdr:to>
    <xdr:sp macro="" textlink="">
      <xdr:nvSpPr>
        <xdr:cNvPr id="303" name="フローチャート : 判断 302"/>
        <xdr:cNvSpPr/>
      </xdr:nvSpPr>
      <xdr:spPr>
        <a:xfrm>
          <a:off x="6921500" y="61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113377</xdr:rowOff>
    </xdr:from>
    <xdr:ext cx="534377" cy="259045"/>
    <xdr:sp macro="" textlink="">
      <xdr:nvSpPr>
        <xdr:cNvPr id="304" name="テキスト ボックス 303"/>
        <xdr:cNvSpPr txBox="1"/>
      </xdr:nvSpPr>
      <xdr:spPr>
        <a:xfrm>
          <a:off x="6705111" y="59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123939</xdr:rowOff>
    </xdr:from>
    <xdr:to>
      <xdr:col>15</xdr:col>
      <xdr:colOff>231775</xdr:colOff>
      <xdr:row>36</xdr:row>
      <xdr:rowOff>54089</xdr:rowOff>
    </xdr:to>
    <xdr:sp macro="" textlink="">
      <xdr:nvSpPr>
        <xdr:cNvPr id="310" name="円/楕円 309"/>
        <xdr:cNvSpPr/>
      </xdr:nvSpPr>
      <xdr:spPr>
        <a:xfrm>
          <a:off x="10426700" y="61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146816</xdr:rowOff>
    </xdr:from>
    <xdr:ext cx="534377" cy="259045"/>
    <xdr:sp macro="" textlink="">
      <xdr:nvSpPr>
        <xdr:cNvPr id="311" name="補助費等該当値テキスト"/>
        <xdr:cNvSpPr txBox="1"/>
      </xdr:nvSpPr>
      <xdr:spPr>
        <a:xfrm>
          <a:off x="10528300" y="59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43,741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152946</xdr:rowOff>
    </xdr:from>
    <xdr:to>
      <xdr:col>14</xdr:col>
      <xdr:colOff>79375</xdr:colOff>
      <xdr:row>36</xdr:row>
      <xdr:rowOff>83096</xdr:rowOff>
    </xdr:to>
    <xdr:sp macro="" textlink="">
      <xdr:nvSpPr>
        <xdr:cNvPr id="312" name="円/楕円 311"/>
        <xdr:cNvSpPr/>
      </xdr:nvSpPr>
      <xdr:spPr>
        <a:xfrm>
          <a:off x="9588500" y="61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99623</xdr:rowOff>
    </xdr:from>
    <xdr:ext cx="534377" cy="259045"/>
    <xdr:sp macro="" textlink="">
      <xdr:nvSpPr>
        <xdr:cNvPr id="313" name="テキスト ボックス 312"/>
        <xdr:cNvSpPr txBox="1"/>
      </xdr:nvSpPr>
      <xdr:spPr>
        <a:xfrm>
          <a:off x="9372111" y="59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12776</xdr:rowOff>
    </xdr:from>
    <xdr:to>
      <xdr:col>12</xdr:col>
      <xdr:colOff>561975</xdr:colOff>
      <xdr:row>36</xdr:row>
      <xdr:rowOff>114376</xdr:rowOff>
    </xdr:to>
    <xdr:sp macro="" textlink="">
      <xdr:nvSpPr>
        <xdr:cNvPr id="314" name="円/楕円 313"/>
        <xdr:cNvSpPr/>
      </xdr:nvSpPr>
      <xdr:spPr>
        <a:xfrm>
          <a:off x="8699500" y="61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105503</xdr:rowOff>
    </xdr:from>
    <xdr:ext cx="534377" cy="259045"/>
    <xdr:sp macro="" textlink="">
      <xdr:nvSpPr>
        <xdr:cNvPr id="315" name="テキスト ボックス 314"/>
        <xdr:cNvSpPr txBox="1"/>
      </xdr:nvSpPr>
      <xdr:spPr>
        <a:xfrm>
          <a:off x="8483111" y="62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160528</xdr:rowOff>
    </xdr:from>
    <xdr:to>
      <xdr:col>11</xdr:col>
      <xdr:colOff>358775</xdr:colOff>
      <xdr:row>36</xdr:row>
      <xdr:rowOff>90678</xdr:rowOff>
    </xdr:to>
    <xdr:sp macro="" textlink="">
      <xdr:nvSpPr>
        <xdr:cNvPr id="316" name="円/楕円 315"/>
        <xdr:cNvSpPr/>
      </xdr:nvSpPr>
      <xdr:spPr>
        <a:xfrm>
          <a:off x="7810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81805</xdr:rowOff>
    </xdr:from>
    <xdr:ext cx="534377" cy="259045"/>
    <xdr:sp macro="" textlink="">
      <xdr:nvSpPr>
        <xdr:cNvPr id="317" name="テキスト ボックス 316"/>
        <xdr:cNvSpPr txBox="1"/>
      </xdr:nvSpPr>
      <xdr:spPr>
        <a:xfrm>
          <a:off x="7594111" y="625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5486</xdr:rowOff>
    </xdr:from>
    <xdr:to>
      <xdr:col>10</xdr:col>
      <xdr:colOff>155575</xdr:colOff>
      <xdr:row>36</xdr:row>
      <xdr:rowOff>107086</xdr:rowOff>
    </xdr:to>
    <xdr:sp macro="" textlink="">
      <xdr:nvSpPr>
        <xdr:cNvPr id="318" name="円/楕円 317"/>
        <xdr:cNvSpPr/>
      </xdr:nvSpPr>
      <xdr:spPr>
        <a:xfrm>
          <a:off x="6921500" y="61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98213</xdr:rowOff>
    </xdr:from>
    <xdr:ext cx="534377" cy="259045"/>
    <xdr:sp macro="" textlink="">
      <xdr:nvSpPr>
        <xdr:cNvPr id="319" name="テキスト ボックス 318"/>
        <xdr:cNvSpPr txBox="1"/>
      </xdr:nvSpPr>
      <xdr:spPr>
        <a:xfrm>
          <a:off x="6705111" y="62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34803</xdr:rowOff>
    </xdr:from>
    <xdr:to>
      <xdr:col>15</xdr:col>
      <xdr:colOff>180975</xdr:colOff>
      <xdr:row>58</xdr:row>
      <xdr:rowOff>47018</xdr:rowOff>
    </xdr:to>
    <xdr:cxnSp macro="">
      <xdr:nvCxnSpPr>
        <xdr:cNvPr id="348" name="直線コネクタ 347"/>
        <xdr:cNvCxnSpPr/>
      </xdr:nvCxnSpPr>
      <xdr:spPr>
        <a:xfrm flipV="1">
          <a:off x="9639300" y="9978903"/>
          <a:ext cx="8382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13924</xdr:rowOff>
    </xdr:from>
    <xdr:to>
      <xdr:col>14</xdr:col>
      <xdr:colOff>28575</xdr:colOff>
      <xdr:row>58</xdr:row>
      <xdr:rowOff>47018</xdr:rowOff>
    </xdr:to>
    <xdr:cxnSp macro="">
      <xdr:nvCxnSpPr>
        <xdr:cNvPr id="351" name="直線コネクタ 350"/>
        <xdr:cNvCxnSpPr/>
      </xdr:nvCxnSpPr>
      <xdr:spPr>
        <a:xfrm>
          <a:off x="8750300" y="9958024"/>
          <a:ext cx="8890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131206</xdr:rowOff>
    </xdr:from>
    <xdr:to>
      <xdr:col>14</xdr:col>
      <xdr:colOff>79375</xdr:colOff>
      <xdr:row>58</xdr:row>
      <xdr:rowOff>61356</xdr:rowOff>
    </xdr:to>
    <xdr:sp macro="" textlink="">
      <xdr:nvSpPr>
        <xdr:cNvPr id="352" name="フローチャート : 判断 351"/>
        <xdr:cNvSpPr/>
      </xdr:nvSpPr>
      <xdr:spPr>
        <a:xfrm>
          <a:off x="9588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77883</xdr:rowOff>
    </xdr:from>
    <xdr:ext cx="534377" cy="259045"/>
    <xdr:sp macro="" textlink="">
      <xdr:nvSpPr>
        <xdr:cNvPr id="353" name="テキスト ボックス 352"/>
        <xdr:cNvSpPr txBox="1"/>
      </xdr:nvSpPr>
      <xdr:spPr>
        <a:xfrm>
          <a:off x="9372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13924</xdr:rowOff>
    </xdr:from>
    <xdr:to>
      <xdr:col>12</xdr:col>
      <xdr:colOff>511175</xdr:colOff>
      <xdr:row>58</xdr:row>
      <xdr:rowOff>121579</xdr:rowOff>
    </xdr:to>
    <xdr:cxnSp macro="">
      <xdr:nvCxnSpPr>
        <xdr:cNvPr id="354" name="直線コネクタ 353"/>
        <xdr:cNvCxnSpPr/>
      </xdr:nvCxnSpPr>
      <xdr:spPr>
        <a:xfrm flipV="1">
          <a:off x="7861300" y="9958024"/>
          <a:ext cx="889000" cy="10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99354</xdr:rowOff>
    </xdr:from>
    <xdr:to>
      <xdr:col>12</xdr:col>
      <xdr:colOff>561975</xdr:colOff>
      <xdr:row>58</xdr:row>
      <xdr:rowOff>29504</xdr:rowOff>
    </xdr:to>
    <xdr:sp macro="" textlink="">
      <xdr:nvSpPr>
        <xdr:cNvPr id="355" name="フローチャート : 判断 354"/>
        <xdr:cNvSpPr/>
      </xdr:nvSpPr>
      <xdr:spPr>
        <a:xfrm>
          <a:off x="8699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46031</xdr:rowOff>
    </xdr:from>
    <xdr:ext cx="534377" cy="259045"/>
    <xdr:sp macro="" textlink="">
      <xdr:nvSpPr>
        <xdr:cNvPr id="356" name="テキスト ボックス 355"/>
        <xdr:cNvSpPr txBox="1"/>
      </xdr:nvSpPr>
      <xdr:spPr>
        <a:xfrm>
          <a:off x="8483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112020</xdr:rowOff>
    </xdr:from>
    <xdr:to>
      <xdr:col>11</xdr:col>
      <xdr:colOff>307975</xdr:colOff>
      <xdr:row>58</xdr:row>
      <xdr:rowOff>121579</xdr:rowOff>
    </xdr:to>
    <xdr:cxnSp macro="">
      <xdr:nvCxnSpPr>
        <xdr:cNvPr id="357" name="直線コネクタ 356"/>
        <xdr:cNvCxnSpPr/>
      </xdr:nvCxnSpPr>
      <xdr:spPr>
        <a:xfrm>
          <a:off x="6972300" y="10056120"/>
          <a:ext cx="889000" cy="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26431</xdr:rowOff>
    </xdr:from>
    <xdr:to>
      <xdr:col>11</xdr:col>
      <xdr:colOff>358775</xdr:colOff>
      <xdr:row>58</xdr:row>
      <xdr:rowOff>128031</xdr:rowOff>
    </xdr:to>
    <xdr:sp macro="" textlink="">
      <xdr:nvSpPr>
        <xdr:cNvPr id="358" name="フローチャート : 判断 357"/>
        <xdr:cNvSpPr/>
      </xdr:nvSpPr>
      <xdr:spPr>
        <a:xfrm>
          <a:off x="7810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144558</xdr:rowOff>
    </xdr:from>
    <xdr:ext cx="534377" cy="259045"/>
    <xdr:sp macro="" textlink="">
      <xdr:nvSpPr>
        <xdr:cNvPr id="359" name="テキスト ボックス 358"/>
        <xdr:cNvSpPr txBox="1"/>
      </xdr:nvSpPr>
      <xdr:spPr>
        <a:xfrm>
          <a:off x="7594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37983</xdr:rowOff>
    </xdr:from>
    <xdr:to>
      <xdr:col>10</xdr:col>
      <xdr:colOff>155575</xdr:colOff>
      <xdr:row>58</xdr:row>
      <xdr:rowOff>139583</xdr:rowOff>
    </xdr:to>
    <xdr:sp macro="" textlink="">
      <xdr:nvSpPr>
        <xdr:cNvPr id="360" name="フローチャート : 判断 359"/>
        <xdr:cNvSpPr/>
      </xdr:nvSpPr>
      <xdr:spPr>
        <a:xfrm>
          <a:off x="6921500" y="998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156110</xdr:rowOff>
    </xdr:from>
    <xdr:ext cx="534377" cy="259045"/>
    <xdr:sp macro="" textlink="">
      <xdr:nvSpPr>
        <xdr:cNvPr id="361" name="テキスト ボックス 360"/>
        <xdr:cNvSpPr txBox="1"/>
      </xdr:nvSpPr>
      <xdr:spPr>
        <a:xfrm>
          <a:off x="6705111" y="97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155453</xdr:rowOff>
    </xdr:from>
    <xdr:to>
      <xdr:col>15</xdr:col>
      <xdr:colOff>231775</xdr:colOff>
      <xdr:row>58</xdr:row>
      <xdr:rowOff>85603</xdr:rowOff>
    </xdr:to>
    <xdr:sp macro="" textlink="">
      <xdr:nvSpPr>
        <xdr:cNvPr id="367" name="円/楕円 366"/>
        <xdr:cNvSpPr/>
      </xdr:nvSpPr>
      <xdr:spPr>
        <a:xfrm>
          <a:off x="10426700" y="99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114830</xdr:rowOff>
    </xdr:from>
    <xdr:ext cx="534377" cy="259045"/>
    <xdr:sp macro="" textlink="">
      <xdr:nvSpPr>
        <xdr:cNvPr id="368" name="普通建設事業費該当値テキスト"/>
        <xdr:cNvSpPr txBox="1"/>
      </xdr:nvSpPr>
      <xdr:spPr>
        <a:xfrm>
          <a:off x="10528300" y="971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167668</xdr:rowOff>
    </xdr:from>
    <xdr:to>
      <xdr:col>14</xdr:col>
      <xdr:colOff>79375</xdr:colOff>
      <xdr:row>58</xdr:row>
      <xdr:rowOff>97818</xdr:rowOff>
    </xdr:to>
    <xdr:sp macro="" textlink="">
      <xdr:nvSpPr>
        <xdr:cNvPr id="369" name="円/楕円 368"/>
        <xdr:cNvSpPr/>
      </xdr:nvSpPr>
      <xdr:spPr>
        <a:xfrm>
          <a:off x="9588500" y="99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88945</xdr:rowOff>
    </xdr:from>
    <xdr:ext cx="534377" cy="259045"/>
    <xdr:sp macro="" textlink="">
      <xdr:nvSpPr>
        <xdr:cNvPr id="370" name="テキスト ボックス 369"/>
        <xdr:cNvSpPr txBox="1"/>
      </xdr:nvSpPr>
      <xdr:spPr>
        <a:xfrm>
          <a:off x="9372111" y="1003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134574</xdr:rowOff>
    </xdr:from>
    <xdr:to>
      <xdr:col>12</xdr:col>
      <xdr:colOff>561975</xdr:colOff>
      <xdr:row>58</xdr:row>
      <xdr:rowOff>64724</xdr:rowOff>
    </xdr:to>
    <xdr:sp macro="" textlink="">
      <xdr:nvSpPr>
        <xdr:cNvPr id="371" name="円/楕円 370"/>
        <xdr:cNvSpPr/>
      </xdr:nvSpPr>
      <xdr:spPr>
        <a:xfrm>
          <a:off x="8699500" y="990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55851</xdr:rowOff>
    </xdr:from>
    <xdr:ext cx="534377" cy="259045"/>
    <xdr:sp macro="" textlink="">
      <xdr:nvSpPr>
        <xdr:cNvPr id="372" name="テキスト ボックス 371"/>
        <xdr:cNvSpPr txBox="1"/>
      </xdr:nvSpPr>
      <xdr:spPr>
        <a:xfrm>
          <a:off x="8483111" y="999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70779</xdr:rowOff>
    </xdr:from>
    <xdr:to>
      <xdr:col>11</xdr:col>
      <xdr:colOff>358775</xdr:colOff>
      <xdr:row>59</xdr:row>
      <xdr:rowOff>929</xdr:rowOff>
    </xdr:to>
    <xdr:sp macro="" textlink="">
      <xdr:nvSpPr>
        <xdr:cNvPr id="373" name="円/楕円 372"/>
        <xdr:cNvSpPr/>
      </xdr:nvSpPr>
      <xdr:spPr>
        <a:xfrm>
          <a:off x="7810500" y="100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163506</xdr:rowOff>
    </xdr:from>
    <xdr:ext cx="534377" cy="259045"/>
    <xdr:sp macro="" textlink="">
      <xdr:nvSpPr>
        <xdr:cNvPr id="374" name="テキスト ボックス 373"/>
        <xdr:cNvSpPr txBox="1"/>
      </xdr:nvSpPr>
      <xdr:spPr>
        <a:xfrm>
          <a:off x="7594111" y="1010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61220</xdr:rowOff>
    </xdr:from>
    <xdr:to>
      <xdr:col>10</xdr:col>
      <xdr:colOff>155575</xdr:colOff>
      <xdr:row>58</xdr:row>
      <xdr:rowOff>162820</xdr:rowOff>
    </xdr:to>
    <xdr:sp macro="" textlink="">
      <xdr:nvSpPr>
        <xdr:cNvPr id="375" name="円/楕円 374"/>
        <xdr:cNvSpPr/>
      </xdr:nvSpPr>
      <xdr:spPr>
        <a:xfrm>
          <a:off x="6921500" y="10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153947</xdr:rowOff>
    </xdr:from>
    <xdr:ext cx="534377" cy="259045"/>
    <xdr:sp macro="" textlink="">
      <xdr:nvSpPr>
        <xdr:cNvPr id="376" name="テキスト ボックス 375"/>
        <xdr:cNvSpPr txBox="1"/>
      </xdr:nvSpPr>
      <xdr:spPr>
        <a:xfrm>
          <a:off x="6705111" y="1009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142797</xdr:rowOff>
    </xdr:from>
    <xdr:to>
      <xdr:col>15</xdr:col>
      <xdr:colOff>180975</xdr:colOff>
      <xdr:row>77</xdr:row>
      <xdr:rowOff>150679</xdr:rowOff>
    </xdr:to>
    <xdr:cxnSp macro="">
      <xdr:nvCxnSpPr>
        <xdr:cNvPr id="401" name="直線コネクタ 400"/>
        <xdr:cNvCxnSpPr/>
      </xdr:nvCxnSpPr>
      <xdr:spPr>
        <a:xfrm>
          <a:off x="9639300" y="13344447"/>
          <a:ext cx="8382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36128</xdr:rowOff>
    </xdr:from>
    <xdr:to>
      <xdr:col>14</xdr:col>
      <xdr:colOff>79375</xdr:colOff>
      <xdr:row>77</xdr:row>
      <xdr:rowOff>137728</xdr:rowOff>
    </xdr:to>
    <xdr:sp macro="" textlink="">
      <xdr:nvSpPr>
        <xdr:cNvPr id="404" name="フローチャート : 判断 403"/>
        <xdr:cNvSpPr/>
      </xdr:nvSpPr>
      <xdr:spPr>
        <a:xfrm>
          <a:off x="9588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154255</xdr:rowOff>
    </xdr:from>
    <xdr:ext cx="534377" cy="259045"/>
    <xdr:sp macro="" textlink="">
      <xdr:nvSpPr>
        <xdr:cNvPr id="405" name="テキスト ボックス 404"/>
        <xdr:cNvSpPr txBox="1"/>
      </xdr:nvSpPr>
      <xdr:spPr>
        <a:xfrm>
          <a:off x="9372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99879</xdr:rowOff>
    </xdr:from>
    <xdr:to>
      <xdr:col>15</xdr:col>
      <xdr:colOff>231775</xdr:colOff>
      <xdr:row>78</xdr:row>
      <xdr:rowOff>30029</xdr:rowOff>
    </xdr:to>
    <xdr:sp macro="" textlink="">
      <xdr:nvSpPr>
        <xdr:cNvPr id="411" name="円/楕円 410"/>
        <xdr:cNvSpPr/>
      </xdr:nvSpPr>
      <xdr:spPr>
        <a:xfrm>
          <a:off x="10426700" y="133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14806</xdr:rowOff>
    </xdr:from>
    <xdr:ext cx="469744" cy="259045"/>
    <xdr:sp macro="" textlink="">
      <xdr:nvSpPr>
        <xdr:cNvPr id="412" name="普通建設事業費 （ うち新規整備　）該当値テキスト"/>
        <xdr:cNvSpPr txBox="1"/>
      </xdr:nvSpPr>
      <xdr:spPr>
        <a:xfrm>
          <a:off x="10528300" y="1321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91997</xdr:rowOff>
    </xdr:from>
    <xdr:to>
      <xdr:col>14</xdr:col>
      <xdr:colOff>79375</xdr:colOff>
      <xdr:row>78</xdr:row>
      <xdr:rowOff>22147</xdr:rowOff>
    </xdr:to>
    <xdr:sp macro="" textlink="">
      <xdr:nvSpPr>
        <xdr:cNvPr id="413" name="円/楕円 412"/>
        <xdr:cNvSpPr/>
      </xdr:nvSpPr>
      <xdr:spPr>
        <a:xfrm>
          <a:off x="9588500" y="132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13274</xdr:rowOff>
    </xdr:from>
    <xdr:ext cx="469744" cy="259045"/>
    <xdr:sp macro="" textlink="">
      <xdr:nvSpPr>
        <xdr:cNvPr id="414" name="テキスト ボックス 413"/>
        <xdr:cNvSpPr txBox="1"/>
      </xdr:nvSpPr>
      <xdr:spPr>
        <a:xfrm>
          <a:off x="9404427" y="1338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116416</xdr:rowOff>
    </xdr:from>
    <xdr:to>
      <xdr:col>15</xdr:col>
      <xdr:colOff>180975</xdr:colOff>
      <xdr:row>94</xdr:row>
      <xdr:rowOff>118506</xdr:rowOff>
    </xdr:to>
    <xdr:cxnSp macro="">
      <xdr:nvCxnSpPr>
        <xdr:cNvPr id="445" name="直線コネクタ 444"/>
        <xdr:cNvCxnSpPr/>
      </xdr:nvCxnSpPr>
      <xdr:spPr>
        <a:xfrm flipV="1">
          <a:off x="9639300" y="15889816"/>
          <a:ext cx="838200" cy="34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125771</xdr:rowOff>
    </xdr:from>
    <xdr:to>
      <xdr:col>14</xdr:col>
      <xdr:colOff>79375</xdr:colOff>
      <xdr:row>95</xdr:row>
      <xdr:rowOff>55921</xdr:rowOff>
    </xdr:to>
    <xdr:sp macro="" textlink="">
      <xdr:nvSpPr>
        <xdr:cNvPr id="448" name="フローチャート : 判断 447"/>
        <xdr:cNvSpPr/>
      </xdr:nvSpPr>
      <xdr:spPr>
        <a:xfrm>
          <a:off x="9588500" y="1624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47048</xdr:rowOff>
    </xdr:from>
    <xdr:ext cx="534377" cy="259045"/>
    <xdr:sp macro="" textlink="">
      <xdr:nvSpPr>
        <xdr:cNvPr id="449" name="テキスト ボックス 448"/>
        <xdr:cNvSpPr txBox="1"/>
      </xdr:nvSpPr>
      <xdr:spPr>
        <a:xfrm>
          <a:off x="9372111" y="163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65616</xdr:rowOff>
    </xdr:from>
    <xdr:to>
      <xdr:col>15</xdr:col>
      <xdr:colOff>231775</xdr:colOff>
      <xdr:row>92</xdr:row>
      <xdr:rowOff>167216</xdr:rowOff>
    </xdr:to>
    <xdr:sp macro="" textlink="">
      <xdr:nvSpPr>
        <xdr:cNvPr id="455" name="円/楕円 454"/>
        <xdr:cNvSpPr/>
      </xdr:nvSpPr>
      <xdr:spPr>
        <a:xfrm>
          <a:off x="10426700" y="1583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88493</xdr:rowOff>
    </xdr:from>
    <xdr:ext cx="534377" cy="259045"/>
    <xdr:sp macro="" textlink="">
      <xdr:nvSpPr>
        <xdr:cNvPr id="456" name="普通建設事業費 （ うち更新整備　）該当値テキスト"/>
        <xdr:cNvSpPr txBox="1"/>
      </xdr:nvSpPr>
      <xdr:spPr>
        <a:xfrm>
          <a:off x="10528300" y="1569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36,213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67706</xdr:rowOff>
    </xdr:from>
    <xdr:to>
      <xdr:col>14</xdr:col>
      <xdr:colOff>79375</xdr:colOff>
      <xdr:row>94</xdr:row>
      <xdr:rowOff>169306</xdr:rowOff>
    </xdr:to>
    <xdr:sp macro="" textlink="">
      <xdr:nvSpPr>
        <xdr:cNvPr id="457" name="円/楕円 456"/>
        <xdr:cNvSpPr/>
      </xdr:nvSpPr>
      <xdr:spPr>
        <a:xfrm>
          <a:off x="9588500" y="161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14383</xdr:rowOff>
    </xdr:from>
    <xdr:ext cx="534377" cy="259045"/>
    <xdr:sp macro="" textlink="">
      <xdr:nvSpPr>
        <xdr:cNvPr id="458" name="テキスト ボックス 457"/>
        <xdr:cNvSpPr txBox="1"/>
      </xdr:nvSpPr>
      <xdr:spPr>
        <a:xfrm>
          <a:off x="9372111" y="1595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35560</xdr:rowOff>
    </xdr:from>
    <xdr:to>
      <xdr:col>22</xdr:col>
      <xdr:colOff>415925</xdr:colOff>
      <xdr:row>38</xdr:row>
      <xdr:rowOff>137160</xdr:rowOff>
    </xdr:to>
    <xdr:sp macro="" textlink="">
      <xdr:nvSpPr>
        <xdr:cNvPr id="491" name="フローチャート : 判断 490"/>
        <xdr:cNvSpPr/>
      </xdr:nvSpPr>
      <xdr:spPr>
        <a:xfrm>
          <a:off x="15430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153687</xdr:rowOff>
    </xdr:from>
    <xdr:ext cx="469744" cy="259045"/>
    <xdr:sp macro="" textlink="">
      <xdr:nvSpPr>
        <xdr:cNvPr id="492" name="テキスト ボックス 491"/>
        <xdr:cNvSpPr txBox="1"/>
      </xdr:nvSpPr>
      <xdr:spPr>
        <a:xfrm>
          <a:off x="152464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156210</xdr:rowOff>
    </xdr:from>
    <xdr:to>
      <xdr:col>21</xdr:col>
      <xdr:colOff>212725</xdr:colOff>
      <xdr:row>37</xdr:row>
      <xdr:rowOff>86360</xdr:rowOff>
    </xdr:to>
    <xdr:sp macro="" textlink="">
      <xdr:nvSpPr>
        <xdr:cNvPr id="494" name="フローチャート : 判断 493"/>
        <xdr:cNvSpPr/>
      </xdr:nvSpPr>
      <xdr:spPr>
        <a:xfrm>
          <a:off x="14541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102887</xdr:rowOff>
    </xdr:from>
    <xdr:ext cx="469744" cy="259045"/>
    <xdr:sp macro="" textlink="">
      <xdr:nvSpPr>
        <xdr:cNvPr id="495" name="テキスト ボックス 494"/>
        <xdr:cNvSpPr txBox="1"/>
      </xdr:nvSpPr>
      <xdr:spPr>
        <a:xfrm>
          <a:off x="14357427" y="61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94488</xdr:rowOff>
    </xdr:from>
    <xdr:to>
      <xdr:col>20</xdr:col>
      <xdr:colOff>9525</xdr:colOff>
      <xdr:row>34</xdr:row>
      <xdr:rowOff>24638</xdr:rowOff>
    </xdr:to>
    <xdr:sp macro="" textlink="">
      <xdr:nvSpPr>
        <xdr:cNvPr id="497" name="フローチャート : 判断 496"/>
        <xdr:cNvSpPr/>
      </xdr:nvSpPr>
      <xdr:spPr>
        <a:xfrm>
          <a:off x="13652500" y="575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41165</xdr:rowOff>
    </xdr:from>
    <xdr:ext cx="469744" cy="259045"/>
    <xdr:sp macro="" textlink="">
      <xdr:nvSpPr>
        <xdr:cNvPr id="498" name="テキスト ボックス 497"/>
        <xdr:cNvSpPr txBox="1"/>
      </xdr:nvSpPr>
      <xdr:spPr>
        <a:xfrm>
          <a:off x="13468427" y="552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44704</xdr:rowOff>
    </xdr:from>
    <xdr:to>
      <xdr:col>18</xdr:col>
      <xdr:colOff>492125</xdr:colOff>
      <xdr:row>36</xdr:row>
      <xdr:rowOff>146304</xdr:rowOff>
    </xdr:to>
    <xdr:sp macro="" textlink="">
      <xdr:nvSpPr>
        <xdr:cNvPr id="499" name="フローチャート : 判断 498"/>
        <xdr:cNvSpPr/>
      </xdr:nvSpPr>
      <xdr:spPr>
        <a:xfrm>
          <a:off x="12763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162831</xdr:rowOff>
    </xdr:from>
    <xdr:ext cx="469744" cy="259045"/>
    <xdr:sp macro="" textlink="">
      <xdr:nvSpPr>
        <xdr:cNvPr id="500" name="テキスト ボックス 499"/>
        <xdr:cNvSpPr txBox="1"/>
      </xdr:nvSpPr>
      <xdr:spPr>
        <a:xfrm>
          <a:off x="12579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3552</xdr:rowOff>
    </xdr:from>
    <xdr:to>
      <xdr:col>23</xdr:col>
      <xdr:colOff>517525</xdr:colOff>
      <xdr:row>77</xdr:row>
      <xdr:rowOff>13855</xdr:rowOff>
    </xdr:to>
    <xdr:cxnSp macro="">
      <xdr:nvCxnSpPr>
        <xdr:cNvPr id="595" name="直線コネクタ 594"/>
        <xdr:cNvCxnSpPr/>
      </xdr:nvCxnSpPr>
      <xdr:spPr>
        <a:xfrm>
          <a:off x="15481300" y="13205202"/>
          <a:ext cx="8382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3552</xdr:rowOff>
    </xdr:from>
    <xdr:to>
      <xdr:col>22</xdr:col>
      <xdr:colOff>365125</xdr:colOff>
      <xdr:row>77</xdr:row>
      <xdr:rowOff>21041</xdr:rowOff>
    </xdr:to>
    <xdr:cxnSp macro="">
      <xdr:nvCxnSpPr>
        <xdr:cNvPr id="598" name="直線コネクタ 597"/>
        <xdr:cNvCxnSpPr/>
      </xdr:nvCxnSpPr>
      <xdr:spPr>
        <a:xfrm flipV="1">
          <a:off x="14592300" y="13205202"/>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49058</xdr:rowOff>
    </xdr:from>
    <xdr:to>
      <xdr:col>22</xdr:col>
      <xdr:colOff>415925</xdr:colOff>
      <xdr:row>75</xdr:row>
      <xdr:rowOff>150657</xdr:rowOff>
    </xdr:to>
    <xdr:sp macro="" textlink="">
      <xdr:nvSpPr>
        <xdr:cNvPr id="599" name="フローチャート : 判断 598"/>
        <xdr:cNvSpPr/>
      </xdr:nvSpPr>
      <xdr:spPr>
        <a:xfrm>
          <a:off x="15430500" y="12907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167185</xdr:rowOff>
    </xdr:from>
    <xdr:ext cx="534377" cy="259045"/>
    <xdr:sp macro="" textlink="">
      <xdr:nvSpPr>
        <xdr:cNvPr id="600" name="テキスト ボックス 599"/>
        <xdr:cNvSpPr txBox="1"/>
      </xdr:nvSpPr>
      <xdr:spPr>
        <a:xfrm>
          <a:off x="15214111" y="126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18934</xdr:rowOff>
    </xdr:from>
    <xdr:to>
      <xdr:col>21</xdr:col>
      <xdr:colOff>161925</xdr:colOff>
      <xdr:row>77</xdr:row>
      <xdr:rowOff>21041</xdr:rowOff>
    </xdr:to>
    <xdr:cxnSp macro="">
      <xdr:nvCxnSpPr>
        <xdr:cNvPr id="601" name="直線コネクタ 600"/>
        <xdr:cNvCxnSpPr/>
      </xdr:nvCxnSpPr>
      <xdr:spPr>
        <a:xfrm>
          <a:off x="13703300" y="13220584"/>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60211</xdr:rowOff>
    </xdr:from>
    <xdr:to>
      <xdr:col>21</xdr:col>
      <xdr:colOff>212725</xdr:colOff>
      <xdr:row>75</xdr:row>
      <xdr:rowOff>161810</xdr:rowOff>
    </xdr:to>
    <xdr:sp macro="" textlink="">
      <xdr:nvSpPr>
        <xdr:cNvPr id="602" name="フローチャート : 判断 601"/>
        <xdr:cNvSpPr/>
      </xdr:nvSpPr>
      <xdr:spPr>
        <a:xfrm>
          <a:off x="14541500" y="129189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6888</xdr:rowOff>
    </xdr:from>
    <xdr:ext cx="534377" cy="259045"/>
    <xdr:sp macro="" textlink="">
      <xdr:nvSpPr>
        <xdr:cNvPr id="603" name="テキスト ボックス 602"/>
        <xdr:cNvSpPr txBox="1"/>
      </xdr:nvSpPr>
      <xdr:spPr>
        <a:xfrm>
          <a:off x="14325111" y="126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8223</xdr:rowOff>
    </xdr:from>
    <xdr:to>
      <xdr:col>19</xdr:col>
      <xdr:colOff>644525</xdr:colOff>
      <xdr:row>77</xdr:row>
      <xdr:rowOff>18934</xdr:rowOff>
    </xdr:to>
    <xdr:cxnSp macro="">
      <xdr:nvCxnSpPr>
        <xdr:cNvPr id="604" name="直線コネクタ 603"/>
        <xdr:cNvCxnSpPr/>
      </xdr:nvCxnSpPr>
      <xdr:spPr>
        <a:xfrm>
          <a:off x="12814300" y="13209873"/>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22589</xdr:rowOff>
    </xdr:from>
    <xdr:to>
      <xdr:col>20</xdr:col>
      <xdr:colOff>9525</xdr:colOff>
      <xdr:row>75</xdr:row>
      <xdr:rowOff>124189</xdr:rowOff>
    </xdr:to>
    <xdr:sp macro="" textlink="">
      <xdr:nvSpPr>
        <xdr:cNvPr id="605" name="フローチャート : 判断 604"/>
        <xdr:cNvSpPr/>
      </xdr:nvSpPr>
      <xdr:spPr>
        <a:xfrm>
          <a:off x="13652500" y="1288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140716</xdr:rowOff>
    </xdr:from>
    <xdr:ext cx="534377" cy="259045"/>
    <xdr:sp macro="" textlink="">
      <xdr:nvSpPr>
        <xdr:cNvPr id="606" name="テキスト ボックス 605"/>
        <xdr:cNvSpPr txBox="1"/>
      </xdr:nvSpPr>
      <xdr:spPr>
        <a:xfrm>
          <a:off x="13436111" y="1265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16630</xdr:rowOff>
    </xdr:from>
    <xdr:to>
      <xdr:col>18</xdr:col>
      <xdr:colOff>492125</xdr:colOff>
      <xdr:row>75</xdr:row>
      <xdr:rowOff>118230</xdr:rowOff>
    </xdr:to>
    <xdr:sp macro="" textlink="">
      <xdr:nvSpPr>
        <xdr:cNvPr id="607" name="フローチャート : 判断 606"/>
        <xdr:cNvSpPr/>
      </xdr:nvSpPr>
      <xdr:spPr>
        <a:xfrm>
          <a:off x="12763500" y="128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134757</xdr:rowOff>
    </xdr:from>
    <xdr:ext cx="534377" cy="259045"/>
    <xdr:sp macro="" textlink="">
      <xdr:nvSpPr>
        <xdr:cNvPr id="608" name="テキスト ボックス 607"/>
        <xdr:cNvSpPr txBox="1"/>
      </xdr:nvSpPr>
      <xdr:spPr>
        <a:xfrm>
          <a:off x="12547111" y="126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134505</xdr:rowOff>
    </xdr:from>
    <xdr:to>
      <xdr:col>23</xdr:col>
      <xdr:colOff>568325</xdr:colOff>
      <xdr:row>77</xdr:row>
      <xdr:rowOff>64655</xdr:rowOff>
    </xdr:to>
    <xdr:sp macro="" textlink="">
      <xdr:nvSpPr>
        <xdr:cNvPr id="614" name="円/楕円 613"/>
        <xdr:cNvSpPr/>
      </xdr:nvSpPr>
      <xdr:spPr>
        <a:xfrm>
          <a:off x="16268700" y="131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112932</xdr:rowOff>
    </xdr:from>
    <xdr:ext cx="534377" cy="259045"/>
    <xdr:sp macro="" textlink="">
      <xdr:nvSpPr>
        <xdr:cNvPr id="615" name="公債費該当値テキスト"/>
        <xdr:cNvSpPr txBox="1"/>
      </xdr:nvSpPr>
      <xdr:spPr>
        <a:xfrm>
          <a:off x="16370300" y="131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124202</xdr:rowOff>
    </xdr:from>
    <xdr:to>
      <xdr:col>22</xdr:col>
      <xdr:colOff>415925</xdr:colOff>
      <xdr:row>77</xdr:row>
      <xdr:rowOff>54352</xdr:rowOff>
    </xdr:to>
    <xdr:sp macro="" textlink="">
      <xdr:nvSpPr>
        <xdr:cNvPr id="616" name="円/楕円 615"/>
        <xdr:cNvSpPr/>
      </xdr:nvSpPr>
      <xdr:spPr>
        <a:xfrm>
          <a:off x="15430500" y="131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45479</xdr:rowOff>
    </xdr:from>
    <xdr:ext cx="534377" cy="259045"/>
    <xdr:sp macro="" textlink="">
      <xdr:nvSpPr>
        <xdr:cNvPr id="617" name="テキスト ボックス 616"/>
        <xdr:cNvSpPr txBox="1"/>
      </xdr:nvSpPr>
      <xdr:spPr>
        <a:xfrm>
          <a:off x="15214111" y="13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141691</xdr:rowOff>
    </xdr:from>
    <xdr:to>
      <xdr:col>21</xdr:col>
      <xdr:colOff>212725</xdr:colOff>
      <xdr:row>77</xdr:row>
      <xdr:rowOff>71841</xdr:rowOff>
    </xdr:to>
    <xdr:sp macro="" textlink="">
      <xdr:nvSpPr>
        <xdr:cNvPr id="618" name="円/楕円 617"/>
        <xdr:cNvSpPr/>
      </xdr:nvSpPr>
      <xdr:spPr>
        <a:xfrm>
          <a:off x="14541500" y="131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62968</xdr:rowOff>
    </xdr:from>
    <xdr:ext cx="534377" cy="259045"/>
    <xdr:sp macro="" textlink="">
      <xdr:nvSpPr>
        <xdr:cNvPr id="619" name="テキスト ボックス 618"/>
        <xdr:cNvSpPr txBox="1"/>
      </xdr:nvSpPr>
      <xdr:spPr>
        <a:xfrm>
          <a:off x="14325111" y="132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139584</xdr:rowOff>
    </xdr:from>
    <xdr:to>
      <xdr:col>20</xdr:col>
      <xdr:colOff>9525</xdr:colOff>
      <xdr:row>77</xdr:row>
      <xdr:rowOff>69734</xdr:rowOff>
    </xdr:to>
    <xdr:sp macro="" textlink="">
      <xdr:nvSpPr>
        <xdr:cNvPr id="620" name="円/楕円 619"/>
        <xdr:cNvSpPr/>
      </xdr:nvSpPr>
      <xdr:spPr>
        <a:xfrm>
          <a:off x="13652500" y="131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60861</xdr:rowOff>
    </xdr:from>
    <xdr:ext cx="534377" cy="259045"/>
    <xdr:sp macro="" textlink="">
      <xdr:nvSpPr>
        <xdr:cNvPr id="621" name="テキスト ボックス 620"/>
        <xdr:cNvSpPr txBox="1"/>
      </xdr:nvSpPr>
      <xdr:spPr>
        <a:xfrm>
          <a:off x="13436111" y="132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128873</xdr:rowOff>
    </xdr:from>
    <xdr:to>
      <xdr:col>18</xdr:col>
      <xdr:colOff>492125</xdr:colOff>
      <xdr:row>77</xdr:row>
      <xdr:rowOff>59023</xdr:rowOff>
    </xdr:to>
    <xdr:sp macro="" textlink="">
      <xdr:nvSpPr>
        <xdr:cNvPr id="622" name="円/楕円 621"/>
        <xdr:cNvSpPr/>
      </xdr:nvSpPr>
      <xdr:spPr>
        <a:xfrm>
          <a:off x="12763500" y="131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50150</xdr:rowOff>
    </xdr:from>
    <xdr:ext cx="534377" cy="259045"/>
    <xdr:sp macro="" textlink="">
      <xdr:nvSpPr>
        <xdr:cNvPr id="623" name="テキスト ボックス 622"/>
        <xdr:cNvSpPr txBox="1"/>
      </xdr:nvSpPr>
      <xdr:spPr>
        <a:xfrm>
          <a:off x="12547111" y="132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85658</xdr:rowOff>
    </xdr:from>
    <xdr:to>
      <xdr:col>23</xdr:col>
      <xdr:colOff>517525</xdr:colOff>
      <xdr:row>97</xdr:row>
      <xdr:rowOff>162103</xdr:rowOff>
    </xdr:to>
    <xdr:cxnSp macro="">
      <xdr:nvCxnSpPr>
        <xdr:cNvPr id="648" name="直線コネクタ 647"/>
        <xdr:cNvCxnSpPr/>
      </xdr:nvCxnSpPr>
      <xdr:spPr>
        <a:xfrm flipV="1">
          <a:off x="15481300" y="16716308"/>
          <a:ext cx="8382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9"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120337</xdr:rowOff>
    </xdr:from>
    <xdr:to>
      <xdr:col>22</xdr:col>
      <xdr:colOff>365125</xdr:colOff>
      <xdr:row>97</xdr:row>
      <xdr:rowOff>162103</xdr:rowOff>
    </xdr:to>
    <xdr:cxnSp macro="">
      <xdr:nvCxnSpPr>
        <xdr:cNvPr id="651" name="直線コネクタ 650"/>
        <xdr:cNvCxnSpPr/>
      </xdr:nvCxnSpPr>
      <xdr:spPr>
        <a:xfrm>
          <a:off x="14592300" y="16750987"/>
          <a:ext cx="889000" cy="4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4118</xdr:rowOff>
    </xdr:from>
    <xdr:to>
      <xdr:col>22</xdr:col>
      <xdr:colOff>415925</xdr:colOff>
      <xdr:row>97</xdr:row>
      <xdr:rowOff>105718</xdr:rowOff>
    </xdr:to>
    <xdr:sp macro="" textlink="">
      <xdr:nvSpPr>
        <xdr:cNvPr id="652" name="フローチャート : 判断 651"/>
        <xdr:cNvSpPr/>
      </xdr:nvSpPr>
      <xdr:spPr>
        <a:xfrm>
          <a:off x="15430500" y="1663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122245</xdr:rowOff>
    </xdr:from>
    <xdr:ext cx="534377" cy="259045"/>
    <xdr:sp macro="" textlink="">
      <xdr:nvSpPr>
        <xdr:cNvPr id="653" name="テキスト ボックス 652"/>
        <xdr:cNvSpPr txBox="1"/>
      </xdr:nvSpPr>
      <xdr:spPr>
        <a:xfrm>
          <a:off x="15214111" y="164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120337</xdr:rowOff>
    </xdr:from>
    <xdr:to>
      <xdr:col>21</xdr:col>
      <xdr:colOff>161925</xdr:colOff>
      <xdr:row>97</xdr:row>
      <xdr:rowOff>163018</xdr:rowOff>
    </xdr:to>
    <xdr:cxnSp macro="">
      <xdr:nvCxnSpPr>
        <xdr:cNvPr id="654" name="直線コネクタ 653"/>
        <xdr:cNvCxnSpPr/>
      </xdr:nvCxnSpPr>
      <xdr:spPr>
        <a:xfrm flipV="1">
          <a:off x="13703300" y="16750987"/>
          <a:ext cx="889000" cy="4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18028</xdr:rowOff>
    </xdr:from>
    <xdr:to>
      <xdr:col>21</xdr:col>
      <xdr:colOff>212725</xdr:colOff>
      <xdr:row>96</xdr:row>
      <xdr:rowOff>119628</xdr:rowOff>
    </xdr:to>
    <xdr:sp macro="" textlink="">
      <xdr:nvSpPr>
        <xdr:cNvPr id="655" name="フローチャート : 判断 654"/>
        <xdr:cNvSpPr/>
      </xdr:nvSpPr>
      <xdr:spPr>
        <a:xfrm>
          <a:off x="14541500" y="164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136155</xdr:rowOff>
    </xdr:from>
    <xdr:ext cx="534377" cy="259045"/>
    <xdr:sp macro="" textlink="">
      <xdr:nvSpPr>
        <xdr:cNvPr id="656" name="テキスト ボックス 655"/>
        <xdr:cNvSpPr txBox="1"/>
      </xdr:nvSpPr>
      <xdr:spPr>
        <a:xfrm>
          <a:off x="14325111" y="162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144976</xdr:rowOff>
    </xdr:from>
    <xdr:to>
      <xdr:col>19</xdr:col>
      <xdr:colOff>644525</xdr:colOff>
      <xdr:row>97</xdr:row>
      <xdr:rowOff>163018</xdr:rowOff>
    </xdr:to>
    <xdr:cxnSp macro="">
      <xdr:nvCxnSpPr>
        <xdr:cNvPr id="657" name="直線コネクタ 656"/>
        <xdr:cNvCxnSpPr/>
      </xdr:nvCxnSpPr>
      <xdr:spPr>
        <a:xfrm>
          <a:off x="12814300" y="16775626"/>
          <a:ext cx="8890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27636</xdr:rowOff>
    </xdr:from>
    <xdr:to>
      <xdr:col>20</xdr:col>
      <xdr:colOff>9525</xdr:colOff>
      <xdr:row>96</xdr:row>
      <xdr:rowOff>129236</xdr:rowOff>
    </xdr:to>
    <xdr:sp macro="" textlink="">
      <xdr:nvSpPr>
        <xdr:cNvPr id="658" name="フローチャート : 判断 657"/>
        <xdr:cNvSpPr/>
      </xdr:nvSpPr>
      <xdr:spPr>
        <a:xfrm>
          <a:off x="13652500" y="1648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145763</xdr:rowOff>
    </xdr:from>
    <xdr:ext cx="534377" cy="259045"/>
    <xdr:sp macro="" textlink="">
      <xdr:nvSpPr>
        <xdr:cNvPr id="659" name="テキスト ボックス 658"/>
        <xdr:cNvSpPr txBox="1"/>
      </xdr:nvSpPr>
      <xdr:spPr>
        <a:xfrm>
          <a:off x="13436111" y="162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163612</xdr:rowOff>
    </xdr:from>
    <xdr:to>
      <xdr:col>18</xdr:col>
      <xdr:colOff>492125</xdr:colOff>
      <xdr:row>97</xdr:row>
      <xdr:rowOff>93762</xdr:rowOff>
    </xdr:to>
    <xdr:sp macro="" textlink="">
      <xdr:nvSpPr>
        <xdr:cNvPr id="660" name="フローチャート : 判断 659"/>
        <xdr:cNvSpPr/>
      </xdr:nvSpPr>
      <xdr:spPr>
        <a:xfrm>
          <a:off x="12763500" y="1662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110289</xdr:rowOff>
    </xdr:from>
    <xdr:ext cx="534377" cy="259045"/>
    <xdr:sp macro="" textlink="">
      <xdr:nvSpPr>
        <xdr:cNvPr id="661" name="テキスト ボックス 660"/>
        <xdr:cNvSpPr txBox="1"/>
      </xdr:nvSpPr>
      <xdr:spPr>
        <a:xfrm>
          <a:off x="12547111" y="1639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34858</xdr:rowOff>
    </xdr:from>
    <xdr:to>
      <xdr:col>23</xdr:col>
      <xdr:colOff>568325</xdr:colOff>
      <xdr:row>97</xdr:row>
      <xdr:rowOff>136458</xdr:rowOff>
    </xdr:to>
    <xdr:sp macro="" textlink="">
      <xdr:nvSpPr>
        <xdr:cNvPr id="667" name="円/楕円 666"/>
        <xdr:cNvSpPr/>
      </xdr:nvSpPr>
      <xdr:spPr>
        <a:xfrm>
          <a:off x="162687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165685</xdr:rowOff>
    </xdr:from>
    <xdr:ext cx="534377" cy="259045"/>
    <xdr:sp macro="" textlink="">
      <xdr:nvSpPr>
        <xdr:cNvPr id="668" name="積立金該当値テキスト"/>
        <xdr:cNvSpPr txBox="1"/>
      </xdr:nvSpPr>
      <xdr:spPr>
        <a:xfrm>
          <a:off x="16370300" y="164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111303</xdr:rowOff>
    </xdr:from>
    <xdr:to>
      <xdr:col>22</xdr:col>
      <xdr:colOff>415925</xdr:colOff>
      <xdr:row>98</xdr:row>
      <xdr:rowOff>41453</xdr:rowOff>
    </xdr:to>
    <xdr:sp macro="" textlink="">
      <xdr:nvSpPr>
        <xdr:cNvPr id="669" name="円/楕円 668"/>
        <xdr:cNvSpPr/>
      </xdr:nvSpPr>
      <xdr:spPr>
        <a:xfrm>
          <a:off x="15430500" y="167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32580</xdr:rowOff>
    </xdr:from>
    <xdr:ext cx="469744" cy="259045"/>
    <xdr:sp macro="" textlink="">
      <xdr:nvSpPr>
        <xdr:cNvPr id="670" name="テキスト ボックス 669"/>
        <xdr:cNvSpPr txBox="1"/>
      </xdr:nvSpPr>
      <xdr:spPr>
        <a:xfrm>
          <a:off x="15246427" y="168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69537</xdr:rowOff>
    </xdr:from>
    <xdr:to>
      <xdr:col>21</xdr:col>
      <xdr:colOff>212725</xdr:colOff>
      <xdr:row>97</xdr:row>
      <xdr:rowOff>171137</xdr:rowOff>
    </xdr:to>
    <xdr:sp macro="" textlink="">
      <xdr:nvSpPr>
        <xdr:cNvPr id="671" name="円/楕円 670"/>
        <xdr:cNvSpPr/>
      </xdr:nvSpPr>
      <xdr:spPr>
        <a:xfrm>
          <a:off x="14541500" y="167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162264</xdr:rowOff>
    </xdr:from>
    <xdr:ext cx="534377" cy="259045"/>
    <xdr:sp macro="" textlink="">
      <xdr:nvSpPr>
        <xdr:cNvPr id="672" name="テキスト ボックス 671"/>
        <xdr:cNvSpPr txBox="1"/>
      </xdr:nvSpPr>
      <xdr:spPr>
        <a:xfrm>
          <a:off x="14325111" y="1679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112218</xdr:rowOff>
    </xdr:from>
    <xdr:to>
      <xdr:col>20</xdr:col>
      <xdr:colOff>9525</xdr:colOff>
      <xdr:row>98</xdr:row>
      <xdr:rowOff>42368</xdr:rowOff>
    </xdr:to>
    <xdr:sp macro="" textlink="">
      <xdr:nvSpPr>
        <xdr:cNvPr id="673" name="円/楕円 672"/>
        <xdr:cNvSpPr/>
      </xdr:nvSpPr>
      <xdr:spPr>
        <a:xfrm>
          <a:off x="13652500" y="167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33495</xdr:rowOff>
    </xdr:from>
    <xdr:ext cx="469744" cy="259045"/>
    <xdr:sp macro="" textlink="">
      <xdr:nvSpPr>
        <xdr:cNvPr id="674" name="テキスト ボックス 673"/>
        <xdr:cNvSpPr txBox="1"/>
      </xdr:nvSpPr>
      <xdr:spPr>
        <a:xfrm>
          <a:off x="13468427" y="1683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94176</xdr:rowOff>
    </xdr:from>
    <xdr:to>
      <xdr:col>18</xdr:col>
      <xdr:colOff>492125</xdr:colOff>
      <xdr:row>98</xdr:row>
      <xdr:rowOff>24326</xdr:rowOff>
    </xdr:to>
    <xdr:sp macro="" textlink="">
      <xdr:nvSpPr>
        <xdr:cNvPr id="675" name="円/楕円 674"/>
        <xdr:cNvSpPr/>
      </xdr:nvSpPr>
      <xdr:spPr>
        <a:xfrm>
          <a:off x="12763500" y="167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15453</xdr:rowOff>
    </xdr:from>
    <xdr:ext cx="469744" cy="259045"/>
    <xdr:sp macro="" textlink="">
      <xdr:nvSpPr>
        <xdr:cNvPr id="676" name="テキスト ボックス 675"/>
        <xdr:cNvSpPr txBox="1"/>
      </xdr:nvSpPr>
      <xdr:spPr>
        <a:xfrm>
          <a:off x="12579427" y="1681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88062</xdr:rowOff>
    </xdr:from>
    <xdr:to>
      <xdr:col>31</xdr:col>
      <xdr:colOff>85725</xdr:colOff>
      <xdr:row>39</xdr:row>
      <xdr:rowOff>18212</xdr:rowOff>
    </xdr:to>
    <xdr:sp macro="" textlink="">
      <xdr:nvSpPr>
        <xdr:cNvPr id="709" name="フローチャート : 判断 708"/>
        <xdr:cNvSpPr/>
      </xdr:nvSpPr>
      <xdr:spPr>
        <a:xfrm>
          <a:off x="21272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34739</xdr:rowOff>
    </xdr:from>
    <xdr:ext cx="469744" cy="259045"/>
    <xdr:sp macro="" textlink="">
      <xdr:nvSpPr>
        <xdr:cNvPr id="710" name="テキスト ボックス 709"/>
        <xdr:cNvSpPr txBox="1"/>
      </xdr:nvSpPr>
      <xdr:spPr>
        <a:xfrm>
          <a:off x="21088427" y="63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147193</xdr:rowOff>
    </xdr:from>
    <xdr:to>
      <xdr:col>29</xdr:col>
      <xdr:colOff>568325</xdr:colOff>
      <xdr:row>38</xdr:row>
      <xdr:rowOff>77343</xdr:rowOff>
    </xdr:to>
    <xdr:sp macro="" textlink="">
      <xdr:nvSpPr>
        <xdr:cNvPr id="712" name="フローチャート : 判断 711"/>
        <xdr:cNvSpPr/>
      </xdr:nvSpPr>
      <xdr:spPr>
        <a:xfrm>
          <a:off x="20383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93870</xdr:rowOff>
    </xdr:from>
    <xdr:ext cx="469744" cy="259045"/>
    <xdr:sp macro="" textlink="">
      <xdr:nvSpPr>
        <xdr:cNvPr id="713" name="テキスト ボックス 712"/>
        <xdr:cNvSpPr txBox="1"/>
      </xdr:nvSpPr>
      <xdr:spPr>
        <a:xfrm>
          <a:off x="20199427" y="62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22606</xdr:rowOff>
    </xdr:from>
    <xdr:to>
      <xdr:col>28</xdr:col>
      <xdr:colOff>365125</xdr:colOff>
      <xdr:row>38</xdr:row>
      <xdr:rowOff>124206</xdr:rowOff>
    </xdr:to>
    <xdr:sp macro="" textlink="">
      <xdr:nvSpPr>
        <xdr:cNvPr id="715" name="フローチャート : 判断 714"/>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140733</xdr:rowOff>
    </xdr:from>
    <xdr:ext cx="469744" cy="259045"/>
    <xdr:sp macro="" textlink="">
      <xdr:nvSpPr>
        <xdr:cNvPr id="716" name="テキスト ボックス 715"/>
        <xdr:cNvSpPr txBox="1"/>
      </xdr:nvSpPr>
      <xdr:spPr>
        <a:xfrm>
          <a:off x="19310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17" name="フローチャート : 判断 71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18" name="テキスト ボックス 71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41827</xdr:rowOff>
    </xdr:from>
    <xdr:to>
      <xdr:col>32</xdr:col>
      <xdr:colOff>187325</xdr:colOff>
      <xdr:row>59</xdr:row>
      <xdr:rowOff>42611</xdr:rowOff>
    </xdr:to>
    <xdr:cxnSp macro="">
      <xdr:nvCxnSpPr>
        <xdr:cNvPr id="764" name="直線コネクタ 763"/>
        <xdr:cNvCxnSpPr/>
      </xdr:nvCxnSpPr>
      <xdr:spPr>
        <a:xfrm>
          <a:off x="21323300" y="10157377"/>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17105</xdr:rowOff>
    </xdr:from>
    <xdr:to>
      <xdr:col>31</xdr:col>
      <xdr:colOff>34925</xdr:colOff>
      <xdr:row>59</xdr:row>
      <xdr:rowOff>41827</xdr:rowOff>
    </xdr:to>
    <xdr:cxnSp macro="">
      <xdr:nvCxnSpPr>
        <xdr:cNvPr id="767" name="直線コネクタ 766"/>
        <xdr:cNvCxnSpPr/>
      </xdr:nvCxnSpPr>
      <xdr:spPr>
        <a:xfrm>
          <a:off x="20434300" y="10132655"/>
          <a:ext cx="889000" cy="2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68" name="フローチャート : 判断 767"/>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25878</xdr:rowOff>
    </xdr:from>
    <xdr:ext cx="469744" cy="259045"/>
    <xdr:sp macro="" textlink="">
      <xdr:nvSpPr>
        <xdr:cNvPr id="769" name="テキスト ボックス 768"/>
        <xdr:cNvSpPr txBox="1"/>
      </xdr:nvSpPr>
      <xdr:spPr>
        <a:xfrm>
          <a:off x="21088427"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16909</xdr:rowOff>
    </xdr:from>
    <xdr:to>
      <xdr:col>29</xdr:col>
      <xdr:colOff>517525</xdr:colOff>
      <xdr:row>59</xdr:row>
      <xdr:rowOff>17105</xdr:rowOff>
    </xdr:to>
    <xdr:cxnSp macro="">
      <xdr:nvCxnSpPr>
        <xdr:cNvPr id="770" name="直線コネクタ 769"/>
        <xdr:cNvCxnSpPr/>
      </xdr:nvCxnSpPr>
      <xdr:spPr>
        <a:xfrm>
          <a:off x="19545300" y="10132459"/>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71" name="フローチャート : 判断 770"/>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4291</xdr:rowOff>
    </xdr:from>
    <xdr:ext cx="469744" cy="259045"/>
    <xdr:sp macro="" textlink="">
      <xdr:nvSpPr>
        <xdr:cNvPr id="772" name="テキスト ボックス 771"/>
        <xdr:cNvSpPr txBox="1"/>
      </xdr:nvSpPr>
      <xdr:spPr>
        <a:xfrm>
          <a:off x="20199427" y="97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16909</xdr:rowOff>
    </xdr:from>
    <xdr:to>
      <xdr:col>28</xdr:col>
      <xdr:colOff>314325</xdr:colOff>
      <xdr:row>59</xdr:row>
      <xdr:rowOff>18999</xdr:rowOff>
    </xdr:to>
    <xdr:cxnSp macro="">
      <xdr:nvCxnSpPr>
        <xdr:cNvPr id="773" name="直線コネクタ 772"/>
        <xdr:cNvCxnSpPr/>
      </xdr:nvCxnSpPr>
      <xdr:spPr>
        <a:xfrm flipV="1">
          <a:off x="18656300" y="10132459"/>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74" name="フローチャート : 判断 773"/>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147362</xdr:rowOff>
    </xdr:from>
    <xdr:ext cx="469744" cy="259045"/>
    <xdr:sp macro="" textlink="">
      <xdr:nvSpPr>
        <xdr:cNvPr id="775" name="テキスト ボックス 774"/>
        <xdr:cNvSpPr txBox="1"/>
      </xdr:nvSpPr>
      <xdr:spPr>
        <a:xfrm>
          <a:off x="19310427" y="97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76" name="フローチャート : 判断 775"/>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148897</xdr:rowOff>
    </xdr:from>
    <xdr:ext cx="469744" cy="259045"/>
    <xdr:sp macro="" textlink="">
      <xdr:nvSpPr>
        <xdr:cNvPr id="777" name="テキスト ボックス 776"/>
        <xdr:cNvSpPr txBox="1"/>
      </xdr:nvSpPr>
      <xdr:spPr>
        <a:xfrm>
          <a:off x="18421427" y="97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163261</xdr:rowOff>
    </xdr:from>
    <xdr:to>
      <xdr:col>32</xdr:col>
      <xdr:colOff>238125</xdr:colOff>
      <xdr:row>59</xdr:row>
      <xdr:rowOff>93411</xdr:rowOff>
    </xdr:to>
    <xdr:sp macro="" textlink="">
      <xdr:nvSpPr>
        <xdr:cNvPr id="783" name="円/楕円 782"/>
        <xdr:cNvSpPr/>
      </xdr:nvSpPr>
      <xdr:spPr>
        <a:xfrm>
          <a:off x="22110700" y="101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113374</xdr:rowOff>
    </xdr:from>
    <xdr:ext cx="469744" cy="259045"/>
    <xdr:sp macro="" textlink="">
      <xdr:nvSpPr>
        <xdr:cNvPr id="784" name="貸付金該当値テキスト"/>
        <xdr:cNvSpPr txBox="1"/>
      </xdr:nvSpPr>
      <xdr:spPr>
        <a:xfrm>
          <a:off x="22212300" y="10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162477</xdr:rowOff>
    </xdr:from>
    <xdr:to>
      <xdr:col>31</xdr:col>
      <xdr:colOff>85725</xdr:colOff>
      <xdr:row>59</xdr:row>
      <xdr:rowOff>92627</xdr:rowOff>
    </xdr:to>
    <xdr:sp macro="" textlink="">
      <xdr:nvSpPr>
        <xdr:cNvPr id="785" name="円/楕円 784"/>
        <xdr:cNvSpPr/>
      </xdr:nvSpPr>
      <xdr:spPr>
        <a:xfrm>
          <a:off x="21272500" y="101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83754</xdr:rowOff>
    </xdr:from>
    <xdr:ext cx="469744" cy="259045"/>
    <xdr:sp macro="" textlink="">
      <xdr:nvSpPr>
        <xdr:cNvPr id="786" name="テキスト ボックス 785"/>
        <xdr:cNvSpPr txBox="1"/>
      </xdr:nvSpPr>
      <xdr:spPr>
        <a:xfrm>
          <a:off x="21088427" y="101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137755</xdr:rowOff>
    </xdr:from>
    <xdr:to>
      <xdr:col>29</xdr:col>
      <xdr:colOff>568325</xdr:colOff>
      <xdr:row>59</xdr:row>
      <xdr:rowOff>67905</xdr:rowOff>
    </xdr:to>
    <xdr:sp macro="" textlink="">
      <xdr:nvSpPr>
        <xdr:cNvPr id="787" name="円/楕円 786"/>
        <xdr:cNvSpPr/>
      </xdr:nvSpPr>
      <xdr:spPr>
        <a:xfrm>
          <a:off x="20383500" y="100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59032</xdr:rowOff>
    </xdr:from>
    <xdr:ext cx="469744" cy="259045"/>
    <xdr:sp macro="" textlink="">
      <xdr:nvSpPr>
        <xdr:cNvPr id="788" name="テキスト ボックス 787"/>
        <xdr:cNvSpPr txBox="1"/>
      </xdr:nvSpPr>
      <xdr:spPr>
        <a:xfrm>
          <a:off x="20199427" y="1017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137559</xdr:rowOff>
    </xdr:from>
    <xdr:to>
      <xdr:col>28</xdr:col>
      <xdr:colOff>365125</xdr:colOff>
      <xdr:row>59</xdr:row>
      <xdr:rowOff>67709</xdr:rowOff>
    </xdr:to>
    <xdr:sp macro="" textlink="">
      <xdr:nvSpPr>
        <xdr:cNvPr id="789" name="円/楕円 788"/>
        <xdr:cNvSpPr/>
      </xdr:nvSpPr>
      <xdr:spPr>
        <a:xfrm>
          <a:off x="19494500" y="100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58836</xdr:rowOff>
    </xdr:from>
    <xdr:ext cx="469744" cy="259045"/>
    <xdr:sp macro="" textlink="">
      <xdr:nvSpPr>
        <xdr:cNvPr id="790" name="テキスト ボックス 789"/>
        <xdr:cNvSpPr txBox="1"/>
      </xdr:nvSpPr>
      <xdr:spPr>
        <a:xfrm>
          <a:off x="19310427" y="1017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139649</xdr:rowOff>
    </xdr:from>
    <xdr:to>
      <xdr:col>27</xdr:col>
      <xdr:colOff>161925</xdr:colOff>
      <xdr:row>59</xdr:row>
      <xdr:rowOff>69799</xdr:rowOff>
    </xdr:to>
    <xdr:sp macro="" textlink="">
      <xdr:nvSpPr>
        <xdr:cNvPr id="791" name="円/楕円 790"/>
        <xdr:cNvSpPr/>
      </xdr:nvSpPr>
      <xdr:spPr>
        <a:xfrm>
          <a:off x="18605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60926</xdr:rowOff>
    </xdr:from>
    <xdr:ext cx="469744" cy="259045"/>
    <xdr:sp macro="" textlink="">
      <xdr:nvSpPr>
        <xdr:cNvPr id="792" name="テキスト ボックス 791"/>
        <xdr:cNvSpPr txBox="1"/>
      </xdr:nvSpPr>
      <xdr:spPr>
        <a:xfrm>
          <a:off x="18421427" y="101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81452</xdr:rowOff>
    </xdr:from>
    <xdr:to>
      <xdr:col>32</xdr:col>
      <xdr:colOff>187325</xdr:colOff>
      <xdr:row>77</xdr:row>
      <xdr:rowOff>88502</xdr:rowOff>
    </xdr:to>
    <xdr:cxnSp macro="">
      <xdr:nvCxnSpPr>
        <xdr:cNvPr id="821" name="直線コネクタ 820"/>
        <xdr:cNvCxnSpPr/>
      </xdr:nvCxnSpPr>
      <xdr:spPr>
        <a:xfrm flipV="1">
          <a:off x="21323300" y="13283102"/>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88502</xdr:rowOff>
    </xdr:from>
    <xdr:to>
      <xdr:col>31</xdr:col>
      <xdr:colOff>34925</xdr:colOff>
      <xdr:row>77</xdr:row>
      <xdr:rowOff>103863</xdr:rowOff>
    </xdr:to>
    <xdr:cxnSp macro="">
      <xdr:nvCxnSpPr>
        <xdr:cNvPr id="824" name="直線コネクタ 823"/>
        <xdr:cNvCxnSpPr/>
      </xdr:nvCxnSpPr>
      <xdr:spPr>
        <a:xfrm flipV="1">
          <a:off x="20434300" y="13290152"/>
          <a:ext cx="8890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2665</xdr:rowOff>
    </xdr:from>
    <xdr:to>
      <xdr:col>31</xdr:col>
      <xdr:colOff>85725</xdr:colOff>
      <xdr:row>77</xdr:row>
      <xdr:rowOff>104265</xdr:rowOff>
    </xdr:to>
    <xdr:sp macro="" textlink="">
      <xdr:nvSpPr>
        <xdr:cNvPr id="825" name="フローチャート : 判断 824"/>
        <xdr:cNvSpPr/>
      </xdr:nvSpPr>
      <xdr:spPr>
        <a:xfrm>
          <a:off x="21272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120792</xdr:rowOff>
    </xdr:from>
    <xdr:ext cx="534377" cy="259045"/>
    <xdr:sp macro="" textlink="">
      <xdr:nvSpPr>
        <xdr:cNvPr id="826" name="テキスト ボックス 825"/>
        <xdr:cNvSpPr txBox="1"/>
      </xdr:nvSpPr>
      <xdr:spPr>
        <a:xfrm>
          <a:off x="21056111" y="129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103863</xdr:rowOff>
    </xdr:from>
    <xdr:to>
      <xdr:col>29</xdr:col>
      <xdr:colOff>517525</xdr:colOff>
      <xdr:row>77</xdr:row>
      <xdr:rowOff>110500</xdr:rowOff>
    </xdr:to>
    <xdr:cxnSp macro="">
      <xdr:nvCxnSpPr>
        <xdr:cNvPr id="827" name="直線コネクタ 826"/>
        <xdr:cNvCxnSpPr/>
      </xdr:nvCxnSpPr>
      <xdr:spPr>
        <a:xfrm flipV="1">
          <a:off x="19545300" y="13305513"/>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18994</xdr:rowOff>
    </xdr:from>
    <xdr:to>
      <xdr:col>29</xdr:col>
      <xdr:colOff>568325</xdr:colOff>
      <xdr:row>77</xdr:row>
      <xdr:rowOff>120594</xdr:rowOff>
    </xdr:to>
    <xdr:sp macro="" textlink="">
      <xdr:nvSpPr>
        <xdr:cNvPr id="828" name="フローチャート : 判断 827"/>
        <xdr:cNvSpPr/>
      </xdr:nvSpPr>
      <xdr:spPr>
        <a:xfrm>
          <a:off x="20383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137121</xdr:rowOff>
    </xdr:from>
    <xdr:ext cx="534377" cy="259045"/>
    <xdr:sp macro="" textlink="">
      <xdr:nvSpPr>
        <xdr:cNvPr id="829" name="テキスト ボックス 828"/>
        <xdr:cNvSpPr txBox="1"/>
      </xdr:nvSpPr>
      <xdr:spPr>
        <a:xfrm>
          <a:off x="20167111" y="129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110500</xdr:rowOff>
    </xdr:from>
    <xdr:to>
      <xdr:col>28</xdr:col>
      <xdr:colOff>314325</xdr:colOff>
      <xdr:row>77</xdr:row>
      <xdr:rowOff>114852</xdr:rowOff>
    </xdr:to>
    <xdr:cxnSp macro="">
      <xdr:nvCxnSpPr>
        <xdr:cNvPr id="830" name="直線コネクタ 829"/>
        <xdr:cNvCxnSpPr/>
      </xdr:nvCxnSpPr>
      <xdr:spPr>
        <a:xfrm flipV="1">
          <a:off x="18656300" y="13312150"/>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31682</xdr:rowOff>
    </xdr:from>
    <xdr:to>
      <xdr:col>28</xdr:col>
      <xdr:colOff>365125</xdr:colOff>
      <xdr:row>77</xdr:row>
      <xdr:rowOff>133282</xdr:rowOff>
    </xdr:to>
    <xdr:sp macro="" textlink="">
      <xdr:nvSpPr>
        <xdr:cNvPr id="831" name="フローチャート : 判断 830"/>
        <xdr:cNvSpPr/>
      </xdr:nvSpPr>
      <xdr:spPr>
        <a:xfrm>
          <a:off x="19494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149809</xdr:rowOff>
    </xdr:from>
    <xdr:ext cx="534377" cy="259045"/>
    <xdr:sp macro="" textlink="">
      <xdr:nvSpPr>
        <xdr:cNvPr id="832" name="テキスト ボックス 831"/>
        <xdr:cNvSpPr txBox="1"/>
      </xdr:nvSpPr>
      <xdr:spPr>
        <a:xfrm>
          <a:off x="19278111" y="1300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43196</xdr:rowOff>
    </xdr:from>
    <xdr:to>
      <xdr:col>27</xdr:col>
      <xdr:colOff>161925</xdr:colOff>
      <xdr:row>77</xdr:row>
      <xdr:rowOff>144796</xdr:rowOff>
    </xdr:to>
    <xdr:sp macro="" textlink="">
      <xdr:nvSpPr>
        <xdr:cNvPr id="833" name="フローチャート : 判断 832"/>
        <xdr:cNvSpPr/>
      </xdr:nvSpPr>
      <xdr:spPr>
        <a:xfrm>
          <a:off x="18605500" y="1324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161323</xdr:rowOff>
    </xdr:from>
    <xdr:ext cx="534377" cy="259045"/>
    <xdr:sp macro="" textlink="">
      <xdr:nvSpPr>
        <xdr:cNvPr id="834" name="テキスト ボックス 833"/>
        <xdr:cNvSpPr txBox="1"/>
      </xdr:nvSpPr>
      <xdr:spPr>
        <a:xfrm>
          <a:off x="18389111" y="130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30652</xdr:rowOff>
    </xdr:from>
    <xdr:to>
      <xdr:col>32</xdr:col>
      <xdr:colOff>238125</xdr:colOff>
      <xdr:row>77</xdr:row>
      <xdr:rowOff>132252</xdr:rowOff>
    </xdr:to>
    <xdr:sp macro="" textlink="">
      <xdr:nvSpPr>
        <xdr:cNvPr id="840" name="円/楕円 839"/>
        <xdr:cNvSpPr/>
      </xdr:nvSpPr>
      <xdr:spPr>
        <a:xfrm>
          <a:off x="22110700" y="132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9079</xdr:rowOff>
    </xdr:from>
    <xdr:ext cx="534377" cy="259045"/>
    <xdr:sp macro="" textlink="">
      <xdr:nvSpPr>
        <xdr:cNvPr id="841" name="繰出金該当値テキスト"/>
        <xdr:cNvSpPr txBox="1"/>
      </xdr:nvSpPr>
      <xdr:spPr>
        <a:xfrm>
          <a:off x="22212300" y="132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40,144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37702</xdr:rowOff>
    </xdr:from>
    <xdr:to>
      <xdr:col>31</xdr:col>
      <xdr:colOff>85725</xdr:colOff>
      <xdr:row>77</xdr:row>
      <xdr:rowOff>139302</xdr:rowOff>
    </xdr:to>
    <xdr:sp macro="" textlink="">
      <xdr:nvSpPr>
        <xdr:cNvPr id="842" name="円/楕円 841"/>
        <xdr:cNvSpPr/>
      </xdr:nvSpPr>
      <xdr:spPr>
        <a:xfrm>
          <a:off x="21272500" y="132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130429</xdr:rowOff>
    </xdr:from>
    <xdr:ext cx="534377" cy="259045"/>
    <xdr:sp macro="" textlink="">
      <xdr:nvSpPr>
        <xdr:cNvPr id="843" name="テキスト ボックス 842"/>
        <xdr:cNvSpPr txBox="1"/>
      </xdr:nvSpPr>
      <xdr:spPr>
        <a:xfrm>
          <a:off x="21056111" y="133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53063</xdr:rowOff>
    </xdr:from>
    <xdr:to>
      <xdr:col>29</xdr:col>
      <xdr:colOff>568325</xdr:colOff>
      <xdr:row>77</xdr:row>
      <xdr:rowOff>154663</xdr:rowOff>
    </xdr:to>
    <xdr:sp macro="" textlink="">
      <xdr:nvSpPr>
        <xdr:cNvPr id="844" name="円/楕円 843"/>
        <xdr:cNvSpPr/>
      </xdr:nvSpPr>
      <xdr:spPr>
        <a:xfrm>
          <a:off x="20383500" y="132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145790</xdr:rowOff>
    </xdr:from>
    <xdr:ext cx="534377" cy="259045"/>
    <xdr:sp macro="" textlink="">
      <xdr:nvSpPr>
        <xdr:cNvPr id="845" name="テキスト ボックス 844"/>
        <xdr:cNvSpPr txBox="1"/>
      </xdr:nvSpPr>
      <xdr:spPr>
        <a:xfrm>
          <a:off x="20167111" y="133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59700</xdr:rowOff>
    </xdr:from>
    <xdr:to>
      <xdr:col>28</xdr:col>
      <xdr:colOff>365125</xdr:colOff>
      <xdr:row>77</xdr:row>
      <xdr:rowOff>161300</xdr:rowOff>
    </xdr:to>
    <xdr:sp macro="" textlink="">
      <xdr:nvSpPr>
        <xdr:cNvPr id="846" name="円/楕円 845"/>
        <xdr:cNvSpPr/>
      </xdr:nvSpPr>
      <xdr:spPr>
        <a:xfrm>
          <a:off x="19494500" y="132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152427</xdr:rowOff>
    </xdr:from>
    <xdr:ext cx="534377" cy="259045"/>
    <xdr:sp macro="" textlink="">
      <xdr:nvSpPr>
        <xdr:cNvPr id="847" name="テキスト ボックス 846"/>
        <xdr:cNvSpPr txBox="1"/>
      </xdr:nvSpPr>
      <xdr:spPr>
        <a:xfrm>
          <a:off x="19278111" y="1335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64052</xdr:rowOff>
    </xdr:from>
    <xdr:to>
      <xdr:col>27</xdr:col>
      <xdr:colOff>161925</xdr:colOff>
      <xdr:row>77</xdr:row>
      <xdr:rowOff>165652</xdr:rowOff>
    </xdr:to>
    <xdr:sp macro="" textlink="">
      <xdr:nvSpPr>
        <xdr:cNvPr id="848" name="円/楕円 847"/>
        <xdr:cNvSpPr/>
      </xdr:nvSpPr>
      <xdr:spPr>
        <a:xfrm>
          <a:off x="18605500" y="132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156779</xdr:rowOff>
    </xdr:from>
    <xdr:ext cx="534377" cy="259045"/>
    <xdr:sp macro="" textlink="">
      <xdr:nvSpPr>
        <xdr:cNvPr id="849" name="テキスト ボックス 848"/>
        <xdr:cNvSpPr txBox="1"/>
      </xdr:nvSpPr>
      <xdr:spPr>
        <a:xfrm>
          <a:off x="18389111" y="133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物件費は住民一人当たり</a:t>
          </a:r>
          <a:r>
            <a:rPr kumimoji="1" lang="en-US" altLang="ja-JP" sz="1400">
              <a:solidFill>
                <a:schemeClr val="dk1"/>
              </a:solidFill>
              <a:effectLst/>
              <a:latin typeface="+mn-ea"/>
              <a:ea typeface="+mn-ea"/>
              <a:cs typeface="+mn-cs"/>
            </a:rPr>
            <a:t>38,861</a:t>
          </a:r>
          <a:r>
            <a:rPr kumimoji="1" lang="ja-JP" altLang="ja-JP" sz="1400">
              <a:solidFill>
                <a:schemeClr val="dk1"/>
              </a:solidFill>
              <a:effectLst/>
              <a:latin typeface="+mn-ea"/>
              <a:ea typeface="+mn-ea"/>
              <a:cs typeface="+mn-cs"/>
            </a:rPr>
            <a:t>円となり、類似団体と比較して一人当たりコストは安くなっている。これはごみ処理業務や消防業務を一部事務組合で行っていることが挙げられる。一部事務組合の人件費・物件費等に充てる負担金を含めると人口１人当たりの金額は増加する。今後はこれらも含めた経費について抑制していく必要がある。また、公債費については小中学校の耐震化等の大規模な事業を積極的に行った結果、徐々に類似団体平均に近づいており、今後は過大にならないよう適切な水準を保っていく必要がある。</a:t>
          </a:r>
          <a:r>
            <a:rPr kumimoji="1" lang="ja-JP" altLang="en-US" sz="1400">
              <a:solidFill>
                <a:schemeClr val="dk1"/>
              </a:solidFill>
              <a:effectLst/>
              <a:latin typeface="+mn-ea"/>
              <a:ea typeface="+mn-ea"/>
              <a:cs typeface="+mn-cs"/>
            </a:rPr>
            <a:t>また、平成２７年度の普通建設事業費（うち更新整備）が大きくなっているのは、小中学校施設の耐震化工事を実施したことによるもの。</a:t>
          </a:r>
          <a:endParaRPr kumimoji="0" lang="en-US" altLang="ja-JP" sz="14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80,625
80,041
19.17
30,100,296
29,030,491
1,017,589
16,147,569
28,292,578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108153</xdr:rowOff>
    </xdr:from>
    <xdr:to>
      <xdr:col>6</xdr:col>
      <xdr:colOff>511175</xdr:colOff>
      <xdr:row>33</xdr:row>
      <xdr:rowOff>120040</xdr:rowOff>
    </xdr:to>
    <xdr:cxnSp macro="">
      <xdr:nvCxnSpPr>
        <xdr:cNvPr id="59" name="直線コネクタ 58"/>
        <xdr:cNvCxnSpPr/>
      </xdr:nvCxnSpPr>
      <xdr:spPr>
        <a:xfrm flipV="1">
          <a:off x="3797300" y="576600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120040</xdr:rowOff>
    </xdr:from>
    <xdr:to>
      <xdr:col>5</xdr:col>
      <xdr:colOff>358775</xdr:colOff>
      <xdr:row>33</xdr:row>
      <xdr:rowOff>163017</xdr:rowOff>
    </xdr:to>
    <xdr:cxnSp macro="">
      <xdr:nvCxnSpPr>
        <xdr:cNvPr id="62" name="直線コネクタ 61"/>
        <xdr:cNvCxnSpPr/>
      </xdr:nvCxnSpPr>
      <xdr:spPr>
        <a:xfrm flipV="1">
          <a:off x="2908300" y="577789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72898</xdr:rowOff>
    </xdr:from>
    <xdr:to>
      <xdr:col>5</xdr:col>
      <xdr:colOff>409575</xdr:colOff>
      <xdr:row>34</xdr:row>
      <xdr:rowOff>3048</xdr:rowOff>
    </xdr:to>
    <xdr:sp macro="" textlink="">
      <xdr:nvSpPr>
        <xdr:cNvPr id="63" name="フローチャート : 判断 62"/>
        <xdr:cNvSpPr/>
      </xdr:nvSpPr>
      <xdr:spPr>
        <a:xfrm>
          <a:off x="3746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165625</xdr:rowOff>
    </xdr:from>
    <xdr:ext cx="469744" cy="259045"/>
    <xdr:sp macro="" textlink="">
      <xdr:nvSpPr>
        <xdr:cNvPr id="64" name="テキスト ボックス 63"/>
        <xdr:cNvSpPr txBox="1"/>
      </xdr:nvSpPr>
      <xdr:spPr>
        <a:xfrm>
          <a:off x="3562427"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254</xdr:rowOff>
    </xdr:from>
    <xdr:to>
      <xdr:col>4</xdr:col>
      <xdr:colOff>155575</xdr:colOff>
      <xdr:row>33</xdr:row>
      <xdr:rowOff>163017</xdr:rowOff>
    </xdr:to>
    <xdr:cxnSp macro="">
      <xdr:nvCxnSpPr>
        <xdr:cNvPr id="65" name="直線コネクタ 64"/>
        <xdr:cNvCxnSpPr/>
      </xdr:nvCxnSpPr>
      <xdr:spPr>
        <a:xfrm>
          <a:off x="2019300" y="5658104"/>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93472</xdr:rowOff>
    </xdr:from>
    <xdr:to>
      <xdr:col>4</xdr:col>
      <xdr:colOff>206375</xdr:colOff>
      <xdr:row>34</xdr:row>
      <xdr:rowOff>23622</xdr:rowOff>
    </xdr:to>
    <xdr:sp macro="" textlink="">
      <xdr:nvSpPr>
        <xdr:cNvPr id="66" name="フローチャート : 判断 65"/>
        <xdr:cNvSpPr/>
      </xdr:nvSpPr>
      <xdr:spPr>
        <a:xfrm>
          <a:off x="2857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40149</xdr:rowOff>
    </xdr:from>
    <xdr:ext cx="469744" cy="259045"/>
    <xdr:sp macro="" textlink="">
      <xdr:nvSpPr>
        <xdr:cNvPr id="67" name="テキスト ボックス 66"/>
        <xdr:cNvSpPr txBox="1"/>
      </xdr:nvSpPr>
      <xdr:spPr>
        <a:xfrm>
          <a:off x="2673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29972</xdr:rowOff>
    </xdr:from>
    <xdr:to>
      <xdr:col>2</xdr:col>
      <xdr:colOff>638175</xdr:colOff>
      <xdr:row>33</xdr:row>
      <xdr:rowOff>254</xdr:rowOff>
    </xdr:to>
    <xdr:cxnSp macro="">
      <xdr:nvCxnSpPr>
        <xdr:cNvPr id="68" name="直線コネクタ 67"/>
        <xdr:cNvCxnSpPr/>
      </xdr:nvCxnSpPr>
      <xdr:spPr>
        <a:xfrm>
          <a:off x="1130300" y="5344922"/>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51410</xdr:rowOff>
    </xdr:from>
    <xdr:to>
      <xdr:col>3</xdr:col>
      <xdr:colOff>3175</xdr:colOff>
      <xdr:row>33</xdr:row>
      <xdr:rowOff>153010</xdr:rowOff>
    </xdr:to>
    <xdr:sp macro="" textlink="">
      <xdr:nvSpPr>
        <xdr:cNvPr id="69" name="フローチャート : 判断 68"/>
        <xdr:cNvSpPr/>
      </xdr:nvSpPr>
      <xdr:spPr>
        <a:xfrm>
          <a:off x="1968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144137</xdr:rowOff>
    </xdr:from>
    <xdr:ext cx="469744" cy="259045"/>
    <xdr:sp macro="" textlink="">
      <xdr:nvSpPr>
        <xdr:cNvPr id="70" name="テキスト ボックス 69"/>
        <xdr:cNvSpPr txBox="1"/>
      </xdr:nvSpPr>
      <xdr:spPr>
        <a:xfrm>
          <a:off x="1784427" y="58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156566</xdr:rowOff>
    </xdr:from>
    <xdr:to>
      <xdr:col>1</xdr:col>
      <xdr:colOff>485775</xdr:colOff>
      <xdr:row>32</xdr:row>
      <xdr:rowOff>86716</xdr:rowOff>
    </xdr:to>
    <xdr:sp macro="" textlink="">
      <xdr:nvSpPr>
        <xdr:cNvPr id="71" name="フローチャート : 判断 70"/>
        <xdr:cNvSpPr/>
      </xdr:nvSpPr>
      <xdr:spPr>
        <a:xfrm>
          <a:off x="1079500" y="54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77843</xdr:rowOff>
    </xdr:from>
    <xdr:ext cx="469744" cy="259045"/>
    <xdr:sp macro="" textlink="">
      <xdr:nvSpPr>
        <xdr:cNvPr id="72" name="テキスト ボックス 71"/>
        <xdr:cNvSpPr txBox="1"/>
      </xdr:nvSpPr>
      <xdr:spPr>
        <a:xfrm>
          <a:off x="895427" y="55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57353</xdr:rowOff>
    </xdr:from>
    <xdr:to>
      <xdr:col>6</xdr:col>
      <xdr:colOff>561975</xdr:colOff>
      <xdr:row>33</xdr:row>
      <xdr:rowOff>158953</xdr:rowOff>
    </xdr:to>
    <xdr:sp macro="" textlink="">
      <xdr:nvSpPr>
        <xdr:cNvPr id="78" name="円/楕円 77"/>
        <xdr:cNvSpPr/>
      </xdr:nvSpPr>
      <xdr:spPr>
        <a:xfrm>
          <a:off x="4584700" y="57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80230</xdr:rowOff>
    </xdr:from>
    <xdr:ext cx="469744" cy="259045"/>
    <xdr:sp macro="" textlink="">
      <xdr:nvSpPr>
        <xdr:cNvPr id="79" name="議会費該当値テキスト"/>
        <xdr:cNvSpPr txBox="1"/>
      </xdr:nvSpPr>
      <xdr:spPr>
        <a:xfrm>
          <a:off x="4686300" y="55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69240</xdr:rowOff>
    </xdr:from>
    <xdr:to>
      <xdr:col>5</xdr:col>
      <xdr:colOff>409575</xdr:colOff>
      <xdr:row>33</xdr:row>
      <xdr:rowOff>170840</xdr:rowOff>
    </xdr:to>
    <xdr:sp macro="" textlink="">
      <xdr:nvSpPr>
        <xdr:cNvPr id="80" name="円/楕円 79"/>
        <xdr:cNvSpPr/>
      </xdr:nvSpPr>
      <xdr:spPr>
        <a:xfrm>
          <a:off x="3746500" y="5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15917</xdr:rowOff>
    </xdr:from>
    <xdr:ext cx="469744" cy="259045"/>
    <xdr:sp macro="" textlink="">
      <xdr:nvSpPr>
        <xdr:cNvPr id="81" name="テキスト ボックス 80"/>
        <xdr:cNvSpPr txBox="1"/>
      </xdr:nvSpPr>
      <xdr:spPr>
        <a:xfrm>
          <a:off x="3562427" y="55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112217</xdr:rowOff>
    </xdr:from>
    <xdr:to>
      <xdr:col>4</xdr:col>
      <xdr:colOff>206375</xdr:colOff>
      <xdr:row>34</xdr:row>
      <xdr:rowOff>42367</xdr:rowOff>
    </xdr:to>
    <xdr:sp macro="" textlink="">
      <xdr:nvSpPr>
        <xdr:cNvPr id="82" name="円/楕円 81"/>
        <xdr:cNvSpPr/>
      </xdr:nvSpPr>
      <xdr:spPr>
        <a:xfrm>
          <a:off x="2857500" y="57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33494</xdr:rowOff>
    </xdr:from>
    <xdr:ext cx="469744" cy="259045"/>
    <xdr:sp macro="" textlink="">
      <xdr:nvSpPr>
        <xdr:cNvPr id="83" name="テキスト ボックス 82"/>
        <xdr:cNvSpPr txBox="1"/>
      </xdr:nvSpPr>
      <xdr:spPr>
        <a:xfrm>
          <a:off x="2673427" y="586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120904</xdr:rowOff>
    </xdr:from>
    <xdr:to>
      <xdr:col>3</xdr:col>
      <xdr:colOff>3175</xdr:colOff>
      <xdr:row>33</xdr:row>
      <xdr:rowOff>51054</xdr:rowOff>
    </xdr:to>
    <xdr:sp macro="" textlink="">
      <xdr:nvSpPr>
        <xdr:cNvPr id="84" name="円/楕円 83"/>
        <xdr:cNvSpPr/>
      </xdr:nvSpPr>
      <xdr:spPr>
        <a:xfrm>
          <a:off x="1968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67581</xdr:rowOff>
    </xdr:from>
    <xdr:ext cx="469744" cy="259045"/>
    <xdr:sp macro="" textlink="">
      <xdr:nvSpPr>
        <xdr:cNvPr id="85" name="テキスト ボックス 84"/>
        <xdr:cNvSpPr txBox="1"/>
      </xdr:nvSpPr>
      <xdr:spPr>
        <a:xfrm>
          <a:off x="1784427"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150622</xdr:rowOff>
    </xdr:from>
    <xdr:to>
      <xdr:col>1</xdr:col>
      <xdr:colOff>485775</xdr:colOff>
      <xdr:row>31</xdr:row>
      <xdr:rowOff>80772</xdr:rowOff>
    </xdr:to>
    <xdr:sp macro="" textlink="">
      <xdr:nvSpPr>
        <xdr:cNvPr id="86" name="円/楕円 85"/>
        <xdr:cNvSpPr/>
      </xdr:nvSpPr>
      <xdr:spPr>
        <a:xfrm>
          <a:off x="1079500" y="52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97299</xdr:rowOff>
    </xdr:from>
    <xdr:ext cx="469744" cy="259045"/>
    <xdr:sp macro="" textlink="">
      <xdr:nvSpPr>
        <xdr:cNvPr id="87" name="テキスト ボックス 86"/>
        <xdr:cNvSpPr txBox="1"/>
      </xdr:nvSpPr>
      <xdr:spPr>
        <a:xfrm>
          <a:off x="895427" y="50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80136</xdr:rowOff>
    </xdr:from>
    <xdr:to>
      <xdr:col>6</xdr:col>
      <xdr:colOff>511175</xdr:colOff>
      <xdr:row>57</xdr:row>
      <xdr:rowOff>118198</xdr:rowOff>
    </xdr:to>
    <xdr:cxnSp macro="">
      <xdr:nvCxnSpPr>
        <xdr:cNvPr id="114" name="直線コネクタ 113"/>
        <xdr:cNvCxnSpPr/>
      </xdr:nvCxnSpPr>
      <xdr:spPr>
        <a:xfrm flipV="1">
          <a:off x="3797300" y="9852786"/>
          <a:ext cx="8382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108464</xdr:rowOff>
    </xdr:from>
    <xdr:to>
      <xdr:col>5</xdr:col>
      <xdr:colOff>358775</xdr:colOff>
      <xdr:row>57</xdr:row>
      <xdr:rowOff>118198</xdr:rowOff>
    </xdr:to>
    <xdr:cxnSp macro="">
      <xdr:nvCxnSpPr>
        <xdr:cNvPr id="117" name="直線コネクタ 116"/>
        <xdr:cNvCxnSpPr/>
      </xdr:nvCxnSpPr>
      <xdr:spPr>
        <a:xfrm>
          <a:off x="2908300" y="9881114"/>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167708</xdr:rowOff>
    </xdr:from>
    <xdr:to>
      <xdr:col>5</xdr:col>
      <xdr:colOff>409575</xdr:colOff>
      <xdr:row>57</xdr:row>
      <xdr:rowOff>97858</xdr:rowOff>
    </xdr:to>
    <xdr:sp macro="" textlink="">
      <xdr:nvSpPr>
        <xdr:cNvPr id="118" name="フローチャート : 判断 117"/>
        <xdr:cNvSpPr/>
      </xdr:nvSpPr>
      <xdr:spPr>
        <a:xfrm>
          <a:off x="3746500" y="97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114385</xdr:rowOff>
    </xdr:from>
    <xdr:ext cx="534377" cy="259045"/>
    <xdr:sp macro="" textlink="">
      <xdr:nvSpPr>
        <xdr:cNvPr id="119" name="テキスト ボックス 118"/>
        <xdr:cNvSpPr txBox="1"/>
      </xdr:nvSpPr>
      <xdr:spPr>
        <a:xfrm>
          <a:off x="3530111" y="95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108464</xdr:rowOff>
    </xdr:from>
    <xdr:to>
      <xdr:col>4</xdr:col>
      <xdr:colOff>155575</xdr:colOff>
      <xdr:row>57</xdr:row>
      <xdr:rowOff>127552</xdr:rowOff>
    </xdr:to>
    <xdr:cxnSp macro="">
      <xdr:nvCxnSpPr>
        <xdr:cNvPr id="120" name="直線コネクタ 119"/>
        <xdr:cNvCxnSpPr/>
      </xdr:nvCxnSpPr>
      <xdr:spPr>
        <a:xfrm flipV="1">
          <a:off x="2019300" y="9881114"/>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149145</xdr:rowOff>
    </xdr:from>
    <xdr:to>
      <xdr:col>4</xdr:col>
      <xdr:colOff>206375</xdr:colOff>
      <xdr:row>56</xdr:row>
      <xdr:rowOff>79295</xdr:rowOff>
    </xdr:to>
    <xdr:sp macro="" textlink="">
      <xdr:nvSpPr>
        <xdr:cNvPr id="121" name="フローチャート : 判断 120"/>
        <xdr:cNvSpPr/>
      </xdr:nvSpPr>
      <xdr:spPr>
        <a:xfrm>
          <a:off x="2857500" y="957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95822</xdr:rowOff>
    </xdr:from>
    <xdr:ext cx="534377" cy="259045"/>
    <xdr:sp macro="" textlink="">
      <xdr:nvSpPr>
        <xdr:cNvPr id="122" name="テキスト ボックス 121"/>
        <xdr:cNvSpPr txBox="1"/>
      </xdr:nvSpPr>
      <xdr:spPr>
        <a:xfrm>
          <a:off x="2641111" y="93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100857</xdr:rowOff>
    </xdr:from>
    <xdr:to>
      <xdr:col>2</xdr:col>
      <xdr:colOff>638175</xdr:colOff>
      <xdr:row>57</xdr:row>
      <xdr:rowOff>127552</xdr:rowOff>
    </xdr:to>
    <xdr:cxnSp macro="">
      <xdr:nvCxnSpPr>
        <xdr:cNvPr id="123" name="直線コネクタ 122"/>
        <xdr:cNvCxnSpPr/>
      </xdr:nvCxnSpPr>
      <xdr:spPr>
        <a:xfrm>
          <a:off x="1130300" y="9873507"/>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48571</xdr:rowOff>
    </xdr:from>
    <xdr:to>
      <xdr:col>3</xdr:col>
      <xdr:colOff>3175</xdr:colOff>
      <xdr:row>56</xdr:row>
      <xdr:rowOff>150171</xdr:rowOff>
    </xdr:to>
    <xdr:sp macro="" textlink="">
      <xdr:nvSpPr>
        <xdr:cNvPr id="124" name="フローチャート : 判断 123"/>
        <xdr:cNvSpPr/>
      </xdr:nvSpPr>
      <xdr:spPr>
        <a:xfrm>
          <a:off x="1968500" y="964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166698</xdr:rowOff>
    </xdr:from>
    <xdr:ext cx="534377" cy="259045"/>
    <xdr:sp macro="" textlink="">
      <xdr:nvSpPr>
        <xdr:cNvPr id="125" name="テキスト ボックス 124"/>
        <xdr:cNvSpPr txBox="1"/>
      </xdr:nvSpPr>
      <xdr:spPr>
        <a:xfrm>
          <a:off x="1752111" y="94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133696</xdr:rowOff>
    </xdr:from>
    <xdr:to>
      <xdr:col>1</xdr:col>
      <xdr:colOff>485775</xdr:colOff>
      <xdr:row>57</xdr:row>
      <xdr:rowOff>63846</xdr:rowOff>
    </xdr:to>
    <xdr:sp macro="" textlink="">
      <xdr:nvSpPr>
        <xdr:cNvPr id="126" name="フローチャート : 判断 125"/>
        <xdr:cNvSpPr/>
      </xdr:nvSpPr>
      <xdr:spPr>
        <a:xfrm>
          <a:off x="1079500" y="97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80373</xdr:rowOff>
    </xdr:from>
    <xdr:ext cx="534377" cy="259045"/>
    <xdr:sp macro="" textlink="">
      <xdr:nvSpPr>
        <xdr:cNvPr id="127" name="テキスト ボックス 126"/>
        <xdr:cNvSpPr txBox="1"/>
      </xdr:nvSpPr>
      <xdr:spPr>
        <a:xfrm>
          <a:off x="863111" y="95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29336</xdr:rowOff>
    </xdr:from>
    <xdr:to>
      <xdr:col>6</xdr:col>
      <xdr:colOff>561975</xdr:colOff>
      <xdr:row>57</xdr:row>
      <xdr:rowOff>130936</xdr:rowOff>
    </xdr:to>
    <xdr:sp macro="" textlink="">
      <xdr:nvSpPr>
        <xdr:cNvPr id="133" name="円/楕円 132"/>
        <xdr:cNvSpPr/>
      </xdr:nvSpPr>
      <xdr:spPr>
        <a:xfrm>
          <a:off x="4584700" y="980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67398</xdr:rowOff>
    </xdr:from>
    <xdr:to>
      <xdr:col>5</xdr:col>
      <xdr:colOff>409575</xdr:colOff>
      <xdr:row>57</xdr:row>
      <xdr:rowOff>168998</xdr:rowOff>
    </xdr:to>
    <xdr:sp macro="" textlink="">
      <xdr:nvSpPr>
        <xdr:cNvPr id="135" name="円/楕円 134"/>
        <xdr:cNvSpPr/>
      </xdr:nvSpPr>
      <xdr:spPr>
        <a:xfrm>
          <a:off x="3746500" y="98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160125</xdr:rowOff>
    </xdr:from>
    <xdr:ext cx="534377" cy="259045"/>
    <xdr:sp macro="" textlink="">
      <xdr:nvSpPr>
        <xdr:cNvPr id="136" name="テキスト ボックス 135"/>
        <xdr:cNvSpPr txBox="1"/>
      </xdr:nvSpPr>
      <xdr:spPr>
        <a:xfrm>
          <a:off x="3530111" y="99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57664</xdr:rowOff>
    </xdr:from>
    <xdr:to>
      <xdr:col>4</xdr:col>
      <xdr:colOff>206375</xdr:colOff>
      <xdr:row>57</xdr:row>
      <xdr:rowOff>159264</xdr:rowOff>
    </xdr:to>
    <xdr:sp macro="" textlink="">
      <xdr:nvSpPr>
        <xdr:cNvPr id="137" name="円/楕円 136"/>
        <xdr:cNvSpPr/>
      </xdr:nvSpPr>
      <xdr:spPr>
        <a:xfrm>
          <a:off x="2857500" y="98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150391</xdr:rowOff>
    </xdr:from>
    <xdr:ext cx="534377" cy="259045"/>
    <xdr:sp macro="" textlink="">
      <xdr:nvSpPr>
        <xdr:cNvPr id="138" name="テキスト ボックス 137"/>
        <xdr:cNvSpPr txBox="1"/>
      </xdr:nvSpPr>
      <xdr:spPr>
        <a:xfrm>
          <a:off x="2641111" y="992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76752</xdr:rowOff>
    </xdr:from>
    <xdr:to>
      <xdr:col>3</xdr:col>
      <xdr:colOff>3175</xdr:colOff>
      <xdr:row>58</xdr:row>
      <xdr:rowOff>6902</xdr:rowOff>
    </xdr:to>
    <xdr:sp macro="" textlink="">
      <xdr:nvSpPr>
        <xdr:cNvPr id="139" name="円/楕円 138"/>
        <xdr:cNvSpPr/>
      </xdr:nvSpPr>
      <xdr:spPr>
        <a:xfrm>
          <a:off x="1968500" y="98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169479</xdr:rowOff>
    </xdr:from>
    <xdr:ext cx="534377" cy="259045"/>
    <xdr:sp macro="" textlink="">
      <xdr:nvSpPr>
        <xdr:cNvPr id="140" name="テキスト ボックス 139"/>
        <xdr:cNvSpPr txBox="1"/>
      </xdr:nvSpPr>
      <xdr:spPr>
        <a:xfrm>
          <a:off x="1752111" y="99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50057</xdr:rowOff>
    </xdr:from>
    <xdr:to>
      <xdr:col>1</xdr:col>
      <xdr:colOff>485775</xdr:colOff>
      <xdr:row>57</xdr:row>
      <xdr:rowOff>151657</xdr:rowOff>
    </xdr:to>
    <xdr:sp macro="" textlink="">
      <xdr:nvSpPr>
        <xdr:cNvPr id="141" name="円/楕円 140"/>
        <xdr:cNvSpPr/>
      </xdr:nvSpPr>
      <xdr:spPr>
        <a:xfrm>
          <a:off x="1079500" y="98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142784</xdr:rowOff>
    </xdr:from>
    <xdr:ext cx="534377" cy="259045"/>
    <xdr:sp macro="" textlink="">
      <xdr:nvSpPr>
        <xdr:cNvPr id="142" name="テキスト ボックス 141"/>
        <xdr:cNvSpPr txBox="1"/>
      </xdr:nvSpPr>
      <xdr:spPr>
        <a:xfrm>
          <a:off x="863111" y="99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65925</xdr:rowOff>
    </xdr:from>
    <xdr:to>
      <xdr:col>6</xdr:col>
      <xdr:colOff>511175</xdr:colOff>
      <xdr:row>75</xdr:row>
      <xdr:rowOff>152882</xdr:rowOff>
    </xdr:to>
    <xdr:cxnSp macro="">
      <xdr:nvCxnSpPr>
        <xdr:cNvPr id="172" name="直線コネクタ 171"/>
        <xdr:cNvCxnSpPr/>
      </xdr:nvCxnSpPr>
      <xdr:spPr>
        <a:xfrm flipV="1">
          <a:off x="3797300" y="12924675"/>
          <a:ext cx="838200" cy="8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152882</xdr:rowOff>
    </xdr:from>
    <xdr:to>
      <xdr:col>5</xdr:col>
      <xdr:colOff>358775</xdr:colOff>
      <xdr:row>76</xdr:row>
      <xdr:rowOff>150533</xdr:rowOff>
    </xdr:to>
    <xdr:cxnSp macro="">
      <xdr:nvCxnSpPr>
        <xdr:cNvPr id="175" name="直線コネクタ 174"/>
        <xdr:cNvCxnSpPr/>
      </xdr:nvCxnSpPr>
      <xdr:spPr>
        <a:xfrm flipV="1">
          <a:off x="2908300" y="13011632"/>
          <a:ext cx="889000" cy="16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65354</xdr:rowOff>
    </xdr:from>
    <xdr:to>
      <xdr:col>5</xdr:col>
      <xdr:colOff>409575</xdr:colOff>
      <xdr:row>74</xdr:row>
      <xdr:rowOff>166954</xdr:rowOff>
    </xdr:to>
    <xdr:sp macro="" textlink="">
      <xdr:nvSpPr>
        <xdr:cNvPr id="176" name="フローチャート : 判断 175"/>
        <xdr:cNvSpPr/>
      </xdr:nvSpPr>
      <xdr:spPr>
        <a:xfrm>
          <a:off x="3746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12031</xdr:rowOff>
    </xdr:from>
    <xdr:ext cx="599010" cy="259045"/>
    <xdr:sp macro="" textlink="">
      <xdr:nvSpPr>
        <xdr:cNvPr id="177" name="テキスト ボックス 176"/>
        <xdr:cNvSpPr txBox="1"/>
      </xdr:nvSpPr>
      <xdr:spPr>
        <a:xfrm>
          <a:off x="3497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150533</xdr:rowOff>
    </xdr:from>
    <xdr:to>
      <xdr:col>4</xdr:col>
      <xdr:colOff>155575</xdr:colOff>
      <xdr:row>76</xdr:row>
      <xdr:rowOff>156451</xdr:rowOff>
    </xdr:to>
    <xdr:cxnSp macro="">
      <xdr:nvCxnSpPr>
        <xdr:cNvPr id="178" name="直線コネクタ 177"/>
        <xdr:cNvCxnSpPr/>
      </xdr:nvCxnSpPr>
      <xdr:spPr>
        <a:xfrm flipV="1">
          <a:off x="2019300" y="13180733"/>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12611</xdr:rowOff>
    </xdr:from>
    <xdr:to>
      <xdr:col>4</xdr:col>
      <xdr:colOff>206375</xdr:colOff>
      <xdr:row>74</xdr:row>
      <xdr:rowOff>114211</xdr:rowOff>
    </xdr:to>
    <xdr:sp macro="" textlink="">
      <xdr:nvSpPr>
        <xdr:cNvPr id="179" name="フローチャート : 判断 178"/>
        <xdr:cNvSpPr/>
      </xdr:nvSpPr>
      <xdr:spPr>
        <a:xfrm>
          <a:off x="2857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130738</xdr:rowOff>
    </xdr:from>
    <xdr:ext cx="599010" cy="259045"/>
    <xdr:sp macro="" textlink="">
      <xdr:nvSpPr>
        <xdr:cNvPr id="180" name="テキスト ボックス 179"/>
        <xdr:cNvSpPr txBox="1"/>
      </xdr:nvSpPr>
      <xdr:spPr>
        <a:xfrm>
          <a:off x="2608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156451</xdr:rowOff>
    </xdr:from>
    <xdr:to>
      <xdr:col>2</xdr:col>
      <xdr:colOff>638175</xdr:colOff>
      <xdr:row>77</xdr:row>
      <xdr:rowOff>6311</xdr:rowOff>
    </xdr:to>
    <xdr:cxnSp macro="">
      <xdr:nvCxnSpPr>
        <xdr:cNvPr id="181" name="直線コネクタ 180"/>
        <xdr:cNvCxnSpPr/>
      </xdr:nvCxnSpPr>
      <xdr:spPr>
        <a:xfrm flipV="1">
          <a:off x="1130300" y="13186651"/>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1448</xdr:rowOff>
    </xdr:from>
    <xdr:to>
      <xdr:col>3</xdr:col>
      <xdr:colOff>3175</xdr:colOff>
      <xdr:row>74</xdr:row>
      <xdr:rowOff>103048</xdr:rowOff>
    </xdr:to>
    <xdr:sp macro="" textlink="">
      <xdr:nvSpPr>
        <xdr:cNvPr id="182" name="フローチャート : 判断 181"/>
        <xdr:cNvSpPr/>
      </xdr:nvSpPr>
      <xdr:spPr>
        <a:xfrm>
          <a:off x="1968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119575</xdr:rowOff>
    </xdr:from>
    <xdr:ext cx="599010" cy="259045"/>
    <xdr:sp macro="" textlink="">
      <xdr:nvSpPr>
        <xdr:cNvPr id="183" name="テキスト ボックス 182"/>
        <xdr:cNvSpPr txBox="1"/>
      </xdr:nvSpPr>
      <xdr:spPr>
        <a:xfrm>
          <a:off x="1719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153226</xdr:rowOff>
    </xdr:from>
    <xdr:to>
      <xdr:col>1</xdr:col>
      <xdr:colOff>485775</xdr:colOff>
      <xdr:row>73</xdr:row>
      <xdr:rowOff>83376</xdr:rowOff>
    </xdr:to>
    <xdr:sp macro="" textlink="">
      <xdr:nvSpPr>
        <xdr:cNvPr id="184" name="フローチャート : 判断 183"/>
        <xdr:cNvSpPr/>
      </xdr:nvSpPr>
      <xdr:spPr>
        <a:xfrm>
          <a:off x="1079500" y="1249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99903</xdr:rowOff>
    </xdr:from>
    <xdr:ext cx="599010" cy="259045"/>
    <xdr:sp macro="" textlink="">
      <xdr:nvSpPr>
        <xdr:cNvPr id="185" name="テキスト ボックス 184"/>
        <xdr:cNvSpPr txBox="1"/>
      </xdr:nvSpPr>
      <xdr:spPr>
        <a:xfrm>
          <a:off x="830794" y="1227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15125</xdr:rowOff>
    </xdr:from>
    <xdr:to>
      <xdr:col>6</xdr:col>
      <xdr:colOff>561975</xdr:colOff>
      <xdr:row>75</xdr:row>
      <xdr:rowOff>116725</xdr:rowOff>
    </xdr:to>
    <xdr:sp macro="" textlink="">
      <xdr:nvSpPr>
        <xdr:cNvPr id="191" name="円/楕円 190"/>
        <xdr:cNvSpPr/>
      </xdr:nvSpPr>
      <xdr:spPr>
        <a:xfrm>
          <a:off x="4584700" y="12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38002</xdr:rowOff>
    </xdr:from>
    <xdr:ext cx="599010" cy="259045"/>
    <xdr:sp macro="" textlink="">
      <xdr:nvSpPr>
        <xdr:cNvPr id="192" name="民生費該当値テキスト"/>
        <xdr:cNvSpPr txBox="1"/>
      </xdr:nvSpPr>
      <xdr:spPr>
        <a:xfrm>
          <a:off x="4686300" y="127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142,309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102083</xdr:rowOff>
    </xdr:from>
    <xdr:to>
      <xdr:col>5</xdr:col>
      <xdr:colOff>409575</xdr:colOff>
      <xdr:row>76</xdr:row>
      <xdr:rowOff>32234</xdr:rowOff>
    </xdr:to>
    <xdr:sp macro="" textlink="">
      <xdr:nvSpPr>
        <xdr:cNvPr id="193" name="円/楕円 192"/>
        <xdr:cNvSpPr/>
      </xdr:nvSpPr>
      <xdr:spPr>
        <a:xfrm>
          <a:off x="3746500" y="12960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23359</xdr:rowOff>
    </xdr:from>
    <xdr:ext cx="599010" cy="259045"/>
    <xdr:sp macro="" textlink="">
      <xdr:nvSpPr>
        <xdr:cNvPr id="194" name="テキスト ボックス 193"/>
        <xdr:cNvSpPr txBox="1"/>
      </xdr:nvSpPr>
      <xdr:spPr>
        <a:xfrm>
          <a:off x="3497794" y="1305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99733</xdr:rowOff>
    </xdr:from>
    <xdr:to>
      <xdr:col>4</xdr:col>
      <xdr:colOff>206375</xdr:colOff>
      <xdr:row>77</xdr:row>
      <xdr:rowOff>29883</xdr:rowOff>
    </xdr:to>
    <xdr:sp macro="" textlink="">
      <xdr:nvSpPr>
        <xdr:cNvPr id="195" name="円/楕円 194"/>
        <xdr:cNvSpPr/>
      </xdr:nvSpPr>
      <xdr:spPr>
        <a:xfrm>
          <a:off x="2857500" y="131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21010</xdr:rowOff>
    </xdr:from>
    <xdr:ext cx="599010" cy="259045"/>
    <xdr:sp macro="" textlink="">
      <xdr:nvSpPr>
        <xdr:cNvPr id="196" name="テキスト ボックス 195"/>
        <xdr:cNvSpPr txBox="1"/>
      </xdr:nvSpPr>
      <xdr:spPr>
        <a:xfrm>
          <a:off x="2608794" y="132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105651</xdr:rowOff>
    </xdr:from>
    <xdr:to>
      <xdr:col>3</xdr:col>
      <xdr:colOff>3175</xdr:colOff>
      <xdr:row>77</xdr:row>
      <xdr:rowOff>35801</xdr:rowOff>
    </xdr:to>
    <xdr:sp macro="" textlink="">
      <xdr:nvSpPr>
        <xdr:cNvPr id="197" name="円/楕円 196"/>
        <xdr:cNvSpPr/>
      </xdr:nvSpPr>
      <xdr:spPr>
        <a:xfrm>
          <a:off x="1968500" y="131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26928</xdr:rowOff>
    </xdr:from>
    <xdr:ext cx="599010" cy="259045"/>
    <xdr:sp macro="" textlink="">
      <xdr:nvSpPr>
        <xdr:cNvPr id="198" name="テキスト ボックス 197"/>
        <xdr:cNvSpPr txBox="1"/>
      </xdr:nvSpPr>
      <xdr:spPr>
        <a:xfrm>
          <a:off x="1719794" y="1322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126961</xdr:rowOff>
    </xdr:from>
    <xdr:to>
      <xdr:col>1</xdr:col>
      <xdr:colOff>485775</xdr:colOff>
      <xdr:row>77</xdr:row>
      <xdr:rowOff>57111</xdr:rowOff>
    </xdr:to>
    <xdr:sp macro="" textlink="">
      <xdr:nvSpPr>
        <xdr:cNvPr id="199" name="円/楕円 198"/>
        <xdr:cNvSpPr/>
      </xdr:nvSpPr>
      <xdr:spPr>
        <a:xfrm>
          <a:off x="10795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48238</xdr:rowOff>
    </xdr:from>
    <xdr:ext cx="599010" cy="259045"/>
    <xdr:sp macro="" textlink="">
      <xdr:nvSpPr>
        <xdr:cNvPr id="200" name="テキスト ボックス 199"/>
        <xdr:cNvSpPr txBox="1"/>
      </xdr:nvSpPr>
      <xdr:spPr>
        <a:xfrm>
          <a:off x="830794" y="1324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101020</xdr:rowOff>
    </xdr:from>
    <xdr:to>
      <xdr:col>6</xdr:col>
      <xdr:colOff>511175</xdr:colOff>
      <xdr:row>97</xdr:row>
      <xdr:rowOff>115216</xdr:rowOff>
    </xdr:to>
    <xdr:cxnSp macro="">
      <xdr:nvCxnSpPr>
        <xdr:cNvPr id="228" name="直線コネクタ 227"/>
        <xdr:cNvCxnSpPr/>
      </xdr:nvCxnSpPr>
      <xdr:spPr>
        <a:xfrm>
          <a:off x="3797300" y="16731670"/>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101020</xdr:rowOff>
    </xdr:from>
    <xdr:to>
      <xdr:col>5</xdr:col>
      <xdr:colOff>358775</xdr:colOff>
      <xdr:row>97</xdr:row>
      <xdr:rowOff>163588</xdr:rowOff>
    </xdr:to>
    <xdr:cxnSp macro="">
      <xdr:nvCxnSpPr>
        <xdr:cNvPr id="231" name="直線コネクタ 230"/>
        <xdr:cNvCxnSpPr/>
      </xdr:nvCxnSpPr>
      <xdr:spPr>
        <a:xfrm flipV="1">
          <a:off x="2908300" y="16731670"/>
          <a:ext cx="8890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68028</xdr:rowOff>
    </xdr:from>
    <xdr:to>
      <xdr:col>5</xdr:col>
      <xdr:colOff>409575</xdr:colOff>
      <xdr:row>96</xdr:row>
      <xdr:rowOff>169628</xdr:rowOff>
    </xdr:to>
    <xdr:sp macro="" textlink="">
      <xdr:nvSpPr>
        <xdr:cNvPr id="232" name="フローチャート : 判断 231"/>
        <xdr:cNvSpPr/>
      </xdr:nvSpPr>
      <xdr:spPr>
        <a:xfrm>
          <a:off x="3746500" y="165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14705</xdr:rowOff>
    </xdr:from>
    <xdr:ext cx="534377" cy="259045"/>
    <xdr:sp macro="" textlink="">
      <xdr:nvSpPr>
        <xdr:cNvPr id="233" name="テキスト ボックス 232"/>
        <xdr:cNvSpPr txBox="1"/>
      </xdr:nvSpPr>
      <xdr:spPr>
        <a:xfrm>
          <a:off x="3530111" y="163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137345</xdr:rowOff>
    </xdr:from>
    <xdr:to>
      <xdr:col>4</xdr:col>
      <xdr:colOff>155575</xdr:colOff>
      <xdr:row>97</xdr:row>
      <xdr:rowOff>163588</xdr:rowOff>
    </xdr:to>
    <xdr:cxnSp macro="">
      <xdr:nvCxnSpPr>
        <xdr:cNvPr id="234" name="直線コネクタ 233"/>
        <xdr:cNvCxnSpPr/>
      </xdr:nvCxnSpPr>
      <xdr:spPr>
        <a:xfrm>
          <a:off x="2019300" y="16767995"/>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62588</xdr:rowOff>
    </xdr:from>
    <xdr:to>
      <xdr:col>4</xdr:col>
      <xdr:colOff>206375</xdr:colOff>
      <xdr:row>96</xdr:row>
      <xdr:rowOff>164188</xdr:rowOff>
    </xdr:to>
    <xdr:sp macro="" textlink="">
      <xdr:nvSpPr>
        <xdr:cNvPr id="235" name="フローチャート : 判断 234"/>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9265</xdr:rowOff>
    </xdr:from>
    <xdr:ext cx="534377" cy="259045"/>
    <xdr:sp macro="" textlink="">
      <xdr:nvSpPr>
        <xdr:cNvPr id="236" name="テキスト ボックス 235"/>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135562</xdr:rowOff>
    </xdr:from>
    <xdr:to>
      <xdr:col>2</xdr:col>
      <xdr:colOff>638175</xdr:colOff>
      <xdr:row>97</xdr:row>
      <xdr:rowOff>137345</xdr:rowOff>
    </xdr:to>
    <xdr:cxnSp macro="">
      <xdr:nvCxnSpPr>
        <xdr:cNvPr id="237" name="直線コネクタ 236"/>
        <xdr:cNvCxnSpPr/>
      </xdr:nvCxnSpPr>
      <xdr:spPr>
        <a:xfrm>
          <a:off x="1130300" y="16766212"/>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56211</xdr:rowOff>
    </xdr:from>
    <xdr:to>
      <xdr:col>3</xdr:col>
      <xdr:colOff>3175</xdr:colOff>
      <xdr:row>96</xdr:row>
      <xdr:rowOff>157811</xdr:rowOff>
    </xdr:to>
    <xdr:sp macro="" textlink="">
      <xdr:nvSpPr>
        <xdr:cNvPr id="238" name="フローチャート : 判断 237"/>
        <xdr:cNvSpPr/>
      </xdr:nvSpPr>
      <xdr:spPr>
        <a:xfrm>
          <a:off x="1968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2888</xdr:rowOff>
    </xdr:from>
    <xdr:ext cx="534377" cy="259045"/>
    <xdr:sp macro="" textlink="">
      <xdr:nvSpPr>
        <xdr:cNvPr id="239" name="テキスト ボックス 238"/>
        <xdr:cNvSpPr txBox="1"/>
      </xdr:nvSpPr>
      <xdr:spPr>
        <a:xfrm>
          <a:off x="17521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105794</xdr:rowOff>
    </xdr:from>
    <xdr:to>
      <xdr:col>1</xdr:col>
      <xdr:colOff>485775</xdr:colOff>
      <xdr:row>97</xdr:row>
      <xdr:rowOff>35944</xdr:rowOff>
    </xdr:to>
    <xdr:sp macro="" textlink="">
      <xdr:nvSpPr>
        <xdr:cNvPr id="240" name="フローチャート : 判断 239"/>
        <xdr:cNvSpPr/>
      </xdr:nvSpPr>
      <xdr:spPr>
        <a:xfrm>
          <a:off x="1079500" y="1656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52471</xdr:rowOff>
    </xdr:from>
    <xdr:ext cx="534377" cy="259045"/>
    <xdr:sp macro="" textlink="">
      <xdr:nvSpPr>
        <xdr:cNvPr id="241" name="テキスト ボックス 240"/>
        <xdr:cNvSpPr txBox="1"/>
      </xdr:nvSpPr>
      <xdr:spPr>
        <a:xfrm>
          <a:off x="863111" y="163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64416</xdr:rowOff>
    </xdr:from>
    <xdr:to>
      <xdr:col>6</xdr:col>
      <xdr:colOff>561975</xdr:colOff>
      <xdr:row>97</xdr:row>
      <xdr:rowOff>166016</xdr:rowOff>
    </xdr:to>
    <xdr:sp macro="" textlink="">
      <xdr:nvSpPr>
        <xdr:cNvPr id="247" name="円/楕円 246"/>
        <xdr:cNvSpPr/>
      </xdr:nvSpPr>
      <xdr:spPr>
        <a:xfrm>
          <a:off x="4584700" y="166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42843</xdr:rowOff>
    </xdr:from>
    <xdr:ext cx="534377" cy="259045"/>
    <xdr:sp macro="" textlink="">
      <xdr:nvSpPr>
        <xdr:cNvPr id="248" name="衛生費該当値テキスト"/>
        <xdr:cNvSpPr txBox="1"/>
      </xdr:nvSpPr>
      <xdr:spPr>
        <a:xfrm>
          <a:off x="4686300" y="166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50220</xdr:rowOff>
    </xdr:from>
    <xdr:to>
      <xdr:col>5</xdr:col>
      <xdr:colOff>409575</xdr:colOff>
      <xdr:row>97</xdr:row>
      <xdr:rowOff>151820</xdr:rowOff>
    </xdr:to>
    <xdr:sp macro="" textlink="">
      <xdr:nvSpPr>
        <xdr:cNvPr id="249" name="円/楕円 248"/>
        <xdr:cNvSpPr/>
      </xdr:nvSpPr>
      <xdr:spPr>
        <a:xfrm>
          <a:off x="3746500" y="166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142947</xdr:rowOff>
    </xdr:from>
    <xdr:ext cx="534377" cy="259045"/>
    <xdr:sp macro="" textlink="">
      <xdr:nvSpPr>
        <xdr:cNvPr id="250" name="テキスト ボックス 249"/>
        <xdr:cNvSpPr txBox="1"/>
      </xdr:nvSpPr>
      <xdr:spPr>
        <a:xfrm>
          <a:off x="3530111" y="167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112788</xdr:rowOff>
    </xdr:from>
    <xdr:to>
      <xdr:col>4</xdr:col>
      <xdr:colOff>206375</xdr:colOff>
      <xdr:row>98</xdr:row>
      <xdr:rowOff>42938</xdr:rowOff>
    </xdr:to>
    <xdr:sp macro="" textlink="">
      <xdr:nvSpPr>
        <xdr:cNvPr id="251" name="円/楕円 250"/>
        <xdr:cNvSpPr/>
      </xdr:nvSpPr>
      <xdr:spPr>
        <a:xfrm>
          <a:off x="2857500" y="167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34065</xdr:rowOff>
    </xdr:from>
    <xdr:ext cx="534377" cy="259045"/>
    <xdr:sp macro="" textlink="">
      <xdr:nvSpPr>
        <xdr:cNvPr id="252" name="テキスト ボックス 251"/>
        <xdr:cNvSpPr txBox="1"/>
      </xdr:nvSpPr>
      <xdr:spPr>
        <a:xfrm>
          <a:off x="2641111" y="168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86545</xdr:rowOff>
    </xdr:from>
    <xdr:to>
      <xdr:col>3</xdr:col>
      <xdr:colOff>3175</xdr:colOff>
      <xdr:row>98</xdr:row>
      <xdr:rowOff>16695</xdr:rowOff>
    </xdr:to>
    <xdr:sp macro="" textlink="">
      <xdr:nvSpPr>
        <xdr:cNvPr id="253" name="円/楕円 252"/>
        <xdr:cNvSpPr/>
      </xdr:nvSpPr>
      <xdr:spPr>
        <a:xfrm>
          <a:off x="1968500" y="167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7822</xdr:rowOff>
    </xdr:from>
    <xdr:ext cx="534377" cy="259045"/>
    <xdr:sp macro="" textlink="">
      <xdr:nvSpPr>
        <xdr:cNvPr id="254" name="テキスト ボックス 253"/>
        <xdr:cNvSpPr txBox="1"/>
      </xdr:nvSpPr>
      <xdr:spPr>
        <a:xfrm>
          <a:off x="1752111" y="168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84762</xdr:rowOff>
    </xdr:from>
    <xdr:to>
      <xdr:col>1</xdr:col>
      <xdr:colOff>485775</xdr:colOff>
      <xdr:row>98</xdr:row>
      <xdr:rowOff>14912</xdr:rowOff>
    </xdr:to>
    <xdr:sp macro="" textlink="">
      <xdr:nvSpPr>
        <xdr:cNvPr id="255" name="円/楕円 254"/>
        <xdr:cNvSpPr/>
      </xdr:nvSpPr>
      <xdr:spPr>
        <a:xfrm>
          <a:off x="1079500" y="167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6039</xdr:rowOff>
    </xdr:from>
    <xdr:ext cx="534377" cy="259045"/>
    <xdr:sp macro="" textlink="">
      <xdr:nvSpPr>
        <xdr:cNvPr id="256" name="テキスト ボックス 255"/>
        <xdr:cNvSpPr txBox="1"/>
      </xdr:nvSpPr>
      <xdr:spPr>
        <a:xfrm>
          <a:off x="863111" y="168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132461</xdr:rowOff>
    </xdr:from>
    <xdr:to>
      <xdr:col>15</xdr:col>
      <xdr:colOff>180975</xdr:colOff>
      <xdr:row>34</xdr:row>
      <xdr:rowOff>33782</xdr:rowOff>
    </xdr:to>
    <xdr:cxnSp macro="">
      <xdr:nvCxnSpPr>
        <xdr:cNvPr id="285" name="直線コネクタ 284"/>
        <xdr:cNvCxnSpPr/>
      </xdr:nvCxnSpPr>
      <xdr:spPr>
        <a:xfrm>
          <a:off x="9639300" y="5790311"/>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46372</xdr:rowOff>
    </xdr:from>
    <xdr:ext cx="378565" cy="259045"/>
    <xdr:sp macro="" textlink="">
      <xdr:nvSpPr>
        <xdr:cNvPr id="286" name="労働費平均値テキスト"/>
        <xdr:cNvSpPr txBox="1"/>
      </xdr:nvSpPr>
      <xdr:spPr>
        <a:xfrm>
          <a:off x="10528300" y="6390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144653</xdr:rowOff>
    </xdr:from>
    <xdr:to>
      <xdr:col>14</xdr:col>
      <xdr:colOff>28575</xdr:colOff>
      <xdr:row>33</xdr:row>
      <xdr:rowOff>132461</xdr:rowOff>
    </xdr:to>
    <xdr:cxnSp macro="">
      <xdr:nvCxnSpPr>
        <xdr:cNvPr id="288" name="直線コネクタ 287"/>
        <xdr:cNvCxnSpPr/>
      </xdr:nvCxnSpPr>
      <xdr:spPr>
        <a:xfrm>
          <a:off x="8750300" y="5459603"/>
          <a:ext cx="889000" cy="3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54991</xdr:rowOff>
    </xdr:from>
    <xdr:to>
      <xdr:col>14</xdr:col>
      <xdr:colOff>79375</xdr:colOff>
      <xdr:row>35</xdr:row>
      <xdr:rowOff>156591</xdr:rowOff>
    </xdr:to>
    <xdr:sp macro="" textlink="">
      <xdr:nvSpPr>
        <xdr:cNvPr id="289" name="フローチャート : 判断 288"/>
        <xdr:cNvSpPr/>
      </xdr:nvSpPr>
      <xdr:spPr>
        <a:xfrm>
          <a:off x="9588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147718</xdr:rowOff>
    </xdr:from>
    <xdr:ext cx="469744" cy="259045"/>
    <xdr:sp macro="" textlink="">
      <xdr:nvSpPr>
        <xdr:cNvPr id="290" name="テキスト ボックス 289"/>
        <xdr:cNvSpPr txBox="1"/>
      </xdr:nvSpPr>
      <xdr:spPr>
        <a:xfrm>
          <a:off x="9404427" y="61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113030</xdr:rowOff>
    </xdr:from>
    <xdr:to>
      <xdr:col>12</xdr:col>
      <xdr:colOff>511175</xdr:colOff>
      <xdr:row>31</xdr:row>
      <xdr:rowOff>144653</xdr:rowOff>
    </xdr:to>
    <xdr:cxnSp macro="">
      <xdr:nvCxnSpPr>
        <xdr:cNvPr id="291" name="直線コネクタ 290"/>
        <xdr:cNvCxnSpPr/>
      </xdr:nvCxnSpPr>
      <xdr:spPr>
        <a:xfrm>
          <a:off x="7861300" y="5427980"/>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74041</xdr:rowOff>
    </xdr:from>
    <xdr:to>
      <xdr:col>12</xdr:col>
      <xdr:colOff>561975</xdr:colOff>
      <xdr:row>35</xdr:row>
      <xdr:rowOff>4191</xdr:rowOff>
    </xdr:to>
    <xdr:sp macro="" textlink="">
      <xdr:nvSpPr>
        <xdr:cNvPr id="292" name="フローチャート : 判断 291"/>
        <xdr:cNvSpPr/>
      </xdr:nvSpPr>
      <xdr:spPr>
        <a:xfrm>
          <a:off x="8699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166768</xdr:rowOff>
    </xdr:from>
    <xdr:ext cx="469744" cy="259045"/>
    <xdr:sp macro="" textlink="">
      <xdr:nvSpPr>
        <xdr:cNvPr id="293" name="テキスト ボックス 292"/>
        <xdr:cNvSpPr txBox="1"/>
      </xdr:nvSpPr>
      <xdr:spPr>
        <a:xfrm>
          <a:off x="8515427" y="599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170561</xdr:rowOff>
    </xdr:from>
    <xdr:to>
      <xdr:col>11</xdr:col>
      <xdr:colOff>307975</xdr:colOff>
      <xdr:row>31</xdr:row>
      <xdr:rowOff>113030</xdr:rowOff>
    </xdr:to>
    <xdr:cxnSp macro="">
      <xdr:nvCxnSpPr>
        <xdr:cNvPr id="294" name="直線コネクタ 293"/>
        <xdr:cNvCxnSpPr/>
      </xdr:nvCxnSpPr>
      <xdr:spPr>
        <a:xfrm>
          <a:off x="6972300" y="5314061"/>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59944</xdr:rowOff>
    </xdr:from>
    <xdr:to>
      <xdr:col>11</xdr:col>
      <xdr:colOff>358775</xdr:colOff>
      <xdr:row>34</xdr:row>
      <xdr:rowOff>161544</xdr:rowOff>
    </xdr:to>
    <xdr:sp macro="" textlink="">
      <xdr:nvSpPr>
        <xdr:cNvPr id="295" name="フローチャート : 判断 294"/>
        <xdr:cNvSpPr/>
      </xdr:nvSpPr>
      <xdr:spPr>
        <a:xfrm>
          <a:off x="7810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152671</xdr:rowOff>
    </xdr:from>
    <xdr:ext cx="469744" cy="259045"/>
    <xdr:sp macro="" textlink="">
      <xdr:nvSpPr>
        <xdr:cNvPr id="296" name="テキスト ボックス 295"/>
        <xdr:cNvSpPr txBox="1"/>
      </xdr:nvSpPr>
      <xdr:spPr>
        <a:xfrm>
          <a:off x="7626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102235</xdr:rowOff>
    </xdr:from>
    <xdr:to>
      <xdr:col>10</xdr:col>
      <xdr:colOff>155575</xdr:colOff>
      <xdr:row>33</xdr:row>
      <xdr:rowOff>32385</xdr:rowOff>
    </xdr:to>
    <xdr:sp macro="" textlink="">
      <xdr:nvSpPr>
        <xdr:cNvPr id="297" name="フローチャート : 判断 296"/>
        <xdr:cNvSpPr/>
      </xdr:nvSpPr>
      <xdr:spPr>
        <a:xfrm>
          <a:off x="6921500" y="55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23512</xdr:rowOff>
    </xdr:from>
    <xdr:ext cx="469744" cy="259045"/>
    <xdr:sp macro="" textlink="">
      <xdr:nvSpPr>
        <xdr:cNvPr id="298" name="テキスト ボックス 297"/>
        <xdr:cNvSpPr txBox="1"/>
      </xdr:nvSpPr>
      <xdr:spPr>
        <a:xfrm>
          <a:off x="6737427" y="568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154432</xdr:rowOff>
    </xdr:from>
    <xdr:to>
      <xdr:col>15</xdr:col>
      <xdr:colOff>231775</xdr:colOff>
      <xdr:row>34</xdr:row>
      <xdr:rowOff>84582</xdr:rowOff>
    </xdr:to>
    <xdr:sp macro="" textlink="">
      <xdr:nvSpPr>
        <xdr:cNvPr id="304" name="円/楕円 303"/>
        <xdr:cNvSpPr/>
      </xdr:nvSpPr>
      <xdr:spPr>
        <a:xfrm>
          <a:off x="10426700" y="58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5859</xdr:rowOff>
    </xdr:from>
    <xdr:ext cx="469744" cy="259045"/>
    <xdr:sp macro="" textlink="">
      <xdr:nvSpPr>
        <xdr:cNvPr id="305" name="労働費該当値テキスト"/>
        <xdr:cNvSpPr txBox="1"/>
      </xdr:nvSpPr>
      <xdr:spPr>
        <a:xfrm>
          <a:off x="10528300"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81661</xdr:rowOff>
    </xdr:from>
    <xdr:to>
      <xdr:col>14</xdr:col>
      <xdr:colOff>79375</xdr:colOff>
      <xdr:row>34</xdr:row>
      <xdr:rowOff>11811</xdr:rowOff>
    </xdr:to>
    <xdr:sp macro="" textlink="">
      <xdr:nvSpPr>
        <xdr:cNvPr id="306" name="円/楕円 305"/>
        <xdr:cNvSpPr/>
      </xdr:nvSpPr>
      <xdr:spPr>
        <a:xfrm>
          <a:off x="9588500" y="57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28338</xdr:rowOff>
    </xdr:from>
    <xdr:ext cx="469744" cy="259045"/>
    <xdr:sp macro="" textlink="">
      <xdr:nvSpPr>
        <xdr:cNvPr id="307" name="テキスト ボックス 306"/>
        <xdr:cNvSpPr txBox="1"/>
      </xdr:nvSpPr>
      <xdr:spPr>
        <a:xfrm>
          <a:off x="9404427" y="551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93853</xdr:rowOff>
    </xdr:from>
    <xdr:to>
      <xdr:col>12</xdr:col>
      <xdr:colOff>561975</xdr:colOff>
      <xdr:row>32</xdr:row>
      <xdr:rowOff>24003</xdr:rowOff>
    </xdr:to>
    <xdr:sp macro="" textlink="">
      <xdr:nvSpPr>
        <xdr:cNvPr id="308" name="円/楕円 307"/>
        <xdr:cNvSpPr/>
      </xdr:nvSpPr>
      <xdr:spPr>
        <a:xfrm>
          <a:off x="8699500" y="54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40530</xdr:rowOff>
    </xdr:from>
    <xdr:ext cx="469744" cy="259045"/>
    <xdr:sp macro="" textlink="">
      <xdr:nvSpPr>
        <xdr:cNvPr id="309" name="テキスト ボックス 308"/>
        <xdr:cNvSpPr txBox="1"/>
      </xdr:nvSpPr>
      <xdr:spPr>
        <a:xfrm>
          <a:off x="8515427" y="518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62230</xdr:rowOff>
    </xdr:from>
    <xdr:to>
      <xdr:col>11</xdr:col>
      <xdr:colOff>358775</xdr:colOff>
      <xdr:row>31</xdr:row>
      <xdr:rowOff>163830</xdr:rowOff>
    </xdr:to>
    <xdr:sp macro="" textlink="">
      <xdr:nvSpPr>
        <xdr:cNvPr id="310" name="円/楕円 309"/>
        <xdr:cNvSpPr/>
      </xdr:nvSpPr>
      <xdr:spPr>
        <a:xfrm>
          <a:off x="7810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8907</xdr:rowOff>
    </xdr:from>
    <xdr:ext cx="469744" cy="259045"/>
    <xdr:sp macro="" textlink="">
      <xdr:nvSpPr>
        <xdr:cNvPr id="311" name="テキスト ボックス 310"/>
        <xdr:cNvSpPr txBox="1"/>
      </xdr:nvSpPr>
      <xdr:spPr>
        <a:xfrm>
          <a:off x="7626427" y="51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119761</xdr:rowOff>
    </xdr:from>
    <xdr:to>
      <xdr:col>10</xdr:col>
      <xdr:colOff>155575</xdr:colOff>
      <xdr:row>31</xdr:row>
      <xdr:rowOff>49911</xdr:rowOff>
    </xdr:to>
    <xdr:sp macro="" textlink="">
      <xdr:nvSpPr>
        <xdr:cNvPr id="312" name="円/楕円 311"/>
        <xdr:cNvSpPr/>
      </xdr:nvSpPr>
      <xdr:spPr>
        <a:xfrm>
          <a:off x="6921500" y="52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66438</xdr:rowOff>
    </xdr:from>
    <xdr:ext cx="469744" cy="259045"/>
    <xdr:sp macro="" textlink="">
      <xdr:nvSpPr>
        <xdr:cNvPr id="313" name="テキスト ボックス 312"/>
        <xdr:cNvSpPr txBox="1"/>
      </xdr:nvSpPr>
      <xdr:spPr>
        <a:xfrm>
          <a:off x="6737427" y="50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20879</xdr:rowOff>
    </xdr:from>
    <xdr:to>
      <xdr:col>15</xdr:col>
      <xdr:colOff>180975</xdr:colOff>
      <xdr:row>59</xdr:row>
      <xdr:rowOff>22199</xdr:rowOff>
    </xdr:to>
    <xdr:cxnSp macro="">
      <xdr:nvCxnSpPr>
        <xdr:cNvPr id="342" name="直線コネクタ 341"/>
        <xdr:cNvCxnSpPr/>
      </xdr:nvCxnSpPr>
      <xdr:spPr>
        <a:xfrm>
          <a:off x="9639300" y="10136429"/>
          <a:ext cx="8382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20358</xdr:rowOff>
    </xdr:from>
    <xdr:to>
      <xdr:col>14</xdr:col>
      <xdr:colOff>28575</xdr:colOff>
      <xdr:row>59</xdr:row>
      <xdr:rowOff>20879</xdr:rowOff>
    </xdr:to>
    <xdr:cxnSp macro="">
      <xdr:nvCxnSpPr>
        <xdr:cNvPr id="345" name="直線コネクタ 344"/>
        <xdr:cNvCxnSpPr/>
      </xdr:nvCxnSpPr>
      <xdr:spPr>
        <a:xfrm>
          <a:off x="8750300" y="1013590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6" name="フローチャート : 判断 345"/>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43</xdr:rowOff>
    </xdr:from>
    <xdr:ext cx="469744" cy="259045"/>
    <xdr:sp macro="" textlink="">
      <xdr:nvSpPr>
        <xdr:cNvPr id="347" name="テキスト ボックス 346"/>
        <xdr:cNvSpPr txBox="1"/>
      </xdr:nvSpPr>
      <xdr:spPr>
        <a:xfrm>
          <a:off x="9404427" y="97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20358</xdr:rowOff>
    </xdr:from>
    <xdr:to>
      <xdr:col>12</xdr:col>
      <xdr:colOff>511175</xdr:colOff>
      <xdr:row>59</xdr:row>
      <xdr:rowOff>24143</xdr:rowOff>
    </xdr:to>
    <xdr:cxnSp macro="">
      <xdr:nvCxnSpPr>
        <xdr:cNvPr id="348" name="直線コネクタ 347"/>
        <xdr:cNvCxnSpPr/>
      </xdr:nvCxnSpPr>
      <xdr:spPr>
        <a:xfrm flipV="1">
          <a:off x="7861300" y="10135908"/>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49" name="フローチャート : 判断 348"/>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162374</xdr:rowOff>
    </xdr:from>
    <xdr:ext cx="469744" cy="259045"/>
    <xdr:sp macro="" textlink="">
      <xdr:nvSpPr>
        <xdr:cNvPr id="350" name="テキスト ボックス 349"/>
        <xdr:cNvSpPr txBox="1"/>
      </xdr:nvSpPr>
      <xdr:spPr>
        <a:xfrm>
          <a:off x="8515427" y="97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24143</xdr:rowOff>
    </xdr:from>
    <xdr:to>
      <xdr:col>11</xdr:col>
      <xdr:colOff>307975</xdr:colOff>
      <xdr:row>59</xdr:row>
      <xdr:rowOff>24143</xdr:rowOff>
    </xdr:to>
    <xdr:cxnSp macro="">
      <xdr:nvCxnSpPr>
        <xdr:cNvPr id="351" name="直線コネクタ 350"/>
        <xdr:cNvCxnSpPr/>
      </xdr:nvCxnSpPr>
      <xdr:spPr>
        <a:xfrm>
          <a:off x="6972300" y="10139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2" name="フローチャート : 判断 351"/>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54322</xdr:rowOff>
    </xdr:from>
    <xdr:ext cx="469744" cy="259045"/>
    <xdr:sp macro="" textlink="">
      <xdr:nvSpPr>
        <xdr:cNvPr id="353" name="テキスト ボックス 352"/>
        <xdr:cNvSpPr txBox="1"/>
      </xdr:nvSpPr>
      <xdr:spPr>
        <a:xfrm>
          <a:off x="7626427" y="98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4" name="フローチャート : 判断 353"/>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52938</xdr:rowOff>
    </xdr:from>
    <xdr:ext cx="469744" cy="259045"/>
    <xdr:sp macro="" textlink="">
      <xdr:nvSpPr>
        <xdr:cNvPr id="355" name="テキスト ボックス 354"/>
        <xdr:cNvSpPr txBox="1"/>
      </xdr:nvSpPr>
      <xdr:spPr>
        <a:xfrm>
          <a:off x="6737427" y="98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142849</xdr:rowOff>
    </xdr:from>
    <xdr:to>
      <xdr:col>15</xdr:col>
      <xdr:colOff>231775</xdr:colOff>
      <xdr:row>59</xdr:row>
      <xdr:rowOff>72999</xdr:rowOff>
    </xdr:to>
    <xdr:sp macro="" textlink="">
      <xdr:nvSpPr>
        <xdr:cNvPr id="361" name="円/楕円 360"/>
        <xdr:cNvSpPr/>
      </xdr:nvSpPr>
      <xdr:spPr>
        <a:xfrm>
          <a:off x="10426700" y="100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141529</xdr:rowOff>
    </xdr:from>
    <xdr:to>
      <xdr:col>14</xdr:col>
      <xdr:colOff>79375</xdr:colOff>
      <xdr:row>59</xdr:row>
      <xdr:rowOff>71679</xdr:rowOff>
    </xdr:to>
    <xdr:sp macro="" textlink="">
      <xdr:nvSpPr>
        <xdr:cNvPr id="363" name="円/楕円 362"/>
        <xdr:cNvSpPr/>
      </xdr:nvSpPr>
      <xdr:spPr>
        <a:xfrm>
          <a:off x="9588500" y="100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62806</xdr:rowOff>
    </xdr:from>
    <xdr:ext cx="469744" cy="259045"/>
    <xdr:sp macro="" textlink="">
      <xdr:nvSpPr>
        <xdr:cNvPr id="364" name="テキスト ボックス 363"/>
        <xdr:cNvSpPr txBox="1"/>
      </xdr:nvSpPr>
      <xdr:spPr>
        <a:xfrm>
          <a:off x="9404427" y="1017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141008</xdr:rowOff>
    </xdr:from>
    <xdr:to>
      <xdr:col>12</xdr:col>
      <xdr:colOff>561975</xdr:colOff>
      <xdr:row>59</xdr:row>
      <xdr:rowOff>71158</xdr:rowOff>
    </xdr:to>
    <xdr:sp macro="" textlink="">
      <xdr:nvSpPr>
        <xdr:cNvPr id="365" name="円/楕円 364"/>
        <xdr:cNvSpPr/>
      </xdr:nvSpPr>
      <xdr:spPr>
        <a:xfrm>
          <a:off x="8699500" y="100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62285</xdr:rowOff>
    </xdr:from>
    <xdr:ext cx="469744" cy="259045"/>
    <xdr:sp macro="" textlink="">
      <xdr:nvSpPr>
        <xdr:cNvPr id="366" name="テキスト ボックス 365"/>
        <xdr:cNvSpPr txBox="1"/>
      </xdr:nvSpPr>
      <xdr:spPr>
        <a:xfrm>
          <a:off x="8515427" y="101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144793</xdr:rowOff>
    </xdr:from>
    <xdr:to>
      <xdr:col>11</xdr:col>
      <xdr:colOff>358775</xdr:colOff>
      <xdr:row>59</xdr:row>
      <xdr:rowOff>74943</xdr:rowOff>
    </xdr:to>
    <xdr:sp macro="" textlink="">
      <xdr:nvSpPr>
        <xdr:cNvPr id="367" name="円/楕円 366"/>
        <xdr:cNvSpPr/>
      </xdr:nvSpPr>
      <xdr:spPr>
        <a:xfrm>
          <a:off x="7810500" y="100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66070</xdr:rowOff>
    </xdr:from>
    <xdr:ext cx="469744" cy="259045"/>
    <xdr:sp macro="" textlink="">
      <xdr:nvSpPr>
        <xdr:cNvPr id="368" name="テキスト ボックス 367"/>
        <xdr:cNvSpPr txBox="1"/>
      </xdr:nvSpPr>
      <xdr:spPr>
        <a:xfrm>
          <a:off x="7626427" y="1018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144793</xdr:rowOff>
    </xdr:from>
    <xdr:to>
      <xdr:col>10</xdr:col>
      <xdr:colOff>155575</xdr:colOff>
      <xdr:row>59</xdr:row>
      <xdr:rowOff>74943</xdr:rowOff>
    </xdr:to>
    <xdr:sp macro="" textlink="">
      <xdr:nvSpPr>
        <xdr:cNvPr id="369" name="円/楕円 368"/>
        <xdr:cNvSpPr/>
      </xdr:nvSpPr>
      <xdr:spPr>
        <a:xfrm>
          <a:off x="6921500" y="100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66070</xdr:rowOff>
    </xdr:from>
    <xdr:ext cx="469744" cy="259045"/>
    <xdr:sp macro="" textlink="">
      <xdr:nvSpPr>
        <xdr:cNvPr id="370" name="テキスト ボックス 369"/>
        <xdr:cNvSpPr txBox="1"/>
      </xdr:nvSpPr>
      <xdr:spPr>
        <a:xfrm>
          <a:off x="6737427" y="1018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119080</xdr:rowOff>
    </xdr:from>
    <xdr:to>
      <xdr:col>15</xdr:col>
      <xdr:colOff>180975</xdr:colOff>
      <xdr:row>78</xdr:row>
      <xdr:rowOff>35322</xdr:rowOff>
    </xdr:to>
    <xdr:cxnSp macro="">
      <xdr:nvCxnSpPr>
        <xdr:cNvPr id="397" name="直線コネクタ 396"/>
        <xdr:cNvCxnSpPr/>
      </xdr:nvCxnSpPr>
      <xdr:spPr>
        <a:xfrm flipV="1">
          <a:off x="9639300" y="13320730"/>
          <a:ext cx="838200" cy="8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160365</xdr:rowOff>
    </xdr:from>
    <xdr:to>
      <xdr:col>14</xdr:col>
      <xdr:colOff>28575</xdr:colOff>
      <xdr:row>78</xdr:row>
      <xdr:rowOff>35322</xdr:rowOff>
    </xdr:to>
    <xdr:cxnSp macro="">
      <xdr:nvCxnSpPr>
        <xdr:cNvPr id="400" name="直線コネクタ 399"/>
        <xdr:cNvCxnSpPr/>
      </xdr:nvCxnSpPr>
      <xdr:spPr>
        <a:xfrm>
          <a:off x="8750300" y="13362015"/>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8068</xdr:rowOff>
    </xdr:from>
    <xdr:to>
      <xdr:col>14</xdr:col>
      <xdr:colOff>79375</xdr:colOff>
      <xdr:row>76</xdr:row>
      <xdr:rowOff>109668</xdr:rowOff>
    </xdr:to>
    <xdr:sp macro="" textlink="">
      <xdr:nvSpPr>
        <xdr:cNvPr id="401" name="フローチャート : 判断 400"/>
        <xdr:cNvSpPr/>
      </xdr:nvSpPr>
      <xdr:spPr>
        <a:xfrm>
          <a:off x="9588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126194</xdr:rowOff>
    </xdr:from>
    <xdr:ext cx="469744" cy="259045"/>
    <xdr:sp macro="" textlink="">
      <xdr:nvSpPr>
        <xdr:cNvPr id="402" name="テキスト ボックス 401"/>
        <xdr:cNvSpPr txBox="1"/>
      </xdr:nvSpPr>
      <xdr:spPr>
        <a:xfrm>
          <a:off x="9404427"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160365</xdr:rowOff>
    </xdr:from>
    <xdr:to>
      <xdr:col>12</xdr:col>
      <xdr:colOff>511175</xdr:colOff>
      <xdr:row>78</xdr:row>
      <xdr:rowOff>46889</xdr:rowOff>
    </xdr:to>
    <xdr:cxnSp macro="">
      <xdr:nvCxnSpPr>
        <xdr:cNvPr id="403" name="直線コネクタ 402"/>
        <xdr:cNvCxnSpPr/>
      </xdr:nvCxnSpPr>
      <xdr:spPr>
        <a:xfrm flipV="1">
          <a:off x="7861300" y="13362015"/>
          <a:ext cx="889000" cy="5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123510</xdr:rowOff>
    </xdr:from>
    <xdr:to>
      <xdr:col>12</xdr:col>
      <xdr:colOff>561975</xdr:colOff>
      <xdr:row>77</xdr:row>
      <xdr:rowOff>53660</xdr:rowOff>
    </xdr:to>
    <xdr:sp macro="" textlink="">
      <xdr:nvSpPr>
        <xdr:cNvPr id="404" name="フローチャート : 判断 403"/>
        <xdr:cNvSpPr/>
      </xdr:nvSpPr>
      <xdr:spPr>
        <a:xfrm>
          <a:off x="8699500" y="131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70187</xdr:rowOff>
    </xdr:from>
    <xdr:ext cx="469744" cy="259045"/>
    <xdr:sp macro="" textlink="">
      <xdr:nvSpPr>
        <xdr:cNvPr id="405" name="テキスト ボックス 404"/>
        <xdr:cNvSpPr txBox="1"/>
      </xdr:nvSpPr>
      <xdr:spPr>
        <a:xfrm>
          <a:off x="8515427" y="129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46889</xdr:rowOff>
    </xdr:from>
    <xdr:to>
      <xdr:col>11</xdr:col>
      <xdr:colOff>307975</xdr:colOff>
      <xdr:row>78</xdr:row>
      <xdr:rowOff>51918</xdr:rowOff>
    </xdr:to>
    <xdr:cxnSp macro="">
      <xdr:nvCxnSpPr>
        <xdr:cNvPr id="406" name="直線コネクタ 405"/>
        <xdr:cNvCxnSpPr/>
      </xdr:nvCxnSpPr>
      <xdr:spPr>
        <a:xfrm flipV="1">
          <a:off x="6972300" y="1341998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84237</xdr:rowOff>
    </xdr:from>
    <xdr:to>
      <xdr:col>11</xdr:col>
      <xdr:colOff>358775</xdr:colOff>
      <xdr:row>77</xdr:row>
      <xdr:rowOff>14387</xdr:rowOff>
    </xdr:to>
    <xdr:sp macro="" textlink="">
      <xdr:nvSpPr>
        <xdr:cNvPr id="407" name="フローチャート : 判断 406"/>
        <xdr:cNvSpPr/>
      </xdr:nvSpPr>
      <xdr:spPr>
        <a:xfrm>
          <a:off x="7810500" y="131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30914</xdr:rowOff>
    </xdr:from>
    <xdr:ext cx="469744" cy="259045"/>
    <xdr:sp macro="" textlink="">
      <xdr:nvSpPr>
        <xdr:cNvPr id="408" name="テキスト ボックス 407"/>
        <xdr:cNvSpPr txBox="1"/>
      </xdr:nvSpPr>
      <xdr:spPr>
        <a:xfrm>
          <a:off x="7626427" y="128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121545</xdr:rowOff>
    </xdr:from>
    <xdr:to>
      <xdr:col>10</xdr:col>
      <xdr:colOff>155575</xdr:colOff>
      <xdr:row>77</xdr:row>
      <xdr:rowOff>51695</xdr:rowOff>
    </xdr:to>
    <xdr:sp macro="" textlink="">
      <xdr:nvSpPr>
        <xdr:cNvPr id="409" name="フローチャート : 判断 408"/>
        <xdr:cNvSpPr/>
      </xdr:nvSpPr>
      <xdr:spPr>
        <a:xfrm>
          <a:off x="6921500" y="13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68221</xdr:rowOff>
    </xdr:from>
    <xdr:ext cx="469744" cy="259045"/>
    <xdr:sp macro="" textlink="">
      <xdr:nvSpPr>
        <xdr:cNvPr id="410" name="テキスト ボックス 409"/>
        <xdr:cNvSpPr txBox="1"/>
      </xdr:nvSpPr>
      <xdr:spPr>
        <a:xfrm>
          <a:off x="6737427" y="129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68280</xdr:rowOff>
    </xdr:from>
    <xdr:to>
      <xdr:col>15</xdr:col>
      <xdr:colOff>231775</xdr:colOff>
      <xdr:row>77</xdr:row>
      <xdr:rowOff>169880</xdr:rowOff>
    </xdr:to>
    <xdr:sp macro="" textlink="">
      <xdr:nvSpPr>
        <xdr:cNvPr id="416" name="円/楕円 415"/>
        <xdr:cNvSpPr/>
      </xdr:nvSpPr>
      <xdr:spPr>
        <a:xfrm>
          <a:off x="10426700" y="132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154657</xdr:rowOff>
    </xdr:from>
    <xdr:ext cx="469744" cy="259045"/>
    <xdr:sp macro="" textlink="">
      <xdr:nvSpPr>
        <xdr:cNvPr id="417" name="商工費該当値テキスト"/>
        <xdr:cNvSpPr txBox="1"/>
      </xdr:nvSpPr>
      <xdr:spPr>
        <a:xfrm>
          <a:off x="10528300" y="131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155972</xdr:rowOff>
    </xdr:from>
    <xdr:to>
      <xdr:col>14</xdr:col>
      <xdr:colOff>79375</xdr:colOff>
      <xdr:row>78</xdr:row>
      <xdr:rowOff>86122</xdr:rowOff>
    </xdr:to>
    <xdr:sp macro="" textlink="">
      <xdr:nvSpPr>
        <xdr:cNvPr id="418" name="円/楕円 417"/>
        <xdr:cNvSpPr/>
      </xdr:nvSpPr>
      <xdr:spPr>
        <a:xfrm>
          <a:off x="9588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77249</xdr:rowOff>
    </xdr:from>
    <xdr:ext cx="469744" cy="259045"/>
    <xdr:sp macro="" textlink="">
      <xdr:nvSpPr>
        <xdr:cNvPr id="419" name="テキスト ボックス 418"/>
        <xdr:cNvSpPr txBox="1"/>
      </xdr:nvSpPr>
      <xdr:spPr>
        <a:xfrm>
          <a:off x="9404427" y="13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109565</xdr:rowOff>
    </xdr:from>
    <xdr:to>
      <xdr:col>12</xdr:col>
      <xdr:colOff>561975</xdr:colOff>
      <xdr:row>78</xdr:row>
      <xdr:rowOff>39715</xdr:rowOff>
    </xdr:to>
    <xdr:sp macro="" textlink="">
      <xdr:nvSpPr>
        <xdr:cNvPr id="420" name="円/楕円 419"/>
        <xdr:cNvSpPr/>
      </xdr:nvSpPr>
      <xdr:spPr>
        <a:xfrm>
          <a:off x="8699500" y="133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30842</xdr:rowOff>
    </xdr:from>
    <xdr:ext cx="469744" cy="259045"/>
    <xdr:sp macro="" textlink="">
      <xdr:nvSpPr>
        <xdr:cNvPr id="421" name="テキスト ボックス 420"/>
        <xdr:cNvSpPr txBox="1"/>
      </xdr:nvSpPr>
      <xdr:spPr>
        <a:xfrm>
          <a:off x="8515427" y="134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167539</xdr:rowOff>
    </xdr:from>
    <xdr:to>
      <xdr:col>11</xdr:col>
      <xdr:colOff>358775</xdr:colOff>
      <xdr:row>78</xdr:row>
      <xdr:rowOff>97689</xdr:rowOff>
    </xdr:to>
    <xdr:sp macro="" textlink="">
      <xdr:nvSpPr>
        <xdr:cNvPr id="422" name="円/楕円 421"/>
        <xdr:cNvSpPr/>
      </xdr:nvSpPr>
      <xdr:spPr>
        <a:xfrm>
          <a:off x="7810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88816</xdr:rowOff>
    </xdr:from>
    <xdr:ext cx="469744" cy="259045"/>
    <xdr:sp macro="" textlink="">
      <xdr:nvSpPr>
        <xdr:cNvPr id="423" name="テキスト ボックス 422"/>
        <xdr:cNvSpPr txBox="1"/>
      </xdr:nvSpPr>
      <xdr:spPr>
        <a:xfrm>
          <a:off x="7626427" y="1346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1118</xdr:rowOff>
    </xdr:from>
    <xdr:to>
      <xdr:col>10</xdr:col>
      <xdr:colOff>155575</xdr:colOff>
      <xdr:row>78</xdr:row>
      <xdr:rowOff>102718</xdr:rowOff>
    </xdr:to>
    <xdr:sp macro="" textlink="">
      <xdr:nvSpPr>
        <xdr:cNvPr id="424" name="円/楕円 423"/>
        <xdr:cNvSpPr/>
      </xdr:nvSpPr>
      <xdr:spPr>
        <a:xfrm>
          <a:off x="6921500" y="133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93845</xdr:rowOff>
    </xdr:from>
    <xdr:ext cx="469744" cy="259045"/>
    <xdr:sp macro="" textlink="">
      <xdr:nvSpPr>
        <xdr:cNvPr id="425" name="テキスト ボックス 424"/>
        <xdr:cNvSpPr txBox="1"/>
      </xdr:nvSpPr>
      <xdr:spPr>
        <a:xfrm>
          <a:off x="6737427" y="134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162565</xdr:rowOff>
    </xdr:from>
    <xdr:to>
      <xdr:col>15</xdr:col>
      <xdr:colOff>180975</xdr:colOff>
      <xdr:row>98</xdr:row>
      <xdr:rowOff>1653</xdr:rowOff>
    </xdr:to>
    <xdr:cxnSp macro="">
      <xdr:nvCxnSpPr>
        <xdr:cNvPr id="452" name="直線コネクタ 451"/>
        <xdr:cNvCxnSpPr/>
      </xdr:nvCxnSpPr>
      <xdr:spPr>
        <a:xfrm>
          <a:off x="9639300" y="16793215"/>
          <a:ext cx="8382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87899</xdr:rowOff>
    </xdr:from>
    <xdr:to>
      <xdr:col>14</xdr:col>
      <xdr:colOff>28575</xdr:colOff>
      <xdr:row>97</xdr:row>
      <xdr:rowOff>162565</xdr:rowOff>
    </xdr:to>
    <xdr:cxnSp macro="">
      <xdr:nvCxnSpPr>
        <xdr:cNvPr id="455" name="直線コネクタ 454"/>
        <xdr:cNvCxnSpPr/>
      </xdr:nvCxnSpPr>
      <xdr:spPr>
        <a:xfrm>
          <a:off x="8750300" y="16718549"/>
          <a:ext cx="889000" cy="7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44283</xdr:rowOff>
    </xdr:from>
    <xdr:to>
      <xdr:col>14</xdr:col>
      <xdr:colOff>79375</xdr:colOff>
      <xdr:row>97</xdr:row>
      <xdr:rowOff>145883</xdr:rowOff>
    </xdr:to>
    <xdr:sp macro="" textlink="">
      <xdr:nvSpPr>
        <xdr:cNvPr id="456" name="フローチャート : 判断 455"/>
        <xdr:cNvSpPr/>
      </xdr:nvSpPr>
      <xdr:spPr>
        <a:xfrm>
          <a:off x="9588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162410</xdr:rowOff>
    </xdr:from>
    <xdr:ext cx="534377" cy="259045"/>
    <xdr:sp macro="" textlink="">
      <xdr:nvSpPr>
        <xdr:cNvPr id="457" name="テキスト ボックス 456"/>
        <xdr:cNvSpPr txBox="1"/>
      </xdr:nvSpPr>
      <xdr:spPr>
        <a:xfrm>
          <a:off x="9372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87899</xdr:rowOff>
    </xdr:from>
    <xdr:to>
      <xdr:col>12</xdr:col>
      <xdr:colOff>511175</xdr:colOff>
      <xdr:row>98</xdr:row>
      <xdr:rowOff>2422</xdr:rowOff>
    </xdr:to>
    <xdr:cxnSp macro="">
      <xdr:nvCxnSpPr>
        <xdr:cNvPr id="458" name="直線コネクタ 457"/>
        <xdr:cNvCxnSpPr/>
      </xdr:nvCxnSpPr>
      <xdr:spPr>
        <a:xfrm flipV="1">
          <a:off x="7861300" y="16718549"/>
          <a:ext cx="889000" cy="8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2384</xdr:rowOff>
    </xdr:from>
    <xdr:to>
      <xdr:col>12</xdr:col>
      <xdr:colOff>561975</xdr:colOff>
      <xdr:row>97</xdr:row>
      <xdr:rowOff>103984</xdr:rowOff>
    </xdr:to>
    <xdr:sp macro="" textlink="">
      <xdr:nvSpPr>
        <xdr:cNvPr id="459" name="フローチャート : 判断 458"/>
        <xdr:cNvSpPr/>
      </xdr:nvSpPr>
      <xdr:spPr>
        <a:xfrm>
          <a:off x="8699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120511</xdr:rowOff>
    </xdr:from>
    <xdr:ext cx="534377" cy="259045"/>
    <xdr:sp macro="" textlink="">
      <xdr:nvSpPr>
        <xdr:cNvPr id="460" name="テキスト ボックス 459"/>
        <xdr:cNvSpPr txBox="1"/>
      </xdr:nvSpPr>
      <xdr:spPr>
        <a:xfrm>
          <a:off x="8483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2422</xdr:rowOff>
    </xdr:from>
    <xdr:to>
      <xdr:col>11</xdr:col>
      <xdr:colOff>307975</xdr:colOff>
      <xdr:row>98</xdr:row>
      <xdr:rowOff>9909</xdr:rowOff>
    </xdr:to>
    <xdr:cxnSp macro="">
      <xdr:nvCxnSpPr>
        <xdr:cNvPr id="461" name="直線コネクタ 460"/>
        <xdr:cNvCxnSpPr/>
      </xdr:nvCxnSpPr>
      <xdr:spPr>
        <a:xfrm flipV="1">
          <a:off x="6972300" y="16804522"/>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71038</xdr:rowOff>
    </xdr:from>
    <xdr:to>
      <xdr:col>11</xdr:col>
      <xdr:colOff>358775</xdr:colOff>
      <xdr:row>98</xdr:row>
      <xdr:rowOff>1188</xdr:rowOff>
    </xdr:to>
    <xdr:sp macro="" textlink="">
      <xdr:nvSpPr>
        <xdr:cNvPr id="462" name="フローチャート : 判断 461"/>
        <xdr:cNvSpPr/>
      </xdr:nvSpPr>
      <xdr:spPr>
        <a:xfrm>
          <a:off x="7810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17715</xdr:rowOff>
    </xdr:from>
    <xdr:ext cx="534377" cy="259045"/>
    <xdr:sp macro="" textlink="">
      <xdr:nvSpPr>
        <xdr:cNvPr id="463" name="テキスト ボックス 462"/>
        <xdr:cNvSpPr txBox="1"/>
      </xdr:nvSpPr>
      <xdr:spPr>
        <a:xfrm>
          <a:off x="7594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96526</xdr:rowOff>
    </xdr:from>
    <xdr:to>
      <xdr:col>10</xdr:col>
      <xdr:colOff>155575</xdr:colOff>
      <xdr:row>98</xdr:row>
      <xdr:rowOff>26676</xdr:rowOff>
    </xdr:to>
    <xdr:sp macro="" textlink="">
      <xdr:nvSpPr>
        <xdr:cNvPr id="464" name="フローチャート : 判断 463"/>
        <xdr:cNvSpPr/>
      </xdr:nvSpPr>
      <xdr:spPr>
        <a:xfrm>
          <a:off x="6921500" y="1672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43203</xdr:rowOff>
    </xdr:from>
    <xdr:ext cx="534377" cy="259045"/>
    <xdr:sp macro="" textlink="">
      <xdr:nvSpPr>
        <xdr:cNvPr id="465" name="テキスト ボックス 464"/>
        <xdr:cNvSpPr txBox="1"/>
      </xdr:nvSpPr>
      <xdr:spPr>
        <a:xfrm>
          <a:off x="6705111" y="165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122303</xdr:rowOff>
    </xdr:from>
    <xdr:to>
      <xdr:col>15</xdr:col>
      <xdr:colOff>231775</xdr:colOff>
      <xdr:row>98</xdr:row>
      <xdr:rowOff>52453</xdr:rowOff>
    </xdr:to>
    <xdr:sp macro="" textlink="">
      <xdr:nvSpPr>
        <xdr:cNvPr id="471" name="円/楕円 470"/>
        <xdr:cNvSpPr/>
      </xdr:nvSpPr>
      <xdr:spPr>
        <a:xfrm>
          <a:off x="10426700" y="167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111765</xdr:rowOff>
    </xdr:from>
    <xdr:to>
      <xdr:col>14</xdr:col>
      <xdr:colOff>79375</xdr:colOff>
      <xdr:row>98</xdr:row>
      <xdr:rowOff>41915</xdr:rowOff>
    </xdr:to>
    <xdr:sp macro="" textlink="">
      <xdr:nvSpPr>
        <xdr:cNvPr id="473" name="円/楕円 472"/>
        <xdr:cNvSpPr/>
      </xdr:nvSpPr>
      <xdr:spPr>
        <a:xfrm>
          <a:off x="9588500" y="167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33042</xdr:rowOff>
    </xdr:from>
    <xdr:ext cx="534377" cy="259045"/>
    <xdr:sp macro="" textlink="">
      <xdr:nvSpPr>
        <xdr:cNvPr id="474" name="テキスト ボックス 473"/>
        <xdr:cNvSpPr txBox="1"/>
      </xdr:nvSpPr>
      <xdr:spPr>
        <a:xfrm>
          <a:off x="9372111" y="168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37099</xdr:rowOff>
    </xdr:from>
    <xdr:to>
      <xdr:col>12</xdr:col>
      <xdr:colOff>561975</xdr:colOff>
      <xdr:row>97</xdr:row>
      <xdr:rowOff>138699</xdr:rowOff>
    </xdr:to>
    <xdr:sp macro="" textlink="">
      <xdr:nvSpPr>
        <xdr:cNvPr id="475" name="円/楕円 474"/>
        <xdr:cNvSpPr/>
      </xdr:nvSpPr>
      <xdr:spPr>
        <a:xfrm>
          <a:off x="8699500" y="166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129826</xdr:rowOff>
    </xdr:from>
    <xdr:ext cx="534377" cy="259045"/>
    <xdr:sp macro="" textlink="">
      <xdr:nvSpPr>
        <xdr:cNvPr id="476" name="テキスト ボックス 475"/>
        <xdr:cNvSpPr txBox="1"/>
      </xdr:nvSpPr>
      <xdr:spPr>
        <a:xfrm>
          <a:off x="8483111" y="167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123072</xdr:rowOff>
    </xdr:from>
    <xdr:to>
      <xdr:col>11</xdr:col>
      <xdr:colOff>358775</xdr:colOff>
      <xdr:row>98</xdr:row>
      <xdr:rowOff>53222</xdr:rowOff>
    </xdr:to>
    <xdr:sp macro="" textlink="">
      <xdr:nvSpPr>
        <xdr:cNvPr id="477" name="円/楕円 476"/>
        <xdr:cNvSpPr/>
      </xdr:nvSpPr>
      <xdr:spPr>
        <a:xfrm>
          <a:off x="7810500" y="167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44349</xdr:rowOff>
    </xdr:from>
    <xdr:ext cx="534377" cy="259045"/>
    <xdr:sp macro="" textlink="">
      <xdr:nvSpPr>
        <xdr:cNvPr id="478" name="テキスト ボックス 477"/>
        <xdr:cNvSpPr txBox="1"/>
      </xdr:nvSpPr>
      <xdr:spPr>
        <a:xfrm>
          <a:off x="7594111" y="168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130559</xdr:rowOff>
    </xdr:from>
    <xdr:to>
      <xdr:col>10</xdr:col>
      <xdr:colOff>155575</xdr:colOff>
      <xdr:row>98</xdr:row>
      <xdr:rowOff>60709</xdr:rowOff>
    </xdr:to>
    <xdr:sp macro="" textlink="">
      <xdr:nvSpPr>
        <xdr:cNvPr id="479" name="円/楕円 478"/>
        <xdr:cNvSpPr/>
      </xdr:nvSpPr>
      <xdr:spPr>
        <a:xfrm>
          <a:off x="6921500" y="167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51836</xdr:rowOff>
    </xdr:from>
    <xdr:ext cx="534377" cy="259045"/>
    <xdr:sp macro="" textlink="">
      <xdr:nvSpPr>
        <xdr:cNvPr id="480" name="テキスト ボックス 479"/>
        <xdr:cNvSpPr txBox="1"/>
      </xdr:nvSpPr>
      <xdr:spPr>
        <a:xfrm>
          <a:off x="6705111" y="168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44259</xdr:rowOff>
    </xdr:from>
    <xdr:to>
      <xdr:col>23</xdr:col>
      <xdr:colOff>517525</xdr:colOff>
      <xdr:row>37</xdr:row>
      <xdr:rowOff>72377</xdr:rowOff>
    </xdr:to>
    <xdr:cxnSp macro="">
      <xdr:nvCxnSpPr>
        <xdr:cNvPr id="506" name="直線コネクタ 505"/>
        <xdr:cNvCxnSpPr/>
      </xdr:nvCxnSpPr>
      <xdr:spPr>
        <a:xfrm flipV="1">
          <a:off x="15481300" y="6387909"/>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72377</xdr:rowOff>
    </xdr:from>
    <xdr:to>
      <xdr:col>22</xdr:col>
      <xdr:colOff>365125</xdr:colOff>
      <xdr:row>37</xdr:row>
      <xdr:rowOff>83807</xdr:rowOff>
    </xdr:to>
    <xdr:cxnSp macro="">
      <xdr:nvCxnSpPr>
        <xdr:cNvPr id="509" name="直線コネクタ 508"/>
        <xdr:cNvCxnSpPr/>
      </xdr:nvCxnSpPr>
      <xdr:spPr>
        <a:xfrm flipV="1">
          <a:off x="14592300" y="64160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153651</xdr:rowOff>
    </xdr:from>
    <xdr:to>
      <xdr:col>22</xdr:col>
      <xdr:colOff>415925</xdr:colOff>
      <xdr:row>36</xdr:row>
      <xdr:rowOff>83801</xdr:rowOff>
    </xdr:to>
    <xdr:sp macro="" textlink="">
      <xdr:nvSpPr>
        <xdr:cNvPr id="510" name="フローチャート : 判断 509"/>
        <xdr:cNvSpPr/>
      </xdr:nvSpPr>
      <xdr:spPr>
        <a:xfrm>
          <a:off x="15430500" y="61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100328</xdr:rowOff>
    </xdr:from>
    <xdr:ext cx="534377" cy="259045"/>
    <xdr:sp macro="" textlink="">
      <xdr:nvSpPr>
        <xdr:cNvPr id="511" name="テキスト ボックス 510"/>
        <xdr:cNvSpPr txBox="1"/>
      </xdr:nvSpPr>
      <xdr:spPr>
        <a:xfrm>
          <a:off x="15214111" y="59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36030</xdr:rowOff>
    </xdr:from>
    <xdr:to>
      <xdr:col>21</xdr:col>
      <xdr:colOff>161925</xdr:colOff>
      <xdr:row>37</xdr:row>
      <xdr:rowOff>83807</xdr:rowOff>
    </xdr:to>
    <xdr:cxnSp macro="">
      <xdr:nvCxnSpPr>
        <xdr:cNvPr id="512" name="直線コネクタ 511"/>
        <xdr:cNvCxnSpPr/>
      </xdr:nvCxnSpPr>
      <xdr:spPr>
        <a:xfrm>
          <a:off x="13703300" y="6379680"/>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123533</xdr:rowOff>
    </xdr:from>
    <xdr:to>
      <xdr:col>21</xdr:col>
      <xdr:colOff>212725</xdr:colOff>
      <xdr:row>37</xdr:row>
      <xdr:rowOff>53683</xdr:rowOff>
    </xdr:to>
    <xdr:sp macro="" textlink="">
      <xdr:nvSpPr>
        <xdr:cNvPr id="513" name="フローチャート : 判断 512"/>
        <xdr:cNvSpPr/>
      </xdr:nvSpPr>
      <xdr:spPr>
        <a:xfrm>
          <a:off x="14541500" y="62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70210</xdr:rowOff>
    </xdr:from>
    <xdr:ext cx="534377" cy="259045"/>
    <xdr:sp macro="" textlink="">
      <xdr:nvSpPr>
        <xdr:cNvPr id="514" name="テキスト ボックス 513"/>
        <xdr:cNvSpPr txBox="1"/>
      </xdr:nvSpPr>
      <xdr:spPr>
        <a:xfrm>
          <a:off x="14325111" y="60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36030</xdr:rowOff>
    </xdr:from>
    <xdr:to>
      <xdr:col>19</xdr:col>
      <xdr:colOff>644525</xdr:colOff>
      <xdr:row>37</xdr:row>
      <xdr:rowOff>49175</xdr:rowOff>
    </xdr:to>
    <xdr:cxnSp macro="">
      <xdr:nvCxnSpPr>
        <xdr:cNvPr id="515" name="直線コネクタ 514"/>
        <xdr:cNvCxnSpPr/>
      </xdr:nvCxnSpPr>
      <xdr:spPr>
        <a:xfrm flipV="1">
          <a:off x="12814300" y="637968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83414</xdr:rowOff>
    </xdr:from>
    <xdr:to>
      <xdr:col>20</xdr:col>
      <xdr:colOff>9525</xdr:colOff>
      <xdr:row>37</xdr:row>
      <xdr:rowOff>13564</xdr:rowOff>
    </xdr:to>
    <xdr:sp macro="" textlink="">
      <xdr:nvSpPr>
        <xdr:cNvPr id="516" name="フローチャート : 判断 515"/>
        <xdr:cNvSpPr/>
      </xdr:nvSpPr>
      <xdr:spPr>
        <a:xfrm>
          <a:off x="13652500" y="62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30091</xdr:rowOff>
    </xdr:from>
    <xdr:ext cx="534377" cy="259045"/>
    <xdr:sp macro="" textlink="">
      <xdr:nvSpPr>
        <xdr:cNvPr id="517" name="テキスト ボックス 516"/>
        <xdr:cNvSpPr txBox="1"/>
      </xdr:nvSpPr>
      <xdr:spPr>
        <a:xfrm>
          <a:off x="13436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102616</xdr:rowOff>
    </xdr:from>
    <xdr:to>
      <xdr:col>18</xdr:col>
      <xdr:colOff>492125</xdr:colOff>
      <xdr:row>37</xdr:row>
      <xdr:rowOff>32766</xdr:rowOff>
    </xdr:to>
    <xdr:sp macro="" textlink="">
      <xdr:nvSpPr>
        <xdr:cNvPr id="518" name="フローチャート : 判断 517"/>
        <xdr:cNvSpPr/>
      </xdr:nvSpPr>
      <xdr:spPr>
        <a:xfrm>
          <a:off x="1276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49293</xdr:rowOff>
    </xdr:from>
    <xdr:ext cx="534377" cy="259045"/>
    <xdr:sp macro="" textlink="">
      <xdr:nvSpPr>
        <xdr:cNvPr id="519" name="テキスト ボックス 518"/>
        <xdr:cNvSpPr txBox="1"/>
      </xdr:nvSpPr>
      <xdr:spPr>
        <a:xfrm>
          <a:off x="12547111" y="60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164909</xdr:rowOff>
    </xdr:from>
    <xdr:to>
      <xdr:col>23</xdr:col>
      <xdr:colOff>568325</xdr:colOff>
      <xdr:row>37</xdr:row>
      <xdr:rowOff>95059</xdr:rowOff>
    </xdr:to>
    <xdr:sp macro="" textlink="">
      <xdr:nvSpPr>
        <xdr:cNvPr id="525" name="円/楕円 524"/>
        <xdr:cNvSpPr/>
      </xdr:nvSpPr>
      <xdr:spPr>
        <a:xfrm>
          <a:off x="16268700" y="6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143336</xdr:rowOff>
    </xdr:from>
    <xdr:ext cx="534377" cy="259045"/>
    <xdr:sp macro="" textlink="">
      <xdr:nvSpPr>
        <xdr:cNvPr id="526" name="消防費該当値テキスト"/>
        <xdr:cNvSpPr txBox="1"/>
      </xdr:nvSpPr>
      <xdr:spPr>
        <a:xfrm>
          <a:off x="16370300" y="63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21577</xdr:rowOff>
    </xdr:from>
    <xdr:to>
      <xdr:col>22</xdr:col>
      <xdr:colOff>415925</xdr:colOff>
      <xdr:row>37</xdr:row>
      <xdr:rowOff>123177</xdr:rowOff>
    </xdr:to>
    <xdr:sp macro="" textlink="">
      <xdr:nvSpPr>
        <xdr:cNvPr id="527" name="円/楕円 526"/>
        <xdr:cNvSpPr/>
      </xdr:nvSpPr>
      <xdr:spPr>
        <a:xfrm>
          <a:off x="15430500" y="63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114304</xdr:rowOff>
    </xdr:from>
    <xdr:ext cx="534377" cy="259045"/>
    <xdr:sp macro="" textlink="">
      <xdr:nvSpPr>
        <xdr:cNvPr id="528" name="テキスト ボックス 527"/>
        <xdr:cNvSpPr txBox="1"/>
      </xdr:nvSpPr>
      <xdr:spPr>
        <a:xfrm>
          <a:off x="15214111" y="64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33007</xdr:rowOff>
    </xdr:from>
    <xdr:to>
      <xdr:col>21</xdr:col>
      <xdr:colOff>212725</xdr:colOff>
      <xdr:row>37</xdr:row>
      <xdr:rowOff>134607</xdr:rowOff>
    </xdr:to>
    <xdr:sp macro="" textlink="">
      <xdr:nvSpPr>
        <xdr:cNvPr id="529" name="円/楕円 528"/>
        <xdr:cNvSpPr/>
      </xdr:nvSpPr>
      <xdr:spPr>
        <a:xfrm>
          <a:off x="14541500" y="63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125734</xdr:rowOff>
    </xdr:from>
    <xdr:ext cx="534377" cy="259045"/>
    <xdr:sp macro="" textlink="">
      <xdr:nvSpPr>
        <xdr:cNvPr id="530" name="テキスト ボックス 529"/>
        <xdr:cNvSpPr txBox="1"/>
      </xdr:nvSpPr>
      <xdr:spPr>
        <a:xfrm>
          <a:off x="14325111" y="64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156680</xdr:rowOff>
    </xdr:from>
    <xdr:to>
      <xdr:col>20</xdr:col>
      <xdr:colOff>9525</xdr:colOff>
      <xdr:row>37</xdr:row>
      <xdr:rowOff>86830</xdr:rowOff>
    </xdr:to>
    <xdr:sp macro="" textlink="">
      <xdr:nvSpPr>
        <xdr:cNvPr id="531" name="円/楕円 530"/>
        <xdr:cNvSpPr/>
      </xdr:nvSpPr>
      <xdr:spPr>
        <a:xfrm>
          <a:off x="13652500" y="63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77957</xdr:rowOff>
    </xdr:from>
    <xdr:ext cx="534377" cy="259045"/>
    <xdr:sp macro="" textlink="">
      <xdr:nvSpPr>
        <xdr:cNvPr id="532" name="テキスト ボックス 531"/>
        <xdr:cNvSpPr txBox="1"/>
      </xdr:nvSpPr>
      <xdr:spPr>
        <a:xfrm>
          <a:off x="13436111" y="642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169825</xdr:rowOff>
    </xdr:from>
    <xdr:to>
      <xdr:col>18</xdr:col>
      <xdr:colOff>492125</xdr:colOff>
      <xdr:row>37</xdr:row>
      <xdr:rowOff>99975</xdr:rowOff>
    </xdr:to>
    <xdr:sp macro="" textlink="">
      <xdr:nvSpPr>
        <xdr:cNvPr id="533" name="円/楕円 532"/>
        <xdr:cNvSpPr/>
      </xdr:nvSpPr>
      <xdr:spPr>
        <a:xfrm>
          <a:off x="127635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91102</xdr:rowOff>
    </xdr:from>
    <xdr:ext cx="534377" cy="259045"/>
    <xdr:sp macro="" textlink="">
      <xdr:nvSpPr>
        <xdr:cNvPr id="534" name="テキスト ボックス 533"/>
        <xdr:cNvSpPr txBox="1"/>
      </xdr:nvSpPr>
      <xdr:spPr>
        <a:xfrm>
          <a:off x="12547111" y="643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17494</xdr:rowOff>
    </xdr:from>
    <xdr:to>
      <xdr:col>23</xdr:col>
      <xdr:colOff>517525</xdr:colOff>
      <xdr:row>55</xdr:row>
      <xdr:rowOff>99219</xdr:rowOff>
    </xdr:to>
    <xdr:cxnSp macro="">
      <xdr:nvCxnSpPr>
        <xdr:cNvPr id="564" name="直線コネクタ 563"/>
        <xdr:cNvCxnSpPr/>
      </xdr:nvCxnSpPr>
      <xdr:spPr>
        <a:xfrm flipV="1">
          <a:off x="15481300" y="9447244"/>
          <a:ext cx="8382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99219</xdr:rowOff>
    </xdr:from>
    <xdr:to>
      <xdr:col>22</xdr:col>
      <xdr:colOff>365125</xdr:colOff>
      <xdr:row>56</xdr:row>
      <xdr:rowOff>27801</xdr:rowOff>
    </xdr:to>
    <xdr:cxnSp macro="">
      <xdr:nvCxnSpPr>
        <xdr:cNvPr id="567" name="直線コネクタ 566"/>
        <xdr:cNvCxnSpPr/>
      </xdr:nvCxnSpPr>
      <xdr:spPr>
        <a:xfrm flipV="1">
          <a:off x="14592300" y="9528969"/>
          <a:ext cx="889000" cy="10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68" name="フローチャート : 判断 567"/>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20350</xdr:rowOff>
    </xdr:from>
    <xdr:ext cx="534377" cy="259045"/>
    <xdr:sp macro="" textlink="">
      <xdr:nvSpPr>
        <xdr:cNvPr id="569" name="テキスト ボックス 568"/>
        <xdr:cNvSpPr txBox="1"/>
      </xdr:nvSpPr>
      <xdr:spPr>
        <a:xfrm>
          <a:off x="15214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27801</xdr:rowOff>
    </xdr:from>
    <xdr:to>
      <xdr:col>21</xdr:col>
      <xdr:colOff>161925</xdr:colOff>
      <xdr:row>57</xdr:row>
      <xdr:rowOff>116935</xdr:rowOff>
    </xdr:to>
    <xdr:cxnSp macro="">
      <xdr:nvCxnSpPr>
        <xdr:cNvPr id="570" name="直線コネクタ 569"/>
        <xdr:cNvCxnSpPr/>
      </xdr:nvCxnSpPr>
      <xdr:spPr>
        <a:xfrm flipV="1">
          <a:off x="13703300" y="9629001"/>
          <a:ext cx="889000" cy="2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71" name="フローチャート : 判断 570"/>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61041</xdr:rowOff>
    </xdr:from>
    <xdr:ext cx="534377" cy="259045"/>
    <xdr:sp macro="" textlink="">
      <xdr:nvSpPr>
        <xdr:cNvPr id="572" name="テキスト ボックス 571"/>
        <xdr:cNvSpPr txBox="1"/>
      </xdr:nvSpPr>
      <xdr:spPr>
        <a:xfrm>
          <a:off x="14325111" y="9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170942</xdr:rowOff>
    </xdr:from>
    <xdr:to>
      <xdr:col>19</xdr:col>
      <xdr:colOff>644525</xdr:colOff>
      <xdr:row>57</xdr:row>
      <xdr:rowOff>116935</xdr:rowOff>
    </xdr:to>
    <xdr:cxnSp macro="">
      <xdr:nvCxnSpPr>
        <xdr:cNvPr id="573" name="直線コネクタ 572"/>
        <xdr:cNvCxnSpPr/>
      </xdr:nvCxnSpPr>
      <xdr:spPr>
        <a:xfrm>
          <a:off x="12814300" y="9772142"/>
          <a:ext cx="889000" cy="1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74" name="フローチャート : 判断 573"/>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27932</xdr:rowOff>
    </xdr:from>
    <xdr:ext cx="534377" cy="259045"/>
    <xdr:sp macro="" textlink="">
      <xdr:nvSpPr>
        <xdr:cNvPr id="575" name="テキスト ボックス 574"/>
        <xdr:cNvSpPr txBox="1"/>
      </xdr:nvSpPr>
      <xdr:spPr>
        <a:xfrm>
          <a:off x="13436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76" name="フローチャート : 判断 575"/>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139146</xdr:rowOff>
    </xdr:from>
    <xdr:ext cx="534377" cy="259045"/>
    <xdr:sp macro="" textlink="">
      <xdr:nvSpPr>
        <xdr:cNvPr id="577" name="テキスト ボックス 576"/>
        <xdr:cNvSpPr txBox="1"/>
      </xdr:nvSpPr>
      <xdr:spPr>
        <a:xfrm>
          <a:off x="12547111" y="99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138144</xdr:rowOff>
    </xdr:from>
    <xdr:to>
      <xdr:col>23</xdr:col>
      <xdr:colOff>568325</xdr:colOff>
      <xdr:row>55</xdr:row>
      <xdr:rowOff>68294</xdr:rowOff>
    </xdr:to>
    <xdr:sp macro="" textlink="">
      <xdr:nvSpPr>
        <xdr:cNvPr id="583" name="円/楕円 582"/>
        <xdr:cNvSpPr/>
      </xdr:nvSpPr>
      <xdr:spPr>
        <a:xfrm>
          <a:off x="16268700" y="93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161021</xdr:rowOff>
    </xdr:from>
    <xdr:ext cx="534377" cy="259045"/>
    <xdr:sp macro="" textlink="">
      <xdr:nvSpPr>
        <xdr:cNvPr id="584" name="教育費該当値テキスト"/>
        <xdr:cNvSpPr txBox="1"/>
      </xdr:nvSpPr>
      <xdr:spPr>
        <a:xfrm>
          <a:off x="16370300" y="924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57,415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48419</xdr:rowOff>
    </xdr:from>
    <xdr:to>
      <xdr:col>22</xdr:col>
      <xdr:colOff>415925</xdr:colOff>
      <xdr:row>55</xdr:row>
      <xdr:rowOff>150019</xdr:rowOff>
    </xdr:to>
    <xdr:sp macro="" textlink="">
      <xdr:nvSpPr>
        <xdr:cNvPr id="585" name="円/楕円 584"/>
        <xdr:cNvSpPr/>
      </xdr:nvSpPr>
      <xdr:spPr>
        <a:xfrm>
          <a:off x="15430500" y="94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166546</xdr:rowOff>
    </xdr:from>
    <xdr:ext cx="534377" cy="259045"/>
    <xdr:sp macro="" textlink="">
      <xdr:nvSpPr>
        <xdr:cNvPr id="586" name="テキスト ボックス 585"/>
        <xdr:cNvSpPr txBox="1"/>
      </xdr:nvSpPr>
      <xdr:spPr>
        <a:xfrm>
          <a:off x="15214111" y="92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148451</xdr:rowOff>
    </xdr:from>
    <xdr:to>
      <xdr:col>21</xdr:col>
      <xdr:colOff>212725</xdr:colOff>
      <xdr:row>56</xdr:row>
      <xdr:rowOff>78601</xdr:rowOff>
    </xdr:to>
    <xdr:sp macro="" textlink="">
      <xdr:nvSpPr>
        <xdr:cNvPr id="587" name="円/楕円 586"/>
        <xdr:cNvSpPr/>
      </xdr:nvSpPr>
      <xdr:spPr>
        <a:xfrm>
          <a:off x="14541500" y="957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95128</xdr:rowOff>
    </xdr:from>
    <xdr:ext cx="534377" cy="259045"/>
    <xdr:sp macro="" textlink="">
      <xdr:nvSpPr>
        <xdr:cNvPr id="588" name="テキスト ボックス 587"/>
        <xdr:cNvSpPr txBox="1"/>
      </xdr:nvSpPr>
      <xdr:spPr>
        <a:xfrm>
          <a:off x="14325111" y="9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66135</xdr:rowOff>
    </xdr:from>
    <xdr:to>
      <xdr:col>20</xdr:col>
      <xdr:colOff>9525</xdr:colOff>
      <xdr:row>57</xdr:row>
      <xdr:rowOff>167735</xdr:rowOff>
    </xdr:to>
    <xdr:sp macro="" textlink="">
      <xdr:nvSpPr>
        <xdr:cNvPr id="589" name="円/楕円 588"/>
        <xdr:cNvSpPr/>
      </xdr:nvSpPr>
      <xdr:spPr>
        <a:xfrm>
          <a:off x="13652500" y="98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12812</xdr:rowOff>
    </xdr:from>
    <xdr:ext cx="534377" cy="259045"/>
    <xdr:sp macro="" textlink="">
      <xdr:nvSpPr>
        <xdr:cNvPr id="590" name="テキスト ボックス 589"/>
        <xdr:cNvSpPr txBox="1"/>
      </xdr:nvSpPr>
      <xdr:spPr>
        <a:xfrm>
          <a:off x="13436111" y="96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120142</xdr:rowOff>
    </xdr:from>
    <xdr:to>
      <xdr:col>18</xdr:col>
      <xdr:colOff>492125</xdr:colOff>
      <xdr:row>57</xdr:row>
      <xdr:rowOff>50292</xdr:rowOff>
    </xdr:to>
    <xdr:sp macro="" textlink="">
      <xdr:nvSpPr>
        <xdr:cNvPr id="591" name="円/楕円 590"/>
        <xdr:cNvSpPr/>
      </xdr:nvSpPr>
      <xdr:spPr>
        <a:xfrm>
          <a:off x="12763500" y="97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66819</xdr:rowOff>
    </xdr:from>
    <xdr:ext cx="534377" cy="259045"/>
    <xdr:sp macro="" textlink="">
      <xdr:nvSpPr>
        <xdr:cNvPr id="592" name="テキスト ボックス 591"/>
        <xdr:cNvSpPr txBox="1"/>
      </xdr:nvSpPr>
      <xdr:spPr>
        <a:xfrm>
          <a:off x="12547111" y="94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18162</xdr:rowOff>
    </xdr:from>
    <xdr:to>
      <xdr:col>22</xdr:col>
      <xdr:colOff>415925</xdr:colOff>
      <xdr:row>78</xdr:row>
      <xdr:rowOff>119762</xdr:rowOff>
    </xdr:to>
    <xdr:sp macro="" textlink="">
      <xdr:nvSpPr>
        <xdr:cNvPr id="625" name="フローチャート : 判断 624"/>
        <xdr:cNvSpPr/>
      </xdr:nvSpPr>
      <xdr:spPr>
        <a:xfrm>
          <a:off x="15430500" y="133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136289</xdr:rowOff>
    </xdr:from>
    <xdr:ext cx="469744" cy="259045"/>
    <xdr:sp macro="" textlink="">
      <xdr:nvSpPr>
        <xdr:cNvPr id="626" name="テキスト ボックス 625"/>
        <xdr:cNvSpPr txBox="1"/>
      </xdr:nvSpPr>
      <xdr:spPr>
        <a:xfrm>
          <a:off x="15246427" y="1316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142748</xdr:rowOff>
    </xdr:from>
    <xdr:to>
      <xdr:col>21</xdr:col>
      <xdr:colOff>212725</xdr:colOff>
      <xdr:row>77</xdr:row>
      <xdr:rowOff>72898</xdr:rowOff>
    </xdr:to>
    <xdr:sp macro="" textlink="">
      <xdr:nvSpPr>
        <xdr:cNvPr id="628" name="フローチャート : 判断 627"/>
        <xdr:cNvSpPr/>
      </xdr:nvSpPr>
      <xdr:spPr>
        <a:xfrm>
          <a:off x="14541500" y="131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89425</xdr:rowOff>
    </xdr:from>
    <xdr:ext cx="469744" cy="259045"/>
    <xdr:sp macro="" textlink="">
      <xdr:nvSpPr>
        <xdr:cNvPr id="629" name="テキスト ボックス 628"/>
        <xdr:cNvSpPr txBox="1"/>
      </xdr:nvSpPr>
      <xdr:spPr>
        <a:xfrm>
          <a:off x="14357427" y="129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87249</xdr:rowOff>
    </xdr:from>
    <xdr:to>
      <xdr:col>20</xdr:col>
      <xdr:colOff>9525</xdr:colOff>
      <xdr:row>74</xdr:row>
      <xdr:rowOff>17399</xdr:rowOff>
    </xdr:to>
    <xdr:sp macro="" textlink="">
      <xdr:nvSpPr>
        <xdr:cNvPr id="631" name="フローチャート : 判断 630"/>
        <xdr:cNvSpPr/>
      </xdr:nvSpPr>
      <xdr:spPr>
        <a:xfrm>
          <a:off x="13652500" y="1260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33926</xdr:rowOff>
    </xdr:from>
    <xdr:ext cx="469744" cy="259045"/>
    <xdr:sp macro="" textlink="">
      <xdr:nvSpPr>
        <xdr:cNvPr id="632" name="テキスト ボックス 631"/>
        <xdr:cNvSpPr txBox="1"/>
      </xdr:nvSpPr>
      <xdr:spPr>
        <a:xfrm>
          <a:off x="13468427" y="1237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44704</xdr:rowOff>
    </xdr:from>
    <xdr:to>
      <xdr:col>18</xdr:col>
      <xdr:colOff>492125</xdr:colOff>
      <xdr:row>76</xdr:row>
      <xdr:rowOff>146304</xdr:rowOff>
    </xdr:to>
    <xdr:sp macro="" textlink="">
      <xdr:nvSpPr>
        <xdr:cNvPr id="633" name="フローチャート : 判断 632"/>
        <xdr:cNvSpPr/>
      </xdr:nvSpPr>
      <xdr:spPr>
        <a:xfrm>
          <a:off x="12763500" y="130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162831</xdr:rowOff>
    </xdr:from>
    <xdr:ext cx="469744" cy="259045"/>
    <xdr:sp macro="" textlink="">
      <xdr:nvSpPr>
        <xdr:cNvPr id="634" name="テキスト ボックス 633"/>
        <xdr:cNvSpPr txBox="1"/>
      </xdr:nvSpPr>
      <xdr:spPr>
        <a:xfrm>
          <a:off x="12579427" y="128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3552</xdr:rowOff>
    </xdr:from>
    <xdr:to>
      <xdr:col>23</xdr:col>
      <xdr:colOff>517525</xdr:colOff>
      <xdr:row>97</xdr:row>
      <xdr:rowOff>13855</xdr:rowOff>
    </xdr:to>
    <xdr:cxnSp macro="">
      <xdr:nvCxnSpPr>
        <xdr:cNvPr id="680" name="直線コネクタ 679"/>
        <xdr:cNvCxnSpPr/>
      </xdr:nvCxnSpPr>
      <xdr:spPr>
        <a:xfrm>
          <a:off x="15481300" y="16634202"/>
          <a:ext cx="8382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3552</xdr:rowOff>
    </xdr:from>
    <xdr:to>
      <xdr:col>22</xdr:col>
      <xdr:colOff>365125</xdr:colOff>
      <xdr:row>97</xdr:row>
      <xdr:rowOff>21041</xdr:rowOff>
    </xdr:to>
    <xdr:cxnSp macro="">
      <xdr:nvCxnSpPr>
        <xdr:cNvPr id="683" name="直線コネクタ 682"/>
        <xdr:cNvCxnSpPr/>
      </xdr:nvCxnSpPr>
      <xdr:spPr>
        <a:xfrm flipV="1">
          <a:off x="14592300" y="16634202"/>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48062</xdr:rowOff>
    </xdr:from>
    <xdr:to>
      <xdr:col>22</xdr:col>
      <xdr:colOff>415925</xdr:colOff>
      <xdr:row>95</xdr:row>
      <xdr:rowOff>149662</xdr:rowOff>
    </xdr:to>
    <xdr:sp macro="" textlink="">
      <xdr:nvSpPr>
        <xdr:cNvPr id="684" name="フローチャート : 判断 683"/>
        <xdr:cNvSpPr/>
      </xdr:nvSpPr>
      <xdr:spPr>
        <a:xfrm>
          <a:off x="15430500" y="1633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166189</xdr:rowOff>
    </xdr:from>
    <xdr:ext cx="534377" cy="259045"/>
    <xdr:sp macro="" textlink="">
      <xdr:nvSpPr>
        <xdr:cNvPr id="685" name="テキスト ボックス 684"/>
        <xdr:cNvSpPr txBox="1"/>
      </xdr:nvSpPr>
      <xdr:spPr>
        <a:xfrm>
          <a:off x="15214111" y="16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18934</xdr:rowOff>
    </xdr:from>
    <xdr:to>
      <xdr:col>21</xdr:col>
      <xdr:colOff>161925</xdr:colOff>
      <xdr:row>97</xdr:row>
      <xdr:rowOff>21041</xdr:rowOff>
    </xdr:to>
    <xdr:cxnSp macro="">
      <xdr:nvCxnSpPr>
        <xdr:cNvPr id="686" name="直線コネクタ 685"/>
        <xdr:cNvCxnSpPr/>
      </xdr:nvCxnSpPr>
      <xdr:spPr>
        <a:xfrm>
          <a:off x="13703300" y="16649584"/>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60130</xdr:rowOff>
    </xdr:from>
    <xdr:to>
      <xdr:col>21</xdr:col>
      <xdr:colOff>212725</xdr:colOff>
      <xdr:row>95</xdr:row>
      <xdr:rowOff>161730</xdr:rowOff>
    </xdr:to>
    <xdr:sp macro="" textlink="">
      <xdr:nvSpPr>
        <xdr:cNvPr id="687" name="フローチャート : 判断 686"/>
        <xdr:cNvSpPr/>
      </xdr:nvSpPr>
      <xdr:spPr>
        <a:xfrm>
          <a:off x="14541500" y="163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6807</xdr:rowOff>
    </xdr:from>
    <xdr:ext cx="534377" cy="259045"/>
    <xdr:sp macro="" textlink="">
      <xdr:nvSpPr>
        <xdr:cNvPr id="688" name="テキスト ボックス 687"/>
        <xdr:cNvSpPr txBox="1"/>
      </xdr:nvSpPr>
      <xdr:spPr>
        <a:xfrm>
          <a:off x="14325111" y="161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8223</xdr:rowOff>
    </xdr:from>
    <xdr:to>
      <xdr:col>19</xdr:col>
      <xdr:colOff>644525</xdr:colOff>
      <xdr:row>97</xdr:row>
      <xdr:rowOff>18934</xdr:rowOff>
    </xdr:to>
    <xdr:cxnSp macro="">
      <xdr:nvCxnSpPr>
        <xdr:cNvPr id="689" name="直線コネクタ 688"/>
        <xdr:cNvCxnSpPr/>
      </xdr:nvCxnSpPr>
      <xdr:spPr>
        <a:xfrm>
          <a:off x="12814300" y="16638873"/>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22492</xdr:rowOff>
    </xdr:from>
    <xdr:to>
      <xdr:col>20</xdr:col>
      <xdr:colOff>9525</xdr:colOff>
      <xdr:row>95</xdr:row>
      <xdr:rowOff>124092</xdr:rowOff>
    </xdr:to>
    <xdr:sp macro="" textlink="">
      <xdr:nvSpPr>
        <xdr:cNvPr id="690" name="フローチャート : 判断 689"/>
        <xdr:cNvSpPr/>
      </xdr:nvSpPr>
      <xdr:spPr>
        <a:xfrm>
          <a:off x="13652500" y="163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140619</xdr:rowOff>
    </xdr:from>
    <xdr:ext cx="534377" cy="259045"/>
    <xdr:sp macro="" textlink="">
      <xdr:nvSpPr>
        <xdr:cNvPr id="691" name="テキスト ボックス 690"/>
        <xdr:cNvSpPr txBox="1"/>
      </xdr:nvSpPr>
      <xdr:spPr>
        <a:xfrm>
          <a:off x="13436111" y="160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16515</xdr:rowOff>
    </xdr:from>
    <xdr:to>
      <xdr:col>18</xdr:col>
      <xdr:colOff>492125</xdr:colOff>
      <xdr:row>95</xdr:row>
      <xdr:rowOff>118115</xdr:rowOff>
    </xdr:to>
    <xdr:sp macro="" textlink="">
      <xdr:nvSpPr>
        <xdr:cNvPr id="692" name="フローチャート : 判断 691"/>
        <xdr:cNvSpPr/>
      </xdr:nvSpPr>
      <xdr:spPr>
        <a:xfrm>
          <a:off x="12763500" y="163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134642</xdr:rowOff>
    </xdr:from>
    <xdr:ext cx="534377" cy="259045"/>
    <xdr:sp macro="" textlink="">
      <xdr:nvSpPr>
        <xdr:cNvPr id="693" name="テキスト ボックス 692"/>
        <xdr:cNvSpPr txBox="1"/>
      </xdr:nvSpPr>
      <xdr:spPr>
        <a:xfrm>
          <a:off x="12547111" y="16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134505</xdr:rowOff>
    </xdr:from>
    <xdr:to>
      <xdr:col>23</xdr:col>
      <xdr:colOff>568325</xdr:colOff>
      <xdr:row>97</xdr:row>
      <xdr:rowOff>64655</xdr:rowOff>
    </xdr:to>
    <xdr:sp macro="" textlink="">
      <xdr:nvSpPr>
        <xdr:cNvPr id="699" name="円/楕円 698"/>
        <xdr:cNvSpPr/>
      </xdr:nvSpPr>
      <xdr:spPr>
        <a:xfrm>
          <a:off x="16268700" y="16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112932</xdr:rowOff>
    </xdr:from>
    <xdr:ext cx="534377" cy="259045"/>
    <xdr:sp macro="" textlink="">
      <xdr:nvSpPr>
        <xdr:cNvPr id="700" name="公債費該当値テキスト"/>
        <xdr:cNvSpPr txBox="1"/>
      </xdr:nvSpPr>
      <xdr:spPr>
        <a:xfrm>
          <a:off x="16370300" y="165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124202</xdr:rowOff>
    </xdr:from>
    <xdr:to>
      <xdr:col>22</xdr:col>
      <xdr:colOff>415925</xdr:colOff>
      <xdr:row>97</xdr:row>
      <xdr:rowOff>54352</xdr:rowOff>
    </xdr:to>
    <xdr:sp macro="" textlink="">
      <xdr:nvSpPr>
        <xdr:cNvPr id="701" name="円/楕円 700"/>
        <xdr:cNvSpPr/>
      </xdr:nvSpPr>
      <xdr:spPr>
        <a:xfrm>
          <a:off x="15430500" y="165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45479</xdr:rowOff>
    </xdr:from>
    <xdr:ext cx="534377" cy="259045"/>
    <xdr:sp macro="" textlink="">
      <xdr:nvSpPr>
        <xdr:cNvPr id="702" name="テキスト ボックス 701"/>
        <xdr:cNvSpPr txBox="1"/>
      </xdr:nvSpPr>
      <xdr:spPr>
        <a:xfrm>
          <a:off x="15214111" y="166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141691</xdr:rowOff>
    </xdr:from>
    <xdr:to>
      <xdr:col>21</xdr:col>
      <xdr:colOff>212725</xdr:colOff>
      <xdr:row>97</xdr:row>
      <xdr:rowOff>71841</xdr:rowOff>
    </xdr:to>
    <xdr:sp macro="" textlink="">
      <xdr:nvSpPr>
        <xdr:cNvPr id="703" name="円/楕円 702"/>
        <xdr:cNvSpPr/>
      </xdr:nvSpPr>
      <xdr:spPr>
        <a:xfrm>
          <a:off x="14541500" y="1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62968</xdr:rowOff>
    </xdr:from>
    <xdr:ext cx="534377" cy="259045"/>
    <xdr:sp macro="" textlink="">
      <xdr:nvSpPr>
        <xdr:cNvPr id="704" name="テキスト ボックス 703"/>
        <xdr:cNvSpPr txBox="1"/>
      </xdr:nvSpPr>
      <xdr:spPr>
        <a:xfrm>
          <a:off x="14325111" y="1669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139584</xdr:rowOff>
    </xdr:from>
    <xdr:to>
      <xdr:col>20</xdr:col>
      <xdr:colOff>9525</xdr:colOff>
      <xdr:row>97</xdr:row>
      <xdr:rowOff>69734</xdr:rowOff>
    </xdr:to>
    <xdr:sp macro="" textlink="">
      <xdr:nvSpPr>
        <xdr:cNvPr id="705" name="円/楕円 704"/>
        <xdr:cNvSpPr/>
      </xdr:nvSpPr>
      <xdr:spPr>
        <a:xfrm>
          <a:off x="13652500" y="165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60861</xdr:rowOff>
    </xdr:from>
    <xdr:ext cx="534377" cy="259045"/>
    <xdr:sp macro="" textlink="">
      <xdr:nvSpPr>
        <xdr:cNvPr id="706" name="テキスト ボックス 705"/>
        <xdr:cNvSpPr txBox="1"/>
      </xdr:nvSpPr>
      <xdr:spPr>
        <a:xfrm>
          <a:off x="13436111" y="1669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128873</xdr:rowOff>
    </xdr:from>
    <xdr:to>
      <xdr:col>18</xdr:col>
      <xdr:colOff>492125</xdr:colOff>
      <xdr:row>97</xdr:row>
      <xdr:rowOff>59023</xdr:rowOff>
    </xdr:to>
    <xdr:sp macro="" textlink="">
      <xdr:nvSpPr>
        <xdr:cNvPr id="707" name="円/楕円 706"/>
        <xdr:cNvSpPr/>
      </xdr:nvSpPr>
      <xdr:spPr>
        <a:xfrm>
          <a:off x="12763500" y="165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50150</xdr:rowOff>
    </xdr:from>
    <xdr:ext cx="534377" cy="259045"/>
    <xdr:sp macro="" textlink="">
      <xdr:nvSpPr>
        <xdr:cNvPr id="708" name="テキスト ボックス 707"/>
        <xdr:cNvSpPr txBox="1"/>
      </xdr:nvSpPr>
      <xdr:spPr>
        <a:xfrm>
          <a:off x="12547111" y="1668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59639</xdr:rowOff>
    </xdr:from>
    <xdr:to>
      <xdr:col>31</xdr:col>
      <xdr:colOff>85725</xdr:colOff>
      <xdr:row>37</xdr:row>
      <xdr:rowOff>161240</xdr:rowOff>
    </xdr:to>
    <xdr:sp macro="" textlink="">
      <xdr:nvSpPr>
        <xdr:cNvPr id="739" name="フローチャート : 判断 738"/>
        <xdr:cNvSpPr/>
      </xdr:nvSpPr>
      <xdr:spPr>
        <a:xfrm>
          <a:off x="21272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6316</xdr:rowOff>
    </xdr:from>
    <xdr:ext cx="378565" cy="259045"/>
    <xdr:sp macro="" textlink="">
      <xdr:nvSpPr>
        <xdr:cNvPr id="740" name="テキスト ボックス 739"/>
        <xdr:cNvSpPr txBox="1"/>
      </xdr:nvSpPr>
      <xdr:spPr>
        <a:xfrm>
          <a:off x="21134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42" name="フローチャート : 判断 74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24147</xdr:rowOff>
    </xdr:from>
    <xdr:ext cx="378565" cy="259045"/>
    <xdr:sp macro="" textlink="">
      <xdr:nvSpPr>
        <xdr:cNvPr id="743" name="テキスト ボックス 742"/>
        <xdr:cNvSpPr txBox="1"/>
      </xdr:nvSpPr>
      <xdr:spPr>
        <a:xfrm>
          <a:off x="20245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138735</xdr:rowOff>
    </xdr:from>
    <xdr:to>
      <xdr:col>28</xdr:col>
      <xdr:colOff>365125</xdr:colOff>
      <xdr:row>31</xdr:row>
      <xdr:rowOff>68885</xdr:rowOff>
    </xdr:to>
    <xdr:sp macro="" textlink="">
      <xdr:nvSpPr>
        <xdr:cNvPr id="745" name="フローチャート : 判断 744"/>
        <xdr:cNvSpPr/>
      </xdr:nvSpPr>
      <xdr:spPr>
        <a:xfrm>
          <a:off x="19494500" y="528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85412</xdr:rowOff>
    </xdr:from>
    <xdr:ext cx="469744" cy="259045"/>
    <xdr:sp macro="" textlink="">
      <xdr:nvSpPr>
        <xdr:cNvPr id="746" name="テキスト ボックス 745"/>
        <xdr:cNvSpPr txBox="1"/>
      </xdr:nvSpPr>
      <xdr:spPr>
        <a:xfrm>
          <a:off x="19310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91643</xdr:rowOff>
    </xdr:from>
    <xdr:to>
      <xdr:col>27</xdr:col>
      <xdr:colOff>161925</xdr:colOff>
      <xdr:row>34</xdr:row>
      <xdr:rowOff>21793</xdr:rowOff>
    </xdr:to>
    <xdr:sp macro="" textlink="">
      <xdr:nvSpPr>
        <xdr:cNvPr id="747" name="フローチャート : 判断 746"/>
        <xdr:cNvSpPr/>
      </xdr:nvSpPr>
      <xdr:spPr>
        <a:xfrm>
          <a:off x="18605500" y="574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38320</xdr:rowOff>
    </xdr:from>
    <xdr:ext cx="469744" cy="259045"/>
    <xdr:sp macro="" textlink="">
      <xdr:nvSpPr>
        <xdr:cNvPr id="748" name="テキスト ボックス 747"/>
        <xdr:cNvSpPr txBox="1"/>
      </xdr:nvSpPr>
      <xdr:spPr>
        <a:xfrm>
          <a:off x="18421427" y="55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教育費が住民一人当たり</a:t>
          </a:r>
          <a:r>
            <a:rPr kumimoji="1" lang="en-US" altLang="ja-JP" sz="1400">
              <a:solidFill>
                <a:schemeClr val="dk1"/>
              </a:solidFill>
              <a:effectLst/>
              <a:latin typeface="+mn-ea"/>
              <a:ea typeface="+mn-ea"/>
              <a:cs typeface="+mn-cs"/>
            </a:rPr>
            <a:t>57,415</a:t>
          </a:r>
          <a:r>
            <a:rPr kumimoji="1" lang="ja-JP" altLang="ja-JP" sz="1400">
              <a:solidFill>
                <a:schemeClr val="dk1"/>
              </a:solidFill>
              <a:effectLst/>
              <a:latin typeface="+mn-ea"/>
              <a:ea typeface="+mn-ea"/>
              <a:cs typeface="+mn-cs"/>
            </a:rPr>
            <a:t>円となり、類似団体平均を上回っているが、これは小中学校の耐震化工事の増などによるもの。また、民生費が</a:t>
          </a:r>
          <a:r>
            <a:rPr kumimoji="1" lang="en-US" altLang="ja-JP" sz="1400">
              <a:solidFill>
                <a:schemeClr val="dk1"/>
              </a:solidFill>
              <a:effectLst/>
              <a:latin typeface="+mn-ea"/>
              <a:ea typeface="+mn-ea"/>
              <a:cs typeface="+mn-cs"/>
            </a:rPr>
            <a:t>H27</a:t>
          </a:r>
          <a:r>
            <a:rPr kumimoji="1" lang="ja-JP" altLang="ja-JP" sz="1400">
              <a:solidFill>
                <a:schemeClr val="dk1"/>
              </a:solidFill>
              <a:effectLst/>
              <a:latin typeface="+mn-ea"/>
              <a:ea typeface="+mn-ea"/>
              <a:cs typeface="+mn-cs"/>
            </a:rPr>
            <a:t>年度に類似団体平均を上回ったのは、保育所の増加による運営経費の増などが要因となっている。</a:t>
          </a:r>
          <a:r>
            <a:rPr kumimoji="0" lang="ja-JP" altLang="en-US" sz="1400">
              <a:solidFill>
                <a:schemeClr val="dk1"/>
              </a:solidFill>
              <a:effectLst/>
              <a:latin typeface="+mn-ea"/>
              <a:ea typeface="+mn-ea"/>
              <a:cs typeface="+mn-cs"/>
            </a:rPr>
            <a:t>また、労働費が類似団体平均を大き上回っている主たる要因は、勤労者住宅融資預託金の支出によるもの。</a:t>
          </a:r>
          <a:endParaRPr kumimoji="1" lang="en-US" altLang="ja-JP" sz="1400">
            <a:solidFill>
              <a:schemeClr val="dk1"/>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行財政改革を着実に進めていることから実質収支は継続的に黒字を確保している。また財政調整基金残高も一定水準を保つなど、健全な財政運営の維持に努めている。平成２７年度については前年度を１．３１ポイント上回り、６％台となっている。実質収支比率は、財政運営の状況を判断する指標の一つとなるので今後も適正水準を維持する必要がある。</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民生費を中心に財政需要が伸びる中、</a:t>
          </a:r>
          <a:r>
            <a:rPr kumimoji="1" lang="ja-JP" altLang="en-US" sz="1400">
              <a:solidFill>
                <a:schemeClr val="dk1"/>
              </a:solidFill>
              <a:effectLst/>
              <a:latin typeface="+mn-ea"/>
              <a:ea typeface="+mn-ea"/>
              <a:cs typeface="+mn-cs"/>
            </a:rPr>
            <a:t>職員数の適正化や、未利用財産の売り払い、市税徴収率の向上等、第３次行財政改革アクションプラン</a:t>
          </a:r>
          <a:r>
            <a:rPr kumimoji="1" lang="ja-JP" altLang="ja-JP" sz="1400">
              <a:solidFill>
                <a:schemeClr val="dk1"/>
              </a:solidFill>
              <a:effectLst/>
              <a:latin typeface="+mn-ea"/>
              <a:ea typeface="+mn-ea"/>
              <a:cs typeface="+mn-cs"/>
            </a:rPr>
            <a:t>に取り組んできたことにより、全会計で黒字になった。今後もさらに事業の見直しを進め、持続可能な財政構造の構築を目指す。</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2099_&#38263;&#23713;&#20140;&#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15.5</v>
          </cell>
          <cell r="L73">
            <v>7.4</v>
          </cell>
          <cell r="M73">
            <v>1.5</v>
          </cell>
          <cell r="N73">
            <v>3</v>
          </cell>
          <cell r="O73">
            <v>1.4</v>
          </cell>
        </row>
        <row r="75">
          <cell r="K75">
            <v>4</v>
          </cell>
          <cell r="L75">
            <v>3</v>
          </cell>
          <cell r="M75">
            <v>1.4</v>
          </cell>
          <cell r="N75">
            <v>1.2</v>
          </cell>
          <cell r="O75">
            <v>1.1000000000000001</v>
          </cell>
        </row>
        <row r="77">
          <cell r="G77" t="str">
            <v>類似団体内平均値</v>
          </cell>
          <cell r="K77">
            <v>79.5</v>
          </cell>
          <cell r="L77">
            <v>67.900000000000006</v>
          </cell>
          <cell r="M77">
            <v>56.6</v>
          </cell>
          <cell r="N77">
            <v>61.3</v>
          </cell>
          <cell r="O77">
            <v>33.6</v>
          </cell>
        </row>
        <row r="79">
          <cell r="K79">
            <v>10.6</v>
          </cell>
          <cell r="L79">
            <v>10.199999999999999</v>
          </cell>
          <cell r="M79">
            <v>9.6</v>
          </cell>
          <cell r="N79">
            <v>9.3000000000000007</v>
          </cell>
          <cell r="O79">
            <v>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30100296</v>
      </c>
      <c r="BO4" s="349"/>
      <c r="BP4" s="349"/>
      <c r="BQ4" s="349"/>
      <c r="BR4" s="349"/>
      <c r="BS4" s="349"/>
      <c r="BT4" s="349"/>
      <c r="BU4" s="350"/>
      <c r="BV4" s="348">
        <v>28361021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6.3</v>
      </c>
      <c r="CU4" s="355"/>
      <c r="CV4" s="355"/>
      <c r="CW4" s="355"/>
      <c r="CX4" s="355"/>
      <c r="CY4" s="355"/>
      <c r="CZ4" s="355"/>
      <c r="DA4" s="356"/>
      <c r="DB4" s="354">
        <v>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29030491</v>
      </c>
      <c r="BO5" s="386"/>
      <c r="BP5" s="386"/>
      <c r="BQ5" s="386"/>
      <c r="BR5" s="386"/>
      <c r="BS5" s="386"/>
      <c r="BT5" s="386"/>
      <c r="BU5" s="387"/>
      <c r="BV5" s="385">
        <v>27437756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86.8</v>
      </c>
      <c r="CU5" s="383"/>
      <c r="CV5" s="383"/>
      <c r="CW5" s="383"/>
      <c r="CX5" s="383"/>
      <c r="CY5" s="383"/>
      <c r="CZ5" s="383"/>
      <c r="DA5" s="384"/>
      <c r="DB5" s="382">
        <v>93.7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1069805</v>
      </c>
      <c r="BO6" s="386"/>
      <c r="BP6" s="386"/>
      <c r="BQ6" s="386"/>
      <c r="BR6" s="386"/>
      <c r="BS6" s="386"/>
      <c r="BT6" s="386"/>
      <c r="BU6" s="387"/>
      <c r="BV6" s="385">
        <v>923265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93.5</v>
      </c>
      <c r="CU6" s="423"/>
      <c r="CV6" s="423"/>
      <c r="CW6" s="423"/>
      <c r="CX6" s="423"/>
      <c r="CY6" s="423"/>
      <c r="CZ6" s="423"/>
      <c r="DA6" s="424"/>
      <c r="DB6" s="422">
        <v>103.1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52216</v>
      </c>
      <c r="BO7" s="386"/>
      <c r="BP7" s="386"/>
      <c r="BQ7" s="386"/>
      <c r="BR7" s="386"/>
      <c r="BS7" s="386"/>
      <c r="BT7" s="386"/>
      <c r="BU7" s="387"/>
      <c r="BV7" s="385">
        <v>132072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16147569</v>
      </c>
      <c r="CU7" s="386"/>
      <c r="CV7" s="386"/>
      <c r="CW7" s="386"/>
      <c r="CX7" s="386"/>
      <c r="CY7" s="386"/>
      <c r="CZ7" s="386"/>
      <c r="DA7" s="387"/>
      <c r="DB7" s="385">
        <v>15856430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1017589</v>
      </c>
      <c r="BO8" s="386"/>
      <c r="BP8" s="386"/>
      <c r="BQ8" s="386"/>
      <c r="BR8" s="386"/>
      <c r="BS8" s="386"/>
      <c r="BT8" s="386"/>
      <c r="BU8" s="387"/>
      <c r="BV8" s="385">
        <v>791193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0.83</v>
      </c>
      <c r="CU8" s="426"/>
      <c r="CV8" s="426"/>
      <c r="CW8" s="426"/>
      <c r="CX8" s="426"/>
      <c r="CY8" s="426"/>
      <c r="CZ8" s="426"/>
      <c r="DA8" s="427"/>
      <c r="DB8" s="425">
        <v>0.83</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80090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226396</v>
      </c>
      <c r="BO9" s="386"/>
      <c r="BP9" s="386"/>
      <c r="BQ9" s="386"/>
      <c r="BR9" s="386"/>
      <c r="BS9" s="386"/>
      <c r="BT9" s="386"/>
      <c r="BU9" s="387"/>
      <c r="BV9" s="385">
        <v>101389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10.3</v>
      </c>
      <c r="CU9" s="383"/>
      <c r="CV9" s="383"/>
      <c r="CW9" s="383"/>
      <c r="CX9" s="383"/>
      <c r="CY9" s="383"/>
      <c r="CZ9" s="383"/>
      <c r="DA9" s="384"/>
      <c r="DB9" s="382">
        <v>11.3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79844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400207</v>
      </c>
      <c r="BO10" s="386"/>
      <c r="BP10" s="386"/>
      <c r="BQ10" s="386"/>
      <c r="BR10" s="386"/>
      <c r="BS10" s="386"/>
      <c r="BT10" s="386"/>
      <c r="BU10" s="387"/>
      <c r="BV10" s="385">
        <v>7156</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80625</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80041</v>
      </c>
      <c r="S13" s="467"/>
      <c r="T13" s="467"/>
      <c r="U13" s="467"/>
      <c r="V13" s="468"/>
      <c r="W13" s="401" t="s">
        <v>121</v>
      </c>
      <c r="X13" s="402"/>
      <c r="Y13" s="402"/>
      <c r="Z13" s="402"/>
      <c r="AA13" s="402"/>
      <c r="AB13" s="392"/>
      <c r="AC13" s="436">
        <v>355</v>
      </c>
      <c r="AD13" s="437"/>
      <c r="AE13" s="437"/>
      <c r="AF13" s="437"/>
      <c r="AG13" s="476"/>
      <c r="AH13" s="436">
        <v>446</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626603</v>
      </c>
      <c r="BO13" s="386"/>
      <c r="BP13" s="386"/>
      <c r="BQ13" s="386"/>
      <c r="BR13" s="386"/>
      <c r="BS13" s="386"/>
      <c r="BT13" s="386"/>
      <c r="BU13" s="387"/>
      <c r="BV13" s="385">
        <v>108545</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1.1000000000000001</v>
      </c>
      <c r="CU13" s="383"/>
      <c r="CV13" s="383"/>
      <c r="CW13" s="383"/>
      <c r="CX13" s="383"/>
      <c r="CY13" s="383"/>
      <c r="CZ13" s="383"/>
      <c r="DA13" s="384"/>
      <c r="DB13" s="382">
        <v>1.2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80222</v>
      </c>
      <c r="S14" s="467"/>
      <c r="T14" s="467"/>
      <c r="U14" s="467"/>
      <c r="V14" s="468"/>
      <c r="W14" s="375"/>
      <c r="X14" s="376"/>
      <c r="Y14" s="376"/>
      <c r="Z14" s="376"/>
      <c r="AA14" s="376"/>
      <c r="AB14" s="365"/>
      <c r="AC14" s="469">
        <v>1</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1.4</v>
      </c>
      <c r="CU14" s="481"/>
      <c r="CV14" s="481"/>
      <c r="CW14" s="481"/>
      <c r="CX14" s="481"/>
      <c r="CY14" s="481"/>
      <c r="CZ14" s="481"/>
      <c r="DA14" s="482"/>
      <c r="DB14" s="480">
        <v>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79665</v>
      </c>
      <c r="S15" s="467"/>
      <c r="T15" s="467"/>
      <c r="U15" s="467"/>
      <c r="V15" s="468"/>
      <c r="W15" s="401" t="s">
        <v>128</v>
      </c>
      <c r="X15" s="402"/>
      <c r="Y15" s="402"/>
      <c r="Z15" s="402"/>
      <c r="AA15" s="402"/>
      <c r="AB15" s="392"/>
      <c r="AC15" s="436">
        <v>9572</v>
      </c>
      <c r="AD15" s="437"/>
      <c r="AE15" s="437"/>
      <c r="AF15" s="437"/>
      <c r="AG15" s="476"/>
      <c r="AH15" s="436">
        <v>10151</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9943768</v>
      </c>
      <c r="BO15" s="349"/>
      <c r="BP15" s="349"/>
      <c r="BQ15" s="349"/>
      <c r="BR15" s="349"/>
      <c r="BS15" s="349"/>
      <c r="BT15" s="349"/>
      <c r="BU15" s="350"/>
      <c r="BV15" s="348">
        <v>9535085</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27.1</v>
      </c>
      <c r="AD16" s="470"/>
      <c r="AE16" s="470"/>
      <c r="AF16" s="470"/>
      <c r="AG16" s="471"/>
      <c r="AH16" s="469">
        <v>27.3</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12042067</v>
      </c>
      <c r="BO16" s="386"/>
      <c r="BP16" s="386"/>
      <c r="BQ16" s="386"/>
      <c r="BR16" s="386"/>
      <c r="BS16" s="386"/>
      <c r="BT16" s="386"/>
      <c r="BU16" s="387"/>
      <c r="BV16" s="385">
        <v>11525012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25363</v>
      </c>
      <c r="AD17" s="437"/>
      <c r="AE17" s="437"/>
      <c r="AF17" s="437"/>
      <c r="AG17" s="476"/>
      <c r="AH17" s="436">
        <v>26120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12768281</v>
      </c>
      <c r="BO17" s="386"/>
      <c r="BP17" s="386"/>
      <c r="BQ17" s="386"/>
      <c r="BR17" s="386"/>
      <c r="BS17" s="386"/>
      <c r="BT17" s="386"/>
      <c r="BU17" s="387"/>
      <c r="BV17" s="385">
        <v>12367625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19.170000000000002</v>
      </c>
      <c r="M18" s="498"/>
      <c r="N18" s="498"/>
      <c r="O18" s="498"/>
      <c r="P18" s="498"/>
      <c r="Q18" s="498"/>
      <c r="R18" s="499"/>
      <c r="S18" s="499"/>
      <c r="T18" s="499"/>
      <c r="U18" s="499"/>
      <c r="V18" s="500"/>
      <c r="W18" s="403"/>
      <c r="X18" s="404"/>
      <c r="Y18" s="404"/>
      <c r="Z18" s="404"/>
      <c r="AA18" s="404"/>
      <c r="AB18" s="395"/>
      <c r="AC18" s="501">
        <v>71.900000000000006</v>
      </c>
      <c r="AD18" s="502"/>
      <c r="AE18" s="502"/>
      <c r="AF18" s="502"/>
      <c r="AG18" s="503"/>
      <c r="AH18" s="501">
        <v>70.2</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15426400</v>
      </c>
      <c r="BO18" s="386"/>
      <c r="BP18" s="386"/>
      <c r="BQ18" s="386"/>
      <c r="BR18" s="386"/>
      <c r="BS18" s="386"/>
      <c r="BT18" s="386"/>
      <c r="BU18" s="387"/>
      <c r="BV18" s="385">
        <v>15406179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4178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20377891</v>
      </c>
      <c r="BO19" s="386"/>
      <c r="BP19" s="386"/>
      <c r="BQ19" s="386"/>
      <c r="BR19" s="386"/>
      <c r="BS19" s="386"/>
      <c r="BT19" s="386"/>
      <c r="BU19" s="387"/>
      <c r="BV19" s="385">
        <v>18973486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32491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28292578</v>
      </c>
      <c r="BO23" s="386"/>
      <c r="BP23" s="386"/>
      <c r="BQ23" s="386"/>
      <c r="BR23" s="386"/>
      <c r="BS23" s="386"/>
      <c r="BT23" s="386"/>
      <c r="BU23" s="387"/>
      <c r="BV23" s="385">
        <v>26519549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9016</v>
      </c>
      <c r="R24" s="437"/>
      <c r="S24" s="437"/>
      <c r="T24" s="437"/>
      <c r="U24" s="437"/>
      <c r="V24" s="476"/>
      <c r="W24" s="531"/>
      <c r="X24" s="519"/>
      <c r="Y24" s="520"/>
      <c r="Z24" s="435" t="s">
        <v>151</v>
      </c>
      <c r="AA24" s="415"/>
      <c r="AB24" s="415"/>
      <c r="AC24" s="415"/>
      <c r="AD24" s="415"/>
      <c r="AE24" s="415"/>
      <c r="AF24" s="415"/>
      <c r="AG24" s="416"/>
      <c r="AH24" s="436">
        <v>492</v>
      </c>
      <c r="AI24" s="437"/>
      <c r="AJ24" s="437"/>
      <c r="AK24" s="437"/>
      <c r="AL24" s="476"/>
      <c r="AM24" s="436">
        <v>1447956</v>
      </c>
      <c r="AN24" s="437"/>
      <c r="AO24" s="437"/>
      <c r="AP24" s="437"/>
      <c r="AQ24" s="437"/>
      <c r="AR24" s="476"/>
      <c r="AS24" s="436">
        <v>2943</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19674785</v>
      </c>
      <c r="BO24" s="386"/>
      <c r="BP24" s="386"/>
      <c r="BQ24" s="386"/>
      <c r="BR24" s="386"/>
      <c r="BS24" s="386"/>
      <c r="BT24" s="386"/>
      <c r="BU24" s="387"/>
      <c r="BV24" s="385">
        <v>18669804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2</v>
      </c>
      <c r="M25" s="437"/>
      <c r="N25" s="437"/>
      <c r="O25" s="437"/>
      <c r="P25" s="476"/>
      <c r="Q25" s="436">
        <v>7464</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1178395</v>
      </c>
      <c r="BO25" s="349"/>
      <c r="BP25" s="349"/>
      <c r="BQ25" s="349"/>
      <c r="BR25" s="349"/>
      <c r="BS25" s="349"/>
      <c r="BT25" s="349"/>
      <c r="BU25" s="350"/>
      <c r="BV25" s="348">
        <v>1167391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6650</v>
      </c>
      <c r="R26" s="437"/>
      <c r="S26" s="437"/>
      <c r="T26" s="437"/>
      <c r="U26" s="437"/>
      <c r="V26" s="476"/>
      <c r="W26" s="531"/>
      <c r="X26" s="519"/>
      <c r="Y26" s="520"/>
      <c r="Z26" s="435" t="s">
        <v>157</v>
      </c>
      <c r="AA26" s="541"/>
      <c r="AB26" s="541"/>
      <c r="AC26" s="541"/>
      <c r="AD26" s="541"/>
      <c r="AE26" s="541"/>
      <c r="AF26" s="541"/>
      <c r="AG26" s="542"/>
      <c r="AH26" s="436">
        <v>39</v>
      </c>
      <c r="AI26" s="437"/>
      <c r="AJ26" s="437"/>
      <c r="AK26" s="437"/>
      <c r="AL26" s="476"/>
      <c r="AM26" s="436">
        <v>129675</v>
      </c>
      <c r="AN26" s="437"/>
      <c r="AO26" s="437"/>
      <c r="AP26" s="437"/>
      <c r="AQ26" s="437"/>
      <c r="AR26" s="476"/>
      <c r="AS26" s="436">
        <v>3325</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5200</v>
      </c>
      <c r="R27" s="437"/>
      <c r="S27" s="437"/>
      <c r="T27" s="437"/>
      <c r="U27" s="437"/>
      <c r="V27" s="476"/>
      <c r="W27" s="531"/>
      <c r="X27" s="519"/>
      <c r="Y27" s="520"/>
      <c r="Z27" s="435" t="s">
        <v>160</v>
      </c>
      <c r="AA27" s="415"/>
      <c r="AB27" s="415"/>
      <c r="AC27" s="415"/>
      <c r="AD27" s="415"/>
      <c r="AE27" s="415"/>
      <c r="AF27" s="415"/>
      <c r="AG27" s="416"/>
      <c r="AH27" s="436">
        <v>3</v>
      </c>
      <c r="AI27" s="437"/>
      <c r="AJ27" s="437"/>
      <c r="AK27" s="437"/>
      <c r="AL27" s="476"/>
      <c r="AM27" s="436">
        <v>11793</v>
      </c>
      <c r="AN27" s="437"/>
      <c r="AO27" s="437"/>
      <c r="AP27" s="437"/>
      <c r="AQ27" s="437"/>
      <c r="AR27" s="476"/>
      <c r="AS27" s="436">
        <v>3931</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4900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3262852</v>
      </c>
      <c r="BO28" s="349"/>
      <c r="BP28" s="349"/>
      <c r="BQ28" s="349"/>
      <c r="BR28" s="349"/>
      <c r="BS28" s="349"/>
      <c r="BT28" s="349"/>
      <c r="BU28" s="350"/>
      <c r="BV28" s="348">
        <v>2862645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22</v>
      </c>
      <c r="M29" s="437"/>
      <c r="N29" s="437"/>
      <c r="O29" s="437"/>
      <c r="P29" s="476"/>
      <c r="Q29" s="436">
        <v>4500</v>
      </c>
      <c r="R29" s="437"/>
      <c r="S29" s="437"/>
      <c r="T29" s="437"/>
      <c r="U29" s="437"/>
      <c r="V29" s="476"/>
      <c r="W29" s="532"/>
      <c r="X29" s="533"/>
      <c r="Y29" s="534"/>
      <c r="Z29" s="435" t="s">
        <v>167</v>
      </c>
      <c r="AA29" s="415"/>
      <c r="AB29" s="415"/>
      <c r="AC29" s="415"/>
      <c r="AD29" s="415"/>
      <c r="AE29" s="415"/>
      <c r="AF29" s="415"/>
      <c r="AG29" s="416"/>
      <c r="AH29" s="436">
        <v>495</v>
      </c>
      <c r="AI29" s="437"/>
      <c r="AJ29" s="437"/>
      <c r="AK29" s="437"/>
      <c r="AL29" s="476"/>
      <c r="AM29" s="436">
        <v>1459749</v>
      </c>
      <c r="AN29" s="437"/>
      <c r="AO29" s="437"/>
      <c r="AP29" s="437"/>
      <c r="AQ29" s="437"/>
      <c r="AR29" s="476"/>
      <c r="AS29" s="436">
        <v>2949</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t="s">
        <v>118</v>
      </c>
      <c r="BO29" s="386"/>
      <c r="BP29" s="386"/>
      <c r="BQ29" s="386"/>
      <c r="BR29" s="386"/>
      <c r="BS29" s="386"/>
      <c r="BT29" s="386"/>
      <c r="BU29" s="387"/>
      <c r="BV29" s="385" t="s">
        <v>118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100.5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2902787</v>
      </c>
      <c r="BO30" s="555"/>
      <c r="BP30" s="555"/>
      <c r="BQ30" s="555"/>
      <c r="BR30" s="555"/>
      <c r="BS30" s="555"/>
      <c r="BT30" s="555"/>
      <c r="BU30" s="556"/>
      <c r="BV30" s="554">
        <v>2100658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長岡京市水道事業会計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長岡京市公共下水道事業特別会計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乙訓環境衛生組合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長岡京都市開発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乙訓休日応急診療所特別会計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桂川・小畑川水防事務組合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長岡京市埋蔵文化財センター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乙訓福祉施設事務組合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長岡京水資源対策基金</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京都府自治会館管理組合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長岡京市体育協会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京都府住宅新築資金等貸付事業管理組合（一般会計）</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乙訓勤労者福祉サービスセンター</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京都府住宅新築資金等貸付事業管理組合（特別会計）</v>
      </c>
      <c r="BZ39" s="567"/>
      <c r="CA39" s="567"/>
      <c r="CB39" s="567"/>
      <c r="CC39" s="567"/>
      <c r="CD39" s="567"/>
      <c r="CE39" s="567"/>
      <c r="CF39" s="567"/>
      <c r="CG39" s="567"/>
      <c r="CH39" s="567"/>
      <c r="CI39" s="567"/>
      <c r="CJ39" s="567"/>
      <c r="CK39" s="567"/>
      <c r="CL39" s="567"/>
      <c r="CM39" s="567"/>
      <c r="CN39" s="165"/>
      <c r="CO39" s="566">
        <f t="shared" si="3"/>
        <v>24</v>
      </c>
      <c r="CP39" s="566"/>
      <c r="CQ39" s="567" t="str">
        <f>IF('各会計、関係団体の財政状況及び健全化判断比率'!BS12="","",'各会計、関係団体の財政状況及び健全化判断比率'!BS12)</f>
        <v>長岡京市緑の協会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乙訓消防組合</v>
      </c>
      <c r="BZ40" s="567"/>
      <c r="CA40" s="567"/>
      <c r="CB40" s="567"/>
      <c r="CC40" s="567"/>
      <c r="CD40" s="567"/>
      <c r="CE40" s="567"/>
      <c r="CF40" s="567"/>
      <c r="CG40" s="567"/>
      <c r="CH40" s="567"/>
      <c r="CI40" s="567"/>
      <c r="CJ40" s="567"/>
      <c r="CK40" s="567"/>
      <c r="CL40" s="567"/>
      <c r="CM40" s="567"/>
      <c r="CN40" s="165"/>
      <c r="CO40" s="566">
        <f t="shared" si="3"/>
        <v>25</v>
      </c>
      <c r="CP40" s="566"/>
      <c r="CQ40" s="567" t="str">
        <f>IF('各会計、関係団体の財政状況及び健全化判断比率'!BS13="","",'各会計、関係団体の財政状況及び健全化判断比率'!BS13)</f>
        <v>乙訓土地開発公社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〇</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京都府後期高齢者医療広域連合（一般会計）</v>
      </c>
      <c r="BZ41" s="567"/>
      <c r="CA41" s="567"/>
      <c r="CB41" s="567"/>
      <c r="CC41" s="567"/>
      <c r="CD41" s="567"/>
      <c r="CE41" s="567"/>
      <c r="CF41" s="567"/>
      <c r="CG41" s="567"/>
      <c r="CH41" s="567"/>
      <c r="CI41" s="567"/>
      <c r="CJ41" s="567"/>
      <c r="CK41" s="567"/>
      <c r="CL41" s="567"/>
      <c r="CM41" s="567"/>
      <c r="CN41" s="165"/>
      <c r="CO41" s="566">
        <f t="shared" si="3"/>
        <v>26</v>
      </c>
      <c r="CP41" s="566"/>
      <c r="CQ41" s="567" t="str">
        <f>IF('各会計、関係団体の財政状況及び健全化判断比率'!BS14="","",'各会計、関係団体の財政状況及び健全化判断比率'!BS14)</f>
        <v>京都府長岡京記念文化事業団</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京都府後期高齢者医療広域連合（後期高齢者医療特別会計）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京都府地方税機構</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55" zoomScaleNormal="55" zoomScaleSheetLayoutView="100" workbookViewId="0">
      <selection activeCell="C42" sqref="C42:S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521</v>
      </c>
      <c r="D34" s="1151"/>
      <c r="E34" s="1152"/>
      <c r="F34" s="32">
        <v>10.44</v>
      </c>
      <c r="G34" s="33">
        <v>10.17</v>
      </c>
      <c r="H34" s="33">
        <v>11.11</v>
      </c>
      <c r="I34" s="33">
        <v>9.9700000000000006</v>
      </c>
      <c r="J34" s="34">
        <v>8.9</v>
      </c>
      <c r="K34" s="22"/>
      <c r="L34" s="22"/>
      <c r="M34" s="22"/>
      <c r="N34" s="22"/>
      <c r="O34" s="22"/>
      <c r="P34" s="22"/>
    </row>
    <row r="35" spans="1:16" ht="39" customHeight="1" x14ac:dyDescent="0.15">
      <c r="A35" s="22"/>
      <c r="B35" s="35"/>
      <c r="C35" s="1145" t="s">
        <v>522</v>
      </c>
      <c r="D35" s="1146"/>
      <c r="E35" s="1147"/>
      <c r="F35" s="36">
        <v>3.68</v>
      </c>
      <c r="G35" s="37">
        <v>4.2</v>
      </c>
      <c r="H35" s="37">
        <v>4.3</v>
      </c>
      <c r="I35" s="37">
        <v>4.8899999999999997</v>
      </c>
      <c r="J35" s="38">
        <v>6.2</v>
      </c>
      <c r="K35" s="22"/>
      <c r="L35" s="22"/>
      <c r="M35" s="22"/>
      <c r="N35" s="22"/>
      <c r="O35" s="22"/>
      <c r="P35" s="22"/>
    </row>
    <row r="36" spans="1:16" ht="39" customHeight="1" x14ac:dyDescent="0.15">
      <c r="A36" s="22"/>
      <c r="B36" s="35"/>
      <c r="C36" s="1145" t="s">
        <v>523</v>
      </c>
      <c r="D36" s="1146"/>
      <c r="E36" s="1147"/>
      <c r="F36" s="36">
        <v>0.6</v>
      </c>
      <c r="G36" s="37">
        <v>0.97</v>
      </c>
      <c r="H36" s="37">
        <v>2.4900000000000002</v>
      </c>
      <c r="I36" s="37">
        <v>2.4900000000000002</v>
      </c>
      <c r="J36" s="38">
        <v>2.63</v>
      </c>
      <c r="K36" s="22"/>
      <c r="L36" s="22"/>
      <c r="M36" s="22"/>
      <c r="N36" s="22"/>
      <c r="O36" s="22"/>
      <c r="P36" s="22"/>
    </row>
    <row r="37" spans="1:16" ht="39" customHeight="1" x14ac:dyDescent="0.15">
      <c r="A37" s="22"/>
      <c r="B37" s="35"/>
      <c r="C37" s="1145" t="s">
        <v>524</v>
      </c>
      <c r="D37" s="1146"/>
      <c r="E37" s="1147"/>
      <c r="F37" s="36">
        <v>0</v>
      </c>
      <c r="G37" s="37">
        <v>0.53</v>
      </c>
      <c r="H37" s="37">
        <v>0.61</v>
      </c>
      <c r="I37" s="37">
        <v>0.61</v>
      </c>
      <c r="J37" s="38">
        <v>0.68</v>
      </c>
      <c r="K37" s="22"/>
      <c r="L37" s="22"/>
      <c r="M37" s="22"/>
      <c r="N37" s="22"/>
      <c r="O37" s="22"/>
      <c r="P37" s="22"/>
    </row>
    <row r="38" spans="1:16" ht="39" customHeight="1" x14ac:dyDescent="0.15">
      <c r="A38" s="22"/>
      <c r="B38" s="35"/>
      <c r="C38" s="1145" t="s">
        <v>525</v>
      </c>
      <c r="D38" s="1146"/>
      <c r="E38" s="1147"/>
      <c r="F38" s="36">
        <v>0.21</v>
      </c>
      <c r="G38" s="37">
        <v>0.26</v>
      </c>
      <c r="H38" s="37">
        <v>0.25</v>
      </c>
      <c r="I38" s="37">
        <v>0.26</v>
      </c>
      <c r="J38" s="38">
        <v>0.25</v>
      </c>
      <c r="K38" s="22"/>
      <c r="L38" s="22"/>
      <c r="M38" s="22"/>
      <c r="N38" s="22"/>
      <c r="O38" s="22"/>
      <c r="P38" s="22"/>
    </row>
    <row r="39" spans="1:16" ht="39" customHeight="1" x14ac:dyDescent="0.15">
      <c r="A39" s="22"/>
      <c r="B39" s="35"/>
      <c r="C39" s="1145" t="s">
        <v>526</v>
      </c>
      <c r="D39" s="1146"/>
      <c r="E39" s="1147"/>
      <c r="F39" s="36">
        <v>0.09</v>
      </c>
      <c r="G39" s="37">
        <v>0.08</v>
      </c>
      <c r="H39" s="37">
        <v>0.09</v>
      </c>
      <c r="I39" s="37">
        <v>0.09</v>
      </c>
      <c r="J39" s="38">
        <v>0.09</v>
      </c>
      <c r="K39" s="22"/>
      <c r="L39" s="22"/>
      <c r="M39" s="22"/>
      <c r="N39" s="22"/>
      <c r="O39" s="22"/>
      <c r="P39" s="22"/>
    </row>
    <row r="40" spans="1:16" ht="39" customHeight="1" x14ac:dyDescent="0.15">
      <c r="A40" s="22"/>
      <c r="B40" s="35"/>
      <c r="C40" s="1145" t="s">
        <v>527</v>
      </c>
      <c r="D40" s="1146"/>
      <c r="E40" s="1147"/>
      <c r="F40" s="36">
        <v>0.02</v>
      </c>
      <c r="G40" s="37">
        <v>0.02</v>
      </c>
      <c r="H40" s="37">
        <v>0.04</v>
      </c>
      <c r="I40" s="37">
        <v>0.06</v>
      </c>
      <c r="J40" s="38">
        <v>0.05</v>
      </c>
      <c r="K40" s="22"/>
      <c r="L40" s="22"/>
      <c r="M40" s="22"/>
      <c r="N40" s="22"/>
      <c r="O40" s="22"/>
      <c r="P40" s="22"/>
    </row>
    <row r="41" spans="1:16" ht="39" customHeight="1" x14ac:dyDescent="0.15">
      <c r="A41" s="22"/>
      <c r="B41" s="35"/>
      <c r="C41" s="1145" t="s">
        <v>528</v>
      </c>
      <c r="D41" s="1146"/>
      <c r="E41" s="1147"/>
      <c r="F41" s="36">
        <v>0.03</v>
      </c>
      <c r="G41" s="37">
        <v>0.03</v>
      </c>
      <c r="H41" s="37">
        <v>0.01</v>
      </c>
      <c r="I41" s="37">
        <v>0.01</v>
      </c>
      <c r="J41" s="38">
        <v>0.01</v>
      </c>
      <c r="K41" s="22"/>
      <c r="L41" s="22"/>
      <c r="M41" s="22"/>
      <c r="N41" s="22"/>
      <c r="O41" s="22"/>
      <c r="P41" s="22"/>
    </row>
    <row r="42" spans="1:16" ht="39" customHeight="1" x14ac:dyDescent="0.15">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530</v>
      </c>
      <c r="D43" s="1149"/>
      <c r="E43" s="1150"/>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O51" sqref="O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2107</v>
      </c>
      <c r="L45" s="60">
        <v>2074</v>
      </c>
      <c r="M45" s="60">
        <v>2067</v>
      </c>
      <c r="N45" s="60">
        <v>2152</v>
      </c>
      <c r="O45" s="61">
        <v>2113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664</v>
      </c>
      <c r="L48" s="64">
        <v>651</v>
      </c>
      <c r="M48" s="64">
        <v>662</v>
      </c>
      <c r="N48" s="64">
        <v>673</v>
      </c>
      <c r="O48" s="65">
        <v>646</v>
      </c>
      <c r="P48" s="48"/>
      <c r="Q48" s="48"/>
      <c r="R48" s="48"/>
      <c r="S48" s="48"/>
      <c r="T48" s="48"/>
      <c r="U48" s="48"/>
    </row>
    <row r="49" spans="1:21" ht="30.75" customHeight="1" x14ac:dyDescent="0.15">
      <c r="A49" s="48"/>
      <c r="B49" s="1163"/>
      <c r="C49" s="1164"/>
      <c r="D49" s="62"/>
      <c r="E49" s="1155" t="s">
        <v>16</v>
      </c>
      <c r="F49" s="1155"/>
      <c r="G49" s="1155"/>
      <c r="H49" s="1155"/>
      <c r="I49" s="1155"/>
      <c r="J49" s="1156"/>
      <c r="K49" s="63">
        <v>283</v>
      </c>
      <c r="L49" s="64">
        <v>268</v>
      </c>
      <c r="M49" s="64">
        <v>236</v>
      </c>
      <c r="N49" s="64">
        <v>265</v>
      </c>
      <c r="O49" s="65">
        <v>253</v>
      </c>
      <c r="P49" s="48"/>
      <c r="Q49" s="48"/>
      <c r="R49" s="48"/>
      <c r="S49" s="48"/>
      <c r="T49" s="48"/>
      <c r="U49" s="48"/>
    </row>
    <row r="50" spans="1:21" ht="30.75" customHeight="1" x14ac:dyDescent="0.15">
      <c r="A50" s="48"/>
      <c r="B50" s="1163"/>
      <c r="C50" s="1164"/>
      <c r="D50" s="62"/>
      <c r="E50" s="1155" t="s">
        <v>17</v>
      </c>
      <c r="F50" s="1155"/>
      <c r="G50" s="1155"/>
      <c r="H50" s="1155"/>
      <c r="I50" s="1155"/>
      <c r="J50" s="1156"/>
      <c r="K50" s="63">
        <v>38</v>
      </c>
      <c r="L50" s="64">
        <v>42</v>
      </c>
      <c r="M50" s="64">
        <v>63</v>
      </c>
      <c r="N50" s="64">
        <v>64</v>
      </c>
      <c r="O50" s="65">
        <v>112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2851</v>
      </c>
      <c r="L52" s="64">
        <v>2844</v>
      </c>
      <c r="M52" s="64">
        <v>2863</v>
      </c>
      <c r="N52" s="64">
        <v>3008</v>
      </c>
      <c r="O52" s="65">
        <v>2962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241</v>
      </c>
      <c r="L53" s="69">
        <v>191</v>
      </c>
      <c r="M53" s="69">
        <v>165</v>
      </c>
      <c r="N53" s="69">
        <v>146</v>
      </c>
      <c r="O53" s="70">
        <v>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55" zoomScaleNormal="55" zoomScaleSheetLayoutView="100" workbookViewId="0">
      <selection activeCell="S48" sqref="S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9" t="s">
        <v>24</v>
      </c>
      <c r="C41" s="1170"/>
      <c r="D41" s="81"/>
      <c r="E41" s="1175" t="s">
        <v>25</v>
      </c>
      <c r="F41" s="1175"/>
      <c r="G41" s="1175"/>
      <c r="H41" s="1176"/>
      <c r="I41" s="82">
        <v>23243</v>
      </c>
      <c r="J41" s="83">
        <v>23652</v>
      </c>
      <c r="K41" s="83">
        <v>25236</v>
      </c>
      <c r="L41" s="83">
        <v>26520</v>
      </c>
      <c r="M41" s="84">
        <v>28293</v>
      </c>
    </row>
    <row r="42" spans="2:13" ht="27.75" customHeight="1" x14ac:dyDescent="0.15">
      <c r="B42" s="1171"/>
      <c r="C42" s="1172"/>
      <c r="D42" s="85"/>
      <c r="E42" s="1177" t="s">
        <v>26</v>
      </c>
      <c r="F42" s="1177"/>
      <c r="G42" s="1177"/>
      <c r="H42" s="1178"/>
      <c r="I42" s="86">
        <v>328</v>
      </c>
      <c r="J42" s="87">
        <v>328</v>
      </c>
      <c r="K42" s="87">
        <v>417</v>
      </c>
      <c r="L42" s="87">
        <v>423</v>
      </c>
      <c r="M42" s="88">
        <v>336</v>
      </c>
    </row>
    <row r="43" spans="2:13" ht="27.75" customHeight="1" x14ac:dyDescent="0.15">
      <c r="B43" s="1171"/>
      <c r="C43" s="1172"/>
      <c r="D43" s="85"/>
      <c r="E43" s="1177" t="s">
        <v>27</v>
      </c>
      <c r="F43" s="1177"/>
      <c r="G43" s="1177"/>
      <c r="H43" s="1178"/>
      <c r="I43" s="86">
        <v>10632</v>
      </c>
      <c r="J43" s="87">
        <v>10147</v>
      </c>
      <c r="K43" s="87">
        <v>9911</v>
      </c>
      <c r="L43" s="87">
        <v>9717</v>
      </c>
      <c r="M43" s="88">
        <v>9457</v>
      </c>
    </row>
    <row r="44" spans="2:13" ht="27.75" customHeight="1" x14ac:dyDescent="0.15">
      <c r="B44" s="1171"/>
      <c r="C44" s="1172"/>
      <c r="D44" s="85"/>
      <c r="E44" s="1177" t="s">
        <v>28</v>
      </c>
      <c r="F44" s="1177"/>
      <c r="G44" s="1177"/>
      <c r="H44" s="1178"/>
      <c r="I44" s="86">
        <v>1779</v>
      </c>
      <c r="J44" s="87">
        <v>1726</v>
      </c>
      <c r="K44" s="87">
        <v>1493</v>
      </c>
      <c r="L44" s="87">
        <v>1453</v>
      </c>
      <c r="M44" s="88">
        <v>1986</v>
      </c>
    </row>
    <row r="45" spans="2:13" ht="27.75" customHeight="1" x14ac:dyDescent="0.15">
      <c r="B45" s="1171"/>
      <c r="C45" s="1172"/>
      <c r="D45" s="85"/>
      <c r="E45" s="1177" t="s">
        <v>29</v>
      </c>
      <c r="F45" s="1177"/>
      <c r="G45" s="1177"/>
      <c r="H45" s="1178"/>
      <c r="I45" s="86">
        <v>5532</v>
      </c>
      <c r="J45" s="87">
        <v>4923</v>
      </c>
      <c r="K45" s="87">
        <v>4769</v>
      </c>
      <c r="L45" s="87">
        <v>4181</v>
      </c>
      <c r="M45" s="88">
        <v>3853</v>
      </c>
    </row>
    <row r="46" spans="2:13" ht="27.75" customHeight="1" x14ac:dyDescent="0.15">
      <c r="B46" s="1171"/>
      <c r="C46" s="1172"/>
      <c r="D46" s="85"/>
      <c r="E46" s="1177" t="s">
        <v>30</v>
      </c>
      <c r="F46" s="1177"/>
      <c r="G46" s="1177"/>
      <c r="H46" s="1178"/>
      <c r="I46" s="86">
        <v>10</v>
      </c>
      <c r="J46" s="87" t="s">
        <v>476</v>
      </c>
      <c r="K46" s="87" t="s">
        <v>476</v>
      </c>
      <c r="L46" s="87" t="s">
        <v>476</v>
      </c>
      <c r="M46" s="88" t="s">
        <v>476</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4063</v>
      </c>
      <c r="J49" s="87">
        <v>4172</v>
      </c>
      <c r="K49" s="87">
        <v>5012</v>
      </c>
      <c r="L49" s="87">
        <v>5090</v>
      </c>
      <c r="M49" s="88">
        <v>6364</v>
      </c>
    </row>
    <row r="50" spans="2:13" ht="27.75" customHeight="1" x14ac:dyDescent="0.15">
      <c r="B50" s="1171"/>
      <c r="C50" s="1172"/>
      <c r="D50" s="85"/>
      <c r="E50" s="1177" t="s">
        <v>35</v>
      </c>
      <c r="F50" s="1177"/>
      <c r="G50" s="1177"/>
      <c r="H50" s="1178"/>
      <c r="I50" s="86">
        <v>8620</v>
      </c>
      <c r="J50" s="87">
        <v>8448</v>
      </c>
      <c r="K50" s="87">
        <v>8471</v>
      </c>
      <c r="L50" s="87">
        <v>8179</v>
      </c>
      <c r="M50" s="88">
        <v>8009</v>
      </c>
    </row>
    <row r="51" spans="2:13" ht="27.75" customHeight="1" x14ac:dyDescent="0.15">
      <c r="B51" s="1173"/>
      <c r="C51" s="1174"/>
      <c r="D51" s="85"/>
      <c r="E51" s="1177" t="s">
        <v>36</v>
      </c>
      <c r="F51" s="1177"/>
      <c r="G51" s="1177"/>
      <c r="H51" s="1178"/>
      <c r="I51" s="86">
        <v>26825</v>
      </c>
      <c r="J51" s="87">
        <v>27173</v>
      </c>
      <c r="K51" s="87">
        <v>28129</v>
      </c>
      <c r="L51" s="87">
        <v>28605</v>
      </c>
      <c r="M51" s="88">
        <v>29346</v>
      </c>
    </row>
    <row r="52" spans="2:13" ht="27.75" customHeight="1" thickBot="1" x14ac:dyDescent="0.2">
      <c r="B52" s="1181" t="s">
        <v>37</v>
      </c>
      <c r="C52" s="1182"/>
      <c r="D52" s="90"/>
      <c r="E52" s="1183" t="s">
        <v>38</v>
      </c>
      <c r="F52" s="1183"/>
      <c r="G52" s="1183"/>
      <c r="H52" s="1184"/>
      <c r="I52" s="91">
        <v>2015</v>
      </c>
      <c r="J52" s="92">
        <v>983</v>
      </c>
      <c r="K52" s="92">
        <v>213</v>
      </c>
      <c r="L52" s="92">
        <v>419</v>
      </c>
      <c r="M52" s="93">
        <v>205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40" zoomScale="75" zoomScaleNormal="75"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553</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553</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555</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556</v>
      </c>
    </row>
    <row r="50" spans="1:17" x14ac:dyDescent="0.15">
      <c r="B50" s="248"/>
      <c r="C50" s="244"/>
      <c r="D50" s="244"/>
      <c r="E50" s="244"/>
      <c r="F50" s="244"/>
      <c r="G50" s="1206"/>
      <c r="H50" s="1207"/>
      <c r="I50" s="1207"/>
      <c r="J50" s="1208"/>
      <c r="K50" s="1209" t="s">
        <v>516</v>
      </c>
      <c r="L50" s="1209" t="s">
        <v>517</v>
      </c>
      <c r="M50" s="1209" t="s">
        <v>518</v>
      </c>
      <c r="N50" s="1209" t="s">
        <v>519</v>
      </c>
      <c r="O50" s="1209" t="s">
        <v>520</v>
      </c>
    </row>
    <row r="51" spans="1:17" x14ac:dyDescent="0.15">
      <c r="B51" s="248"/>
      <c r="C51" s="244"/>
      <c r="D51" s="244"/>
      <c r="E51" s="244"/>
      <c r="F51" s="244"/>
      <c r="G51" s="1210" t="s">
        <v>557</v>
      </c>
      <c r="H51" s="1211"/>
      <c r="I51" s="1212" t="s">
        <v>558</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559</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560</v>
      </c>
      <c r="H55" s="1225"/>
      <c r="I55" s="1219" t="s">
        <v>558</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559</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1194" t="s">
        <v>555</v>
      </c>
      <c r="I64" s="1195"/>
      <c r="J64" s="1195"/>
      <c r="K64" s="1195"/>
      <c r="L64" s="244"/>
      <c r="M64" s="244"/>
      <c r="N64" s="244"/>
      <c r="O64" s="244"/>
    </row>
    <row r="65" spans="2:30" x14ac:dyDescent="0.15">
      <c r="B65" s="248"/>
      <c r="C65" s="244"/>
      <c r="D65" s="244"/>
      <c r="E65" s="244"/>
      <c r="F65" s="244"/>
      <c r="G65" s="1238" t="s">
        <v>562</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563</v>
      </c>
      <c r="I71" s="1244"/>
      <c r="J71" s="1240"/>
      <c r="K71" s="1240"/>
      <c r="L71" s="1241"/>
      <c r="M71" s="1240"/>
      <c r="N71" s="1241"/>
      <c r="O71" s="1242"/>
    </row>
    <row r="72" spans="2:30" x14ac:dyDescent="0.15">
      <c r="B72" s="248"/>
      <c r="C72" s="244"/>
      <c r="D72" s="244"/>
      <c r="E72" s="244"/>
      <c r="F72" s="244"/>
      <c r="G72" s="1206"/>
      <c r="H72" s="1207"/>
      <c r="I72" s="1207"/>
      <c r="J72" s="1208"/>
      <c r="K72" s="1209" t="s">
        <v>516</v>
      </c>
      <c r="L72" s="1209" t="s">
        <v>517</v>
      </c>
      <c r="M72" s="1209" t="s">
        <v>518</v>
      </c>
      <c r="N72" s="1209" t="s">
        <v>519</v>
      </c>
      <c r="O72" s="1209" t="s">
        <v>520</v>
      </c>
    </row>
    <row r="73" spans="2:30" x14ac:dyDescent="0.15">
      <c r="B73" s="248"/>
      <c r="C73" s="244"/>
      <c r="D73" s="244"/>
      <c r="E73" s="244"/>
      <c r="F73" s="244"/>
      <c r="G73" s="1210" t="s">
        <v>557</v>
      </c>
      <c r="H73" s="1211"/>
      <c r="I73" s="1212" t="s">
        <v>558</v>
      </c>
      <c r="J73" s="1212"/>
      <c r="K73" s="1245">
        <v>15.5</v>
      </c>
      <c r="L73" s="1245">
        <v>7.4</v>
      </c>
      <c r="M73" s="1217">
        <v>1.5</v>
      </c>
      <c r="N73" s="1217">
        <v>3</v>
      </c>
      <c r="O73" s="1217">
        <v>1.4</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564</v>
      </c>
      <c r="J75" s="1219"/>
      <c r="K75" s="1246">
        <v>4</v>
      </c>
      <c r="L75" s="1246">
        <v>3</v>
      </c>
      <c r="M75" s="1246">
        <v>1.4</v>
      </c>
      <c r="N75" s="1246">
        <v>1.2</v>
      </c>
      <c r="O75" s="1246">
        <v>1.1000000000000001</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560</v>
      </c>
      <c r="H77" s="1225"/>
      <c r="I77" s="1219" t="s">
        <v>558</v>
      </c>
      <c r="J77" s="1219"/>
      <c r="K77" s="1245">
        <v>79.5</v>
      </c>
      <c r="L77" s="1245">
        <v>67.900000000000006</v>
      </c>
      <c r="M77" s="1217">
        <v>56.6</v>
      </c>
      <c r="N77" s="1217">
        <v>61.3</v>
      </c>
      <c r="O77" s="1217">
        <v>33.6</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564</v>
      </c>
      <c r="J79" s="1229"/>
      <c r="K79" s="1248">
        <v>10.6</v>
      </c>
      <c r="L79" s="1248">
        <v>10.199999999999999</v>
      </c>
      <c r="M79" s="1248">
        <v>9.6</v>
      </c>
      <c r="N79" s="1248">
        <v>9.3000000000000007</v>
      </c>
      <c r="O79" s="1248">
        <v>7</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18" zoomScaleNormal="100" zoomScaleSheetLayoutView="70"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Normal="100" zoomScaleSheetLayoutView="55"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27265</v>
      </c>
      <c r="E3" s="116"/>
      <c r="F3" s="117">
        <v>33364</v>
      </c>
      <c r="G3" s="118"/>
      <c r="H3" s="119"/>
    </row>
    <row r="4" spans="1:8" x14ac:dyDescent="0.15">
      <c r="A4" s="120"/>
      <c r="B4" s="121"/>
      <c r="C4" s="122"/>
      <c r="D4" s="123">
        <v>15114</v>
      </c>
      <c r="E4" s="124"/>
      <c r="F4" s="125">
        <v>21557</v>
      </c>
      <c r="G4" s="126"/>
      <c r="H4" s="127"/>
    </row>
    <row r="5" spans="1:8" x14ac:dyDescent="0.15">
      <c r="A5" s="108" t="s">
        <v>510</v>
      </c>
      <c r="B5" s="113"/>
      <c r="C5" s="114"/>
      <c r="D5" s="115">
        <v>24756</v>
      </c>
      <c r="E5" s="116"/>
      <c r="F5" s="117">
        <v>36396</v>
      </c>
      <c r="G5" s="118"/>
      <c r="H5" s="119"/>
    </row>
    <row r="6" spans="1:8" x14ac:dyDescent="0.15">
      <c r="A6" s="120"/>
      <c r="B6" s="121"/>
      <c r="C6" s="122"/>
      <c r="D6" s="123">
        <v>10936</v>
      </c>
      <c r="E6" s="124"/>
      <c r="F6" s="125">
        <v>19057</v>
      </c>
      <c r="G6" s="126"/>
      <c r="H6" s="127"/>
    </row>
    <row r="7" spans="1:8" x14ac:dyDescent="0.15">
      <c r="A7" s="108" t="s">
        <v>511</v>
      </c>
      <c r="B7" s="113"/>
      <c r="C7" s="114"/>
      <c r="D7" s="115">
        <v>53012</v>
      </c>
      <c r="E7" s="116"/>
      <c r="F7" s="117">
        <v>62256</v>
      </c>
      <c r="G7" s="118"/>
      <c r="H7" s="119"/>
    </row>
    <row r="8" spans="1:8" x14ac:dyDescent="0.15">
      <c r="A8" s="120"/>
      <c r="B8" s="121"/>
      <c r="C8" s="122"/>
      <c r="D8" s="123">
        <v>14682</v>
      </c>
      <c r="E8" s="124"/>
      <c r="F8" s="125">
        <v>24482</v>
      </c>
      <c r="G8" s="126"/>
      <c r="H8" s="127"/>
    </row>
    <row r="9" spans="1:8" x14ac:dyDescent="0.15">
      <c r="A9" s="108" t="s">
        <v>512</v>
      </c>
      <c r="B9" s="113"/>
      <c r="C9" s="114"/>
      <c r="D9" s="115">
        <v>44326</v>
      </c>
      <c r="E9" s="116"/>
      <c r="F9" s="117">
        <v>53896</v>
      </c>
      <c r="G9" s="118"/>
      <c r="H9" s="119"/>
    </row>
    <row r="10" spans="1:8" x14ac:dyDescent="0.15">
      <c r="A10" s="120"/>
      <c r="B10" s="121"/>
      <c r="C10" s="122"/>
      <c r="D10" s="123">
        <v>17381</v>
      </c>
      <c r="E10" s="124"/>
      <c r="F10" s="125">
        <v>20608</v>
      </c>
      <c r="G10" s="126"/>
      <c r="H10" s="127"/>
    </row>
    <row r="11" spans="1:8" x14ac:dyDescent="0.15">
      <c r="A11" s="108" t="s">
        <v>513</v>
      </c>
      <c r="B11" s="113"/>
      <c r="C11" s="114"/>
      <c r="D11" s="115">
        <v>47532</v>
      </c>
      <c r="E11" s="116"/>
      <c r="F11" s="117">
        <v>47278</v>
      </c>
      <c r="G11" s="118"/>
      <c r="H11" s="119"/>
    </row>
    <row r="12" spans="1:8" x14ac:dyDescent="0.15">
      <c r="A12" s="120"/>
      <c r="B12" s="121"/>
      <c r="C12" s="128"/>
      <c r="D12" s="123">
        <v>30847</v>
      </c>
      <c r="E12" s="124"/>
      <c r="F12" s="125">
        <v>24096</v>
      </c>
      <c r="G12" s="126"/>
      <c r="H12" s="127"/>
    </row>
    <row r="13" spans="1:8" x14ac:dyDescent="0.15">
      <c r="A13" s="108"/>
      <c r="B13" s="113"/>
      <c r="C13" s="129"/>
      <c r="D13" s="130">
        <v>39378</v>
      </c>
      <c r="E13" s="131"/>
      <c r="F13" s="132">
        <v>46638</v>
      </c>
      <c r="G13" s="133"/>
      <c r="H13" s="119"/>
    </row>
    <row r="14" spans="1:8" x14ac:dyDescent="0.15">
      <c r="A14" s="120"/>
      <c r="B14" s="121"/>
      <c r="C14" s="122"/>
      <c r="D14" s="123">
        <v>17792</v>
      </c>
      <c r="E14" s="124"/>
      <c r="F14" s="125">
        <v>21960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3.78</v>
      </c>
      <c r="C19" s="134">
        <f>ROUND(VALUE(SUBSTITUTE(実質収支比率等に係る経年分析!G$48,"▲","-")),2)</f>
        <v>4.29</v>
      </c>
      <c r="D19" s="134">
        <f>ROUND(VALUE(SUBSTITUTE(実質収支比率等に係る経年分析!H$48,"▲","-")),2)</f>
        <v>4.4000000000000004</v>
      </c>
      <c r="E19" s="134">
        <f>ROUND(VALUE(SUBSTITUTE(実質収支比率等に係る経年分析!I$48,"▲","-")),2)</f>
        <v>4.99</v>
      </c>
      <c r="F19" s="134">
        <f>ROUND(VALUE(SUBSTITUTE(実質収支比率等に係る経年分析!J$48,"▲","-")),2)</f>
        <v>6.3</v>
      </c>
    </row>
    <row r="20" spans="1:11" x14ac:dyDescent="0.15">
      <c r="A20" s="134" t="s">
        <v>43</v>
      </c>
      <c r="B20" s="134">
        <f>ROUND(VALUE(SUBSTITUTE(実質収支比率等に係る経年分析!F$47,"▲","-")),2)</f>
        <v>17.260000000000002</v>
      </c>
      <c r="C20" s="134">
        <f>ROUND(VALUE(SUBSTITUTE(実質収支比率等に係る経年分析!G$47,"▲","-")),2)</f>
        <v>16.96</v>
      </c>
      <c r="D20" s="134">
        <f>ROUND(VALUE(SUBSTITUTE(実質収支比率等に係る経年分析!H$47,"▲","-")),2)</f>
        <v>18.21</v>
      </c>
      <c r="E20" s="134">
        <f>ROUND(VALUE(SUBSTITUTE(実質収支比率等に係る経年分析!I$47,"▲","-")),2)</f>
        <v>18.05</v>
      </c>
      <c r="F20" s="134">
        <f>ROUND(VALUE(SUBSTITUTE(実質収支比率等に係る経年分析!J$47,"▲","-")),2)</f>
        <v>20.21</v>
      </c>
    </row>
    <row r="21" spans="1:11" x14ac:dyDescent="0.15">
      <c r="A21" s="134" t="s">
        <v>44</v>
      </c>
      <c r="B21" s="134">
        <f>IF(ISNUMBER(VALUE(SUBSTITUTE(実質収支比率等に係る経年分析!F$49,"▲","-"))),ROUND(VALUE(SUBSTITUTE(実質収支比率等に係る経年分析!F$49,"▲","-")),2),NA())</f>
        <v>1.61</v>
      </c>
      <c r="C21" s="134">
        <f>IF(ISNUMBER(VALUE(SUBSTITUTE(実質収支比率等に係る経年分析!G$49,"▲","-"))),ROUND(VALUE(SUBSTITUTE(実質収支比率等に係る経年分析!G$49,"▲","-")),2),NA())</f>
        <v>0.61</v>
      </c>
      <c r="D21" s="134">
        <f>IF(ISNUMBER(VALUE(SUBSTITUTE(実質収支比率等に係る経年分析!H$49,"▲","-"))),ROUND(VALUE(SUBSTITUTE(実質収支比率等に係る経年分析!H$49,"▲","-")),2),NA())</f>
        <v>1.84</v>
      </c>
      <c r="E21" s="134">
        <f>IF(ISNUMBER(VALUE(SUBSTITUTE(実質収支比率等に係る経年分析!I$49,"▲","-"))),ROUND(VALUE(SUBSTITUTE(実質収支比率等に係る経年分析!I$49,"▲","-")),2),NA())</f>
        <v>0.68</v>
      </c>
      <c r="F21" s="134">
        <f>IF(ISNUMBER(VALUE(SUBSTITUTE(実質収支比率等に係る経年分析!J$49,"▲","-"))),ROUND(VALUE(SUBSTITUTE(実質収支比率等に係る経年分析!J$49,"▲","-")),2),NA())</f>
        <v>3.88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長岡京市公共下水道事業特別会計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乙訓休日応急診療所特別会計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2.4900000000000002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2.4900000000000002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4.8899999999999997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v>
      </c>
    </row>
    <row r="36" spans="1:16" x14ac:dyDescent="0.15">
      <c r="A36" s="135" t="str">
        <f>IF(連結実質赤字比率に係る赤字・黒字の構成分析!C$34="",NA(),連結実質赤字比率に係る赤字・黒字の構成分析!C$34)</f>
        <v>長岡京市水道事業会計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9.9700000000000006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2851</v>
      </c>
      <c r="E42" s="136"/>
      <c r="F42" s="136"/>
      <c r="G42" s="136">
        <f>'実質公債費比率（分子）の構造'!L$52</f>
        <v>2844</v>
      </c>
      <c r="H42" s="136"/>
      <c r="I42" s="136"/>
      <c r="J42" s="136">
        <f>'実質公債費比率（分子）の構造'!M$52</f>
        <v>2863</v>
      </c>
      <c r="K42" s="136"/>
      <c r="L42" s="136"/>
      <c r="M42" s="136">
        <f>'実質公債費比率（分子）の構造'!N$52</f>
        <v>3008</v>
      </c>
      <c r="N42" s="136"/>
      <c r="O42" s="136"/>
      <c r="P42" s="136">
        <f>'実質公債費比率（分子）の構造'!O$52</f>
        <v>2962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38</v>
      </c>
      <c r="C44" s="136"/>
      <c r="D44" s="136"/>
      <c r="E44" s="136">
        <f>'実質公債費比率（分子）の構造'!L$50</f>
        <v>42</v>
      </c>
      <c r="F44" s="136"/>
      <c r="G44" s="136"/>
      <c r="H44" s="136">
        <f>'実質公債費比率（分子）の構造'!M$50</f>
        <v>63</v>
      </c>
      <c r="I44" s="136"/>
      <c r="J44" s="136"/>
      <c r="K44" s="136">
        <f>'実質公債費比率（分子）の構造'!N$50</f>
        <v>64</v>
      </c>
      <c r="L44" s="136"/>
      <c r="M44" s="136"/>
      <c r="N44" s="136">
        <f>'実質公債費比率（分子）の構造'!O$50</f>
        <v>112</v>
      </c>
      <c r="O44" s="136"/>
      <c r="P44" s="136"/>
    </row>
    <row r="45" spans="1:16" x14ac:dyDescent="0.15">
      <c r="A45" s="136" t="s">
        <v>54</v>
      </c>
      <c r="B45" s="136">
        <f>'実質公債費比率（分子）の構造'!K$49</f>
        <v>283</v>
      </c>
      <c r="C45" s="136"/>
      <c r="D45" s="136"/>
      <c r="E45" s="136">
        <f>'実質公債費比率（分子）の構造'!L$49</f>
        <v>268</v>
      </c>
      <c r="F45" s="136"/>
      <c r="G45" s="136"/>
      <c r="H45" s="136">
        <f>'実質公債費比率（分子）の構造'!M$49</f>
        <v>236</v>
      </c>
      <c r="I45" s="136"/>
      <c r="J45" s="136"/>
      <c r="K45" s="136">
        <f>'実質公債費比率（分子）の構造'!N$49</f>
        <v>265</v>
      </c>
      <c r="L45" s="136"/>
      <c r="M45" s="136"/>
      <c r="N45" s="136">
        <f>'実質公債費比率（分子）の構造'!O$49</f>
        <v>253</v>
      </c>
      <c r="O45" s="136"/>
      <c r="P45" s="136"/>
    </row>
    <row r="46" spans="1:16" x14ac:dyDescent="0.15">
      <c r="A46" s="136" t="s">
        <v>55</v>
      </c>
      <c r="B46" s="136">
        <f>'実質公債費比率（分子）の構造'!K$48</f>
        <v>664</v>
      </c>
      <c r="C46" s="136"/>
      <c r="D46" s="136"/>
      <c r="E46" s="136">
        <f>'実質公債費比率（分子）の構造'!L$48</f>
        <v>651</v>
      </c>
      <c r="F46" s="136"/>
      <c r="G46" s="136"/>
      <c r="H46" s="136">
        <f>'実質公債費比率（分子）の構造'!M$48</f>
        <v>662</v>
      </c>
      <c r="I46" s="136"/>
      <c r="J46" s="136"/>
      <c r="K46" s="136">
        <f>'実質公債費比率（分子）の構造'!N$48</f>
        <v>673</v>
      </c>
      <c r="L46" s="136"/>
      <c r="M46" s="136"/>
      <c r="N46" s="136">
        <f>'実質公債費比率（分子）の構造'!O$48</f>
        <v>646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2107</v>
      </c>
      <c r="C49" s="136"/>
      <c r="D49" s="136"/>
      <c r="E49" s="136">
        <f>'実質公債費比率（分子）の構造'!L$45</f>
        <v>2074</v>
      </c>
      <c r="F49" s="136"/>
      <c r="G49" s="136"/>
      <c r="H49" s="136">
        <f>'実質公債費比率（分子）の構造'!M$45</f>
        <v>2067</v>
      </c>
      <c r="I49" s="136"/>
      <c r="J49" s="136"/>
      <c r="K49" s="136">
        <f>'実質公債費比率（分子）の構造'!N$45</f>
        <v>2152</v>
      </c>
      <c r="L49" s="136"/>
      <c r="M49" s="136"/>
      <c r="N49" s="136">
        <f>'実質公債費比率（分子）の構造'!O$45</f>
        <v>2113</v>
      </c>
      <c r="O49" s="136"/>
      <c r="P49" s="136"/>
    </row>
    <row r="50" spans="1:16" x14ac:dyDescent="0.15">
      <c r="A50" s="136" t="s">
        <v>59</v>
      </c>
      <c r="B50" s="136" t="e">
        <f>NA()</f>
        <v>#N/A</v>
      </c>
      <c r="C50" s="136">
        <f>IF(ISNUMBER('実質公債費比率（分子）の構造'!K$53),'実質公債費比率（分子）の構造'!K$53,NA())</f>
        <v>241</v>
      </c>
      <c r="D50" s="136" t="e">
        <f>NA()</f>
        <v>#N/A</v>
      </c>
      <c r="E50" s="136" t="e">
        <f>NA()</f>
        <v>#N/A</v>
      </c>
      <c r="F50" s="136">
        <f>IF(ISNUMBER('実質公債費比率（分子）の構造'!L$53),'実質公債費比率（分子）の構造'!L$53,NA())</f>
        <v>191</v>
      </c>
      <c r="G50" s="136" t="e">
        <f>NA()</f>
        <v>#N/A</v>
      </c>
      <c r="H50" s="136" t="e">
        <f>NA()</f>
        <v>#N/A</v>
      </c>
      <c r="I50" s="136">
        <f>IF(ISNUMBER('実質公債費比率（分子）の構造'!M$53),'実質公債費比率（分子）の構造'!M$53,NA())</f>
        <v>165</v>
      </c>
      <c r="J50" s="136" t="e">
        <f>NA()</f>
        <v>#N/A</v>
      </c>
      <c r="K50" s="136" t="e">
        <f>NA()</f>
        <v>#N/A</v>
      </c>
      <c r="L50" s="136">
        <f>IF(ISNUMBER('実質公債費比率（分子）の構造'!N$53),'実質公債費比率（分子）の構造'!N$53,NA())</f>
        <v>146</v>
      </c>
      <c r="M50" s="136" t="e">
        <f>NA()</f>
        <v>#N/A</v>
      </c>
      <c r="N50" s="136" t="e">
        <f>NA()</f>
        <v>#N/A</v>
      </c>
      <c r="O50" s="136">
        <f>IF(ISNUMBER('実質公債費比率（分子）の構造'!O$53),'実質公債費比率（分子）の構造'!O$53,NA())</f>
        <v>162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26825</v>
      </c>
      <c r="E56" s="135"/>
      <c r="F56" s="135"/>
      <c r="G56" s="135">
        <f>'将来負担比率（分子）の構造'!J$51</f>
        <v>27173</v>
      </c>
      <c r="H56" s="135"/>
      <c r="I56" s="135"/>
      <c r="J56" s="135">
        <f>'将来負担比率（分子）の構造'!K$51</f>
        <v>28129</v>
      </c>
      <c r="K56" s="135"/>
      <c r="L56" s="135"/>
      <c r="M56" s="135">
        <f>'将来負担比率（分子）の構造'!L$51</f>
        <v>28605</v>
      </c>
      <c r="N56" s="135"/>
      <c r="O56" s="135"/>
      <c r="P56" s="135">
        <f>'将来負担比率（分子）の構造'!M$51</f>
        <v>29346</v>
      </c>
    </row>
    <row r="57" spans="1:16" x14ac:dyDescent="0.15">
      <c r="A57" s="135" t="s">
        <v>35</v>
      </c>
      <c r="B57" s="135"/>
      <c r="C57" s="135"/>
      <c r="D57" s="135">
        <f>'将来負担比率（分子）の構造'!I$50</f>
        <v>8620</v>
      </c>
      <c r="E57" s="135"/>
      <c r="F57" s="135"/>
      <c r="G57" s="135">
        <f>'将来負担比率（分子）の構造'!J$50</f>
        <v>8448</v>
      </c>
      <c r="H57" s="135"/>
      <c r="I57" s="135"/>
      <c r="J57" s="135">
        <f>'将来負担比率（分子）の構造'!K$50</f>
        <v>8471</v>
      </c>
      <c r="K57" s="135"/>
      <c r="L57" s="135"/>
      <c r="M57" s="135">
        <f>'将来負担比率（分子）の構造'!L$50</f>
        <v>8179</v>
      </c>
      <c r="N57" s="135"/>
      <c r="O57" s="135"/>
      <c r="P57" s="135">
        <f>'将来負担比率（分子）の構造'!M$50</f>
        <v>8009</v>
      </c>
    </row>
    <row r="58" spans="1:16" x14ac:dyDescent="0.15">
      <c r="A58" s="135" t="s">
        <v>34</v>
      </c>
      <c r="B58" s="135"/>
      <c r="C58" s="135"/>
      <c r="D58" s="135">
        <f>'将来負担比率（分子）の構造'!I$49</f>
        <v>4063</v>
      </c>
      <c r="E58" s="135"/>
      <c r="F58" s="135"/>
      <c r="G58" s="135">
        <f>'将来負担比率（分子）の構造'!J$49</f>
        <v>4172</v>
      </c>
      <c r="H58" s="135"/>
      <c r="I58" s="135"/>
      <c r="J58" s="135">
        <f>'将来負担比率（分子）の構造'!K$49</f>
        <v>5012</v>
      </c>
      <c r="K58" s="135"/>
      <c r="L58" s="135"/>
      <c r="M58" s="135">
        <f>'将来負担比率（分子）の構造'!L$49</f>
        <v>5090</v>
      </c>
      <c r="N58" s="135"/>
      <c r="O58" s="135"/>
      <c r="P58" s="135">
        <f>'将来負担比率（分子）の構造'!M$49</f>
        <v>6364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5532</v>
      </c>
      <c r="C62" s="135"/>
      <c r="D62" s="135"/>
      <c r="E62" s="135">
        <f>'将来負担比率（分子）の構造'!J$45</f>
        <v>4923</v>
      </c>
      <c r="F62" s="135"/>
      <c r="G62" s="135"/>
      <c r="H62" s="135">
        <f>'将来負担比率（分子）の構造'!K$45</f>
        <v>4769</v>
      </c>
      <c r="I62" s="135"/>
      <c r="J62" s="135"/>
      <c r="K62" s="135">
        <f>'将来負担比率（分子）の構造'!L$45</f>
        <v>4181</v>
      </c>
      <c r="L62" s="135"/>
      <c r="M62" s="135"/>
      <c r="N62" s="135">
        <f>'将来負担比率（分子）の構造'!M$45</f>
        <v>3853</v>
      </c>
      <c r="O62" s="135"/>
      <c r="P62" s="135"/>
    </row>
    <row r="63" spans="1:16" x14ac:dyDescent="0.15">
      <c r="A63" s="135" t="s">
        <v>28</v>
      </c>
      <c r="B63" s="135">
        <f>'将来負担比率（分子）の構造'!I$44</f>
        <v>1779</v>
      </c>
      <c r="C63" s="135"/>
      <c r="D63" s="135"/>
      <c r="E63" s="135">
        <f>'将来負担比率（分子）の構造'!J$44</f>
        <v>1726</v>
      </c>
      <c r="F63" s="135"/>
      <c r="G63" s="135"/>
      <c r="H63" s="135">
        <f>'将来負担比率（分子）の構造'!K$44</f>
        <v>1493</v>
      </c>
      <c r="I63" s="135"/>
      <c r="J63" s="135"/>
      <c r="K63" s="135">
        <f>'将来負担比率（分子）の構造'!L$44</f>
        <v>1453</v>
      </c>
      <c r="L63" s="135"/>
      <c r="M63" s="135"/>
      <c r="N63" s="135">
        <f>'将来負担比率（分子）の構造'!M$44</f>
        <v>1986</v>
      </c>
      <c r="O63" s="135"/>
      <c r="P63" s="135"/>
    </row>
    <row r="64" spans="1:16" x14ac:dyDescent="0.15">
      <c r="A64" s="135" t="s">
        <v>27</v>
      </c>
      <c r="B64" s="135">
        <f>'将来負担比率（分子）の構造'!I$43</f>
        <v>10632</v>
      </c>
      <c r="C64" s="135"/>
      <c r="D64" s="135"/>
      <c r="E64" s="135">
        <f>'将来負担比率（分子）の構造'!J$43</f>
        <v>10147</v>
      </c>
      <c r="F64" s="135"/>
      <c r="G64" s="135"/>
      <c r="H64" s="135">
        <f>'将来負担比率（分子）の構造'!K$43</f>
        <v>9911</v>
      </c>
      <c r="I64" s="135"/>
      <c r="J64" s="135"/>
      <c r="K64" s="135">
        <f>'将来負担比率（分子）の構造'!L$43</f>
        <v>9717</v>
      </c>
      <c r="L64" s="135"/>
      <c r="M64" s="135"/>
      <c r="N64" s="135">
        <f>'将来負担比率（分子）の構造'!M$43</f>
        <v>9457</v>
      </c>
      <c r="O64" s="135"/>
      <c r="P64" s="135"/>
    </row>
    <row r="65" spans="1:16" x14ac:dyDescent="0.15">
      <c r="A65" s="135" t="s">
        <v>26</v>
      </c>
      <c r="B65" s="135">
        <f>'将来負担比率（分子）の構造'!I$42</f>
        <v>328</v>
      </c>
      <c r="C65" s="135"/>
      <c r="D65" s="135"/>
      <c r="E65" s="135">
        <f>'将来負担比率（分子）の構造'!J$42</f>
        <v>328</v>
      </c>
      <c r="F65" s="135"/>
      <c r="G65" s="135"/>
      <c r="H65" s="135">
        <f>'将来負担比率（分子）の構造'!K$42</f>
        <v>417</v>
      </c>
      <c r="I65" s="135"/>
      <c r="J65" s="135"/>
      <c r="K65" s="135">
        <f>'将来負担比率（分子）の構造'!L$42</f>
        <v>423</v>
      </c>
      <c r="L65" s="135"/>
      <c r="M65" s="135"/>
      <c r="N65" s="135">
        <f>'将来負担比率（分子）の構造'!M$42</f>
        <v>336</v>
      </c>
      <c r="O65" s="135"/>
      <c r="P65" s="135"/>
    </row>
    <row r="66" spans="1:16" x14ac:dyDescent="0.15">
      <c r="A66" s="135" t="s">
        <v>25</v>
      </c>
      <c r="B66" s="135">
        <f>'将来負担比率（分子）の構造'!I$41</f>
        <v>23243</v>
      </c>
      <c r="C66" s="135"/>
      <c r="D66" s="135"/>
      <c r="E66" s="135">
        <f>'将来負担比率（分子）の構造'!J$41</f>
        <v>23652</v>
      </c>
      <c r="F66" s="135"/>
      <c r="G66" s="135"/>
      <c r="H66" s="135">
        <f>'将来負担比率（分子）の構造'!K$41</f>
        <v>25236</v>
      </c>
      <c r="I66" s="135"/>
      <c r="J66" s="135"/>
      <c r="K66" s="135">
        <f>'将来負担比率（分子）の構造'!L$41</f>
        <v>26520</v>
      </c>
      <c r="L66" s="135"/>
      <c r="M66" s="135"/>
      <c r="N66" s="135">
        <f>'将来負担比率（分子）の構造'!M$41</f>
        <v>28293</v>
      </c>
      <c r="O66" s="135"/>
      <c r="P66" s="135"/>
    </row>
    <row r="67" spans="1:16" x14ac:dyDescent="0.15">
      <c r="A67" s="135" t="s">
        <v>63</v>
      </c>
      <c r="B67" s="135" t="e">
        <f>NA()</f>
        <v>#N/A</v>
      </c>
      <c r="C67" s="135">
        <f>IF(ISNUMBER('将来負担比率（分子）の構造'!I$52), IF('将来負担比率（分子）の構造'!I$52 &lt; 0, 0, '将来負担比率（分子）の構造'!I$52), NA())</f>
        <v>2015</v>
      </c>
      <c r="D67" s="135" t="e">
        <f>NA()</f>
        <v>#N/A</v>
      </c>
      <c r="E67" s="135" t="e">
        <f>NA()</f>
        <v>#N/A</v>
      </c>
      <c r="F67" s="135">
        <f>IF(ISNUMBER('将来負担比率（分子）の構造'!J$52), IF('将来負担比率（分子）の構造'!J$52 &lt; 0, 0, '将来負担比率（分子）の構造'!J$52), NA())</f>
        <v>983</v>
      </c>
      <c r="G67" s="135" t="e">
        <f>NA()</f>
        <v>#N/A</v>
      </c>
      <c r="H67" s="135" t="e">
        <f>NA()</f>
        <v>#N/A</v>
      </c>
      <c r="I67" s="135">
        <f>IF(ISNUMBER('将来負担比率（分子）の構造'!K$52), IF('将来負担比率（分子）の構造'!K$52 &lt; 0, 0, '将来負担比率（分子）の構造'!K$52), NA())</f>
        <v>213</v>
      </c>
      <c r="J67" s="135" t="e">
        <f>NA()</f>
        <v>#N/A</v>
      </c>
      <c r="K67" s="135" t="e">
        <f>NA()</f>
        <v>#N/A</v>
      </c>
      <c r="L67" s="135">
        <f>IF(ISNUMBER('将来負担比率（分子）の構造'!L$52), IF('将来負担比率（分子）の構造'!L$52 &lt; 0, 0, '将来負担比率（分子）の構造'!L$52), NA())</f>
        <v>419</v>
      </c>
      <c r="M67" s="135" t="e">
        <f>NA()</f>
        <v>#N/A</v>
      </c>
      <c r="N67" s="135" t="e">
        <f>NA()</f>
        <v>#N/A</v>
      </c>
      <c r="O67" s="135">
        <f>IF(ISNUMBER('将来負担比率（分子）の構造'!M$52), IF('将来負担比率（分子）の構造'!M$52 &lt; 0, 0, '将来負担比率（分子）の構造'!M$52), NA())</f>
        <v>205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election activeCell="E42" sqref="E42:S42"/>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13219650</v>
      </c>
      <c r="S5" s="583"/>
      <c r="T5" s="583"/>
      <c r="U5" s="583"/>
      <c r="V5" s="583"/>
      <c r="W5" s="583"/>
      <c r="X5" s="583"/>
      <c r="Y5" s="584"/>
      <c r="Z5" s="585">
        <v>43.9</v>
      </c>
      <c r="AA5" s="585"/>
      <c r="AB5" s="585"/>
      <c r="AC5" s="585"/>
      <c r="AD5" s="586">
        <v>12266027</v>
      </c>
      <c r="AE5" s="586"/>
      <c r="AF5" s="586"/>
      <c r="AG5" s="586"/>
      <c r="AH5" s="586"/>
      <c r="AI5" s="586"/>
      <c r="AJ5" s="586"/>
      <c r="AK5" s="586"/>
      <c r="AL5" s="587">
        <v>74.3</v>
      </c>
      <c r="AM5" s="588"/>
      <c r="AN5" s="588"/>
      <c r="AO5" s="589"/>
      <c r="AP5" s="579" t="s">
        <v>206</v>
      </c>
      <c r="AQ5" s="580"/>
      <c r="AR5" s="580"/>
      <c r="AS5" s="580"/>
      <c r="AT5" s="580"/>
      <c r="AU5" s="580"/>
      <c r="AV5" s="580"/>
      <c r="AW5" s="580"/>
      <c r="AX5" s="580"/>
      <c r="AY5" s="580"/>
      <c r="AZ5" s="580"/>
      <c r="BA5" s="580"/>
      <c r="BB5" s="580"/>
      <c r="BC5" s="580"/>
      <c r="BD5" s="580"/>
      <c r="BE5" s="580"/>
      <c r="BF5" s="581"/>
      <c r="BG5" s="593">
        <v>12266027</v>
      </c>
      <c r="BH5" s="594"/>
      <c r="BI5" s="594"/>
      <c r="BJ5" s="594"/>
      <c r="BK5" s="594"/>
      <c r="BL5" s="594"/>
      <c r="BM5" s="594"/>
      <c r="BN5" s="595"/>
      <c r="BO5" s="596">
        <v>92.8</v>
      </c>
      <c r="BP5" s="596"/>
      <c r="BQ5" s="596"/>
      <c r="BR5" s="596"/>
      <c r="BS5" s="597">
        <v>299188</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129856</v>
      </c>
      <c r="S6" s="594"/>
      <c r="T6" s="594"/>
      <c r="U6" s="594"/>
      <c r="V6" s="594"/>
      <c r="W6" s="594"/>
      <c r="X6" s="594"/>
      <c r="Y6" s="595"/>
      <c r="Z6" s="596">
        <v>0.4</v>
      </c>
      <c r="AA6" s="596"/>
      <c r="AB6" s="596"/>
      <c r="AC6" s="596"/>
      <c r="AD6" s="597">
        <v>129856</v>
      </c>
      <c r="AE6" s="597"/>
      <c r="AF6" s="597"/>
      <c r="AG6" s="597"/>
      <c r="AH6" s="597"/>
      <c r="AI6" s="597"/>
      <c r="AJ6" s="597"/>
      <c r="AK6" s="597"/>
      <c r="AL6" s="598">
        <v>0.8</v>
      </c>
      <c r="AM6" s="599"/>
      <c r="AN6" s="599"/>
      <c r="AO6" s="600"/>
      <c r="AP6" s="590" t="s">
        <v>211</v>
      </c>
      <c r="AQ6" s="591"/>
      <c r="AR6" s="591"/>
      <c r="AS6" s="591"/>
      <c r="AT6" s="591"/>
      <c r="AU6" s="591"/>
      <c r="AV6" s="591"/>
      <c r="AW6" s="591"/>
      <c r="AX6" s="591"/>
      <c r="AY6" s="591"/>
      <c r="AZ6" s="591"/>
      <c r="BA6" s="591"/>
      <c r="BB6" s="591"/>
      <c r="BC6" s="591"/>
      <c r="BD6" s="591"/>
      <c r="BE6" s="591"/>
      <c r="BF6" s="592"/>
      <c r="BG6" s="593">
        <v>12266027</v>
      </c>
      <c r="BH6" s="594"/>
      <c r="BI6" s="594"/>
      <c r="BJ6" s="594"/>
      <c r="BK6" s="594"/>
      <c r="BL6" s="594"/>
      <c r="BM6" s="594"/>
      <c r="BN6" s="595"/>
      <c r="BO6" s="596">
        <v>92.8</v>
      </c>
      <c r="BP6" s="596"/>
      <c r="BQ6" s="596"/>
      <c r="BR6" s="596"/>
      <c r="BS6" s="597">
        <v>299188</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317991</v>
      </c>
      <c r="CS6" s="594"/>
      <c r="CT6" s="594"/>
      <c r="CU6" s="594"/>
      <c r="CV6" s="594"/>
      <c r="CW6" s="594"/>
      <c r="CX6" s="594"/>
      <c r="CY6" s="595"/>
      <c r="CZ6" s="596">
        <v>1.1000000000000001</v>
      </c>
      <c r="DA6" s="596"/>
      <c r="DB6" s="596"/>
      <c r="DC6" s="596"/>
      <c r="DD6" s="602" t="s">
        <v>213</v>
      </c>
      <c r="DE6" s="594"/>
      <c r="DF6" s="594"/>
      <c r="DG6" s="594"/>
      <c r="DH6" s="594"/>
      <c r="DI6" s="594"/>
      <c r="DJ6" s="594"/>
      <c r="DK6" s="594"/>
      <c r="DL6" s="594"/>
      <c r="DM6" s="594"/>
      <c r="DN6" s="594"/>
      <c r="DO6" s="594"/>
      <c r="DP6" s="595"/>
      <c r="DQ6" s="602">
        <v>317991</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34493</v>
      </c>
      <c r="S7" s="594"/>
      <c r="T7" s="594"/>
      <c r="U7" s="594"/>
      <c r="V7" s="594"/>
      <c r="W7" s="594"/>
      <c r="X7" s="594"/>
      <c r="Y7" s="595"/>
      <c r="Z7" s="596">
        <v>0.1</v>
      </c>
      <c r="AA7" s="596"/>
      <c r="AB7" s="596"/>
      <c r="AC7" s="596"/>
      <c r="AD7" s="597">
        <v>34493</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6854673</v>
      </c>
      <c r="BH7" s="594"/>
      <c r="BI7" s="594"/>
      <c r="BJ7" s="594"/>
      <c r="BK7" s="594"/>
      <c r="BL7" s="594"/>
      <c r="BM7" s="594"/>
      <c r="BN7" s="595"/>
      <c r="BO7" s="596">
        <v>51.9</v>
      </c>
      <c r="BP7" s="596"/>
      <c r="BQ7" s="596"/>
      <c r="BR7" s="596"/>
      <c r="BS7" s="597">
        <v>299188</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4073795</v>
      </c>
      <c r="CS7" s="594"/>
      <c r="CT7" s="594"/>
      <c r="CU7" s="594"/>
      <c r="CV7" s="594"/>
      <c r="CW7" s="594"/>
      <c r="CX7" s="594"/>
      <c r="CY7" s="595"/>
      <c r="CZ7" s="596">
        <v>14</v>
      </c>
      <c r="DA7" s="596"/>
      <c r="DB7" s="596"/>
      <c r="DC7" s="596"/>
      <c r="DD7" s="602">
        <v>20106</v>
      </c>
      <c r="DE7" s="594"/>
      <c r="DF7" s="594"/>
      <c r="DG7" s="594"/>
      <c r="DH7" s="594"/>
      <c r="DI7" s="594"/>
      <c r="DJ7" s="594"/>
      <c r="DK7" s="594"/>
      <c r="DL7" s="594"/>
      <c r="DM7" s="594"/>
      <c r="DN7" s="594"/>
      <c r="DO7" s="594"/>
      <c r="DP7" s="595"/>
      <c r="DQ7" s="602">
        <v>3603870</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102800</v>
      </c>
      <c r="S8" s="594"/>
      <c r="T8" s="594"/>
      <c r="U8" s="594"/>
      <c r="V8" s="594"/>
      <c r="W8" s="594"/>
      <c r="X8" s="594"/>
      <c r="Y8" s="595"/>
      <c r="Z8" s="596">
        <v>0.3</v>
      </c>
      <c r="AA8" s="596"/>
      <c r="AB8" s="596"/>
      <c r="AC8" s="596"/>
      <c r="AD8" s="597">
        <v>102800</v>
      </c>
      <c r="AE8" s="597"/>
      <c r="AF8" s="597"/>
      <c r="AG8" s="597"/>
      <c r="AH8" s="597"/>
      <c r="AI8" s="597"/>
      <c r="AJ8" s="597"/>
      <c r="AK8" s="597"/>
      <c r="AL8" s="598">
        <v>0.6</v>
      </c>
      <c r="AM8" s="599"/>
      <c r="AN8" s="599"/>
      <c r="AO8" s="600"/>
      <c r="AP8" s="590" t="s">
        <v>218</v>
      </c>
      <c r="AQ8" s="591"/>
      <c r="AR8" s="591"/>
      <c r="AS8" s="591"/>
      <c r="AT8" s="591"/>
      <c r="AU8" s="591"/>
      <c r="AV8" s="591"/>
      <c r="AW8" s="591"/>
      <c r="AX8" s="591"/>
      <c r="AY8" s="591"/>
      <c r="AZ8" s="591"/>
      <c r="BA8" s="591"/>
      <c r="BB8" s="591"/>
      <c r="BC8" s="591"/>
      <c r="BD8" s="591"/>
      <c r="BE8" s="591"/>
      <c r="BF8" s="592"/>
      <c r="BG8" s="593">
        <v>131893</v>
      </c>
      <c r="BH8" s="594"/>
      <c r="BI8" s="594"/>
      <c r="BJ8" s="594"/>
      <c r="BK8" s="594"/>
      <c r="BL8" s="594"/>
      <c r="BM8" s="594"/>
      <c r="BN8" s="595"/>
      <c r="BO8" s="596">
        <v>1</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11473676</v>
      </c>
      <c r="CS8" s="594"/>
      <c r="CT8" s="594"/>
      <c r="CU8" s="594"/>
      <c r="CV8" s="594"/>
      <c r="CW8" s="594"/>
      <c r="CX8" s="594"/>
      <c r="CY8" s="595"/>
      <c r="CZ8" s="596">
        <v>39.5</v>
      </c>
      <c r="DA8" s="596"/>
      <c r="DB8" s="596"/>
      <c r="DC8" s="596"/>
      <c r="DD8" s="602">
        <v>546006</v>
      </c>
      <c r="DE8" s="594"/>
      <c r="DF8" s="594"/>
      <c r="DG8" s="594"/>
      <c r="DH8" s="594"/>
      <c r="DI8" s="594"/>
      <c r="DJ8" s="594"/>
      <c r="DK8" s="594"/>
      <c r="DL8" s="594"/>
      <c r="DM8" s="594"/>
      <c r="DN8" s="594"/>
      <c r="DO8" s="594"/>
      <c r="DP8" s="595"/>
      <c r="DQ8" s="602">
        <v>5496294</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99887</v>
      </c>
      <c r="S9" s="594"/>
      <c r="T9" s="594"/>
      <c r="U9" s="594"/>
      <c r="V9" s="594"/>
      <c r="W9" s="594"/>
      <c r="X9" s="594"/>
      <c r="Y9" s="595"/>
      <c r="Z9" s="596">
        <v>0.3</v>
      </c>
      <c r="AA9" s="596"/>
      <c r="AB9" s="596"/>
      <c r="AC9" s="596"/>
      <c r="AD9" s="597">
        <v>99887</v>
      </c>
      <c r="AE9" s="597"/>
      <c r="AF9" s="597"/>
      <c r="AG9" s="597"/>
      <c r="AH9" s="597"/>
      <c r="AI9" s="597"/>
      <c r="AJ9" s="597"/>
      <c r="AK9" s="597"/>
      <c r="AL9" s="598">
        <v>0.6</v>
      </c>
      <c r="AM9" s="599"/>
      <c r="AN9" s="599"/>
      <c r="AO9" s="600"/>
      <c r="AP9" s="590" t="s">
        <v>221</v>
      </c>
      <c r="AQ9" s="591"/>
      <c r="AR9" s="591"/>
      <c r="AS9" s="591"/>
      <c r="AT9" s="591"/>
      <c r="AU9" s="591"/>
      <c r="AV9" s="591"/>
      <c r="AW9" s="591"/>
      <c r="AX9" s="591"/>
      <c r="AY9" s="591"/>
      <c r="AZ9" s="591"/>
      <c r="BA9" s="591"/>
      <c r="BB9" s="591"/>
      <c r="BC9" s="591"/>
      <c r="BD9" s="591"/>
      <c r="BE9" s="591"/>
      <c r="BF9" s="592"/>
      <c r="BG9" s="593">
        <v>4839668</v>
      </c>
      <c r="BH9" s="594"/>
      <c r="BI9" s="594"/>
      <c r="BJ9" s="594"/>
      <c r="BK9" s="594"/>
      <c r="BL9" s="594"/>
      <c r="BM9" s="594"/>
      <c r="BN9" s="595"/>
      <c r="BO9" s="596">
        <v>36.6</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2303498</v>
      </c>
      <c r="CS9" s="594"/>
      <c r="CT9" s="594"/>
      <c r="CU9" s="594"/>
      <c r="CV9" s="594"/>
      <c r="CW9" s="594"/>
      <c r="CX9" s="594"/>
      <c r="CY9" s="595"/>
      <c r="CZ9" s="596">
        <v>7.9</v>
      </c>
      <c r="DA9" s="596"/>
      <c r="DB9" s="596"/>
      <c r="DC9" s="596"/>
      <c r="DD9" s="602">
        <v>9898</v>
      </c>
      <c r="DE9" s="594"/>
      <c r="DF9" s="594"/>
      <c r="DG9" s="594"/>
      <c r="DH9" s="594"/>
      <c r="DI9" s="594"/>
      <c r="DJ9" s="594"/>
      <c r="DK9" s="594"/>
      <c r="DL9" s="594"/>
      <c r="DM9" s="594"/>
      <c r="DN9" s="594"/>
      <c r="DO9" s="594"/>
      <c r="DP9" s="595"/>
      <c r="DQ9" s="602">
        <v>2188656</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1547844</v>
      </c>
      <c r="S10" s="594"/>
      <c r="T10" s="594"/>
      <c r="U10" s="594"/>
      <c r="V10" s="594"/>
      <c r="W10" s="594"/>
      <c r="X10" s="594"/>
      <c r="Y10" s="595"/>
      <c r="Z10" s="596">
        <v>5.0999999999999996</v>
      </c>
      <c r="AA10" s="596"/>
      <c r="AB10" s="596"/>
      <c r="AC10" s="596"/>
      <c r="AD10" s="597">
        <v>1547844</v>
      </c>
      <c r="AE10" s="597"/>
      <c r="AF10" s="597"/>
      <c r="AG10" s="597"/>
      <c r="AH10" s="597"/>
      <c r="AI10" s="597"/>
      <c r="AJ10" s="597"/>
      <c r="AK10" s="597"/>
      <c r="AL10" s="598">
        <v>9.4</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226741</v>
      </c>
      <c r="BH10" s="594"/>
      <c r="BI10" s="594"/>
      <c r="BJ10" s="594"/>
      <c r="BK10" s="594"/>
      <c r="BL10" s="594"/>
      <c r="BM10" s="594"/>
      <c r="BN10" s="595"/>
      <c r="BO10" s="596">
        <v>1.7</v>
      </c>
      <c r="BP10" s="596"/>
      <c r="BQ10" s="596"/>
      <c r="BR10" s="596"/>
      <c r="BS10" s="602">
        <v>37460</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183654</v>
      </c>
      <c r="CS10" s="594"/>
      <c r="CT10" s="594"/>
      <c r="CU10" s="594"/>
      <c r="CV10" s="594"/>
      <c r="CW10" s="594"/>
      <c r="CX10" s="594"/>
      <c r="CY10" s="595"/>
      <c r="CZ10" s="596">
        <v>0.6</v>
      </c>
      <c r="DA10" s="596"/>
      <c r="DB10" s="596"/>
      <c r="DC10" s="596"/>
      <c r="DD10" s="602" t="s">
        <v>109</v>
      </c>
      <c r="DE10" s="594"/>
      <c r="DF10" s="594"/>
      <c r="DG10" s="594"/>
      <c r="DH10" s="594"/>
      <c r="DI10" s="594"/>
      <c r="DJ10" s="594"/>
      <c r="DK10" s="594"/>
      <c r="DL10" s="594"/>
      <c r="DM10" s="594"/>
      <c r="DN10" s="594"/>
      <c r="DO10" s="594"/>
      <c r="DP10" s="595"/>
      <c r="DQ10" s="602">
        <v>87754</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1656371</v>
      </c>
      <c r="BH11" s="594"/>
      <c r="BI11" s="594"/>
      <c r="BJ11" s="594"/>
      <c r="BK11" s="594"/>
      <c r="BL11" s="594"/>
      <c r="BM11" s="594"/>
      <c r="BN11" s="595"/>
      <c r="BO11" s="596">
        <v>12.5</v>
      </c>
      <c r="BP11" s="596"/>
      <c r="BQ11" s="596"/>
      <c r="BR11" s="596"/>
      <c r="BS11" s="602">
        <v>261728</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141275</v>
      </c>
      <c r="CS11" s="594"/>
      <c r="CT11" s="594"/>
      <c r="CU11" s="594"/>
      <c r="CV11" s="594"/>
      <c r="CW11" s="594"/>
      <c r="CX11" s="594"/>
      <c r="CY11" s="595"/>
      <c r="CZ11" s="596">
        <v>0.5</v>
      </c>
      <c r="DA11" s="596"/>
      <c r="DB11" s="596"/>
      <c r="DC11" s="596"/>
      <c r="DD11" s="602">
        <v>34241</v>
      </c>
      <c r="DE11" s="594"/>
      <c r="DF11" s="594"/>
      <c r="DG11" s="594"/>
      <c r="DH11" s="594"/>
      <c r="DI11" s="594"/>
      <c r="DJ11" s="594"/>
      <c r="DK11" s="594"/>
      <c r="DL11" s="594"/>
      <c r="DM11" s="594"/>
      <c r="DN11" s="594"/>
      <c r="DO11" s="594"/>
      <c r="DP11" s="595"/>
      <c r="DQ11" s="602">
        <v>122256</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4955836</v>
      </c>
      <c r="BH12" s="594"/>
      <c r="BI12" s="594"/>
      <c r="BJ12" s="594"/>
      <c r="BK12" s="594"/>
      <c r="BL12" s="594"/>
      <c r="BM12" s="594"/>
      <c r="BN12" s="595"/>
      <c r="BO12" s="596">
        <v>37.5</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338710</v>
      </c>
      <c r="CS12" s="594"/>
      <c r="CT12" s="594"/>
      <c r="CU12" s="594"/>
      <c r="CV12" s="594"/>
      <c r="CW12" s="594"/>
      <c r="CX12" s="594"/>
      <c r="CY12" s="595"/>
      <c r="CZ12" s="596">
        <v>1.2</v>
      </c>
      <c r="DA12" s="596"/>
      <c r="DB12" s="596"/>
      <c r="DC12" s="596"/>
      <c r="DD12" s="602">
        <v>80403</v>
      </c>
      <c r="DE12" s="594"/>
      <c r="DF12" s="594"/>
      <c r="DG12" s="594"/>
      <c r="DH12" s="594"/>
      <c r="DI12" s="594"/>
      <c r="DJ12" s="594"/>
      <c r="DK12" s="594"/>
      <c r="DL12" s="594"/>
      <c r="DM12" s="594"/>
      <c r="DN12" s="594"/>
      <c r="DO12" s="594"/>
      <c r="DP12" s="595"/>
      <c r="DQ12" s="602">
        <v>221395</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38155</v>
      </c>
      <c r="S13" s="594"/>
      <c r="T13" s="594"/>
      <c r="U13" s="594"/>
      <c r="V13" s="594"/>
      <c r="W13" s="594"/>
      <c r="X13" s="594"/>
      <c r="Y13" s="595"/>
      <c r="Z13" s="596">
        <v>0.1</v>
      </c>
      <c r="AA13" s="596"/>
      <c r="AB13" s="596"/>
      <c r="AC13" s="596"/>
      <c r="AD13" s="597">
        <v>38155</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4954208</v>
      </c>
      <c r="BH13" s="594"/>
      <c r="BI13" s="594"/>
      <c r="BJ13" s="594"/>
      <c r="BK13" s="594"/>
      <c r="BL13" s="594"/>
      <c r="BM13" s="594"/>
      <c r="BN13" s="595"/>
      <c r="BO13" s="596">
        <v>37.5</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2434356</v>
      </c>
      <c r="CS13" s="594"/>
      <c r="CT13" s="594"/>
      <c r="CU13" s="594"/>
      <c r="CV13" s="594"/>
      <c r="CW13" s="594"/>
      <c r="CX13" s="594"/>
      <c r="CY13" s="595"/>
      <c r="CZ13" s="596">
        <v>8.4</v>
      </c>
      <c r="DA13" s="596"/>
      <c r="DB13" s="596"/>
      <c r="DC13" s="596"/>
      <c r="DD13" s="602">
        <v>809956</v>
      </c>
      <c r="DE13" s="594"/>
      <c r="DF13" s="594"/>
      <c r="DG13" s="594"/>
      <c r="DH13" s="594"/>
      <c r="DI13" s="594"/>
      <c r="DJ13" s="594"/>
      <c r="DK13" s="594"/>
      <c r="DL13" s="594"/>
      <c r="DM13" s="594"/>
      <c r="DN13" s="594"/>
      <c r="DO13" s="594"/>
      <c r="DP13" s="595"/>
      <c r="DQ13" s="602">
        <v>1652981</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72756</v>
      </c>
      <c r="BH14" s="594"/>
      <c r="BI14" s="594"/>
      <c r="BJ14" s="594"/>
      <c r="BK14" s="594"/>
      <c r="BL14" s="594"/>
      <c r="BM14" s="594"/>
      <c r="BN14" s="595"/>
      <c r="BO14" s="596">
        <v>0.6</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1021541</v>
      </c>
      <c r="CS14" s="594"/>
      <c r="CT14" s="594"/>
      <c r="CU14" s="594"/>
      <c r="CV14" s="594"/>
      <c r="CW14" s="594"/>
      <c r="CX14" s="594"/>
      <c r="CY14" s="595"/>
      <c r="CZ14" s="596">
        <v>3.5</v>
      </c>
      <c r="DA14" s="596"/>
      <c r="DB14" s="596"/>
      <c r="DC14" s="596"/>
      <c r="DD14" s="602">
        <v>51070</v>
      </c>
      <c r="DE14" s="594"/>
      <c r="DF14" s="594"/>
      <c r="DG14" s="594"/>
      <c r="DH14" s="594"/>
      <c r="DI14" s="594"/>
      <c r="DJ14" s="594"/>
      <c r="DK14" s="594"/>
      <c r="DL14" s="594"/>
      <c r="DM14" s="594"/>
      <c r="DN14" s="594"/>
      <c r="DO14" s="594"/>
      <c r="DP14" s="595"/>
      <c r="DQ14" s="602">
        <v>981289</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52450</v>
      </c>
      <c r="S15" s="594"/>
      <c r="T15" s="594"/>
      <c r="U15" s="594"/>
      <c r="V15" s="594"/>
      <c r="W15" s="594"/>
      <c r="X15" s="594"/>
      <c r="Y15" s="595"/>
      <c r="Z15" s="596">
        <v>0.2</v>
      </c>
      <c r="AA15" s="596"/>
      <c r="AB15" s="596"/>
      <c r="AC15" s="596"/>
      <c r="AD15" s="597">
        <v>52450</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382762</v>
      </c>
      <c r="BH15" s="594"/>
      <c r="BI15" s="594"/>
      <c r="BJ15" s="594"/>
      <c r="BK15" s="594"/>
      <c r="BL15" s="594"/>
      <c r="BM15" s="594"/>
      <c r="BN15" s="595"/>
      <c r="BO15" s="596">
        <v>2.9</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4629051</v>
      </c>
      <c r="CS15" s="594"/>
      <c r="CT15" s="594"/>
      <c r="CU15" s="594"/>
      <c r="CV15" s="594"/>
      <c r="CW15" s="594"/>
      <c r="CX15" s="594"/>
      <c r="CY15" s="595"/>
      <c r="CZ15" s="596">
        <v>15.9</v>
      </c>
      <c r="DA15" s="596"/>
      <c r="DB15" s="596"/>
      <c r="DC15" s="596"/>
      <c r="DD15" s="602">
        <v>2280553</v>
      </c>
      <c r="DE15" s="594"/>
      <c r="DF15" s="594"/>
      <c r="DG15" s="594"/>
      <c r="DH15" s="594"/>
      <c r="DI15" s="594"/>
      <c r="DJ15" s="594"/>
      <c r="DK15" s="594"/>
      <c r="DL15" s="594"/>
      <c r="DM15" s="594"/>
      <c r="DN15" s="594"/>
      <c r="DO15" s="594"/>
      <c r="DP15" s="595"/>
      <c r="DQ15" s="602">
        <v>2536965</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2429379</v>
      </c>
      <c r="S16" s="594"/>
      <c r="T16" s="594"/>
      <c r="U16" s="594"/>
      <c r="V16" s="594"/>
      <c r="W16" s="594"/>
      <c r="X16" s="594"/>
      <c r="Y16" s="595"/>
      <c r="Z16" s="596">
        <v>8.1</v>
      </c>
      <c r="AA16" s="596"/>
      <c r="AB16" s="596"/>
      <c r="AC16" s="596"/>
      <c r="AD16" s="597">
        <v>2099373</v>
      </c>
      <c r="AE16" s="597"/>
      <c r="AF16" s="597"/>
      <c r="AG16" s="597"/>
      <c r="AH16" s="597"/>
      <c r="AI16" s="597"/>
      <c r="AJ16" s="597"/>
      <c r="AK16" s="597"/>
      <c r="AL16" s="598">
        <v>12.7</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2099373</v>
      </c>
      <c r="S17" s="594"/>
      <c r="T17" s="594"/>
      <c r="U17" s="594"/>
      <c r="V17" s="594"/>
      <c r="W17" s="594"/>
      <c r="X17" s="594"/>
      <c r="Y17" s="595"/>
      <c r="Z17" s="596">
        <v>7</v>
      </c>
      <c r="AA17" s="596"/>
      <c r="AB17" s="596"/>
      <c r="AC17" s="596"/>
      <c r="AD17" s="597">
        <v>2099373</v>
      </c>
      <c r="AE17" s="597"/>
      <c r="AF17" s="597"/>
      <c r="AG17" s="597"/>
      <c r="AH17" s="597"/>
      <c r="AI17" s="597"/>
      <c r="AJ17" s="597"/>
      <c r="AK17" s="597"/>
      <c r="AL17" s="598">
        <v>12.7</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2112944</v>
      </c>
      <c r="CS17" s="594"/>
      <c r="CT17" s="594"/>
      <c r="CU17" s="594"/>
      <c r="CV17" s="594"/>
      <c r="CW17" s="594"/>
      <c r="CX17" s="594"/>
      <c r="CY17" s="595"/>
      <c r="CZ17" s="596">
        <v>7.3</v>
      </c>
      <c r="DA17" s="596"/>
      <c r="DB17" s="596"/>
      <c r="DC17" s="596"/>
      <c r="DD17" s="602" t="s">
        <v>109</v>
      </c>
      <c r="DE17" s="594"/>
      <c r="DF17" s="594"/>
      <c r="DG17" s="594"/>
      <c r="DH17" s="594"/>
      <c r="DI17" s="594"/>
      <c r="DJ17" s="594"/>
      <c r="DK17" s="594"/>
      <c r="DL17" s="594"/>
      <c r="DM17" s="594"/>
      <c r="DN17" s="594"/>
      <c r="DO17" s="594"/>
      <c r="DP17" s="595"/>
      <c r="DQ17" s="602">
        <v>2098635</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330005</v>
      </c>
      <c r="S18" s="594"/>
      <c r="T18" s="594"/>
      <c r="U18" s="594"/>
      <c r="V18" s="594"/>
      <c r="W18" s="594"/>
      <c r="X18" s="594"/>
      <c r="Y18" s="595"/>
      <c r="Z18" s="596">
        <v>1.1000000000000001</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953623</v>
      </c>
      <c r="BH19" s="594"/>
      <c r="BI19" s="594"/>
      <c r="BJ19" s="594"/>
      <c r="BK19" s="594"/>
      <c r="BL19" s="594"/>
      <c r="BM19" s="594"/>
      <c r="BN19" s="595"/>
      <c r="BO19" s="596">
        <v>7.2</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17654514</v>
      </c>
      <c r="S20" s="594"/>
      <c r="T20" s="594"/>
      <c r="U20" s="594"/>
      <c r="V20" s="594"/>
      <c r="W20" s="594"/>
      <c r="X20" s="594"/>
      <c r="Y20" s="595"/>
      <c r="Z20" s="596">
        <v>58.7</v>
      </c>
      <c r="AA20" s="596"/>
      <c r="AB20" s="596"/>
      <c r="AC20" s="596"/>
      <c r="AD20" s="597">
        <v>16370885</v>
      </c>
      <c r="AE20" s="597"/>
      <c r="AF20" s="597"/>
      <c r="AG20" s="597"/>
      <c r="AH20" s="597"/>
      <c r="AI20" s="597"/>
      <c r="AJ20" s="597"/>
      <c r="AK20" s="597"/>
      <c r="AL20" s="598">
        <v>99.2</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953623</v>
      </c>
      <c r="BH20" s="594"/>
      <c r="BI20" s="594"/>
      <c r="BJ20" s="594"/>
      <c r="BK20" s="594"/>
      <c r="BL20" s="594"/>
      <c r="BM20" s="594"/>
      <c r="BN20" s="595"/>
      <c r="BO20" s="596">
        <v>7.2</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29030491</v>
      </c>
      <c r="CS20" s="594"/>
      <c r="CT20" s="594"/>
      <c r="CU20" s="594"/>
      <c r="CV20" s="594"/>
      <c r="CW20" s="594"/>
      <c r="CX20" s="594"/>
      <c r="CY20" s="595"/>
      <c r="CZ20" s="596">
        <v>100</v>
      </c>
      <c r="DA20" s="596"/>
      <c r="DB20" s="596"/>
      <c r="DC20" s="596"/>
      <c r="DD20" s="602">
        <v>3832233</v>
      </c>
      <c r="DE20" s="594"/>
      <c r="DF20" s="594"/>
      <c r="DG20" s="594"/>
      <c r="DH20" s="594"/>
      <c r="DI20" s="594"/>
      <c r="DJ20" s="594"/>
      <c r="DK20" s="594"/>
      <c r="DL20" s="594"/>
      <c r="DM20" s="594"/>
      <c r="DN20" s="594"/>
      <c r="DO20" s="594"/>
      <c r="DP20" s="595"/>
      <c r="DQ20" s="602">
        <v>19308086</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10280</v>
      </c>
      <c r="S21" s="594"/>
      <c r="T21" s="594"/>
      <c r="U21" s="594"/>
      <c r="V21" s="594"/>
      <c r="W21" s="594"/>
      <c r="X21" s="594"/>
      <c r="Y21" s="595"/>
      <c r="Z21" s="596">
        <v>0</v>
      </c>
      <c r="AA21" s="596"/>
      <c r="AB21" s="596"/>
      <c r="AC21" s="596"/>
      <c r="AD21" s="597">
        <v>10280</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372424</v>
      </c>
      <c r="S22" s="594"/>
      <c r="T22" s="594"/>
      <c r="U22" s="594"/>
      <c r="V22" s="594"/>
      <c r="W22" s="594"/>
      <c r="X22" s="594"/>
      <c r="Y22" s="595"/>
      <c r="Z22" s="596">
        <v>1.2</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523154</v>
      </c>
      <c r="S23" s="594"/>
      <c r="T23" s="594"/>
      <c r="U23" s="594"/>
      <c r="V23" s="594"/>
      <c r="W23" s="594"/>
      <c r="X23" s="594"/>
      <c r="Y23" s="595"/>
      <c r="Z23" s="596">
        <v>1.7</v>
      </c>
      <c r="AA23" s="596"/>
      <c r="AB23" s="596"/>
      <c r="AC23" s="596"/>
      <c r="AD23" s="597">
        <v>93419</v>
      </c>
      <c r="AE23" s="597"/>
      <c r="AF23" s="597"/>
      <c r="AG23" s="597"/>
      <c r="AH23" s="597"/>
      <c r="AI23" s="597"/>
      <c r="AJ23" s="597"/>
      <c r="AK23" s="597"/>
      <c r="AL23" s="598">
        <v>0.6</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953623</v>
      </c>
      <c r="BH23" s="594"/>
      <c r="BI23" s="594"/>
      <c r="BJ23" s="594"/>
      <c r="BK23" s="594"/>
      <c r="BL23" s="594"/>
      <c r="BM23" s="594"/>
      <c r="BN23" s="595"/>
      <c r="BO23" s="596">
        <v>7.2</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45954</v>
      </c>
      <c r="S24" s="594"/>
      <c r="T24" s="594"/>
      <c r="U24" s="594"/>
      <c r="V24" s="594"/>
      <c r="W24" s="594"/>
      <c r="X24" s="594"/>
      <c r="Y24" s="595"/>
      <c r="Z24" s="596">
        <v>0.2</v>
      </c>
      <c r="AA24" s="596"/>
      <c r="AB24" s="596"/>
      <c r="AC24" s="596"/>
      <c r="AD24" s="597" t="s">
        <v>109</v>
      </c>
      <c r="AE24" s="597"/>
      <c r="AF24" s="597"/>
      <c r="AG24" s="597"/>
      <c r="AH24" s="597"/>
      <c r="AI24" s="597"/>
      <c r="AJ24" s="597"/>
      <c r="AK24" s="597"/>
      <c r="AL24" s="598" t="s">
        <v>109</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13468341</v>
      </c>
      <c r="CS24" s="583"/>
      <c r="CT24" s="583"/>
      <c r="CU24" s="583"/>
      <c r="CV24" s="583"/>
      <c r="CW24" s="583"/>
      <c r="CX24" s="583"/>
      <c r="CY24" s="584"/>
      <c r="CZ24" s="622">
        <v>46.4</v>
      </c>
      <c r="DA24" s="623"/>
      <c r="DB24" s="623"/>
      <c r="DC24" s="624"/>
      <c r="DD24" s="621">
        <v>8302491</v>
      </c>
      <c r="DE24" s="583"/>
      <c r="DF24" s="583"/>
      <c r="DG24" s="583"/>
      <c r="DH24" s="583"/>
      <c r="DI24" s="583"/>
      <c r="DJ24" s="583"/>
      <c r="DK24" s="584"/>
      <c r="DL24" s="621">
        <v>8271471</v>
      </c>
      <c r="DM24" s="583"/>
      <c r="DN24" s="583"/>
      <c r="DO24" s="583"/>
      <c r="DP24" s="583"/>
      <c r="DQ24" s="583"/>
      <c r="DR24" s="583"/>
      <c r="DS24" s="583"/>
      <c r="DT24" s="583"/>
      <c r="DU24" s="583"/>
      <c r="DV24" s="584"/>
      <c r="DW24" s="587">
        <v>46.5</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4404144</v>
      </c>
      <c r="S25" s="594"/>
      <c r="T25" s="594"/>
      <c r="U25" s="594"/>
      <c r="V25" s="594"/>
      <c r="W25" s="594"/>
      <c r="X25" s="594"/>
      <c r="Y25" s="595"/>
      <c r="Z25" s="596">
        <v>14.6</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4780986</v>
      </c>
      <c r="CS25" s="625"/>
      <c r="CT25" s="625"/>
      <c r="CU25" s="625"/>
      <c r="CV25" s="625"/>
      <c r="CW25" s="625"/>
      <c r="CX25" s="625"/>
      <c r="CY25" s="626"/>
      <c r="CZ25" s="627">
        <v>16.5</v>
      </c>
      <c r="DA25" s="628"/>
      <c r="DB25" s="628"/>
      <c r="DC25" s="629"/>
      <c r="DD25" s="602">
        <v>4374053</v>
      </c>
      <c r="DE25" s="625"/>
      <c r="DF25" s="625"/>
      <c r="DG25" s="625"/>
      <c r="DH25" s="625"/>
      <c r="DI25" s="625"/>
      <c r="DJ25" s="625"/>
      <c r="DK25" s="626"/>
      <c r="DL25" s="602">
        <v>4368495</v>
      </c>
      <c r="DM25" s="625"/>
      <c r="DN25" s="625"/>
      <c r="DO25" s="625"/>
      <c r="DP25" s="625"/>
      <c r="DQ25" s="625"/>
      <c r="DR25" s="625"/>
      <c r="DS25" s="625"/>
      <c r="DT25" s="625"/>
      <c r="DU25" s="625"/>
      <c r="DV25" s="626"/>
      <c r="DW25" s="598">
        <v>24.6</v>
      </c>
      <c r="DX25" s="619"/>
      <c r="DY25" s="619"/>
      <c r="DZ25" s="619"/>
      <c r="EA25" s="619"/>
      <c r="EB25" s="619"/>
      <c r="EC25" s="620"/>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3236461</v>
      </c>
      <c r="CS26" s="594"/>
      <c r="CT26" s="594"/>
      <c r="CU26" s="594"/>
      <c r="CV26" s="594"/>
      <c r="CW26" s="594"/>
      <c r="CX26" s="594"/>
      <c r="CY26" s="595"/>
      <c r="CZ26" s="627">
        <v>11.1</v>
      </c>
      <c r="DA26" s="628"/>
      <c r="DB26" s="628"/>
      <c r="DC26" s="629"/>
      <c r="DD26" s="602">
        <v>2907540</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19"/>
      <c r="DY26" s="619"/>
      <c r="DZ26" s="619"/>
      <c r="EA26" s="619"/>
      <c r="EB26" s="619"/>
      <c r="EC26" s="620"/>
    </row>
    <row r="27" spans="2:133" ht="11.25" customHeight="1" x14ac:dyDescent="0.15">
      <c r="B27" s="590" t="s">
        <v>277</v>
      </c>
      <c r="C27" s="591"/>
      <c r="D27" s="591"/>
      <c r="E27" s="591"/>
      <c r="F27" s="591"/>
      <c r="G27" s="591"/>
      <c r="H27" s="591"/>
      <c r="I27" s="591"/>
      <c r="J27" s="591"/>
      <c r="K27" s="591"/>
      <c r="L27" s="591"/>
      <c r="M27" s="591"/>
      <c r="N27" s="591"/>
      <c r="O27" s="591"/>
      <c r="P27" s="591"/>
      <c r="Q27" s="592"/>
      <c r="R27" s="593">
        <v>1775801</v>
      </c>
      <c r="S27" s="594"/>
      <c r="T27" s="594"/>
      <c r="U27" s="594"/>
      <c r="V27" s="594"/>
      <c r="W27" s="594"/>
      <c r="X27" s="594"/>
      <c r="Y27" s="595"/>
      <c r="Z27" s="596">
        <v>5.9</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13219650</v>
      </c>
      <c r="BH27" s="594"/>
      <c r="BI27" s="594"/>
      <c r="BJ27" s="594"/>
      <c r="BK27" s="594"/>
      <c r="BL27" s="594"/>
      <c r="BM27" s="594"/>
      <c r="BN27" s="595"/>
      <c r="BO27" s="596">
        <v>100</v>
      </c>
      <c r="BP27" s="596"/>
      <c r="BQ27" s="596"/>
      <c r="BR27" s="596"/>
      <c r="BS27" s="602">
        <v>299188</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6574411</v>
      </c>
      <c r="CS27" s="625"/>
      <c r="CT27" s="625"/>
      <c r="CU27" s="625"/>
      <c r="CV27" s="625"/>
      <c r="CW27" s="625"/>
      <c r="CX27" s="625"/>
      <c r="CY27" s="626"/>
      <c r="CZ27" s="627">
        <v>22.6</v>
      </c>
      <c r="DA27" s="628"/>
      <c r="DB27" s="628"/>
      <c r="DC27" s="629"/>
      <c r="DD27" s="602">
        <v>1829803</v>
      </c>
      <c r="DE27" s="625"/>
      <c r="DF27" s="625"/>
      <c r="DG27" s="625"/>
      <c r="DH27" s="625"/>
      <c r="DI27" s="625"/>
      <c r="DJ27" s="625"/>
      <c r="DK27" s="626"/>
      <c r="DL27" s="602">
        <v>1804341</v>
      </c>
      <c r="DM27" s="625"/>
      <c r="DN27" s="625"/>
      <c r="DO27" s="625"/>
      <c r="DP27" s="625"/>
      <c r="DQ27" s="625"/>
      <c r="DR27" s="625"/>
      <c r="DS27" s="625"/>
      <c r="DT27" s="625"/>
      <c r="DU27" s="625"/>
      <c r="DV27" s="626"/>
      <c r="DW27" s="598">
        <v>10.199999999999999</v>
      </c>
      <c r="DX27" s="619"/>
      <c r="DY27" s="619"/>
      <c r="DZ27" s="619"/>
      <c r="EA27" s="619"/>
      <c r="EB27" s="619"/>
      <c r="EC27" s="620"/>
    </row>
    <row r="28" spans="2:133" ht="11.25" customHeight="1" x14ac:dyDescent="0.15">
      <c r="B28" s="590" t="s">
        <v>280</v>
      </c>
      <c r="C28" s="591"/>
      <c r="D28" s="591"/>
      <c r="E28" s="591"/>
      <c r="F28" s="591"/>
      <c r="G28" s="591"/>
      <c r="H28" s="591"/>
      <c r="I28" s="591"/>
      <c r="J28" s="591"/>
      <c r="K28" s="591"/>
      <c r="L28" s="591"/>
      <c r="M28" s="591"/>
      <c r="N28" s="591"/>
      <c r="O28" s="591"/>
      <c r="P28" s="591"/>
      <c r="Q28" s="592"/>
      <c r="R28" s="593">
        <v>26501</v>
      </c>
      <c r="S28" s="594"/>
      <c r="T28" s="594"/>
      <c r="U28" s="594"/>
      <c r="V28" s="594"/>
      <c r="W28" s="594"/>
      <c r="X28" s="594"/>
      <c r="Y28" s="595"/>
      <c r="Z28" s="596">
        <v>0.1</v>
      </c>
      <c r="AA28" s="596"/>
      <c r="AB28" s="596"/>
      <c r="AC28" s="596"/>
      <c r="AD28" s="597">
        <v>871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2112944</v>
      </c>
      <c r="CS28" s="594"/>
      <c r="CT28" s="594"/>
      <c r="CU28" s="594"/>
      <c r="CV28" s="594"/>
      <c r="CW28" s="594"/>
      <c r="CX28" s="594"/>
      <c r="CY28" s="595"/>
      <c r="CZ28" s="627">
        <v>7.3</v>
      </c>
      <c r="DA28" s="628"/>
      <c r="DB28" s="628"/>
      <c r="DC28" s="629"/>
      <c r="DD28" s="602">
        <v>2098635</v>
      </c>
      <c r="DE28" s="594"/>
      <c r="DF28" s="594"/>
      <c r="DG28" s="594"/>
      <c r="DH28" s="594"/>
      <c r="DI28" s="594"/>
      <c r="DJ28" s="594"/>
      <c r="DK28" s="595"/>
      <c r="DL28" s="602">
        <v>2098635</v>
      </c>
      <c r="DM28" s="594"/>
      <c r="DN28" s="594"/>
      <c r="DO28" s="594"/>
      <c r="DP28" s="594"/>
      <c r="DQ28" s="594"/>
      <c r="DR28" s="594"/>
      <c r="DS28" s="594"/>
      <c r="DT28" s="594"/>
      <c r="DU28" s="594"/>
      <c r="DV28" s="595"/>
      <c r="DW28" s="598">
        <v>11.8</v>
      </c>
      <c r="DX28" s="619"/>
      <c r="DY28" s="619"/>
      <c r="DZ28" s="619"/>
      <c r="EA28" s="619"/>
      <c r="EB28" s="619"/>
      <c r="EC28" s="620"/>
    </row>
    <row r="29" spans="2:133" ht="11.25" customHeight="1" x14ac:dyDescent="0.15">
      <c r="B29" s="590" t="s">
        <v>282</v>
      </c>
      <c r="C29" s="591"/>
      <c r="D29" s="591"/>
      <c r="E29" s="591"/>
      <c r="F29" s="591"/>
      <c r="G29" s="591"/>
      <c r="H29" s="591"/>
      <c r="I29" s="591"/>
      <c r="J29" s="591"/>
      <c r="K29" s="591"/>
      <c r="L29" s="591"/>
      <c r="M29" s="591"/>
      <c r="N29" s="591"/>
      <c r="O29" s="591"/>
      <c r="P29" s="591"/>
      <c r="Q29" s="592"/>
      <c r="R29" s="593">
        <v>23001</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2112794</v>
      </c>
      <c r="CS29" s="625"/>
      <c r="CT29" s="625"/>
      <c r="CU29" s="625"/>
      <c r="CV29" s="625"/>
      <c r="CW29" s="625"/>
      <c r="CX29" s="625"/>
      <c r="CY29" s="626"/>
      <c r="CZ29" s="627">
        <v>7.3</v>
      </c>
      <c r="DA29" s="628"/>
      <c r="DB29" s="628"/>
      <c r="DC29" s="629"/>
      <c r="DD29" s="602">
        <v>2098485</v>
      </c>
      <c r="DE29" s="625"/>
      <c r="DF29" s="625"/>
      <c r="DG29" s="625"/>
      <c r="DH29" s="625"/>
      <c r="DI29" s="625"/>
      <c r="DJ29" s="625"/>
      <c r="DK29" s="626"/>
      <c r="DL29" s="602">
        <v>2098485</v>
      </c>
      <c r="DM29" s="625"/>
      <c r="DN29" s="625"/>
      <c r="DO29" s="625"/>
      <c r="DP29" s="625"/>
      <c r="DQ29" s="625"/>
      <c r="DR29" s="625"/>
      <c r="DS29" s="625"/>
      <c r="DT29" s="625"/>
      <c r="DU29" s="625"/>
      <c r="DV29" s="626"/>
      <c r="DW29" s="598">
        <v>11.8</v>
      </c>
      <c r="DX29" s="619"/>
      <c r="DY29" s="619"/>
      <c r="DZ29" s="619"/>
      <c r="EA29" s="619"/>
      <c r="EB29" s="619"/>
      <c r="EC29" s="620"/>
    </row>
    <row r="30" spans="2:133" ht="11.25" customHeight="1" x14ac:dyDescent="0.15">
      <c r="B30" s="590" t="s">
        <v>287</v>
      </c>
      <c r="C30" s="591"/>
      <c r="D30" s="591"/>
      <c r="E30" s="591"/>
      <c r="F30" s="591"/>
      <c r="G30" s="591"/>
      <c r="H30" s="591"/>
      <c r="I30" s="591"/>
      <c r="J30" s="591"/>
      <c r="K30" s="591"/>
      <c r="L30" s="591"/>
      <c r="M30" s="591"/>
      <c r="N30" s="591"/>
      <c r="O30" s="591"/>
      <c r="P30" s="591"/>
      <c r="Q30" s="592"/>
      <c r="R30" s="593">
        <v>375683</v>
      </c>
      <c r="S30" s="594"/>
      <c r="T30" s="594"/>
      <c r="U30" s="594"/>
      <c r="V30" s="594"/>
      <c r="W30" s="594"/>
      <c r="X30" s="594"/>
      <c r="Y30" s="595"/>
      <c r="Z30" s="596">
        <v>1.2</v>
      </c>
      <c r="AA30" s="596"/>
      <c r="AB30" s="596"/>
      <c r="AC30" s="596"/>
      <c r="AD30" s="597" t="s">
        <v>109</v>
      </c>
      <c r="AE30" s="597"/>
      <c r="AF30" s="597"/>
      <c r="AG30" s="597"/>
      <c r="AH30" s="597"/>
      <c r="AI30" s="597"/>
      <c r="AJ30" s="597"/>
      <c r="AK30" s="597"/>
      <c r="AL30" s="598" t="s">
        <v>109</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99.5</v>
      </c>
      <c r="BH30" s="652"/>
      <c r="BI30" s="652"/>
      <c r="BJ30" s="652"/>
      <c r="BK30" s="652"/>
      <c r="BL30" s="652"/>
      <c r="BM30" s="588">
        <v>97.8</v>
      </c>
      <c r="BN30" s="652"/>
      <c r="BO30" s="652"/>
      <c r="BP30" s="652"/>
      <c r="BQ30" s="653"/>
      <c r="BR30" s="651">
        <v>99.4</v>
      </c>
      <c r="BS30" s="652"/>
      <c r="BT30" s="652"/>
      <c r="BU30" s="652"/>
      <c r="BV30" s="652"/>
      <c r="BW30" s="652"/>
      <c r="BX30" s="588">
        <v>97.2</v>
      </c>
      <c r="BY30" s="652"/>
      <c r="BZ30" s="652"/>
      <c r="CA30" s="652"/>
      <c r="CB30" s="653"/>
      <c r="CD30" s="656"/>
      <c r="CE30" s="657"/>
      <c r="CF30" s="607" t="s">
        <v>290</v>
      </c>
      <c r="CG30" s="608"/>
      <c r="CH30" s="608"/>
      <c r="CI30" s="608"/>
      <c r="CJ30" s="608"/>
      <c r="CK30" s="608"/>
      <c r="CL30" s="608"/>
      <c r="CM30" s="608"/>
      <c r="CN30" s="608"/>
      <c r="CO30" s="608"/>
      <c r="CP30" s="608"/>
      <c r="CQ30" s="609"/>
      <c r="CR30" s="593">
        <v>1800371</v>
      </c>
      <c r="CS30" s="594"/>
      <c r="CT30" s="594"/>
      <c r="CU30" s="594"/>
      <c r="CV30" s="594"/>
      <c r="CW30" s="594"/>
      <c r="CX30" s="594"/>
      <c r="CY30" s="595"/>
      <c r="CZ30" s="627">
        <v>6.2</v>
      </c>
      <c r="DA30" s="628"/>
      <c r="DB30" s="628"/>
      <c r="DC30" s="629"/>
      <c r="DD30" s="602">
        <v>1787671</v>
      </c>
      <c r="DE30" s="594"/>
      <c r="DF30" s="594"/>
      <c r="DG30" s="594"/>
      <c r="DH30" s="594"/>
      <c r="DI30" s="594"/>
      <c r="DJ30" s="594"/>
      <c r="DK30" s="595"/>
      <c r="DL30" s="602">
        <v>1787671</v>
      </c>
      <c r="DM30" s="594"/>
      <c r="DN30" s="594"/>
      <c r="DO30" s="594"/>
      <c r="DP30" s="594"/>
      <c r="DQ30" s="594"/>
      <c r="DR30" s="594"/>
      <c r="DS30" s="594"/>
      <c r="DT30" s="594"/>
      <c r="DU30" s="594"/>
      <c r="DV30" s="595"/>
      <c r="DW30" s="598">
        <v>10.1</v>
      </c>
      <c r="DX30" s="619"/>
      <c r="DY30" s="619"/>
      <c r="DZ30" s="619"/>
      <c r="EA30" s="619"/>
      <c r="EB30" s="619"/>
      <c r="EC30" s="620"/>
    </row>
    <row r="31" spans="2:133" ht="11.25" customHeight="1" x14ac:dyDescent="0.15">
      <c r="B31" s="590" t="s">
        <v>291</v>
      </c>
      <c r="C31" s="591"/>
      <c r="D31" s="591"/>
      <c r="E31" s="591"/>
      <c r="F31" s="591"/>
      <c r="G31" s="591"/>
      <c r="H31" s="591"/>
      <c r="I31" s="591"/>
      <c r="J31" s="591"/>
      <c r="K31" s="591"/>
      <c r="L31" s="591"/>
      <c r="M31" s="591"/>
      <c r="N31" s="591"/>
      <c r="O31" s="591"/>
      <c r="P31" s="591"/>
      <c r="Q31" s="592"/>
      <c r="R31" s="593">
        <v>923265</v>
      </c>
      <c r="S31" s="594"/>
      <c r="T31" s="594"/>
      <c r="U31" s="594"/>
      <c r="V31" s="594"/>
      <c r="W31" s="594"/>
      <c r="X31" s="594"/>
      <c r="Y31" s="595"/>
      <c r="Z31" s="596">
        <v>3.1</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99.4</v>
      </c>
      <c r="BH31" s="625"/>
      <c r="BI31" s="625"/>
      <c r="BJ31" s="625"/>
      <c r="BK31" s="625"/>
      <c r="BL31" s="625"/>
      <c r="BM31" s="599">
        <v>97.9</v>
      </c>
      <c r="BN31" s="649"/>
      <c r="BO31" s="649"/>
      <c r="BP31" s="649"/>
      <c r="BQ31" s="650"/>
      <c r="BR31" s="648">
        <v>99.3</v>
      </c>
      <c r="BS31" s="625"/>
      <c r="BT31" s="625"/>
      <c r="BU31" s="625"/>
      <c r="BV31" s="625"/>
      <c r="BW31" s="625"/>
      <c r="BX31" s="599">
        <v>97.2</v>
      </c>
      <c r="BY31" s="649"/>
      <c r="BZ31" s="649"/>
      <c r="CA31" s="649"/>
      <c r="CB31" s="650"/>
      <c r="CD31" s="656"/>
      <c r="CE31" s="657"/>
      <c r="CF31" s="607" t="s">
        <v>294</v>
      </c>
      <c r="CG31" s="608"/>
      <c r="CH31" s="608"/>
      <c r="CI31" s="608"/>
      <c r="CJ31" s="608"/>
      <c r="CK31" s="608"/>
      <c r="CL31" s="608"/>
      <c r="CM31" s="608"/>
      <c r="CN31" s="608"/>
      <c r="CO31" s="608"/>
      <c r="CP31" s="608"/>
      <c r="CQ31" s="609"/>
      <c r="CR31" s="593">
        <v>312423</v>
      </c>
      <c r="CS31" s="625"/>
      <c r="CT31" s="625"/>
      <c r="CU31" s="625"/>
      <c r="CV31" s="625"/>
      <c r="CW31" s="625"/>
      <c r="CX31" s="625"/>
      <c r="CY31" s="626"/>
      <c r="CZ31" s="627">
        <v>1.1000000000000001</v>
      </c>
      <c r="DA31" s="628"/>
      <c r="DB31" s="628"/>
      <c r="DC31" s="629"/>
      <c r="DD31" s="602">
        <v>310814</v>
      </c>
      <c r="DE31" s="625"/>
      <c r="DF31" s="625"/>
      <c r="DG31" s="625"/>
      <c r="DH31" s="625"/>
      <c r="DI31" s="625"/>
      <c r="DJ31" s="625"/>
      <c r="DK31" s="626"/>
      <c r="DL31" s="602">
        <v>310814</v>
      </c>
      <c r="DM31" s="625"/>
      <c r="DN31" s="625"/>
      <c r="DO31" s="625"/>
      <c r="DP31" s="625"/>
      <c r="DQ31" s="625"/>
      <c r="DR31" s="625"/>
      <c r="DS31" s="625"/>
      <c r="DT31" s="625"/>
      <c r="DU31" s="625"/>
      <c r="DV31" s="626"/>
      <c r="DW31" s="598">
        <v>1.7</v>
      </c>
      <c r="DX31" s="619"/>
      <c r="DY31" s="619"/>
      <c r="DZ31" s="619"/>
      <c r="EA31" s="619"/>
      <c r="EB31" s="619"/>
      <c r="EC31" s="620"/>
    </row>
    <row r="32" spans="2:133" ht="11.25" customHeight="1" x14ac:dyDescent="0.15">
      <c r="B32" s="590" t="s">
        <v>295</v>
      </c>
      <c r="C32" s="591"/>
      <c r="D32" s="591"/>
      <c r="E32" s="591"/>
      <c r="F32" s="591"/>
      <c r="G32" s="591"/>
      <c r="H32" s="591"/>
      <c r="I32" s="591"/>
      <c r="J32" s="591"/>
      <c r="K32" s="591"/>
      <c r="L32" s="591"/>
      <c r="M32" s="591"/>
      <c r="N32" s="591"/>
      <c r="O32" s="591"/>
      <c r="P32" s="591"/>
      <c r="Q32" s="592"/>
      <c r="R32" s="593">
        <v>392175</v>
      </c>
      <c r="S32" s="594"/>
      <c r="T32" s="594"/>
      <c r="U32" s="594"/>
      <c r="V32" s="594"/>
      <c r="W32" s="594"/>
      <c r="X32" s="594"/>
      <c r="Y32" s="595"/>
      <c r="Z32" s="596">
        <v>1.3</v>
      </c>
      <c r="AA32" s="596"/>
      <c r="AB32" s="596"/>
      <c r="AC32" s="596"/>
      <c r="AD32" s="597">
        <v>28956</v>
      </c>
      <c r="AE32" s="597"/>
      <c r="AF32" s="597"/>
      <c r="AG32" s="597"/>
      <c r="AH32" s="597"/>
      <c r="AI32" s="597"/>
      <c r="AJ32" s="597"/>
      <c r="AK32" s="597"/>
      <c r="AL32" s="598">
        <v>0.2</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99.5</v>
      </c>
      <c r="BH32" s="661"/>
      <c r="BI32" s="661"/>
      <c r="BJ32" s="661"/>
      <c r="BK32" s="661"/>
      <c r="BL32" s="661"/>
      <c r="BM32" s="662">
        <v>97.5</v>
      </c>
      <c r="BN32" s="661"/>
      <c r="BO32" s="661"/>
      <c r="BP32" s="661"/>
      <c r="BQ32" s="663"/>
      <c r="BR32" s="660">
        <v>99.4</v>
      </c>
      <c r="BS32" s="661"/>
      <c r="BT32" s="661"/>
      <c r="BU32" s="661"/>
      <c r="BV32" s="661"/>
      <c r="BW32" s="661"/>
      <c r="BX32" s="662">
        <v>97</v>
      </c>
      <c r="BY32" s="661"/>
      <c r="BZ32" s="661"/>
      <c r="CA32" s="661"/>
      <c r="CB32" s="663"/>
      <c r="CD32" s="658"/>
      <c r="CE32" s="659"/>
      <c r="CF32" s="607" t="s">
        <v>297</v>
      </c>
      <c r="CG32" s="608"/>
      <c r="CH32" s="608"/>
      <c r="CI32" s="608"/>
      <c r="CJ32" s="608"/>
      <c r="CK32" s="608"/>
      <c r="CL32" s="608"/>
      <c r="CM32" s="608"/>
      <c r="CN32" s="608"/>
      <c r="CO32" s="608"/>
      <c r="CP32" s="608"/>
      <c r="CQ32" s="609"/>
      <c r="CR32" s="593">
        <v>150</v>
      </c>
      <c r="CS32" s="594"/>
      <c r="CT32" s="594"/>
      <c r="CU32" s="594"/>
      <c r="CV32" s="594"/>
      <c r="CW32" s="594"/>
      <c r="CX32" s="594"/>
      <c r="CY32" s="595"/>
      <c r="CZ32" s="627">
        <v>0</v>
      </c>
      <c r="DA32" s="628"/>
      <c r="DB32" s="628"/>
      <c r="DC32" s="629"/>
      <c r="DD32" s="602">
        <v>150</v>
      </c>
      <c r="DE32" s="594"/>
      <c r="DF32" s="594"/>
      <c r="DG32" s="594"/>
      <c r="DH32" s="594"/>
      <c r="DI32" s="594"/>
      <c r="DJ32" s="594"/>
      <c r="DK32" s="595"/>
      <c r="DL32" s="602">
        <v>150</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298</v>
      </c>
      <c r="C33" s="591"/>
      <c r="D33" s="591"/>
      <c r="E33" s="591"/>
      <c r="F33" s="591"/>
      <c r="G33" s="591"/>
      <c r="H33" s="591"/>
      <c r="I33" s="591"/>
      <c r="J33" s="591"/>
      <c r="K33" s="591"/>
      <c r="L33" s="591"/>
      <c r="M33" s="591"/>
      <c r="N33" s="591"/>
      <c r="O33" s="591"/>
      <c r="P33" s="591"/>
      <c r="Q33" s="592"/>
      <c r="R33" s="593">
        <v>3573400</v>
      </c>
      <c r="S33" s="594"/>
      <c r="T33" s="594"/>
      <c r="U33" s="594"/>
      <c r="V33" s="594"/>
      <c r="W33" s="594"/>
      <c r="X33" s="594"/>
      <c r="Y33" s="595"/>
      <c r="Z33" s="596">
        <v>11.9</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11729917</v>
      </c>
      <c r="CS33" s="625"/>
      <c r="CT33" s="625"/>
      <c r="CU33" s="625"/>
      <c r="CV33" s="625"/>
      <c r="CW33" s="625"/>
      <c r="CX33" s="625"/>
      <c r="CY33" s="626"/>
      <c r="CZ33" s="627">
        <v>40.4</v>
      </c>
      <c r="DA33" s="628"/>
      <c r="DB33" s="628"/>
      <c r="DC33" s="629"/>
      <c r="DD33" s="602">
        <v>10228718</v>
      </c>
      <c r="DE33" s="625"/>
      <c r="DF33" s="625"/>
      <c r="DG33" s="625"/>
      <c r="DH33" s="625"/>
      <c r="DI33" s="625"/>
      <c r="DJ33" s="625"/>
      <c r="DK33" s="626"/>
      <c r="DL33" s="602">
        <v>7154929</v>
      </c>
      <c r="DM33" s="625"/>
      <c r="DN33" s="625"/>
      <c r="DO33" s="625"/>
      <c r="DP33" s="625"/>
      <c r="DQ33" s="625"/>
      <c r="DR33" s="625"/>
      <c r="DS33" s="625"/>
      <c r="DT33" s="625"/>
      <c r="DU33" s="625"/>
      <c r="DV33" s="626"/>
      <c r="DW33" s="598">
        <v>40.299999999999997</v>
      </c>
      <c r="DX33" s="619"/>
      <c r="DY33" s="619"/>
      <c r="DZ33" s="619"/>
      <c r="EA33" s="619"/>
      <c r="EB33" s="619"/>
      <c r="EC33" s="620"/>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3133129</v>
      </c>
      <c r="CS34" s="594"/>
      <c r="CT34" s="594"/>
      <c r="CU34" s="594"/>
      <c r="CV34" s="594"/>
      <c r="CW34" s="594"/>
      <c r="CX34" s="594"/>
      <c r="CY34" s="595"/>
      <c r="CZ34" s="627">
        <v>10.8</v>
      </c>
      <c r="DA34" s="628"/>
      <c r="DB34" s="628"/>
      <c r="DC34" s="629"/>
      <c r="DD34" s="602">
        <v>2635981</v>
      </c>
      <c r="DE34" s="594"/>
      <c r="DF34" s="594"/>
      <c r="DG34" s="594"/>
      <c r="DH34" s="594"/>
      <c r="DI34" s="594"/>
      <c r="DJ34" s="594"/>
      <c r="DK34" s="595"/>
      <c r="DL34" s="602">
        <v>2376395</v>
      </c>
      <c r="DM34" s="594"/>
      <c r="DN34" s="594"/>
      <c r="DO34" s="594"/>
      <c r="DP34" s="594"/>
      <c r="DQ34" s="594"/>
      <c r="DR34" s="594"/>
      <c r="DS34" s="594"/>
      <c r="DT34" s="594"/>
      <c r="DU34" s="594"/>
      <c r="DV34" s="595"/>
      <c r="DW34" s="598">
        <v>13.4</v>
      </c>
      <c r="DX34" s="619"/>
      <c r="DY34" s="619"/>
      <c r="DZ34" s="619"/>
      <c r="EA34" s="619"/>
      <c r="EB34" s="619"/>
      <c r="EC34" s="620"/>
    </row>
    <row r="35" spans="2:133" ht="11.25" customHeight="1" x14ac:dyDescent="0.15">
      <c r="B35" s="590" t="s">
        <v>304</v>
      </c>
      <c r="C35" s="591"/>
      <c r="D35" s="591"/>
      <c r="E35" s="591"/>
      <c r="F35" s="591"/>
      <c r="G35" s="591"/>
      <c r="H35" s="591"/>
      <c r="I35" s="591"/>
      <c r="J35" s="591"/>
      <c r="K35" s="591"/>
      <c r="L35" s="591"/>
      <c r="M35" s="591"/>
      <c r="N35" s="591"/>
      <c r="O35" s="591"/>
      <c r="P35" s="591"/>
      <c r="Q35" s="592"/>
      <c r="R35" s="593">
        <v>1270000</v>
      </c>
      <c r="S35" s="594"/>
      <c r="T35" s="594"/>
      <c r="U35" s="594"/>
      <c r="V35" s="594"/>
      <c r="W35" s="594"/>
      <c r="X35" s="594"/>
      <c r="Y35" s="595"/>
      <c r="Z35" s="596">
        <v>4.2</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3310991</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425863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125910</v>
      </c>
      <c r="CS35" s="625"/>
      <c r="CT35" s="625"/>
      <c r="CU35" s="625"/>
      <c r="CV35" s="625"/>
      <c r="CW35" s="625"/>
      <c r="CX35" s="625"/>
      <c r="CY35" s="626"/>
      <c r="CZ35" s="627">
        <v>0.4</v>
      </c>
      <c r="DA35" s="628"/>
      <c r="DB35" s="628"/>
      <c r="DC35" s="629"/>
      <c r="DD35" s="602">
        <v>111139</v>
      </c>
      <c r="DE35" s="625"/>
      <c r="DF35" s="625"/>
      <c r="DG35" s="625"/>
      <c r="DH35" s="625"/>
      <c r="DI35" s="625"/>
      <c r="DJ35" s="625"/>
      <c r="DK35" s="626"/>
      <c r="DL35" s="602">
        <v>110394</v>
      </c>
      <c r="DM35" s="625"/>
      <c r="DN35" s="625"/>
      <c r="DO35" s="625"/>
      <c r="DP35" s="625"/>
      <c r="DQ35" s="625"/>
      <c r="DR35" s="625"/>
      <c r="DS35" s="625"/>
      <c r="DT35" s="625"/>
      <c r="DU35" s="625"/>
      <c r="DV35" s="626"/>
      <c r="DW35" s="598">
        <v>0.6</v>
      </c>
      <c r="DX35" s="619"/>
      <c r="DY35" s="619"/>
      <c r="DZ35" s="619"/>
      <c r="EA35" s="619"/>
      <c r="EB35" s="619"/>
      <c r="EC35" s="620"/>
    </row>
    <row r="36" spans="2:133" ht="11.25" customHeight="1" x14ac:dyDescent="0.15">
      <c r="B36" s="636" t="s">
        <v>308</v>
      </c>
      <c r="C36" s="637"/>
      <c r="D36" s="637"/>
      <c r="E36" s="637"/>
      <c r="F36" s="637"/>
      <c r="G36" s="637"/>
      <c r="H36" s="637"/>
      <c r="I36" s="637"/>
      <c r="J36" s="637"/>
      <c r="K36" s="637"/>
      <c r="L36" s="637"/>
      <c r="M36" s="637"/>
      <c r="N36" s="637"/>
      <c r="O36" s="637"/>
      <c r="P36" s="637"/>
      <c r="Q36" s="638"/>
      <c r="R36" s="665">
        <v>30100296</v>
      </c>
      <c r="S36" s="666"/>
      <c r="T36" s="666"/>
      <c r="U36" s="666"/>
      <c r="V36" s="666"/>
      <c r="W36" s="666"/>
      <c r="X36" s="666"/>
      <c r="Y36" s="667"/>
      <c r="Z36" s="668">
        <v>100</v>
      </c>
      <c r="AA36" s="668"/>
      <c r="AB36" s="668"/>
      <c r="AC36" s="668"/>
      <c r="AD36" s="669">
        <v>16504411</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916000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260449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3526629</v>
      </c>
      <c r="CS36" s="594"/>
      <c r="CT36" s="594"/>
      <c r="CU36" s="594"/>
      <c r="CV36" s="594"/>
      <c r="CW36" s="594"/>
      <c r="CX36" s="594"/>
      <c r="CY36" s="595"/>
      <c r="CZ36" s="627">
        <v>12.1</v>
      </c>
      <c r="DA36" s="628"/>
      <c r="DB36" s="628"/>
      <c r="DC36" s="629"/>
      <c r="DD36" s="602">
        <v>3187994</v>
      </c>
      <c r="DE36" s="594"/>
      <c r="DF36" s="594"/>
      <c r="DG36" s="594"/>
      <c r="DH36" s="594"/>
      <c r="DI36" s="594"/>
      <c r="DJ36" s="594"/>
      <c r="DK36" s="595"/>
      <c r="DL36" s="602">
        <v>2511118</v>
      </c>
      <c r="DM36" s="594"/>
      <c r="DN36" s="594"/>
      <c r="DO36" s="594"/>
      <c r="DP36" s="594"/>
      <c r="DQ36" s="594"/>
      <c r="DR36" s="594"/>
      <c r="DS36" s="594"/>
      <c r="DT36" s="594"/>
      <c r="DU36" s="594"/>
      <c r="DV36" s="595"/>
      <c r="DW36" s="598">
        <v>14.1</v>
      </c>
      <c r="DX36" s="619"/>
      <c r="DY36" s="619"/>
      <c r="DZ36" s="619"/>
      <c r="EA36" s="619"/>
      <c r="EB36" s="619"/>
      <c r="EC36" s="620"/>
    </row>
    <row r="37" spans="2:133" ht="11.25" customHeight="1" x14ac:dyDescent="0.15">
      <c r="AQ37" s="672" t="s">
        <v>312</v>
      </c>
      <c r="AR37" s="673"/>
      <c r="AS37" s="673"/>
      <c r="AT37" s="673"/>
      <c r="AU37" s="673"/>
      <c r="AV37" s="673"/>
      <c r="AW37" s="673"/>
      <c r="AX37" s="673"/>
      <c r="AY37" s="674"/>
      <c r="AZ37" s="593">
        <v>74346</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10714</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1845211</v>
      </c>
      <c r="CS37" s="625"/>
      <c r="CT37" s="625"/>
      <c r="CU37" s="625"/>
      <c r="CV37" s="625"/>
      <c r="CW37" s="625"/>
      <c r="CX37" s="625"/>
      <c r="CY37" s="626"/>
      <c r="CZ37" s="627">
        <v>6.4</v>
      </c>
      <c r="DA37" s="628"/>
      <c r="DB37" s="628"/>
      <c r="DC37" s="629"/>
      <c r="DD37" s="602">
        <v>1836945</v>
      </c>
      <c r="DE37" s="625"/>
      <c r="DF37" s="625"/>
      <c r="DG37" s="625"/>
      <c r="DH37" s="625"/>
      <c r="DI37" s="625"/>
      <c r="DJ37" s="625"/>
      <c r="DK37" s="626"/>
      <c r="DL37" s="602">
        <v>1564460</v>
      </c>
      <c r="DM37" s="625"/>
      <c r="DN37" s="625"/>
      <c r="DO37" s="625"/>
      <c r="DP37" s="625"/>
      <c r="DQ37" s="625"/>
      <c r="DR37" s="625"/>
      <c r="DS37" s="625"/>
      <c r="DT37" s="625"/>
      <c r="DU37" s="625"/>
      <c r="DV37" s="626"/>
      <c r="DW37" s="598">
        <v>8.8000000000000007</v>
      </c>
      <c r="DX37" s="619"/>
      <c r="DY37" s="619"/>
      <c r="DZ37" s="619"/>
      <c r="EA37" s="619"/>
      <c r="EB37" s="619"/>
      <c r="EC37" s="620"/>
    </row>
    <row r="38" spans="2:133" ht="11.25" customHeight="1" x14ac:dyDescent="0.15">
      <c r="AQ38" s="672" t="s">
        <v>315</v>
      </c>
      <c r="AR38" s="673"/>
      <c r="AS38" s="673"/>
      <c r="AT38" s="673"/>
      <c r="AU38" s="673"/>
      <c r="AV38" s="673"/>
      <c r="AW38" s="673"/>
      <c r="AX38" s="673"/>
      <c r="AY38" s="674"/>
      <c r="AZ38" s="593">
        <v>3472</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17157</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3236645</v>
      </c>
      <c r="CS38" s="594"/>
      <c r="CT38" s="594"/>
      <c r="CU38" s="594"/>
      <c r="CV38" s="594"/>
      <c r="CW38" s="594"/>
      <c r="CX38" s="594"/>
      <c r="CY38" s="595"/>
      <c r="CZ38" s="627">
        <v>11.1</v>
      </c>
      <c r="DA38" s="628"/>
      <c r="DB38" s="628"/>
      <c r="DC38" s="629"/>
      <c r="DD38" s="602">
        <v>2814197</v>
      </c>
      <c r="DE38" s="594"/>
      <c r="DF38" s="594"/>
      <c r="DG38" s="594"/>
      <c r="DH38" s="594"/>
      <c r="DI38" s="594"/>
      <c r="DJ38" s="594"/>
      <c r="DK38" s="595"/>
      <c r="DL38" s="602">
        <v>2157017</v>
      </c>
      <c r="DM38" s="594"/>
      <c r="DN38" s="594"/>
      <c r="DO38" s="594"/>
      <c r="DP38" s="594"/>
      <c r="DQ38" s="594"/>
      <c r="DR38" s="594"/>
      <c r="DS38" s="594"/>
      <c r="DT38" s="594"/>
      <c r="DU38" s="594"/>
      <c r="DV38" s="595"/>
      <c r="DW38" s="598">
        <v>12.1</v>
      </c>
      <c r="DX38" s="619"/>
      <c r="DY38" s="619"/>
      <c r="DZ38" s="619"/>
      <c r="EA38" s="619"/>
      <c r="EB38" s="619"/>
      <c r="EC38" s="620"/>
    </row>
    <row r="39" spans="2:133" ht="11.25" customHeight="1" x14ac:dyDescent="0.15">
      <c r="AQ39" s="672" t="s">
        <v>318</v>
      </c>
      <c r="AR39" s="673"/>
      <c r="AS39" s="673"/>
      <c r="AT39" s="673"/>
      <c r="AU39" s="673"/>
      <c r="AV39" s="673"/>
      <c r="AW39" s="673"/>
      <c r="AX39" s="673"/>
      <c r="AY39" s="674"/>
      <c r="AZ39" s="593" t="s">
        <v>109</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102</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1568671</v>
      </c>
      <c r="CS39" s="625"/>
      <c r="CT39" s="625"/>
      <c r="CU39" s="625"/>
      <c r="CV39" s="625"/>
      <c r="CW39" s="625"/>
      <c r="CX39" s="625"/>
      <c r="CY39" s="626"/>
      <c r="CZ39" s="627">
        <v>5.4</v>
      </c>
      <c r="DA39" s="628"/>
      <c r="DB39" s="628"/>
      <c r="DC39" s="629"/>
      <c r="DD39" s="602">
        <v>1479402</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736222</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100</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138933</v>
      </c>
      <c r="CS40" s="594"/>
      <c r="CT40" s="594"/>
      <c r="CU40" s="594"/>
      <c r="CV40" s="594"/>
      <c r="CW40" s="594"/>
      <c r="CX40" s="594"/>
      <c r="CY40" s="595"/>
      <c r="CZ40" s="627">
        <v>0.5</v>
      </c>
      <c r="DA40" s="628"/>
      <c r="DB40" s="628"/>
      <c r="DC40" s="629"/>
      <c r="DD40" s="602">
        <v>5</v>
      </c>
      <c r="DE40" s="594"/>
      <c r="DF40" s="594"/>
      <c r="DG40" s="594"/>
      <c r="DH40" s="594"/>
      <c r="DI40" s="594"/>
      <c r="DJ40" s="594"/>
      <c r="DK40" s="595"/>
      <c r="DL40" s="602">
        <v>5</v>
      </c>
      <c r="DM40" s="594"/>
      <c r="DN40" s="594"/>
      <c r="DO40" s="594"/>
      <c r="DP40" s="594"/>
      <c r="DQ40" s="594"/>
      <c r="DR40" s="594"/>
      <c r="DS40" s="594"/>
      <c r="DT40" s="594"/>
      <c r="DU40" s="594"/>
      <c r="DV40" s="595"/>
      <c r="DW40" s="598">
        <v>0</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1580951</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348</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3832233</v>
      </c>
      <c r="CS42" s="594"/>
      <c r="CT42" s="594"/>
      <c r="CU42" s="594"/>
      <c r="CV42" s="594"/>
      <c r="CW42" s="594"/>
      <c r="CX42" s="594"/>
      <c r="CY42" s="595"/>
      <c r="CZ42" s="627">
        <v>13.2</v>
      </c>
      <c r="DA42" s="676"/>
      <c r="DB42" s="676"/>
      <c r="DC42" s="677"/>
      <c r="DD42" s="602">
        <v>776877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100899</v>
      </c>
      <c r="CS43" s="625"/>
      <c r="CT43" s="625"/>
      <c r="CU43" s="625"/>
      <c r="CV43" s="625"/>
      <c r="CW43" s="625"/>
      <c r="CX43" s="625"/>
      <c r="CY43" s="626"/>
      <c r="CZ43" s="627">
        <v>0.3</v>
      </c>
      <c r="DA43" s="628"/>
      <c r="DB43" s="628"/>
      <c r="DC43" s="629"/>
      <c r="DD43" s="602">
        <v>99099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3832233</v>
      </c>
      <c r="CS44" s="594"/>
      <c r="CT44" s="594"/>
      <c r="CU44" s="594"/>
      <c r="CV44" s="594"/>
      <c r="CW44" s="594"/>
      <c r="CX44" s="594"/>
      <c r="CY44" s="595"/>
      <c r="CZ44" s="627">
        <v>13.2</v>
      </c>
      <c r="DA44" s="676"/>
      <c r="DB44" s="676"/>
      <c r="DC44" s="677"/>
      <c r="DD44" s="602">
        <v>776877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1341832</v>
      </c>
      <c r="CS45" s="625"/>
      <c r="CT45" s="625"/>
      <c r="CU45" s="625"/>
      <c r="CV45" s="625"/>
      <c r="CW45" s="625"/>
      <c r="CX45" s="625"/>
      <c r="CY45" s="626"/>
      <c r="CZ45" s="627">
        <v>4.5999999999999996</v>
      </c>
      <c r="DA45" s="628"/>
      <c r="DB45" s="628"/>
      <c r="DC45" s="629"/>
      <c r="DD45" s="602">
        <v>85905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2487007</v>
      </c>
      <c r="CS46" s="594"/>
      <c r="CT46" s="594"/>
      <c r="CU46" s="594"/>
      <c r="CV46" s="594"/>
      <c r="CW46" s="594"/>
      <c r="CX46" s="594"/>
      <c r="CY46" s="595"/>
      <c r="CZ46" s="627">
        <v>8.6</v>
      </c>
      <c r="DA46" s="676"/>
      <c r="DB46" s="676"/>
      <c r="DC46" s="677"/>
      <c r="DD46" s="602">
        <v>690578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t="s">
        <v>118</v>
      </c>
      <c r="CS47" s="625"/>
      <c r="CT47" s="625"/>
      <c r="CU47" s="625"/>
      <c r="CV47" s="625"/>
      <c r="CW47" s="625"/>
      <c r="CX47" s="625"/>
      <c r="CY47" s="626"/>
      <c r="CZ47" s="627" t="s">
        <v>118</v>
      </c>
      <c r="DA47" s="628"/>
      <c r="DB47" s="628"/>
      <c r="DC47" s="629"/>
      <c r="DD47" s="602" t="s">
        <v>118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29030491</v>
      </c>
      <c r="CS49" s="661"/>
      <c r="CT49" s="661"/>
      <c r="CU49" s="661"/>
      <c r="CV49" s="661"/>
      <c r="CW49" s="661"/>
      <c r="CX49" s="661"/>
      <c r="CY49" s="688"/>
      <c r="CZ49" s="689">
        <v>100</v>
      </c>
      <c r="DA49" s="690"/>
      <c r="DB49" s="690"/>
      <c r="DC49" s="691"/>
      <c r="DD49" s="692">
        <v>19308086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8" zoomScale="70" zoomScaleNormal="70" zoomScaleSheetLayoutView="70" workbookViewId="0">
      <selection activeCell="CM87" sqref="CM87:CQ8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531</v>
      </c>
      <c r="C7" s="720"/>
      <c r="D7" s="720"/>
      <c r="E7" s="720"/>
      <c r="F7" s="720"/>
      <c r="G7" s="720"/>
      <c r="H7" s="720"/>
      <c r="I7" s="720"/>
      <c r="J7" s="720"/>
      <c r="K7" s="720"/>
      <c r="L7" s="720"/>
      <c r="M7" s="720"/>
      <c r="N7" s="720"/>
      <c r="O7" s="720"/>
      <c r="P7" s="721"/>
      <c r="Q7" s="722">
        <v>30105.457999999999</v>
      </c>
      <c r="R7" s="723">
        <v>30105.457999999999</v>
      </c>
      <c r="S7" s="723">
        <v>30105.457999999999</v>
      </c>
      <c r="T7" s="723">
        <v>30105.457999999999</v>
      </c>
      <c r="U7" s="723">
        <v>30105.457999999999</v>
      </c>
      <c r="V7" s="723">
        <v>29050.785</v>
      </c>
      <c r="W7" s="723">
        <v>29050.785</v>
      </c>
      <c r="X7" s="723">
        <v>29050.785</v>
      </c>
      <c r="Y7" s="723">
        <v>29050.785</v>
      </c>
      <c r="Z7" s="723">
        <v>29050.785</v>
      </c>
      <c r="AA7" s="723">
        <v>1054.673</v>
      </c>
      <c r="AB7" s="723">
        <v>1054.673</v>
      </c>
      <c r="AC7" s="723">
        <v>1054.673</v>
      </c>
      <c r="AD7" s="723">
        <v>1054.673</v>
      </c>
      <c r="AE7" s="724">
        <v>1054.673</v>
      </c>
      <c r="AF7" s="725">
        <v>1002</v>
      </c>
      <c r="AG7" s="726"/>
      <c r="AH7" s="726"/>
      <c r="AI7" s="726"/>
      <c r="AJ7" s="727"/>
      <c r="AK7" s="762">
        <v>376</v>
      </c>
      <c r="AL7" s="763"/>
      <c r="AM7" s="763"/>
      <c r="AN7" s="763"/>
      <c r="AO7" s="763"/>
      <c r="AP7" s="763">
        <v>28273.678</v>
      </c>
      <c r="AQ7" s="763">
        <v>28273.678</v>
      </c>
      <c r="AR7" s="763">
        <v>28273.678</v>
      </c>
      <c r="AS7" s="763">
        <v>28273.678</v>
      </c>
      <c r="AT7" s="763">
        <v>28273.678</v>
      </c>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t="s">
        <v>543</v>
      </c>
      <c r="BU7" s="767" t="s">
        <v>543</v>
      </c>
      <c r="BV7" s="767" t="s">
        <v>543</v>
      </c>
      <c r="BW7" s="767" t="s">
        <v>543</v>
      </c>
      <c r="BX7" s="767" t="s">
        <v>543</v>
      </c>
      <c r="BY7" s="767" t="s">
        <v>543</v>
      </c>
      <c r="BZ7" s="767" t="s">
        <v>543</v>
      </c>
      <c r="CA7" s="767" t="s">
        <v>543</v>
      </c>
      <c r="CB7" s="767" t="s">
        <v>543</v>
      </c>
      <c r="CC7" s="767" t="s">
        <v>543</v>
      </c>
      <c r="CD7" s="767" t="s">
        <v>543</v>
      </c>
      <c r="CE7" s="767" t="s">
        <v>543</v>
      </c>
      <c r="CF7" s="767" t="s">
        <v>543</v>
      </c>
      <c r="CG7" s="768" t="s">
        <v>543</v>
      </c>
      <c r="CH7" s="759">
        <v>65.033000000000001</v>
      </c>
      <c r="CI7" s="760">
        <v>65.033000000000001</v>
      </c>
      <c r="CJ7" s="760">
        <v>65.033000000000001</v>
      </c>
      <c r="CK7" s="760">
        <v>65.033000000000001</v>
      </c>
      <c r="CL7" s="761">
        <v>65.033000000000001</v>
      </c>
      <c r="CM7" s="759">
        <v>724.78200000000004</v>
      </c>
      <c r="CN7" s="760">
        <v>724.78200000000004</v>
      </c>
      <c r="CO7" s="760">
        <v>724.78200000000004</v>
      </c>
      <c r="CP7" s="760">
        <v>724.78200000000004</v>
      </c>
      <c r="CQ7" s="761">
        <v>724.78200000000004</v>
      </c>
      <c r="CR7" s="759">
        <v>142.44999999999999</v>
      </c>
      <c r="CS7" s="760">
        <v>142.44999999999999</v>
      </c>
      <c r="CT7" s="760">
        <v>142.44999999999999</v>
      </c>
      <c r="CU7" s="760">
        <v>142.44999999999999</v>
      </c>
      <c r="CV7" s="761">
        <v>142.44999999999999</v>
      </c>
      <c r="CW7" s="759" t="s">
        <v>476</v>
      </c>
      <c r="CX7" s="760"/>
      <c r="CY7" s="760"/>
      <c r="CZ7" s="760"/>
      <c r="DA7" s="761"/>
      <c r="DB7" s="759">
        <v>270</v>
      </c>
      <c r="DC7" s="760"/>
      <c r="DD7" s="760"/>
      <c r="DE7" s="760"/>
      <c r="DF7" s="761"/>
      <c r="DG7" s="759" t="s">
        <v>476</v>
      </c>
      <c r="DH7" s="760"/>
      <c r="DI7" s="760"/>
      <c r="DJ7" s="760"/>
      <c r="DK7" s="761"/>
      <c r="DL7" s="759" t="s">
        <v>476</v>
      </c>
      <c r="DM7" s="760"/>
      <c r="DN7" s="760"/>
      <c r="DO7" s="760"/>
      <c r="DP7" s="761"/>
      <c r="DQ7" s="759" t="s">
        <v>476</v>
      </c>
      <c r="DR7" s="760"/>
      <c r="DS7" s="760"/>
      <c r="DT7" s="760"/>
      <c r="DU7" s="761"/>
      <c r="DV7" s="740"/>
      <c r="DW7" s="741"/>
      <c r="DX7" s="741"/>
      <c r="DY7" s="741"/>
      <c r="DZ7" s="742"/>
      <c r="EA7" s="205"/>
    </row>
    <row r="8" spans="1:131" s="206" customFormat="1" ht="26.25" customHeight="1" x14ac:dyDescent="0.15">
      <c r="A8" s="212">
        <v>2</v>
      </c>
      <c r="B8" s="743" t="s">
        <v>532</v>
      </c>
      <c r="C8" s="744"/>
      <c r="D8" s="744"/>
      <c r="E8" s="744"/>
      <c r="F8" s="744"/>
      <c r="G8" s="744"/>
      <c r="H8" s="744"/>
      <c r="I8" s="744"/>
      <c r="J8" s="744"/>
      <c r="K8" s="744"/>
      <c r="L8" s="744"/>
      <c r="M8" s="744"/>
      <c r="N8" s="744"/>
      <c r="O8" s="744"/>
      <c r="P8" s="745"/>
      <c r="Q8" s="746">
        <v>74.933000000000007</v>
      </c>
      <c r="R8" s="747">
        <v>74.933000000000007</v>
      </c>
      <c r="S8" s="747">
        <v>74.933000000000007</v>
      </c>
      <c r="T8" s="747">
        <v>74.933000000000007</v>
      </c>
      <c r="U8" s="747">
        <v>74.933000000000007</v>
      </c>
      <c r="V8" s="747">
        <v>59.801000000000002</v>
      </c>
      <c r="W8" s="747">
        <v>59.801000000000002</v>
      </c>
      <c r="X8" s="747">
        <v>59.801000000000002</v>
      </c>
      <c r="Y8" s="747">
        <v>59.801000000000002</v>
      </c>
      <c r="Z8" s="747">
        <v>59.801000000000002</v>
      </c>
      <c r="AA8" s="747">
        <v>15.132</v>
      </c>
      <c r="AB8" s="747">
        <v>15.132</v>
      </c>
      <c r="AC8" s="747">
        <v>15.132</v>
      </c>
      <c r="AD8" s="747">
        <v>15.132</v>
      </c>
      <c r="AE8" s="748">
        <v>15.132</v>
      </c>
      <c r="AF8" s="749">
        <v>15</v>
      </c>
      <c r="AG8" s="750"/>
      <c r="AH8" s="750"/>
      <c r="AI8" s="750"/>
      <c r="AJ8" s="751"/>
      <c r="AK8" s="752">
        <v>1</v>
      </c>
      <c r="AL8" s="753"/>
      <c r="AM8" s="753"/>
      <c r="AN8" s="753"/>
      <c r="AO8" s="753"/>
      <c r="AP8" s="753">
        <v>18.899999999999999</v>
      </c>
      <c r="AQ8" s="753">
        <v>18.899999999999999</v>
      </c>
      <c r="AR8" s="753">
        <v>18.899999999999999</v>
      </c>
      <c r="AS8" s="753">
        <v>18.899999999999999</v>
      </c>
      <c r="AT8" s="753">
        <v>18.899999999999999</v>
      </c>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t="s">
        <v>544</v>
      </c>
      <c r="BU8" s="757" t="s">
        <v>544</v>
      </c>
      <c r="BV8" s="757" t="s">
        <v>544</v>
      </c>
      <c r="BW8" s="757" t="s">
        <v>544</v>
      </c>
      <c r="BX8" s="757" t="s">
        <v>544</v>
      </c>
      <c r="BY8" s="757" t="s">
        <v>544</v>
      </c>
      <c r="BZ8" s="757" t="s">
        <v>544</v>
      </c>
      <c r="CA8" s="757" t="s">
        <v>544</v>
      </c>
      <c r="CB8" s="757" t="s">
        <v>544</v>
      </c>
      <c r="CC8" s="757" t="s">
        <v>544</v>
      </c>
      <c r="CD8" s="757" t="s">
        <v>544</v>
      </c>
      <c r="CE8" s="757" t="s">
        <v>544</v>
      </c>
      <c r="CF8" s="757" t="s">
        <v>544</v>
      </c>
      <c r="CG8" s="758" t="s">
        <v>544</v>
      </c>
      <c r="CH8" s="769">
        <v>-0.40200000000000002</v>
      </c>
      <c r="CI8" s="770">
        <v>-0.40200000000000002</v>
      </c>
      <c r="CJ8" s="770">
        <v>-0.40200000000000002</v>
      </c>
      <c r="CK8" s="770">
        <v>-0.40200000000000002</v>
      </c>
      <c r="CL8" s="771">
        <v>-0.40200000000000002</v>
      </c>
      <c r="CM8" s="769">
        <v>22.56</v>
      </c>
      <c r="CN8" s="770">
        <v>22.56</v>
      </c>
      <c r="CO8" s="770">
        <v>22.56</v>
      </c>
      <c r="CP8" s="770">
        <v>22.56</v>
      </c>
      <c r="CQ8" s="771">
        <v>22.56</v>
      </c>
      <c r="CR8" s="769">
        <v>10</v>
      </c>
      <c r="CS8" s="770">
        <v>10</v>
      </c>
      <c r="CT8" s="770">
        <v>10</v>
      </c>
      <c r="CU8" s="770">
        <v>10</v>
      </c>
      <c r="CV8" s="771">
        <v>10</v>
      </c>
      <c r="CW8" s="769">
        <v>54.683</v>
      </c>
      <c r="CX8" s="770">
        <v>54.683</v>
      </c>
      <c r="CY8" s="770">
        <v>54.683</v>
      </c>
      <c r="CZ8" s="770">
        <v>54.683</v>
      </c>
      <c r="DA8" s="771">
        <v>54.683</v>
      </c>
      <c r="DB8" s="769" t="s">
        <v>545</v>
      </c>
      <c r="DC8" s="770"/>
      <c r="DD8" s="770"/>
      <c r="DE8" s="770"/>
      <c r="DF8" s="771"/>
      <c r="DG8" s="769" t="s">
        <v>476</v>
      </c>
      <c r="DH8" s="770"/>
      <c r="DI8" s="770"/>
      <c r="DJ8" s="770"/>
      <c r="DK8" s="771"/>
      <c r="DL8" s="769" t="s">
        <v>476</v>
      </c>
      <c r="DM8" s="770"/>
      <c r="DN8" s="770"/>
      <c r="DO8" s="770"/>
      <c r="DP8" s="771"/>
      <c r="DQ8" s="769" t="s">
        <v>476</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t="s">
        <v>546</v>
      </c>
      <c r="BU9" s="757" t="s">
        <v>546</v>
      </c>
      <c r="BV9" s="757" t="s">
        <v>546</v>
      </c>
      <c r="BW9" s="757" t="s">
        <v>546</v>
      </c>
      <c r="BX9" s="757" t="s">
        <v>546</v>
      </c>
      <c r="BY9" s="757" t="s">
        <v>546</v>
      </c>
      <c r="BZ9" s="757" t="s">
        <v>546</v>
      </c>
      <c r="CA9" s="757" t="s">
        <v>546</v>
      </c>
      <c r="CB9" s="757" t="s">
        <v>546</v>
      </c>
      <c r="CC9" s="757" t="s">
        <v>546</v>
      </c>
      <c r="CD9" s="757" t="s">
        <v>546</v>
      </c>
      <c r="CE9" s="757" t="s">
        <v>546</v>
      </c>
      <c r="CF9" s="757" t="s">
        <v>546</v>
      </c>
      <c r="CG9" s="758" t="s">
        <v>546</v>
      </c>
      <c r="CH9" s="769">
        <v>-2.008</v>
      </c>
      <c r="CI9" s="770">
        <v>-2.008</v>
      </c>
      <c r="CJ9" s="770">
        <v>-2.008</v>
      </c>
      <c r="CK9" s="770">
        <v>-2.008</v>
      </c>
      <c r="CL9" s="771">
        <v>-2.008</v>
      </c>
      <c r="CM9" s="769">
        <v>83.296000000000006</v>
      </c>
      <c r="CN9" s="770">
        <v>83.296000000000006</v>
      </c>
      <c r="CO9" s="770">
        <v>83.296000000000006</v>
      </c>
      <c r="CP9" s="770">
        <v>83.296000000000006</v>
      </c>
      <c r="CQ9" s="771">
        <v>83.296000000000006</v>
      </c>
      <c r="CR9" s="769">
        <v>10</v>
      </c>
      <c r="CS9" s="770">
        <v>10</v>
      </c>
      <c r="CT9" s="770">
        <v>10</v>
      </c>
      <c r="CU9" s="770">
        <v>10</v>
      </c>
      <c r="CV9" s="771">
        <v>10</v>
      </c>
      <c r="CW9" s="769">
        <v>0.432</v>
      </c>
      <c r="CX9" s="770">
        <v>0.432</v>
      </c>
      <c r="CY9" s="770">
        <v>0.432</v>
      </c>
      <c r="CZ9" s="770">
        <v>0.432</v>
      </c>
      <c r="DA9" s="771">
        <v>0.432</v>
      </c>
      <c r="DB9" s="769" t="s">
        <v>545</v>
      </c>
      <c r="DC9" s="770"/>
      <c r="DD9" s="770"/>
      <c r="DE9" s="770"/>
      <c r="DF9" s="771"/>
      <c r="DG9" s="769" t="s">
        <v>476</v>
      </c>
      <c r="DH9" s="770"/>
      <c r="DI9" s="770"/>
      <c r="DJ9" s="770"/>
      <c r="DK9" s="771"/>
      <c r="DL9" s="769" t="s">
        <v>476</v>
      </c>
      <c r="DM9" s="770"/>
      <c r="DN9" s="770"/>
      <c r="DO9" s="770"/>
      <c r="DP9" s="771"/>
      <c r="DQ9" s="769" t="s">
        <v>476</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t="s">
        <v>547</v>
      </c>
      <c r="BU10" s="757" t="s">
        <v>547</v>
      </c>
      <c r="BV10" s="757" t="s">
        <v>547</v>
      </c>
      <c r="BW10" s="757" t="s">
        <v>547</v>
      </c>
      <c r="BX10" s="757" t="s">
        <v>547</v>
      </c>
      <c r="BY10" s="757" t="s">
        <v>547</v>
      </c>
      <c r="BZ10" s="757" t="s">
        <v>547</v>
      </c>
      <c r="CA10" s="757" t="s">
        <v>547</v>
      </c>
      <c r="CB10" s="757" t="s">
        <v>547</v>
      </c>
      <c r="CC10" s="757" t="s">
        <v>547</v>
      </c>
      <c r="CD10" s="757" t="s">
        <v>547</v>
      </c>
      <c r="CE10" s="757" t="s">
        <v>547</v>
      </c>
      <c r="CF10" s="757" t="s">
        <v>547</v>
      </c>
      <c r="CG10" s="758" t="s">
        <v>547</v>
      </c>
      <c r="CH10" s="769">
        <v>2.91</v>
      </c>
      <c r="CI10" s="770">
        <v>2.91</v>
      </c>
      <c r="CJ10" s="770">
        <v>2.91</v>
      </c>
      <c r="CK10" s="770">
        <v>2.91</v>
      </c>
      <c r="CL10" s="771">
        <v>2.91</v>
      </c>
      <c r="CM10" s="769">
        <v>42.588999999999999</v>
      </c>
      <c r="CN10" s="770">
        <v>42.588999999999999</v>
      </c>
      <c r="CO10" s="770">
        <v>42.588999999999999</v>
      </c>
      <c r="CP10" s="770">
        <v>42.588999999999999</v>
      </c>
      <c r="CQ10" s="771">
        <v>42.588999999999999</v>
      </c>
      <c r="CR10" s="769">
        <v>20</v>
      </c>
      <c r="CS10" s="770">
        <v>20</v>
      </c>
      <c r="CT10" s="770">
        <v>20</v>
      </c>
      <c r="CU10" s="770">
        <v>20</v>
      </c>
      <c r="CV10" s="771">
        <v>20</v>
      </c>
      <c r="CW10" s="769">
        <v>44.021000000000001</v>
      </c>
      <c r="CX10" s="770">
        <v>44.021000000000001</v>
      </c>
      <c r="CY10" s="770">
        <v>44.021000000000001</v>
      </c>
      <c r="CZ10" s="770">
        <v>44.021000000000001</v>
      </c>
      <c r="DA10" s="771">
        <v>44.021000000000001</v>
      </c>
      <c r="DB10" s="769" t="s">
        <v>545</v>
      </c>
      <c r="DC10" s="770"/>
      <c r="DD10" s="770"/>
      <c r="DE10" s="770"/>
      <c r="DF10" s="771"/>
      <c r="DG10" s="769" t="s">
        <v>476</v>
      </c>
      <c r="DH10" s="770"/>
      <c r="DI10" s="770"/>
      <c r="DJ10" s="770"/>
      <c r="DK10" s="771"/>
      <c r="DL10" s="769" t="s">
        <v>476</v>
      </c>
      <c r="DM10" s="770"/>
      <c r="DN10" s="770"/>
      <c r="DO10" s="770"/>
      <c r="DP10" s="771"/>
      <c r="DQ10" s="769" t="s">
        <v>476</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548</v>
      </c>
      <c r="BT11" s="757" t="s">
        <v>548</v>
      </c>
      <c r="BU11" s="757" t="s">
        <v>548</v>
      </c>
      <c r="BV11" s="757" t="s">
        <v>548</v>
      </c>
      <c r="BW11" s="757" t="s">
        <v>548</v>
      </c>
      <c r="BX11" s="757" t="s">
        <v>548</v>
      </c>
      <c r="BY11" s="757" t="s">
        <v>548</v>
      </c>
      <c r="BZ11" s="757" t="s">
        <v>548</v>
      </c>
      <c r="CA11" s="757" t="s">
        <v>548</v>
      </c>
      <c r="CB11" s="757" t="s">
        <v>548</v>
      </c>
      <c r="CC11" s="757" t="s">
        <v>548</v>
      </c>
      <c r="CD11" s="757" t="s">
        <v>548</v>
      </c>
      <c r="CE11" s="757" t="s">
        <v>548</v>
      </c>
      <c r="CF11" s="757" t="s">
        <v>548</v>
      </c>
      <c r="CG11" s="758" t="s">
        <v>548</v>
      </c>
      <c r="CH11" s="769">
        <v>0.88300000000000001</v>
      </c>
      <c r="CI11" s="770">
        <v>0.88300000000000001</v>
      </c>
      <c r="CJ11" s="770">
        <v>0.88300000000000001</v>
      </c>
      <c r="CK11" s="770">
        <v>0.88300000000000001</v>
      </c>
      <c r="CL11" s="771">
        <v>0.88300000000000001</v>
      </c>
      <c r="CM11" s="769">
        <v>67.766000000000005</v>
      </c>
      <c r="CN11" s="770">
        <v>67.766000000000005</v>
      </c>
      <c r="CO11" s="770">
        <v>67.766000000000005</v>
      </c>
      <c r="CP11" s="770">
        <v>67.766000000000005</v>
      </c>
      <c r="CQ11" s="771">
        <v>67.766000000000005</v>
      </c>
      <c r="CR11" s="769">
        <v>14.717000000000001</v>
      </c>
      <c r="CS11" s="770">
        <v>14.717000000000001</v>
      </c>
      <c r="CT11" s="770">
        <v>14.717000000000001</v>
      </c>
      <c r="CU11" s="770">
        <v>14.717000000000001</v>
      </c>
      <c r="CV11" s="771">
        <v>14.717000000000001</v>
      </c>
      <c r="CW11" s="769">
        <v>9.0449999999999999</v>
      </c>
      <c r="CX11" s="770">
        <v>9.0449999999999999</v>
      </c>
      <c r="CY11" s="770">
        <v>9.0449999999999999</v>
      </c>
      <c r="CZ11" s="770">
        <v>9.0449999999999999</v>
      </c>
      <c r="DA11" s="771">
        <v>9.0449999999999999</v>
      </c>
      <c r="DB11" s="769" t="s">
        <v>545</v>
      </c>
      <c r="DC11" s="770"/>
      <c r="DD11" s="770"/>
      <c r="DE11" s="770"/>
      <c r="DF11" s="771"/>
      <c r="DG11" s="769" t="s">
        <v>476</v>
      </c>
      <c r="DH11" s="770"/>
      <c r="DI11" s="770"/>
      <c r="DJ11" s="770"/>
      <c r="DK11" s="771"/>
      <c r="DL11" s="769" t="s">
        <v>476</v>
      </c>
      <c r="DM11" s="770"/>
      <c r="DN11" s="770"/>
      <c r="DO11" s="770"/>
      <c r="DP11" s="771"/>
      <c r="DQ11" s="769" t="s">
        <v>476</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549</v>
      </c>
      <c r="BT12" s="757" t="s">
        <v>549</v>
      </c>
      <c r="BU12" s="757" t="s">
        <v>549</v>
      </c>
      <c r="BV12" s="757" t="s">
        <v>549</v>
      </c>
      <c r="BW12" s="757" t="s">
        <v>549</v>
      </c>
      <c r="BX12" s="757" t="s">
        <v>549</v>
      </c>
      <c r="BY12" s="757" t="s">
        <v>549</v>
      </c>
      <c r="BZ12" s="757" t="s">
        <v>549</v>
      </c>
      <c r="CA12" s="757" t="s">
        <v>549</v>
      </c>
      <c r="CB12" s="757" t="s">
        <v>549</v>
      </c>
      <c r="CC12" s="757" t="s">
        <v>549</v>
      </c>
      <c r="CD12" s="757" t="s">
        <v>549</v>
      </c>
      <c r="CE12" s="757" t="s">
        <v>549</v>
      </c>
      <c r="CF12" s="757" t="s">
        <v>549</v>
      </c>
      <c r="CG12" s="758" t="s">
        <v>549</v>
      </c>
      <c r="CH12" s="769">
        <v>0.43099999999999999</v>
      </c>
      <c r="CI12" s="770">
        <v>0.43099999999999999</v>
      </c>
      <c r="CJ12" s="770">
        <v>0.43099999999999999</v>
      </c>
      <c r="CK12" s="770">
        <v>0.43099999999999999</v>
      </c>
      <c r="CL12" s="771">
        <v>0.43099999999999999</v>
      </c>
      <c r="CM12" s="769">
        <v>42.231000000000002</v>
      </c>
      <c r="CN12" s="770">
        <v>42.231000000000002</v>
      </c>
      <c r="CO12" s="770">
        <v>42.231000000000002</v>
      </c>
      <c r="CP12" s="770">
        <v>42.231000000000002</v>
      </c>
      <c r="CQ12" s="771">
        <v>42.231000000000002</v>
      </c>
      <c r="CR12" s="769">
        <v>20</v>
      </c>
      <c r="CS12" s="770">
        <v>20</v>
      </c>
      <c r="CT12" s="770">
        <v>20</v>
      </c>
      <c r="CU12" s="770">
        <v>20</v>
      </c>
      <c r="CV12" s="771">
        <v>20</v>
      </c>
      <c r="CW12" s="769">
        <v>25.085000000000001</v>
      </c>
      <c r="CX12" s="770">
        <v>25.085000000000001</v>
      </c>
      <c r="CY12" s="770">
        <v>25.085000000000001</v>
      </c>
      <c r="CZ12" s="770">
        <v>25.085000000000001</v>
      </c>
      <c r="DA12" s="771">
        <v>25.085000000000001</v>
      </c>
      <c r="DB12" s="769" t="s">
        <v>545</v>
      </c>
      <c r="DC12" s="770"/>
      <c r="DD12" s="770"/>
      <c r="DE12" s="770"/>
      <c r="DF12" s="771"/>
      <c r="DG12" s="769" t="s">
        <v>476</v>
      </c>
      <c r="DH12" s="770"/>
      <c r="DI12" s="770"/>
      <c r="DJ12" s="770"/>
      <c r="DK12" s="771"/>
      <c r="DL12" s="769" t="s">
        <v>476</v>
      </c>
      <c r="DM12" s="770"/>
      <c r="DN12" s="770"/>
      <c r="DO12" s="770"/>
      <c r="DP12" s="771"/>
      <c r="DQ12" s="769" t="s">
        <v>476</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t="s">
        <v>550</v>
      </c>
      <c r="BS13" s="756" t="s">
        <v>551</v>
      </c>
      <c r="BT13" s="757"/>
      <c r="BU13" s="757"/>
      <c r="BV13" s="757"/>
      <c r="BW13" s="757"/>
      <c r="BX13" s="757"/>
      <c r="BY13" s="757"/>
      <c r="BZ13" s="757"/>
      <c r="CA13" s="757"/>
      <c r="CB13" s="757"/>
      <c r="CC13" s="757"/>
      <c r="CD13" s="757"/>
      <c r="CE13" s="757"/>
      <c r="CF13" s="757"/>
      <c r="CG13" s="758"/>
      <c r="CH13" s="769">
        <v>5.8999999999999997E-2</v>
      </c>
      <c r="CI13" s="770">
        <v>5.8999999999999997E-2</v>
      </c>
      <c r="CJ13" s="770">
        <v>5.8999999999999997E-2</v>
      </c>
      <c r="CK13" s="770">
        <v>5.8999999999999997E-2</v>
      </c>
      <c r="CL13" s="771">
        <v>5.8999999999999997E-2</v>
      </c>
      <c r="CM13" s="769">
        <v>20.648</v>
      </c>
      <c r="CN13" s="770">
        <v>20.648</v>
      </c>
      <c r="CO13" s="770">
        <v>20.648</v>
      </c>
      <c r="CP13" s="770">
        <v>20.648</v>
      </c>
      <c r="CQ13" s="771">
        <v>20.648</v>
      </c>
      <c r="CR13" s="769">
        <v>1.5</v>
      </c>
      <c r="CS13" s="770">
        <v>1.5</v>
      </c>
      <c r="CT13" s="770">
        <v>1.5</v>
      </c>
      <c r="CU13" s="770">
        <v>1.5</v>
      </c>
      <c r="CV13" s="771">
        <v>1.5</v>
      </c>
      <c r="CW13" s="769" t="s">
        <v>545</v>
      </c>
      <c r="CX13" s="770"/>
      <c r="CY13" s="770"/>
      <c r="CZ13" s="770"/>
      <c r="DA13" s="771"/>
      <c r="DB13" s="769" t="s">
        <v>545</v>
      </c>
      <c r="DC13" s="770"/>
      <c r="DD13" s="770"/>
      <c r="DE13" s="770"/>
      <c r="DF13" s="771"/>
      <c r="DG13" s="769" t="s">
        <v>476</v>
      </c>
      <c r="DH13" s="770"/>
      <c r="DI13" s="770"/>
      <c r="DJ13" s="770"/>
      <c r="DK13" s="771"/>
      <c r="DL13" s="769" t="s">
        <v>476</v>
      </c>
      <c r="DM13" s="770"/>
      <c r="DN13" s="770"/>
      <c r="DO13" s="770"/>
      <c r="DP13" s="771"/>
      <c r="DQ13" s="769" t="s">
        <v>476</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552</v>
      </c>
      <c r="BT14" s="757"/>
      <c r="BU14" s="757"/>
      <c r="BV14" s="757"/>
      <c r="BW14" s="757"/>
      <c r="BX14" s="757"/>
      <c r="BY14" s="757"/>
      <c r="BZ14" s="757"/>
      <c r="CA14" s="757"/>
      <c r="CB14" s="757"/>
      <c r="CC14" s="757"/>
      <c r="CD14" s="757"/>
      <c r="CE14" s="757"/>
      <c r="CF14" s="757"/>
      <c r="CG14" s="758"/>
      <c r="CH14" s="769">
        <v>1</v>
      </c>
      <c r="CI14" s="770"/>
      <c r="CJ14" s="770"/>
      <c r="CK14" s="770"/>
      <c r="CL14" s="771"/>
      <c r="CM14" s="769">
        <v>24</v>
      </c>
      <c r="CN14" s="770"/>
      <c r="CO14" s="770"/>
      <c r="CP14" s="770"/>
      <c r="CQ14" s="771"/>
      <c r="CR14" s="769">
        <v>5</v>
      </c>
      <c r="CS14" s="770"/>
      <c r="CT14" s="770"/>
      <c r="CU14" s="770"/>
      <c r="CV14" s="771"/>
      <c r="CW14" s="769">
        <v>71</v>
      </c>
      <c r="CX14" s="770"/>
      <c r="CY14" s="770"/>
      <c r="CZ14" s="770"/>
      <c r="DA14" s="771"/>
      <c r="DB14" s="769" t="s">
        <v>545</v>
      </c>
      <c r="DC14" s="770"/>
      <c r="DD14" s="770"/>
      <c r="DE14" s="770"/>
      <c r="DF14" s="771"/>
      <c r="DG14" s="769" t="s">
        <v>476</v>
      </c>
      <c r="DH14" s="770"/>
      <c r="DI14" s="770"/>
      <c r="DJ14" s="770"/>
      <c r="DK14" s="771"/>
      <c r="DL14" s="769" t="s">
        <v>476</v>
      </c>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362</v>
      </c>
      <c r="B23" s="778" t="s">
        <v>363</v>
      </c>
      <c r="C23" s="779"/>
      <c r="D23" s="779"/>
      <c r="E23" s="779"/>
      <c r="F23" s="779"/>
      <c r="G23" s="779"/>
      <c r="H23" s="779"/>
      <c r="I23" s="779"/>
      <c r="J23" s="779"/>
      <c r="K23" s="779"/>
      <c r="L23" s="779"/>
      <c r="M23" s="779"/>
      <c r="N23" s="779"/>
      <c r="O23" s="779"/>
      <c r="P23" s="780"/>
      <c r="Q23" s="781">
        <v>30100.295999999998</v>
      </c>
      <c r="R23" s="782"/>
      <c r="S23" s="782"/>
      <c r="T23" s="782"/>
      <c r="U23" s="782"/>
      <c r="V23" s="782">
        <v>29030.491000000002</v>
      </c>
      <c r="W23" s="782"/>
      <c r="X23" s="782"/>
      <c r="Y23" s="782"/>
      <c r="Z23" s="782"/>
      <c r="AA23" s="782">
        <v>1069.8050000000001</v>
      </c>
      <c r="AB23" s="782"/>
      <c r="AC23" s="782"/>
      <c r="AD23" s="782"/>
      <c r="AE23" s="783"/>
      <c r="AF23" s="784">
        <v>1018</v>
      </c>
      <c r="AG23" s="782"/>
      <c r="AH23" s="782"/>
      <c r="AI23" s="782"/>
      <c r="AJ23" s="785"/>
      <c r="AK23" s="786"/>
      <c r="AL23" s="787"/>
      <c r="AM23" s="787"/>
      <c r="AN23" s="787"/>
      <c r="AO23" s="787"/>
      <c r="AP23" s="782">
        <v>28292.578000000001</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374</v>
      </c>
      <c r="C28" s="720"/>
      <c r="D28" s="720"/>
      <c r="E28" s="720"/>
      <c r="F28" s="720"/>
      <c r="G28" s="720"/>
      <c r="H28" s="720"/>
      <c r="I28" s="720"/>
      <c r="J28" s="720"/>
      <c r="K28" s="720"/>
      <c r="L28" s="720"/>
      <c r="M28" s="720"/>
      <c r="N28" s="720"/>
      <c r="O28" s="720"/>
      <c r="P28" s="721"/>
      <c r="Q28" s="810">
        <v>9784.7340000000004</v>
      </c>
      <c r="R28" s="811">
        <v>9784.7340000000004</v>
      </c>
      <c r="S28" s="811">
        <v>9784.7340000000004</v>
      </c>
      <c r="T28" s="811">
        <v>9784.7340000000004</v>
      </c>
      <c r="U28" s="811">
        <v>9784.7340000000004</v>
      </c>
      <c r="V28" s="811">
        <v>9358.8709999999992</v>
      </c>
      <c r="W28" s="811">
        <v>9358.8709999999992</v>
      </c>
      <c r="X28" s="811">
        <v>9358.8709999999992</v>
      </c>
      <c r="Y28" s="811">
        <v>9358.8709999999992</v>
      </c>
      <c r="Z28" s="811">
        <v>9358.8709999999992</v>
      </c>
      <c r="AA28" s="811">
        <v>425.863</v>
      </c>
      <c r="AB28" s="811">
        <v>425.863</v>
      </c>
      <c r="AC28" s="811">
        <v>425.863</v>
      </c>
      <c r="AD28" s="811">
        <v>425.863</v>
      </c>
      <c r="AE28" s="812">
        <v>425.863</v>
      </c>
      <c r="AF28" s="813">
        <v>426</v>
      </c>
      <c r="AG28" s="811"/>
      <c r="AH28" s="811"/>
      <c r="AI28" s="811"/>
      <c r="AJ28" s="814"/>
      <c r="AK28" s="815">
        <v>736.22299999999996</v>
      </c>
      <c r="AL28" s="806">
        <v>736.22299999999996</v>
      </c>
      <c r="AM28" s="806">
        <v>736.22299999999996</v>
      </c>
      <c r="AN28" s="806">
        <v>736.22299999999996</v>
      </c>
      <c r="AO28" s="806">
        <v>736.22299999999996</v>
      </c>
      <c r="AP28" s="806" t="s">
        <v>476</v>
      </c>
      <c r="AQ28" s="806"/>
      <c r="AR28" s="806"/>
      <c r="AS28" s="806"/>
      <c r="AT28" s="806"/>
      <c r="AU28" s="806" t="s">
        <v>476</v>
      </c>
      <c r="AV28" s="806"/>
      <c r="AW28" s="806"/>
      <c r="AX28" s="806"/>
      <c r="AY28" s="806"/>
      <c r="AZ28" s="807" t="s">
        <v>476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375</v>
      </c>
      <c r="C29" s="744"/>
      <c r="D29" s="744"/>
      <c r="E29" s="744"/>
      <c r="F29" s="744"/>
      <c r="G29" s="744"/>
      <c r="H29" s="744"/>
      <c r="I29" s="744"/>
      <c r="J29" s="744"/>
      <c r="K29" s="744"/>
      <c r="L29" s="744"/>
      <c r="M29" s="744"/>
      <c r="N29" s="744"/>
      <c r="O29" s="744"/>
      <c r="P29" s="745"/>
      <c r="Q29" s="746">
        <v>5937.8220000000001</v>
      </c>
      <c r="R29" s="747">
        <v>5937.8220000000001</v>
      </c>
      <c r="S29" s="747">
        <v>5937.8220000000001</v>
      </c>
      <c r="T29" s="747">
        <v>5937.8220000000001</v>
      </c>
      <c r="U29" s="747">
        <v>5937.8220000000001</v>
      </c>
      <c r="V29" s="747">
        <v>5826.4359999999997</v>
      </c>
      <c r="W29" s="747">
        <v>5826.4359999999997</v>
      </c>
      <c r="X29" s="747">
        <v>5826.4359999999997</v>
      </c>
      <c r="Y29" s="747">
        <v>5826.4359999999997</v>
      </c>
      <c r="Z29" s="747">
        <v>5826.4359999999997</v>
      </c>
      <c r="AA29" s="747">
        <v>111.386</v>
      </c>
      <c r="AB29" s="747">
        <v>111.386</v>
      </c>
      <c r="AC29" s="747">
        <v>111.386</v>
      </c>
      <c r="AD29" s="747">
        <v>111.386</v>
      </c>
      <c r="AE29" s="748">
        <v>111.386</v>
      </c>
      <c r="AF29" s="749">
        <v>111</v>
      </c>
      <c r="AG29" s="750"/>
      <c r="AH29" s="750"/>
      <c r="AI29" s="750"/>
      <c r="AJ29" s="751"/>
      <c r="AK29" s="818">
        <v>837</v>
      </c>
      <c r="AL29" s="819">
        <v>1881.518</v>
      </c>
      <c r="AM29" s="819">
        <v>1881.518</v>
      </c>
      <c r="AN29" s="819">
        <v>1881.518</v>
      </c>
      <c r="AO29" s="819">
        <v>1881.518</v>
      </c>
      <c r="AP29" s="819">
        <v>92.635000000000005</v>
      </c>
      <c r="AQ29" s="819">
        <v>92.635000000000005</v>
      </c>
      <c r="AR29" s="819">
        <v>92.635000000000005</v>
      </c>
      <c r="AS29" s="819">
        <v>92.635000000000005</v>
      </c>
      <c r="AT29" s="819">
        <v>92.635000000000005</v>
      </c>
      <c r="AU29" s="819" t="s">
        <v>476</v>
      </c>
      <c r="AV29" s="819"/>
      <c r="AW29" s="819"/>
      <c r="AX29" s="819"/>
      <c r="AY29" s="819"/>
      <c r="AZ29" s="820" t="s">
        <v>476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376</v>
      </c>
      <c r="C30" s="744"/>
      <c r="D30" s="744"/>
      <c r="E30" s="744"/>
      <c r="F30" s="744"/>
      <c r="G30" s="744"/>
      <c r="H30" s="744"/>
      <c r="I30" s="744"/>
      <c r="J30" s="744"/>
      <c r="K30" s="744"/>
      <c r="L30" s="744"/>
      <c r="M30" s="744"/>
      <c r="N30" s="744"/>
      <c r="O30" s="744"/>
      <c r="P30" s="745"/>
      <c r="Q30" s="746">
        <v>1092.4490000000001</v>
      </c>
      <c r="R30" s="747">
        <v>1092.4490000000001</v>
      </c>
      <c r="S30" s="747">
        <v>1092.4490000000001</v>
      </c>
      <c r="T30" s="747">
        <v>1092.4490000000001</v>
      </c>
      <c r="U30" s="747">
        <v>1092.4490000000001</v>
      </c>
      <c r="V30" s="747">
        <v>1051.9690000000001</v>
      </c>
      <c r="W30" s="747">
        <v>1051.9690000000001</v>
      </c>
      <c r="X30" s="747">
        <v>1051.9690000000001</v>
      </c>
      <c r="Y30" s="747">
        <v>1051.9690000000001</v>
      </c>
      <c r="Z30" s="747">
        <v>1051.9690000000001</v>
      </c>
      <c r="AA30" s="747">
        <v>40.479999999999997</v>
      </c>
      <c r="AB30" s="747">
        <v>40.479999999999997</v>
      </c>
      <c r="AC30" s="747">
        <v>40.479999999999997</v>
      </c>
      <c r="AD30" s="747">
        <v>40.479999999999997</v>
      </c>
      <c r="AE30" s="748">
        <v>40.479999999999997</v>
      </c>
      <c r="AF30" s="749">
        <v>40</v>
      </c>
      <c r="AG30" s="750"/>
      <c r="AH30" s="750"/>
      <c r="AI30" s="750"/>
      <c r="AJ30" s="751"/>
      <c r="AK30" s="818">
        <v>173</v>
      </c>
      <c r="AL30" s="819">
        <v>448.64400000000001</v>
      </c>
      <c r="AM30" s="819">
        <v>448.64400000000001</v>
      </c>
      <c r="AN30" s="819">
        <v>448.64400000000001</v>
      </c>
      <c r="AO30" s="819">
        <v>448.64400000000001</v>
      </c>
      <c r="AP30" s="819" t="s">
        <v>476</v>
      </c>
      <c r="AQ30" s="819"/>
      <c r="AR30" s="819"/>
      <c r="AS30" s="819"/>
      <c r="AT30" s="819"/>
      <c r="AU30" s="819" t="s">
        <v>476</v>
      </c>
      <c r="AV30" s="819"/>
      <c r="AW30" s="819"/>
      <c r="AX30" s="819"/>
      <c r="AY30" s="819"/>
      <c r="AZ30" s="820" t="s">
        <v>476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377</v>
      </c>
      <c r="C31" s="744"/>
      <c r="D31" s="744"/>
      <c r="E31" s="744"/>
      <c r="F31" s="744"/>
      <c r="G31" s="744"/>
      <c r="H31" s="744"/>
      <c r="I31" s="744"/>
      <c r="J31" s="744"/>
      <c r="K31" s="744"/>
      <c r="L31" s="744"/>
      <c r="M31" s="744"/>
      <c r="N31" s="744"/>
      <c r="O31" s="744"/>
      <c r="P31" s="745"/>
      <c r="Q31" s="746">
        <v>68.299000000000007</v>
      </c>
      <c r="R31" s="747">
        <v>68.299000000000007</v>
      </c>
      <c r="S31" s="747">
        <v>68.299000000000007</v>
      </c>
      <c r="T31" s="747">
        <v>68.299000000000007</v>
      </c>
      <c r="U31" s="747">
        <v>68.299000000000007</v>
      </c>
      <c r="V31" s="747">
        <v>59.426000000000002</v>
      </c>
      <c r="W31" s="747">
        <v>59.426000000000002</v>
      </c>
      <c r="X31" s="747">
        <v>59.426000000000002</v>
      </c>
      <c r="Y31" s="747">
        <v>59.426000000000002</v>
      </c>
      <c r="Z31" s="747">
        <v>59.426000000000002</v>
      </c>
      <c r="AA31" s="747">
        <v>8.8729999999999993</v>
      </c>
      <c r="AB31" s="747">
        <v>8.8729999999999993</v>
      </c>
      <c r="AC31" s="747">
        <v>8.8729999999999993</v>
      </c>
      <c r="AD31" s="747">
        <v>8.8729999999999993</v>
      </c>
      <c r="AE31" s="748">
        <v>8.8729999999999993</v>
      </c>
      <c r="AF31" s="749">
        <v>9</v>
      </c>
      <c r="AG31" s="750"/>
      <c r="AH31" s="750"/>
      <c r="AI31" s="750"/>
      <c r="AJ31" s="751"/>
      <c r="AK31" s="818">
        <v>3</v>
      </c>
      <c r="AL31" s="819"/>
      <c r="AM31" s="819"/>
      <c r="AN31" s="819"/>
      <c r="AO31" s="819"/>
      <c r="AP31" s="819" t="s">
        <v>476</v>
      </c>
      <c r="AQ31" s="819"/>
      <c r="AR31" s="819"/>
      <c r="AS31" s="819"/>
      <c r="AT31" s="819"/>
      <c r="AU31" s="819" t="s">
        <v>476</v>
      </c>
      <c r="AV31" s="819"/>
      <c r="AW31" s="819"/>
      <c r="AX31" s="819"/>
      <c r="AY31" s="819"/>
      <c r="AZ31" s="820" t="s">
        <v>476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378</v>
      </c>
      <c r="C32" s="744"/>
      <c r="D32" s="744"/>
      <c r="E32" s="744"/>
      <c r="F32" s="744"/>
      <c r="G32" s="744"/>
      <c r="H32" s="744"/>
      <c r="I32" s="744"/>
      <c r="J32" s="744"/>
      <c r="K32" s="744"/>
      <c r="L32" s="744"/>
      <c r="M32" s="744"/>
      <c r="N32" s="744"/>
      <c r="O32" s="744"/>
      <c r="P32" s="745"/>
      <c r="Q32" s="746">
        <v>2225</v>
      </c>
      <c r="R32" s="747"/>
      <c r="S32" s="747"/>
      <c r="T32" s="747"/>
      <c r="U32" s="747"/>
      <c r="V32" s="747">
        <v>1959</v>
      </c>
      <c r="W32" s="747"/>
      <c r="X32" s="747"/>
      <c r="Y32" s="747"/>
      <c r="Z32" s="747"/>
      <c r="AA32" s="747">
        <v>266</v>
      </c>
      <c r="AB32" s="747"/>
      <c r="AC32" s="747"/>
      <c r="AD32" s="747"/>
      <c r="AE32" s="748"/>
      <c r="AF32" s="749">
        <v>1438</v>
      </c>
      <c r="AG32" s="750"/>
      <c r="AH32" s="750"/>
      <c r="AI32" s="750"/>
      <c r="AJ32" s="751"/>
      <c r="AK32" s="818">
        <v>74</v>
      </c>
      <c r="AL32" s="819">
        <v>19.045999999999999</v>
      </c>
      <c r="AM32" s="819">
        <v>19.045999999999999</v>
      </c>
      <c r="AN32" s="819">
        <v>19.045999999999999</v>
      </c>
      <c r="AO32" s="819">
        <v>19.045999999999999</v>
      </c>
      <c r="AP32" s="819">
        <v>4582.4949999999999</v>
      </c>
      <c r="AQ32" s="819">
        <v>4582.4949999999999</v>
      </c>
      <c r="AR32" s="819">
        <v>4582.4949999999999</v>
      </c>
      <c r="AS32" s="819">
        <v>4582.4949999999999</v>
      </c>
      <c r="AT32" s="819">
        <v>4582.4949999999999</v>
      </c>
      <c r="AU32" s="819">
        <v>109.979</v>
      </c>
      <c r="AV32" s="819">
        <v>109.979</v>
      </c>
      <c r="AW32" s="819">
        <v>109.979</v>
      </c>
      <c r="AX32" s="819">
        <v>109.979</v>
      </c>
      <c r="AY32" s="819">
        <v>109.979</v>
      </c>
      <c r="AZ32" s="820" t="s">
        <v>476</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380</v>
      </c>
      <c r="C33" s="744"/>
      <c r="D33" s="744"/>
      <c r="E33" s="744"/>
      <c r="F33" s="744"/>
      <c r="G33" s="744"/>
      <c r="H33" s="744"/>
      <c r="I33" s="744"/>
      <c r="J33" s="744"/>
      <c r="K33" s="744"/>
      <c r="L33" s="744"/>
      <c r="M33" s="744"/>
      <c r="N33" s="744"/>
      <c r="O33" s="744"/>
      <c r="P33" s="745"/>
      <c r="Q33" s="746">
        <v>3010.3560000000002</v>
      </c>
      <c r="R33" s="747">
        <v>3010.3560000000002</v>
      </c>
      <c r="S33" s="747">
        <v>3010.3560000000002</v>
      </c>
      <c r="T33" s="747">
        <v>3010.3560000000002</v>
      </c>
      <c r="U33" s="747">
        <v>3010.3560000000002</v>
      </c>
      <c r="V33" s="747">
        <v>3001.8420000000001</v>
      </c>
      <c r="W33" s="747">
        <v>3001.8420000000001</v>
      </c>
      <c r="X33" s="747">
        <v>3001.8420000000001</v>
      </c>
      <c r="Y33" s="747">
        <v>3001.8420000000001</v>
      </c>
      <c r="Z33" s="747">
        <v>3001.8420000000001</v>
      </c>
      <c r="AA33" s="747">
        <v>8.5139999999999993</v>
      </c>
      <c r="AB33" s="747">
        <v>8.5139999999999993</v>
      </c>
      <c r="AC33" s="747">
        <v>8.5139999999999993</v>
      </c>
      <c r="AD33" s="747">
        <v>8.5139999999999993</v>
      </c>
      <c r="AE33" s="748">
        <v>8.5139999999999993</v>
      </c>
      <c r="AF33" s="749">
        <v>3</v>
      </c>
      <c r="AG33" s="750"/>
      <c r="AH33" s="750"/>
      <c r="AI33" s="750"/>
      <c r="AJ33" s="751"/>
      <c r="AK33" s="818">
        <v>916</v>
      </c>
      <c r="AL33" s="819"/>
      <c r="AM33" s="819"/>
      <c r="AN33" s="819"/>
      <c r="AO33" s="819"/>
      <c r="AP33" s="819">
        <v>20101.059000000001</v>
      </c>
      <c r="AQ33" s="819">
        <v>20101.059000000001</v>
      </c>
      <c r="AR33" s="819">
        <v>20101.059000000001</v>
      </c>
      <c r="AS33" s="819">
        <v>20101.059000000001</v>
      </c>
      <c r="AT33" s="819">
        <v>20101.059000000001</v>
      </c>
      <c r="AU33" s="819">
        <v>9346.9920000000002</v>
      </c>
      <c r="AV33" s="819">
        <v>9346.9920000000002</v>
      </c>
      <c r="AW33" s="819">
        <v>9346.9920000000002</v>
      </c>
      <c r="AX33" s="819">
        <v>9346.9920000000002</v>
      </c>
      <c r="AY33" s="819">
        <v>9346.9920000000002</v>
      </c>
      <c r="AZ33" s="820" t="s">
        <v>476</v>
      </c>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362</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2027</v>
      </c>
      <c r="AG63" s="830"/>
      <c r="AH63" s="830"/>
      <c r="AI63" s="830"/>
      <c r="AJ63" s="831"/>
      <c r="AK63" s="832"/>
      <c r="AL63" s="827"/>
      <c r="AM63" s="827"/>
      <c r="AN63" s="827"/>
      <c r="AO63" s="827"/>
      <c r="AP63" s="830">
        <v>24776.188999999998</v>
      </c>
      <c r="AQ63" s="830"/>
      <c r="AR63" s="830"/>
      <c r="AS63" s="830"/>
      <c r="AT63" s="830"/>
      <c r="AU63" s="830">
        <v>9456.9709999999995</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385</v>
      </c>
      <c r="B66" s="729"/>
      <c r="C66" s="729"/>
      <c r="D66" s="729"/>
      <c r="E66" s="729"/>
      <c r="F66" s="729"/>
      <c r="G66" s="729"/>
      <c r="H66" s="729"/>
      <c r="I66" s="729"/>
      <c r="J66" s="729"/>
      <c r="K66" s="729"/>
      <c r="L66" s="729"/>
      <c r="M66" s="729"/>
      <c r="N66" s="729"/>
      <c r="O66" s="729"/>
      <c r="P66" s="730"/>
      <c r="Q66" s="705" t="s">
        <v>366</v>
      </c>
      <c r="R66" s="706"/>
      <c r="S66" s="706"/>
      <c r="T66" s="706"/>
      <c r="U66" s="707"/>
      <c r="V66" s="705" t="s">
        <v>367</v>
      </c>
      <c r="W66" s="706"/>
      <c r="X66" s="706"/>
      <c r="Y66" s="706"/>
      <c r="Z66" s="707"/>
      <c r="AA66" s="705" t="s">
        <v>368</v>
      </c>
      <c r="AB66" s="706"/>
      <c r="AC66" s="706"/>
      <c r="AD66" s="706"/>
      <c r="AE66" s="707"/>
      <c r="AF66" s="840" t="s">
        <v>369</v>
      </c>
      <c r="AG66" s="801"/>
      <c r="AH66" s="801"/>
      <c r="AI66" s="801"/>
      <c r="AJ66" s="841"/>
      <c r="AK66" s="705" t="s">
        <v>370</v>
      </c>
      <c r="AL66" s="729"/>
      <c r="AM66" s="729"/>
      <c r="AN66" s="729"/>
      <c r="AO66" s="730"/>
      <c r="AP66" s="705" t="s">
        <v>371</v>
      </c>
      <c r="AQ66" s="706"/>
      <c r="AR66" s="706"/>
      <c r="AS66" s="706"/>
      <c r="AT66" s="707"/>
      <c r="AU66" s="705" t="s">
        <v>386</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533</v>
      </c>
      <c r="C68" s="858"/>
      <c r="D68" s="858"/>
      <c r="E68" s="858"/>
      <c r="F68" s="858"/>
      <c r="G68" s="858"/>
      <c r="H68" s="858"/>
      <c r="I68" s="858"/>
      <c r="J68" s="858"/>
      <c r="K68" s="858"/>
      <c r="L68" s="858"/>
      <c r="M68" s="858"/>
      <c r="N68" s="858"/>
      <c r="O68" s="858"/>
      <c r="P68" s="859"/>
      <c r="Q68" s="860">
        <v>3056.54</v>
      </c>
      <c r="R68" s="854">
        <v>3056.54</v>
      </c>
      <c r="S68" s="854">
        <v>3056.54</v>
      </c>
      <c r="T68" s="854">
        <v>3056.54</v>
      </c>
      <c r="U68" s="854">
        <v>3056.54</v>
      </c>
      <c r="V68" s="854">
        <v>3032.5039999999999</v>
      </c>
      <c r="W68" s="854">
        <v>3032.5039999999999</v>
      </c>
      <c r="X68" s="854">
        <v>3032.5039999999999</v>
      </c>
      <c r="Y68" s="854">
        <v>3032.5039999999999</v>
      </c>
      <c r="Z68" s="854">
        <v>3032.5039999999999</v>
      </c>
      <c r="AA68" s="854">
        <v>24.036000000000001</v>
      </c>
      <c r="AB68" s="854">
        <v>24.036000000000001</v>
      </c>
      <c r="AC68" s="854">
        <v>24.036000000000001</v>
      </c>
      <c r="AD68" s="854">
        <v>24.036000000000001</v>
      </c>
      <c r="AE68" s="854">
        <v>24.036000000000001</v>
      </c>
      <c r="AF68" s="854">
        <v>24.036000000000001</v>
      </c>
      <c r="AG68" s="854">
        <v>24.036000000000001</v>
      </c>
      <c r="AH68" s="854">
        <v>24.036000000000001</v>
      </c>
      <c r="AI68" s="854">
        <v>24.036000000000001</v>
      </c>
      <c r="AJ68" s="854">
        <v>24.036000000000001</v>
      </c>
      <c r="AK68" s="854">
        <v>20</v>
      </c>
      <c r="AL68" s="854">
        <v>20</v>
      </c>
      <c r="AM68" s="854">
        <v>20</v>
      </c>
      <c r="AN68" s="854">
        <v>20</v>
      </c>
      <c r="AO68" s="854">
        <v>20</v>
      </c>
      <c r="AP68" s="854">
        <v>2497.7040000000002</v>
      </c>
      <c r="AQ68" s="854">
        <v>2497.7040000000002</v>
      </c>
      <c r="AR68" s="854">
        <v>2497.7040000000002</v>
      </c>
      <c r="AS68" s="854">
        <v>2497.7040000000002</v>
      </c>
      <c r="AT68" s="854">
        <v>2497.7040000000002</v>
      </c>
      <c r="AU68" s="854">
        <v>1336.771</v>
      </c>
      <c r="AV68" s="854">
        <v>1336.771</v>
      </c>
      <c r="AW68" s="854">
        <v>1336.771</v>
      </c>
      <c r="AX68" s="854">
        <v>1336.771</v>
      </c>
      <c r="AY68" s="854">
        <v>1336.771</v>
      </c>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534</v>
      </c>
      <c r="C69" s="862"/>
      <c r="D69" s="862"/>
      <c r="E69" s="862"/>
      <c r="F69" s="862"/>
      <c r="G69" s="862"/>
      <c r="H69" s="862"/>
      <c r="I69" s="862"/>
      <c r="J69" s="862"/>
      <c r="K69" s="862"/>
      <c r="L69" s="862"/>
      <c r="M69" s="862"/>
      <c r="N69" s="862"/>
      <c r="O69" s="862"/>
      <c r="P69" s="863"/>
      <c r="Q69" s="864">
        <v>8.2249999999999996</v>
      </c>
      <c r="R69" s="819">
        <v>8.2249999999999996</v>
      </c>
      <c r="S69" s="819">
        <v>8.2249999999999996</v>
      </c>
      <c r="T69" s="819">
        <v>8.2249999999999996</v>
      </c>
      <c r="U69" s="819">
        <v>8.2249999999999996</v>
      </c>
      <c r="V69" s="819">
        <v>6.0309999999999997</v>
      </c>
      <c r="W69" s="819">
        <v>6.0309999999999997</v>
      </c>
      <c r="X69" s="819">
        <v>6.0309999999999997</v>
      </c>
      <c r="Y69" s="819">
        <v>6.0309999999999997</v>
      </c>
      <c r="Z69" s="819">
        <v>6.0309999999999997</v>
      </c>
      <c r="AA69" s="819">
        <v>2.194</v>
      </c>
      <c r="AB69" s="819">
        <v>2.194</v>
      </c>
      <c r="AC69" s="819">
        <v>2.194</v>
      </c>
      <c r="AD69" s="819">
        <v>2.194</v>
      </c>
      <c r="AE69" s="819">
        <v>2.194</v>
      </c>
      <c r="AF69" s="819">
        <v>2.194</v>
      </c>
      <c r="AG69" s="819">
        <v>2.194</v>
      </c>
      <c r="AH69" s="819">
        <v>2.194</v>
      </c>
      <c r="AI69" s="819">
        <v>2.194</v>
      </c>
      <c r="AJ69" s="819">
        <v>2.194</v>
      </c>
      <c r="AK69" s="819" t="s">
        <v>476</v>
      </c>
      <c r="AL69" s="819"/>
      <c r="AM69" s="819"/>
      <c r="AN69" s="819"/>
      <c r="AO69" s="819"/>
      <c r="AP69" s="819" t="s">
        <v>476</v>
      </c>
      <c r="AQ69" s="819"/>
      <c r="AR69" s="819"/>
      <c r="AS69" s="819"/>
      <c r="AT69" s="819"/>
      <c r="AU69" s="819" t="s">
        <v>476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535</v>
      </c>
      <c r="C70" s="862"/>
      <c r="D70" s="862"/>
      <c r="E70" s="862"/>
      <c r="F70" s="862"/>
      <c r="G70" s="862"/>
      <c r="H70" s="862"/>
      <c r="I70" s="862"/>
      <c r="J70" s="862"/>
      <c r="K70" s="862"/>
      <c r="L70" s="862"/>
      <c r="M70" s="862"/>
      <c r="N70" s="862"/>
      <c r="O70" s="862"/>
      <c r="P70" s="863"/>
      <c r="Q70" s="864">
        <v>439.28800000000001</v>
      </c>
      <c r="R70" s="819">
        <v>439.28800000000001</v>
      </c>
      <c r="S70" s="819">
        <v>439.28800000000001</v>
      </c>
      <c r="T70" s="819">
        <v>439.28800000000001</v>
      </c>
      <c r="U70" s="819">
        <v>439.28800000000001</v>
      </c>
      <c r="V70" s="819">
        <v>422.94400000000002</v>
      </c>
      <c r="W70" s="819">
        <v>422.94400000000002</v>
      </c>
      <c r="X70" s="819">
        <v>422.94400000000002</v>
      </c>
      <c r="Y70" s="819">
        <v>422.94400000000002</v>
      </c>
      <c r="Z70" s="819">
        <v>422.94400000000002</v>
      </c>
      <c r="AA70" s="819">
        <v>16.344000000000001</v>
      </c>
      <c r="AB70" s="819">
        <v>16.344000000000001</v>
      </c>
      <c r="AC70" s="819">
        <v>16.344000000000001</v>
      </c>
      <c r="AD70" s="819">
        <v>16.344000000000001</v>
      </c>
      <c r="AE70" s="819">
        <v>16.344000000000001</v>
      </c>
      <c r="AF70" s="819">
        <v>16.344000000000001</v>
      </c>
      <c r="AG70" s="819">
        <v>16.344000000000001</v>
      </c>
      <c r="AH70" s="819">
        <v>16.344000000000001</v>
      </c>
      <c r="AI70" s="819">
        <v>16.344000000000001</v>
      </c>
      <c r="AJ70" s="819">
        <v>16.344000000000001</v>
      </c>
      <c r="AK70" s="819">
        <v>9.7729999999999997</v>
      </c>
      <c r="AL70" s="819">
        <v>9.7729999999999997</v>
      </c>
      <c r="AM70" s="819">
        <v>9.7729999999999997</v>
      </c>
      <c r="AN70" s="819">
        <v>9.7729999999999997</v>
      </c>
      <c r="AO70" s="819">
        <v>9.7729999999999997</v>
      </c>
      <c r="AP70" s="819" t="s">
        <v>476</v>
      </c>
      <c r="AQ70" s="819"/>
      <c r="AR70" s="819"/>
      <c r="AS70" s="819"/>
      <c r="AT70" s="819"/>
      <c r="AU70" s="819" t="s">
        <v>476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536</v>
      </c>
      <c r="C71" s="862"/>
      <c r="D71" s="862"/>
      <c r="E71" s="862"/>
      <c r="F71" s="862"/>
      <c r="G71" s="862"/>
      <c r="H71" s="862"/>
      <c r="I71" s="862"/>
      <c r="J71" s="862"/>
      <c r="K71" s="862"/>
      <c r="L71" s="862"/>
      <c r="M71" s="862"/>
      <c r="N71" s="862"/>
      <c r="O71" s="862"/>
      <c r="P71" s="863"/>
      <c r="Q71" s="864">
        <v>119.5</v>
      </c>
      <c r="R71" s="819">
        <v>119.5</v>
      </c>
      <c r="S71" s="819">
        <v>119.5</v>
      </c>
      <c r="T71" s="819">
        <v>119.5</v>
      </c>
      <c r="U71" s="819">
        <v>119.5</v>
      </c>
      <c r="V71" s="819">
        <v>106.532</v>
      </c>
      <c r="W71" s="819">
        <v>106.532</v>
      </c>
      <c r="X71" s="819">
        <v>106.532</v>
      </c>
      <c r="Y71" s="819">
        <v>106.532</v>
      </c>
      <c r="Z71" s="819">
        <v>106.532</v>
      </c>
      <c r="AA71" s="819">
        <v>12.968</v>
      </c>
      <c r="AB71" s="819">
        <v>12.968</v>
      </c>
      <c r="AC71" s="819">
        <v>12.968</v>
      </c>
      <c r="AD71" s="819">
        <v>12.968</v>
      </c>
      <c r="AE71" s="819">
        <v>12.968</v>
      </c>
      <c r="AF71" s="819">
        <v>12.968</v>
      </c>
      <c r="AG71" s="819">
        <v>12.968</v>
      </c>
      <c r="AH71" s="819">
        <v>12.968</v>
      </c>
      <c r="AI71" s="819">
        <v>12.968</v>
      </c>
      <c r="AJ71" s="819">
        <v>12.968</v>
      </c>
      <c r="AK71" s="819">
        <v>11.356</v>
      </c>
      <c r="AL71" s="819">
        <v>11.356</v>
      </c>
      <c r="AM71" s="819">
        <v>11.356</v>
      </c>
      <c r="AN71" s="819">
        <v>11.356</v>
      </c>
      <c r="AO71" s="819">
        <v>11.356</v>
      </c>
      <c r="AP71" s="819" t="s">
        <v>476</v>
      </c>
      <c r="AQ71" s="819"/>
      <c r="AR71" s="819"/>
      <c r="AS71" s="819"/>
      <c r="AT71" s="819"/>
      <c r="AU71" s="819" t="s">
        <v>476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537</v>
      </c>
      <c r="C72" s="862"/>
      <c r="D72" s="862"/>
      <c r="E72" s="862"/>
      <c r="F72" s="862"/>
      <c r="G72" s="862"/>
      <c r="H72" s="862"/>
      <c r="I72" s="862"/>
      <c r="J72" s="862"/>
      <c r="K72" s="862"/>
      <c r="L72" s="862"/>
      <c r="M72" s="862"/>
      <c r="N72" s="862"/>
      <c r="O72" s="862"/>
      <c r="P72" s="863"/>
      <c r="Q72" s="864">
        <v>46.765999999999998</v>
      </c>
      <c r="R72" s="819">
        <v>46.765999999999998</v>
      </c>
      <c r="S72" s="819">
        <v>46.765999999999998</v>
      </c>
      <c r="T72" s="819">
        <v>46.765999999999998</v>
      </c>
      <c r="U72" s="819">
        <v>46.765999999999998</v>
      </c>
      <c r="V72" s="819">
        <v>64.073999999999998</v>
      </c>
      <c r="W72" s="819">
        <v>64.073999999999998</v>
      </c>
      <c r="X72" s="819">
        <v>64.073999999999998</v>
      </c>
      <c r="Y72" s="819">
        <v>64.073999999999998</v>
      </c>
      <c r="Z72" s="819">
        <v>64.073999999999998</v>
      </c>
      <c r="AA72" s="819">
        <v>-17.308</v>
      </c>
      <c r="AB72" s="819">
        <v>-17.308</v>
      </c>
      <c r="AC72" s="819">
        <v>-17.308</v>
      </c>
      <c r="AD72" s="819">
        <v>-17.308</v>
      </c>
      <c r="AE72" s="819">
        <v>-17.308</v>
      </c>
      <c r="AF72" s="819">
        <v>4.2530000000000001</v>
      </c>
      <c r="AG72" s="819">
        <v>4.2530000000000001</v>
      </c>
      <c r="AH72" s="819">
        <v>4.2530000000000001</v>
      </c>
      <c r="AI72" s="819">
        <v>4.2530000000000001</v>
      </c>
      <c r="AJ72" s="819">
        <v>4.2530000000000001</v>
      </c>
      <c r="AK72" s="819" t="s">
        <v>476</v>
      </c>
      <c r="AL72" s="819"/>
      <c r="AM72" s="819"/>
      <c r="AN72" s="819"/>
      <c r="AO72" s="819"/>
      <c r="AP72" s="819" t="s">
        <v>476</v>
      </c>
      <c r="AQ72" s="819"/>
      <c r="AR72" s="819"/>
      <c r="AS72" s="819"/>
      <c r="AT72" s="819"/>
      <c r="AU72" s="819" t="s">
        <v>476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538</v>
      </c>
      <c r="C73" s="862"/>
      <c r="D73" s="862"/>
      <c r="E73" s="862"/>
      <c r="F73" s="862"/>
      <c r="G73" s="862"/>
      <c r="H73" s="862"/>
      <c r="I73" s="862"/>
      <c r="J73" s="862"/>
      <c r="K73" s="862"/>
      <c r="L73" s="862"/>
      <c r="M73" s="862"/>
      <c r="N73" s="862"/>
      <c r="O73" s="862"/>
      <c r="P73" s="863"/>
      <c r="Q73" s="864">
        <v>940.16700000000003</v>
      </c>
      <c r="R73" s="819">
        <v>940.16700000000003</v>
      </c>
      <c r="S73" s="819">
        <v>940.16700000000003</v>
      </c>
      <c r="T73" s="819">
        <v>940.16700000000003</v>
      </c>
      <c r="U73" s="819">
        <v>940.16700000000003</v>
      </c>
      <c r="V73" s="819">
        <v>66.646000000000001</v>
      </c>
      <c r="W73" s="819">
        <v>66.646000000000001</v>
      </c>
      <c r="X73" s="819">
        <v>66.646000000000001</v>
      </c>
      <c r="Y73" s="819">
        <v>66.646000000000001</v>
      </c>
      <c r="Z73" s="819">
        <v>66.646000000000001</v>
      </c>
      <c r="AA73" s="819">
        <v>873.52099999999996</v>
      </c>
      <c r="AB73" s="819">
        <v>873.52099999999996</v>
      </c>
      <c r="AC73" s="819">
        <v>873.52099999999996</v>
      </c>
      <c r="AD73" s="819">
        <v>873.52099999999996</v>
      </c>
      <c r="AE73" s="819">
        <v>873.52099999999996</v>
      </c>
      <c r="AF73" s="819">
        <v>851.96</v>
      </c>
      <c r="AG73" s="819">
        <v>851.96</v>
      </c>
      <c r="AH73" s="819">
        <v>851.96</v>
      </c>
      <c r="AI73" s="819">
        <v>851.96</v>
      </c>
      <c r="AJ73" s="819">
        <v>851.96</v>
      </c>
      <c r="AK73" s="819">
        <v>4.2069999999999999</v>
      </c>
      <c r="AL73" s="819">
        <v>4.2069999999999999</v>
      </c>
      <c r="AM73" s="819">
        <v>4.2069999999999999</v>
      </c>
      <c r="AN73" s="819">
        <v>4.2069999999999999</v>
      </c>
      <c r="AO73" s="819">
        <v>4.2069999999999999</v>
      </c>
      <c r="AP73" s="819">
        <v>171.304</v>
      </c>
      <c r="AQ73" s="819">
        <v>171.304</v>
      </c>
      <c r="AR73" s="819">
        <v>171.304</v>
      </c>
      <c r="AS73" s="819">
        <v>171.304</v>
      </c>
      <c r="AT73" s="819">
        <v>171.304</v>
      </c>
      <c r="AU73" s="819">
        <v>1.8879999999999999</v>
      </c>
      <c r="AV73" s="819">
        <v>1.8879999999999999</v>
      </c>
      <c r="AW73" s="819">
        <v>1.8879999999999999</v>
      </c>
      <c r="AX73" s="819">
        <v>1.8879999999999999</v>
      </c>
      <c r="AY73" s="819">
        <v>1.8879999999999999</v>
      </c>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539</v>
      </c>
      <c r="C74" s="862"/>
      <c r="D74" s="862"/>
      <c r="E74" s="862"/>
      <c r="F74" s="862"/>
      <c r="G74" s="862"/>
      <c r="H74" s="862"/>
      <c r="I74" s="862"/>
      <c r="J74" s="862"/>
      <c r="K74" s="862"/>
      <c r="L74" s="862"/>
      <c r="M74" s="862"/>
      <c r="N74" s="862"/>
      <c r="O74" s="862"/>
      <c r="P74" s="863"/>
      <c r="Q74" s="864">
        <v>2294.7420000000002</v>
      </c>
      <c r="R74" s="819">
        <v>2294.7420000000002</v>
      </c>
      <c r="S74" s="819">
        <v>2294.7420000000002</v>
      </c>
      <c r="T74" s="819">
        <v>2294.7420000000002</v>
      </c>
      <c r="U74" s="819">
        <v>2294.7420000000002</v>
      </c>
      <c r="V74" s="819">
        <v>2266.73</v>
      </c>
      <c r="W74" s="819">
        <v>2266.73</v>
      </c>
      <c r="X74" s="819">
        <v>2266.73</v>
      </c>
      <c r="Y74" s="819">
        <v>2266.73</v>
      </c>
      <c r="Z74" s="819">
        <v>2266.73</v>
      </c>
      <c r="AA74" s="819">
        <v>28.012</v>
      </c>
      <c r="AB74" s="819">
        <v>28.012</v>
      </c>
      <c r="AC74" s="819">
        <v>28.012</v>
      </c>
      <c r="AD74" s="819">
        <v>28.012</v>
      </c>
      <c r="AE74" s="819">
        <v>28.012</v>
      </c>
      <c r="AF74" s="819">
        <v>25.591999999999999</v>
      </c>
      <c r="AG74" s="819">
        <v>25.591999999999999</v>
      </c>
      <c r="AH74" s="819">
        <v>25.591999999999999</v>
      </c>
      <c r="AI74" s="819">
        <v>25.591999999999999</v>
      </c>
      <c r="AJ74" s="819">
        <v>25.591999999999999</v>
      </c>
      <c r="AK74" s="819">
        <v>12</v>
      </c>
      <c r="AL74" s="819">
        <v>12</v>
      </c>
      <c r="AM74" s="819">
        <v>12</v>
      </c>
      <c r="AN74" s="819">
        <v>12</v>
      </c>
      <c r="AO74" s="819">
        <v>12</v>
      </c>
      <c r="AP74" s="819">
        <v>1208.808</v>
      </c>
      <c r="AQ74" s="819">
        <v>1208.808</v>
      </c>
      <c r="AR74" s="819">
        <v>1208.808</v>
      </c>
      <c r="AS74" s="819">
        <v>1208.808</v>
      </c>
      <c r="AT74" s="819">
        <v>1208.808</v>
      </c>
      <c r="AU74" s="819">
        <v>646.95399999999995</v>
      </c>
      <c r="AV74" s="819">
        <v>646.95399999999995</v>
      </c>
      <c r="AW74" s="819">
        <v>646.95399999999995</v>
      </c>
      <c r="AX74" s="819">
        <v>646.95399999999995</v>
      </c>
      <c r="AY74" s="819">
        <v>646.95399999999995</v>
      </c>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540</v>
      </c>
      <c r="C75" s="862"/>
      <c r="D75" s="862"/>
      <c r="E75" s="862"/>
      <c r="F75" s="862"/>
      <c r="G75" s="862"/>
      <c r="H75" s="862"/>
      <c r="I75" s="862"/>
      <c r="J75" s="862"/>
      <c r="K75" s="862"/>
      <c r="L75" s="862"/>
      <c r="M75" s="862"/>
      <c r="N75" s="862"/>
      <c r="O75" s="862"/>
      <c r="P75" s="863"/>
      <c r="Q75" s="867">
        <v>2420.4090000000001</v>
      </c>
      <c r="R75" s="868">
        <v>2420.4090000000001</v>
      </c>
      <c r="S75" s="868">
        <v>2420.4090000000001</v>
      </c>
      <c r="T75" s="868">
        <v>2420.4090000000001</v>
      </c>
      <c r="U75" s="818">
        <v>2420.4090000000001</v>
      </c>
      <c r="V75" s="869">
        <v>2370.723</v>
      </c>
      <c r="W75" s="868">
        <v>2370.723</v>
      </c>
      <c r="X75" s="868">
        <v>2370.723</v>
      </c>
      <c r="Y75" s="868">
        <v>2370.723</v>
      </c>
      <c r="Z75" s="818">
        <v>2370.723</v>
      </c>
      <c r="AA75" s="869">
        <v>49.686</v>
      </c>
      <c r="AB75" s="868">
        <v>49.686</v>
      </c>
      <c r="AC75" s="868">
        <v>49.686</v>
      </c>
      <c r="AD75" s="868">
        <v>49.686</v>
      </c>
      <c r="AE75" s="818">
        <v>49.686</v>
      </c>
      <c r="AF75" s="869">
        <v>49.686</v>
      </c>
      <c r="AG75" s="868">
        <v>49.686</v>
      </c>
      <c r="AH75" s="868">
        <v>49.686</v>
      </c>
      <c r="AI75" s="868">
        <v>49.686</v>
      </c>
      <c r="AJ75" s="818">
        <v>49.686</v>
      </c>
      <c r="AK75" s="869">
        <v>14.747999999999999</v>
      </c>
      <c r="AL75" s="868">
        <v>14.747999999999999</v>
      </c>
      <c r="AM75" s="868">
        <v>14.747999999999999</v>
      </c>
      <c r="AN75" s="868">
        <v>14.747999999999999</v>
      </c>
      <c r="AO75" s="818">
        <v>14.747999999999999</v>
      </c>
      <c r="AP75" s="869" t="s">
        <v>476</v>
      </c>
      <c r="AQ75" s="868"/>
      <c r="AR75" s="868"/>
      <c r="AS75" s="868"/>
      <c r="AT75" s="818"/>
      <c r="AU75" s="869" t="s">
        <v>476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541</v>
      </c>
      <c r="C76" s="862"/>
      <c r="D76" s="862"/>
      <c r="E76" s="862"/>
      <c r="F76" s="862"/>
      <c r="G76" s="862"/>
      <c r="H76" s="862"/>
      <c r="I76" s="862"/>
      <c r="J76" s="862"/>
      <c r="K76" s="862"/>
      <c r="L76" s="862"/>
      <c r="M76" s="862"/>
      <c r="N76" s="862"/>
      <c r="O76" s="862"/>
      <c r="P76" s="863"/>
      <c r="Q76" s="867">
        <v>336761.272</v>
      </c>
      <c r="R76" s="868">
        <v>336761.272</v>
      </c>
      <c r="S76" s="868">
        <v>336761.272</v>
      </c>
      <c r="T76" s="868">
        <v>336761.272</v>
      </c>
      <c r="U76" s="818">
        <v>336761.272</v>
      </c>
      <c r="V76" s="869">
        <v>321618.18699999998</v>
      </c>
      <c r="W76" s="868">
        <v>321618.18699999998</v>
      </c>
      <c r="X76" s="868">
        <v>321618.18699999998</v>
      </c>
      <c r="Y76" s="868">
        <v>321618.18699999998</v>
      </c>
      <c r="Z76" s="818">
        <v>321618.18699999998</v>
      </c>
      <c r="AA76" s="869">
        <v>15143.084999999999</v>
      </c>
      <c r="AB76" s="868">
        <v>15143.084999999999</v>
      </c>
      <c r="AC76" s="868">
        <v>15143.084999999999</v>
      </c>
      <c r="AD76" s="868">
        <v>15143.084999999999</v>
      </c>
      <c r="AE76" s="818">
        <v>15143.084999999999</v>
      </c>
      <c r="AF76" s="869">
        <v>15143.084999999999</v>
      </c>
      <c r="AG76" s="868">
        <v>15143.084999999999</v>
      </c>
      <c r="AH76" s="868">
        <v>15143.084999999999</v>
      </c>
      <c r="AI76" s="868">
        <v>15143.084999999999</v>
      </c>
      <c r="AJ76" s="818">
        <v>15143.084999999999</v>
      </c>
      <c r="AK76" s="869">
        <v>1624.5219999999999</v>
      </c>
      <c r="AL76" s="868">
        <v>1624.5219999999999</v>
      </c>
      <c r="AM76" s="868">
        <v>1624.5219999999999</v>
      </c>
      <c r="AN76" s="868">
        <v>1624.5219999999999</v>
      </c>
      <c r="AO76" s="818">
        <v>1624.5219999999999</v>
      </c>
      <c r="AP76" s="869" t="s">
        <v>476</v>
      </c>
      <c r="AQ76" s="868"/>
      <c r="AR76" s="868"/>
      <c r="AS76" s="868"/>
      <c r="AT76" s="818"/>
      <c r="AU76" s="869" t="s">
        <v>476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542</v>
      </c>
      <c r="C77" s="862"/>
      <c r="D77" s="862"/>
      <c r="E77" s="862"/>
      <c r="F77" s="862"/>
      <c r="G77" s="862"/>
      <c r="H77" s="862"/>
      <c r="I77" s="862"/>
      <c r="J77" s="862"/>
      <c r="K77" s="862"/>
      <c r="L77" s="862"/>
      <c r="M77" s="862"/>
      <c r="N77" s="862"/>
      <c r="O77" s="862"/>
      <c r="P77" s="863"/>
      <c r="Q77" s="867">
        <v>2416.4639999999999</v>
      </c>
      <c r="R77" s="868">
        <v>2416.4639999999999</v>
      </c>
      <c r="S77" s="868">
        <v>2416.4639999999999</v>
      </c>
      <c r="T77" s="868">
        <v>2416.4639999999999</v>
      </c>
      <c r="U77" s="818">
        <v>2416.4639999999999</v>
      </c>
      <c r="V77" s="869">
        <v>2416.114</v>
      </c>
      <c r="W77" s="868">
        <v>2416.114</v>
      </c>
      <c r="X77" s="868">
        <v>2416.114</v>
      </c>
      <c r="Y77" s="868">
        <v>2416.114</v>
      </c>
      <c r="Z77" s="818">
        <v>2416.114</v>
      </c>
      <c r="AA77" s="869">
        <v>0.35</v>
      </c>
      <c r="AB77" s="868">
        <v>0.35</v>
      </c>
      <c r="AC77" s="868">
        <v>0.35</v>
      </c>
      <c r="AD77" s="868">
        <v>0.35</v>
      </c>
      <c r="AE77" s="818">
        <v>0.35</v>
      </c>
      <c r="AF77" s="869">
        <v>0.35</v>
      </c>
      <c r="AG77" s="868">
        <v>0.35</v>
      </c>
      <c r="AH77" s="868">
        <v>0.35</v>
      </c>
      <c r="AI77" s="868">
        <v>0.35</v>
      </c>
      <c r="AJ77" s="818">
        <v>0.35</v>
      </c>
      <c r="AK77" s="869" t="s">
        <v>476</v>
      </c>
      <c r="AL77" s="868"/>
      <c r="AM77" s="868"/>
      <c r="AN77" s="868"/>
      <c r="AO77" s="818"/>
      <c r="AP77" s="869" t="s">
        <v>476</v>
      </c>
      <c r="AQ77" s="868"/>
      <c r="AR77" s="868"/>
      <c r="AS77" s="868"/>
      <c r="AT77" s="818"/>
      <c r="AU77" s="869" t="s">
        <v>476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362</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16130.468000000001</v>
      </c>
      <c r="AG88" s="830">
        <v>16130.468000000001</v>
      </c>
      <c r="AH88" s="830">
        <v>16130.468000000001</v>
      </c>
      <c r="AI88" s="830">
        <v>16130.468000000001</v>
      </c>
      <c r="AJ88" s="830">
        <v>16130.468000000001</v>
      </c>
      <c r="AK88" s="827"/>
      <c r="AL88" s="827"/>
      <c r="AM88" s="827"/>
      <c r="AN88" s="827"/>
      <c r="AO88" s="827"/>
      <c r="AP88" s="830">
        <v>3877.8159999999998</v>
      </c>
      <c r="AQ88" s="830">
        <v>3877.8159999999998</v>
      </c>
      <c r="AR88" s="830">
        <v>3877.8159999999998</v>
      </c>
      <c r="AS88" s="830">
        <v>3877.8159999999998</v>
      </c>
      <c r="AT88" s="830">
        <v>3877.8159999999998</v>
      </c>
      <c r="AU88" s="830">
        <v>1985.6130000000001</v>
      </c>
      <c r="AV88" s="830">
        <v>1985.6130000000001</v>
      </c>
      <c r="AW88" s="830">
        <v>1985.6130000000001</v>
      </c>
      <c r="AX88" s="830">
        <v>1985.6130000000001</v>
      </c>
      <c r="AY88" s="830">
        <v>1985.6130000000001</v>
      </c>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388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224</v>
      </c>
      <c r="CS102" s="838"/>
      <c r="CT102" s="838"/>
      <c r="CU102" s="838"/>
      <c r="CV102" s="881"/>
      <c r="CW102" s="880">
        <v>204</v>
      </c>
      <c r="CX102" s="838"/>
      <c r="CY102" s="838"/>
      <c r="CZ102" s="838"/>
      <c r="DA102" s="881"/>
      <c r="DB102" s="880">
        <v>270</v>
      </c>
      <c r="DC102" s="838"/>
      <c r="DD102" s="838"/>
      <c r="DE102" s="838"/>
      <c r="DF102" s="881"/>
      <c r="DG102" s="880" t="s">
        <v>476</v>
      </c>
      <c r="DH102" s="838"/>
      <c r="DI102" s="838"/>
      <c r="DJ102" s="838"/>
      <c r="DK102" s="881"/>
      <c r="DL102" s="880" t="s">
        <v>476</v>
      </c>
      <c r="DM102" s="838"/>
      <c r="DN102" s="838"/>
      <c r="DO102" s="838"/>
      <c r="DP102" s="881"/>
      <c r="DQ102" s="880" t="s">
        <v>476</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284</v>
      </c>
      <c r="AG109" s="883"/>
      <c r="AH109" s="883"/>
      <c r="AI109" s="883"/>
      <c r="AJ109" s="884"/>
      <c r="AK109" s="882" t="s">
        <v>283</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284</v>
      </c>
      <c r="BW109" s="883"/>
      <c r="BX109" s="883"/>
      <c r="BY109" s="883"/>
      <c r="BZ109" s="884"/>
      <c r="CA109" s="882" t="s">
        <v>283</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284</v>
      </c>
      <c r="DM109" s="883"/>
      <c r="DN109" s="883"/>
      <c r="DO109" s="883"/>
      <c r="DP109" s="884"/>
      <c r="DQ109" s="882" t="s">
        <v>283</v>
      </c>
      <c r="DR109" s="883"/>
      <c r="DS109" s="883"/>
      <c r="DT109" s="883"/>
      <c r="DU109" s="884"/>
      <c r="DV109" s="882" t="s">
        <v>397</v>
      </c>
      <c r="DW109" s="883"/>
      <c r="DX109" s="883"/>
      <c r="DY109" s="883"/>
      <c r="DZ109" s="885"/>
    </row>
    <row r="110" spans="1:131" s="197" customFormat="1" ht="26.25" customHeight="1" x14ac:dyDescent="0.15">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2067285</v>
      </c>
      <c r="AB110" s="890"/>
      <c r="AC110" s="890"/>
      <c r="AD110" s="890"/>
      <c r="AE110" s="891"/>
      <c r="AF110" s="892">
        <v>2152324</v>
      </c>
      <c r="AG110" s="890"/>
      <c r="AH110" s="890"/>
      <c r="AI110" s="890"/>
      <c r="AJ110" s="891"/>
      <c r="AK110" s="892">
        <v>2112794</v>
      </c>
      <c r="AL110" s="890"/>
      <c r="AM110" s="890"/>
      <c r="AN110" s="890"/>
      <c r="AO110" s="891"/>
      <c r="AP110" s="893">
        <v>15.1</v>
      </c>
      <c r="AQ110" s="894"/>
      <c r="AR110" s="894"/>
      <c r="AS110" s="894"/>
      <c r="AT110" s="895"/>
      <c r="AU110" s="896" t="s">
        <v>61</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25236051</v>
      </c>
      <c r="BR110" s="927"/>
      <c r="BS110" s="927"/>
      <c r="BT110" s="927"/>
      <c r="BU110" s="927"/>
      <c r="BV110" s="927">
        <v>26519549</v>
      </c>
      <c r="BW110" s="927"/>
      <c r="BX110" s="927"/>
      <c r="BY110" s="927"/>
      <c r="BZ110" s="927"/>
      <c r="CA110" s="927">
        <v>28292578</v>
      </c>
      <c r="CB110" s="927"/>
      <c r="CC110" s="927"/>
      <c r="CD110" s="927"/>
      <c r="CE110" s="927"/>
      <c r="CF110" s="941">
        <v>202.3</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239832</v>
      </c>
      <c r="DH110" s="927"/>
      <c r="DI110" s="927"/>
      <c r="DJ110" s="927"/>
      <c r="DK110" s="927"/>
      <c r="DL110" s="927">
        <v>205661</v>
      </c>
      <c r="DM110" s="927"/>
      <c r="DN110" s="927"/>
      <c r="DO110" s="927"/>
      <c r="DP110" s="927"/>
      <c r="DQ110" s="927">
        <v>171462</v>
      </c>
      <c r="DR110" s="927"/>
      <c r="DS110" s="927"/>
      <c r="DT110" s="927"/>
      <c r="DU110" s="927"/>
      <c r="DV110" s="928">
        <v>1.2</v>
      </c>
      <c r="DW110" s="928"/>
      <c r="DX110" s="928"/>
      <c r="DY110" s="928"/>
      <c r="DZ110" s="929"/>
    </row>
    <row r="111" spans="1:131" s="197" customFormat="1" ht="26.25" customHeight="1" x14ac:dyDescent="0.15">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404</v>
      </c>
      <c r="AB111" s="934"/>
      <c r="AC111" s="934"/>
      <c r="AD111" s="934"/>
      <c r="AE111" s="935"/>
      <c r="AF111" s="936" t="s">
        <v>404</v>
      </c>
      <c r="AG111" s="934"/>
      <c r="AH111" s="934"/>
      <c r="AI111" s="934"/>
      <c r="AJ111" s="935"/>
      <c r="AK111" s="936" t="s">
        <v>404</v>
      </c>
      <c r="AL111" s="934"/>
      <c r="AM111" s="934"/>
      <c r="AN111" s="934"/>
      <c r="AO111" s="935"/>
      <c r="AP111" s="937" t="s">
        <v>404</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v>416932</v>
      </c>
      <c r="BR111" s="920"/>
      <c r="BS111" s="920"/>
      <c r="BT111" s="920"/>
      <c r="BU111" s="920"/>
      <c r="BV111" s="920">
        <v>422701</v>
      </c>
      <c r="BW111" s="920"/>
      <c r="BX111" s="920"/>
      <c r="BY111" s="920"/>
      <c r="BZ111" s="920"/>
      <c r="CA111" s="920">
        <v>335796</v>
      </c>
      <c r="CB111" s="920"/>
      <c r="CC111" s="920"/>
      <c r="CD111" s="920"/>
      <c r="CE111" s="920"/>
      <c r="CF111" s="914">
        <v>2.4</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x14ac:dyDescent="0.15">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409</v>
      </c>
      <c r="AB112" s="959"/>
      <c r="AC112" s="959"/>
      <c r="AD112" s="959"/>
      <c r="AE112" s="960"/>
      <c r="AF112" s="961" t="s">
        <v>409</v>
      </c>
      <c r="AG112" s="959"/>
      <c r="AH112" s="959"/>
      <c r="AI112" s="959"/>
      <c r="AJ112" s="960"/>
      <c r="AK112" s="961" t="s">
        <v>409</v>
      </c>
      <c r="AL112" s="959"/>
      <c r="AM112" s="959"/>
      <c r="AN112" s="959"/>
      <c r="AO112" s="960"/>
      <c r="AP112" s="962" t="s">
        <v>409</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9910606</v>
      </c>
      <c r="BR112" s="920"/>
      <c r="BS112" s="920"/>
      <c r="BT112" s="920"/>
      <c r="BU112" s="920"/>
      <c r="BV112" s="920">
        <v>9717201</v>
      </c>
      <c r="BW112" s="920"/>
      <c r="BX112" s="920"/>
      <c r="BY112" s="920"/>
      <c r="BZ112" s="920"/>
      <c r="CA112" s="920">
        <v>9456971</v>
      </c>
      <c r="CB112" s="920"/>
      <c r="CC112" s="920"/>
      <c r="CD112" s="920"/>
      <c r="CE112" s="920"/>
      <c r="CF112" s="914">
        <v>67.599999999999994</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409</v>
      </c>
      <c r="DH112" s="920"/>
      <c r="DI112" s="920"/>
      <c r="DJ112" s="920"/>
      <c r="DK112" s="920"/>
      <c r="DL112" s="920" t="s">
        <v>409</v>
      </c>
      <c r="DM112" s="920"/>
      <c r="DN112" s="920"/>
      <c r="DO112" s="920"/>
      <c r="DP112" s="920"/>
      <c r="DQ112" s="920" t="s">
        <v>409</v>
      </c>
      <c r="DR112" s="920"/>
      <c r="DS112" s="920"/>
      <c r="DT112" s="920"/>
      <c r="DU112" s="920"/>
      <c r="DV112" s="921" t="s">
        <v>409</v>
      </c>
      <c r="DW112" s="921"/>
      <c r="DX112" s="921"/>
      <c r="DY112" s="921"/>
      <c r="DZ112" s="922"/>
    </row>
    <row r="113" spans="1:130" s="197" customFormat="1" ht="26.25" customHeight="1" x14ac:dyDescent="0.15">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661716</v>
      </c>
      <c r="AB113" s="934"/>
      <c r="AC113" s="934"/>
      <c r="AD113" s="934"/>
      <c r="AE113" s="935"/>
      <c r="AF113" s="936">
        <v>672513</v>
      </c>
      <c r="AG113" s="934"/>
      <c r="AH113" s="934"/>
      <c r="AI113" s="934"/>
      <c r="AJ113" s="935"/>
      <c r="AK113" s="936">
        <v>646475</v>
      </c>
      <c r="AL113" s="934"/>
      <c r="AM113" s="934"/>
      <c r="AN113" s="934"/>
      <c r="AO113" s="935"/>
      <c r="AP113" s="937">
        <v>4.5999999999999996</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1493209</v>
      </c>
      <c r="BR113" s="920"/>
      <c r="BS113" s="920"/>
      <c r="BT113" s="920"/>
      <c r="BU113" s="920"/>
      <c r="BV113" s="920">
        <v>1452713</v>
      </c>
      <c r="BW113" s="920"/>
      <c r="BX113" s="920"/>
      <c r="BY113" s="920"/>
      <c r="BZ113" s="920"/>
      <c r="CA113" s="920">
        <v>1985613</v>
      </c>
      <c r="CB113" s="920"/>
      <c r="CC113" s="920"/>
      <c r="CD113" s="920"/>
      <c r="CE113" s="920"/>
      <c r="CF113" s="914">
        <v>14.2</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409</v>
      </c>
      <c r="DH113" s="959"/>
      <c r="DI113" s="959"/>
      <c r="DJ113" s="959"/>
      <c r="DK113" s="960"/>
      <c r="DL113" s="961" t="s">
        <v>409</v>
      </c>
      <c r="DM113" s="959"/>
      <c r="DN113" s="959"/>
      <c r="DO113" s="959"/>
      <c r="DP113" s="960"/>
      <c r="DQ113" s="961" t="s">
        <v>409</v>
      </c>
      <c r="DR113" s="959"/>
      <c r="DS113" s="959"/>
      <c r="DT113" s="959"/>
      <c r="DU113" s="960"/>
      <c r="DV113" s="962" t="s">
        <v>409</v>
      </c>
      <c r="DW113" s="963"/>
      <c r="DX113" s="963"/>
      <c r="DY113" s="963"/>
      <c r="DZ113" s="964"/>
    </row>
    <row r="114" spans="1:130" s="197" customFormat="1" ht="26.25" customHeight="1" x14ac:dyDescent="0.15">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236030</v>
      </c>
      <c r="AB114" s="959"/>
      <c r="AC114" s="959"/>
      <c r="AD114" s="959"/>
      <c r="AE114" s="960"/>
      <c r="AF114" s="961">
        <v>264776</v>
      </c>
      <c r="AG114" s="959"/>
      <c r="AH114" s="959"/>
      <c r="AI114" s="959"/>
      <c r="AJ114" s="960"/>
      <c r="AK114" s="961">
        <v>252936</v>
      </c>
      <c r="AL114" s="959"/>
      <c r="AM114" s="959"/>
      <c r="AN114" s="959"/>
      <c r="AO114" s="960"/>
      <c r="AP114" s="962">
        <v>1.8</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4768970</v>
      </c>
      <c r="BR114" s="920"/>
      <c r="BS114" s="920"/>
      <c r="BT114" s="920"/>
      <c r="BU114" s="920"/>
      <c r="BV114" s="920">
        <v>4180850</v>
      </c>
      <c r="BW114" s="920"/>
      <c r="BX114" s="920"/>
      <c r="BY114" s="920"/>
      <c r="BZ114" s="920"/>
      <c r="CA114" s="920">
        <v>3852968</v>
      </c>
      <c r="CB114" s="920"/>
      <c r="CC114" s="920"/>
      <c r="CD114" s="920"/>
      <c r="CE114" s="920"/>
      <c r="CF114" s="914">
        <v>27.6</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409</v>
      </c>
      <c r="DH114" s="959"/>
      <c r="DI114" s="959"/>
      <c r="DJ114" s="959"/>
      <c r="DK114" s="960"/>
      <c r="DL114" s="961" t="s">
        <v>409</v>
      </c>
      <c r="DM114" s="959"/>
      <c r="DN114" s="959"/>
      <c r="DO114" s="959"/>
      <c r="DP114" s="960"/>
      <c r="DQ114" s="961" t="s">
        <v>409</v>
      </c>
      <c r="DR114" s="959"/>
      <c r="DS114" s="959"/>
      <c r="DT114" s="959"/>
      <c r="DU114" s="960"/>
      <c r="DV114" s="962" t="s">
        <v>409</v>
      </c>
      <c r="DW114" s="963"/>
      <c r="DX114" s="963"/>
      <c r="DY114" s="963"/>
      <c r="DZ114" s="964"/>
    </row>
    <row r="115" spans="1:130" s="197" customFormat="1" ht="26.25" customHeight="1" x14ac:dyDescent="0.15">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62915</v>
      </c>
      <c r="AB115" s="934"/>
      <c r="AC115" s="934"/>
      <c r="AD115" s="934"/>
      <c r="AE115" s="935"/>
      <c r="AF115" s="936">
        <v>63796</v>
      </c>
      <c r="AG115" s="934"/>
      <c r="AH115" s="934"/>
      <c r="AI115" s="934"/>
      <c r="AJ115" s="935"/>
      <c r="AK115" s="936">
        <v>112156</v>
      </c>
      <c r="AL115" s="934"/>
      <c r="AM115" s="934"/>
      <c r="AN115" s="934"/>
      <c r="AO115" s="935"/>
      <c r="AP115" s="937">
        <v>0.8</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409</v>
      </c>
      <c r="BR115" s="920"/>
      <c r="BS115" s="920"/>
      <c r="BT115" s="920"/>
      <c r="BU115" s="920"/>
      <c r="BV115" s="920" t="s">
        <v>409</v>
      </c>
      <c r="BW115" s="920"/>
      <c r="BX115" s="920"/>
      <c r="BY115" s="920"/>
      <c r="BZ115" s="920"/>
      <c r="CA115" s="920" t="s">
        <v>409</v>
      </c>
      <c r="CB115" s="920"/>
      <c r="CC115" s="920"/>
      <c r="CD115" s="920"/>
      <c r="CE115" s="920"/>
      <c r="CF115" s="914" t="s">
        <v>409</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128352</v>
      </c>
      <c r="DH115" s="959"/>
      <c r="DI115" s="959"/>
      <c r="DJ115" s="959"/>
      <c r="DK115" s="960"/>
      <c r="DL115" s="961">
        <v>173343</v>
      </c>
      <c r="DM115" s="959"/>
      <c r="DN115" s="959"/>
      <c r="DO115" s="959"/>
      <c r="DP115" s="960"/>
      <c r="DQ115" s="961">
        <v>124636</v>
      </c>
      <c r="DR115" s="959"/>
      <c r="DS115" s="959"/>
      <c r="DT115" s="959"/>
      <c r="DU115" s="960"/>
      <c r="DV115" s="962">
        <v>0.9</v>
      </c>
      <c r="DW115" s="963"/>
      <c r="DX115" s="963"/>
      <c r="DY115" s="963"/>
      <c r="DZ115" s="964"/>
    </row>
    <row r="116" spans="1:130" s="197" customFormat="1" ht="26.25" customHeight="1" x14ac:dyDescent="0.15">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409</v>
      </c>
      <c r="AB116" s="959"/>
      <c r="AC116" s="959"/>
      <c r="AD116" s="959"/>
      <c r="AE116" s="960"/>
      <c r="AF116" s="961" t="s">
        <v>409</v>
      </c>
      <c r="AG116" s="959"/>
      <c r="AH116" s="959"/>
      <c r="AI116" s="959"/>
      <c r="AJ116" s="960"/>
      <c r="AK116" s="961" t="s">
        <v>409</v>
      </c>
      <c r="AL116" s="959"/>
      <c r="AM116" s="959"/>
      <c r="AN116" s="959"/>
      <c r="AO116" s="960"/>
      <c r="AP116" s="962" t="s">
        <v>409</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409</v>
      </c>
      <c r="BR116" s="920"/>
      <c r="BS116" s="920"/>
      <c r="BT116" s="920"/>
      <c r="BU116" s="920"/>
      <c r="BV116" s="920" t="s">
        <v>409</v>
      </c>
      <c r="BW116" s="920"/>
      <c r="BX116" s="920"/>
      <c r="BY116" s="920"/>
      <c r="BZ116" s="920"/>
      <c r="CA116" s="920" t="s">
        <v>409</v>
      </c>
      <c r="CB116" s="920"/>
      <c r="CC116" s="920"/>
      <c r="CD116" s="920"/>
      <c r="CE116" s="920"/>
      <c r="CF116" s="914" t="s">
        <v>409</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48748</v>
      </c>
      <c r="DH116" s="959"/>
      <c r="DI116" s="959"/>
      <c r="DJ116" s="959"/>
      <c r="DK116" s="960"/>
      <c r="DL116" s="961">
        <v>43697</v>
      </c>
      <c r="DM116" s="959"/>
      <c r="DN116" s="959"/>
      <c r="DO116" s="959"/>
      <c r="DP116" s="960"/>
      <c r="DQ116" s="961">
        <v>39698</v>
      </c>
      <c r="DR116" s="959"/>
      <c r="DS116" s="959"/>
      <c r="DT116" s="959"/>
      <c r="DU116" s="960"/>
      <c r="DV116" s="962">
        <v>0.3</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3027946</v>
      </c>
      <c r="AB117" s="966"/>
      <c r="AC117" s="966"/>
      <c r="AD117" s="966"/>
      <c r="AE117" s="967"/>
      <c r="AF117" s="965">
        <v>3153409</v>
      </c>
      <c r="AG117" s="966"/>
      <c r="AH117" s="966"/>
      <c r="AI117" s="966"/>
      <c r="AJ117" s="967"/>
      <c r="AK117" s="965">
        <v>3124361</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284</v>
      </c>
      <c r="AG118" s="883"/>
      <c r="AH118" s="883"/>
      <c r="AI118" s="883"/>
      <c r="AJ118" s="884"/>
      <c r="AK118" s="882" t="s">
        <v>283</v>
      </c>
      <c r="AL118" s="883"/>
      <c r="AM118" s="883"/>
      <c r="AN118" s="883"/>
      <c r="AO118" s="884"/>
      <c r="AP118" s="990" t="s">
        <v>397</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427</v>
      </c>
      <c r="BP118" s="994"/>
      <c r="BQ118" s="985">
        <v>41825768</v>
      </c>
      <c r="BR118" s="986"/>
      <c r="BS118" s="986"/>
      <c r="BT118" s="986"/>
      <c r="BU118" s="986"/>
      <c r="BV118" s="986">
        <v>42293014</v>
      </c>
      <c r="BW118" s="986"/>
      <c r="BX118" s="986"/>
      <c r="BY118" s="986"/>
      <c r="BZ118" s="986"/>
      <c r="CA118" s="986">
        <v>43923926</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34141</v>
      </c>
      <c r="AB119" s="890"/>
      <c r="AC119" s="890"/>
      <c r="AD119" s="890"/>
      <c r="AE119" s="891"/>
      <c r="AF119" s="892">
        <v>34170</v>
      </c>
      <c r="AG119" s="890"/>
      <c r="AH119" s="890"/>
      <c r="AI119" s="890"/>
      <c r="AJ119" s="891"/>
      <c r="AK119" s="892">
        <v>34199</v>
      </c>
      <c r="AL119" s="890"/>
      <c r="AM119" s="890"/>
      <c r="AN119" s="890"/>
      <c r="AO119" s="891"/>
      <c r="AP119" s="893">
        <v>0.2</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5012482</v>
      </c>
      <c r="BR119" s="927"/>
      <c r="BS119" s="927"/>
      <c r="BT119" s="927"/>
      <c r="BU119" s="927"/>
      <c r="BV119" s="927">
        <v>5089768</v>
      </c>
      <c r="BW119" s="927"/>
      <c r="BX119" s="927"/>
      <c r="BY119" s="927"/>
      <c r="BZ119" s="927"/>
      <c r="CA119" s="927">
        <v>6364403</v>
      </c>
      <c r="CB119" s="927"/>
      <c r="CC119" s="927"/>
      <c r="CD119" s="927"/>
      <c r="CE119" s="927"/>
      <c r="CF119" s="941">
        <v>45.5</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x14ac:dyDescent="0.15">
      <c r="A120" s="975"/>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8470988</v>
      </c>
      <c r="BR120" s="920"/>
      <c r="BS120" s="920"/>
      <c r="BT120" s="920"/>
      <c r="BU120" s="920"/>
      <c r="BV120" s="920">
        <v>8179071</v>
      </c>
      <c r="BW120" s="920"/>
      <c r="BX120" s="920"/>
      <c r="BY120" s="920"/>
      <c r="BZ120" s="920"/>
      <c r="CA120" s="920">
        <v>8008736</v>
      </c>
      <c r="CB120" s="920"/>
      <c r="CC120" s="920"/>
      <c r="CD120" s="920"/>
      <c r="CE120" s="920"/>
      <c r="CF120" s="914">
        <v>57.3</v>
      </c>
      <c r="CG120" s="915"/>
      <c r="CH120" s="915"/>
      <c r="CI120" s="915"/>
      <c r="CJ120" s="915"/>
      <c r="CK120" s="1013" t="s">
        <v>433</v>
      </c>
      <c r="CL120" s="1014"/>
      <c r="CM120" s="1014"/>
      <c r="CN120" s="1014"/>
      <c r="CO120" s="1015"/>
      <c r="CP120" s="1021" t="s">
        <v>380</v>
      </c>
      <c r="CQ120" s="1022"/>
      <c r="CR120" s="1022"/>
      <c r="CS120" s="1022"/>
      <c r="CT120" s="1022"/>
      <c r="CU120" s="1022"/>
      <c r="CV120" s="1022"/>
      <c r="CW120" s="1022"/>
      <c r="CX120" s="1022"/>
      <c r="CY120" s="1022"/>
      <c r="CZ120" s="1022"/>
      <c r="DA120" s="1022"/>
      <c r="DB120" s="1022"/>
      <c r="DC120" s="1022"/>
      <c r="DD120" s="1022"/>
      <c r="DE120" s="1022"/>
      <c r="DF120" s="1023"/>
      <c r="DG120" s="926">
        <v>9808934</v>
      </c>
      <c r="DH120" s="927"/>
      <c r="DI120" s="927"/>
      <c r="DJ120" s="927"/>
      <c r="DK120" s="927"/>
      <c r="DL120" s="927">
        <v>9623174</v>
      </c>
      <c r="DM120" s="927"/>
      <c r="DN120" s="927"/>
      <c r="DO120" s="927"/>
      <c r="DP120" s="927"/>
      <c r="DQ120" s="927">
        <v>9346992</v>
      </c>
      <c r="DR120" s="927"/>
      <c r="DS120" s="927"/>
      <c r="DT120" s="927"/>
      <c r="DU120" s="927"/>
      <c r="DV120" s="928">
        <v>66.8</v>
      </c>
      <c r="DW120" s="928"/>
      <c r="DX120" s="928"/>
      <c r="DY120" s="928"/>
      <c r="DZ120" s="929"/>
    </row>
    <row r="121" spans="1:130" s="197" customFormat="1" ht="26.25" customHeight="1" x14ac:dyDescent="0.15">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28129124</v>
      </c>
      <c r="BR121" s="986"/>
      <c r="BS121" s="986"/>
      <c r="BT121" s="986"/>
      <c r="BU121" s="986"/>
      <c r="BV121" s="986">
        <v>28604822</v>
      </c>
      <c r="BW121" s="986"/>
      <c r="BX121" s="986"/>
      <c r="BY121" s="986"/>
      <c r="BZ121" s="986"/>
      <c r="CA121" s="986">
        <v>29345729</v>
      </c>
      <c r="CB121" s="986"/>
      <c r="CC121" s="986"/>
      <c r="CD121" s="986"/>
      <c r="CE121" s="986"/>
      <c r="CF121" s="1024">
        <v>209.8</v>
      </c>
      <c r="CG121" s="1025"/>
      <c r="CH121" s="1025"/>
      <c r="CI121" s="1025"/>
      <c r="CJ121" s="1025"/>
      <c r="CK121" s="1016"/>
      <c r="CL121" s="1017"/>
      <c r="CM121" s="1017"/>
      <c r="CN121" s="1017"/>
      <c r="CO121" s="1018"/>
      <c r="CP121" s="1007" t="s">
        <v>436</v>
      </c>
      <c r="CQ121" s="1008"/>
      <c r="CR121" s="1008"/>
      <c r="CS121" s="1008"/>
      <c r="CT121" s="1008"/>
      <c r="CU121" s="1008"/>
      <c r="CV121" s="1008"/>
      <c r="CW121" s="1008"/>
      <c r="CX121" s="1008"/>
      <c r="CY121" s="1008"/>
      <c r="CZ121" s="1008"/>
      <c r="DA121" s="1008"/>
      <c r="DB121" s="1008"/>
      <c r="DC121" s="1008"/>
      <c r="DD121" s="1008"/>
      <c r="DE121" s="1008"/>
      <c r="DF121" s="1009"/>
      <c r="DG121" s="919">
        <v>101672</v>
      </c>
      <c r="DH121" s="920"/>
      <c r="DI121" s="920"/>
      <c r="DJ121" s="920"/>
      <c r="DK121" s="920"/>
      <c r="DL121" s="920">
        <v>94027</v>
      </c>
      <c r="DM121" s="920"/>
      <c r="DN121" s="920"/>
      <c r="DO121" s="920"/>
      <c r="DP121" s="920"/>
      <c r="DQ121" s="920">
        <v>109979</v>
      </c>
      <c r="DR121" s="920"/>
      <c r="DS121" s="920"/>
      <c r="DT121" s="920"/>
      <c r="DU121" s="920"/>
      <c r="DV121" s="921">
        <v>0.8</v>
      </c>
      <c r="DW121" s="921"/>
      <c r="DX121" s="921"/>
      <c r="DY121" s="921"/>
      <c r="DZ121" s="922"/>
    </row>
    <row r="122" spans="1:130" s="197" customFormat="1" ht="26.25" customHeight="1" x14ac:dyDescent="0.15">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409</v>
      </c>
      <c r="AB122" s="959"/>
      <c r="AC122" s="959"/>
      <c r="AD122" s="959"/>
      <c r="AE122" s="960"/>
      <c r="AF122" s="961" t="s">
        <v>409</v>
      </c>
      <c r="AG122" s="959"/>
      <c r="AH122" s="959"/>
      <c r="AI122" s="959"/>
      <c r="AJ122" s="960"/>
      <c r="AK122" s="961" t="s">
        <v>409</v>
      </c>
      <c r="AL122" s="959"/>
      <c r="AM122" s="959"/>
      <c r="AN122" s="959"/>
      <c r="AO122" s="960"/>
      <c r="AP122" s="962" t="s">
        <v>409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437</v>
      </c>
      <c r="BP122" s="994"/>
      <c r="BQ122" s="1034">
        <v>41612594</v>
      </c>
      <c r="BR122" s="1035"/>
      <c r="BS122" s="1035"/>
      <c r="BT122" s="1035"/>
      <c r="BU122" s="1035"/>
      <c r="BV122" s="1035">
        <v>41873661</v>
      </c>
      <c r="BW122" s="1035"/>
      <c r="BX122" s="1035"/>
      <c r="BY122" s="1035"/>
      <c r="BZ122" s="1035"/>
      <c r="CA122" s="1035">
        <v>43718868</v>
      </c>
      <c r="CB122" s="1035"/>
      <c r="CC122" s="1035"/>
      <c r="CD122" s="1035"/>
      <c r="CE122" s="1035"/>
      <c r="CF122" s="987"/>
      <c r="CG122" s="988"/>
      <c r="CH122" s="988"/>
      <c r="CI122" s="988"/>
      <c r="CJ122" s="989"/>
      <c r="CK122" s="1016"/>
      <c r="CL122" s="1017"/>
      <c r="CM122" s="1017"/>
      <c r="CN122" s="1017"/>
      <c r="CO122" s="1018"/>
      <c r="CP122" s="1007" t="s">
        <v>377</v>
      </c>
      <c r="CQ122" s="1008"/>
      <c r="CR122" s="1008"/>
      <c r="CS122" s="1008"/>
      <c r="CT122" s="1008"/>
      <c r="CU122" s="1008"/>
      <c r="CV122" s="1008"/>
      <c r="CW122" s="1008"/>
      <c r="CX122" s="1008"/>
      <c r="CY122" s="1008"/>
      <c r="CZ122" s="1008"/>
      <c r="DA122" s="1008"/>
      <c r="DB122" s="1008"/>
      <c r="DC122" s="1008"/>
      <c r="DD122" s="1008"/>
      <c r="DE122" s="1008"/>
      <c r="DF122" s="1009"/>
      <c r="DG122" s="919" t="s">
        <v>109</v>
      </c>
      <c r="DH122" s="920"/>
      <c r="DI122" s="920"/>
      <c r="DJ122" s="920"/>
      <c r="DK122" s="920"/>
      <c r="DL122" s="920" t="s">
        <v>109</v>
      </c>
      <c r="DM122" s="920"/>
      <c r="DN122" s="920"/>
      <c r="DO122" s="920"/>
      <c r="DP122" s="920"/>
      <c r="DQ122" s="920" t="s">
        <v>109</v>
      </c>
      <c r="DR122" s="920"/>
      <c r="DS122" s="920"/>
      <c r="DT122" s="920"/>
      <c r="DU122" s="920"/>
      <c r="DV122" s="921" t="s">
        <v>109</v>
      </c>
      <c r="DW122" s="921"/>
      <c r="DX122" s="921"/>
      <c r="DY122" s="921"/>
      <c r="DZ122" s="922"/>
    </row>
    <row r="123" spans="1:130" s="197" customFormat="1" ht="26.25" customHeight="1" thickBot="1" x14ac:dyDescent="0.2">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5059</v>
      </c>
      <c r="AB123" s="959"/>
      <c r="AC123" s="959"/>
      <c r="AD123" s="959"/>
      <c r="AE123" s="960"/>
      <c r="AF123" s="961">
        <v>5686</v>
      </c>
      <c r="AG123" s="959"/>
      <c r="AH123" s="959"/>
      <c r="AI123" s="959"/>
      <c r="AJ123" s="960"/>
      <c r="AK123" s="961">
        <v>4795</v>
      </c>
      <c r="AL123" s="959"/>
      <c r="AM123" s="959"/>
      <c r="AN123" s="959"/>
      <c r="AO123" s="960"/>
      <c r="AP123" s="962">
        <v>0</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v>
      </c>
      <c r="BR123" s="1027"/>
      <c r="BS123" s="1027"/>
      <c r="BT123" s="1027"/>
      <c r="BU123" s="1027"/>
      <c r="BV123" s="1027">
        <v>3</v>
      </c>
      <c r="BW123" s="1027"/>
      <c r="BX123" s="1027"/>
      <c r="BY123" s="1027"/>
      <c r="BZ123" s="1027"/>
      <c r="CA123" s="1027">
        <v>1.4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439</v>
      </c>
      <c r="AB124" s="959"/>
      <c r="AC124" s="959"/>
      <c r="AD124" s="959"/>
      <c r="AE124" s="960"/>
      <c r="AF124" s="961" t="s">
        <v>439</v>
      </c>
      <c r="AG124" s="959"/>
      <c r="AH124" s="959"/>
      <c r="AI124" s="959"/>
      <c r="AJ124" s="960"/>
      <c r="AK124" s="961" t="s">
        <v>439</v>
      </c>
      <c r="AL124" s="959"/>
      <c r="AM124" s="959"/>
      <c r="AN124" s="959"/>
      <c r="AO124" s="960"/>
      <c r="AP124" s="962" t="s">
        <v>439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439</v>
      </c>
      <c r="DH124" s="998"/>
      <c r="DI124" s="998"/>
      <c r="DJ124" s="998"/>
      <c r="DK124" s="999"/>
      <c r="DL124" s="1000" t="s">
        <v>439</v>
      </c>
      <c r="DM124" s="998"/>
      <c r="DN124" s="998"/>
      <c r="DO124" s="998"/>
      <c r="DP124" s="999"/>
      <c r="DQ124" s="1000" t="s">
        <v>439</v>
      </c>
      <c r="DR124" s="998"/>
      <c r="DS124" s="998"/>
      <c r="DT124" s="998"/>
      <c r="DU124" s="999"/>
      <c r="DV124" s="1001" t="s">
        <v>439</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439</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439</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23715</v>
      </c>
      <c r="AB126" s="959"/>
      <c r="AC126" s="959"/>
      <c r="AD126" s="959"/>
      <c r="AE126" s="960"/>
      <c r="AF126" s="961">
        <v>23940</v>
      </c>
      <c r="AG126" s="959"/>
      <c r="AH126" s="959"/>
      <c r="AI126" s="959"/>
      <c r="AJ126" s="960"/>
      <c r="AK126" s="961">
        <v>73162</v>
      </c>
      <c r="AL126" s="959"/>
      <c r="AM126" s="959"/>
      <c r="AN126" s="959"/>
      <c r="AO126" s="960"/>
      <c r="AP126" s="962">
        <v>0.5</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439</v>
      </c>
      <c r="DH126" s="920"/>
      <c r="DI126" s="920"/>
      <c r="DJ126" s="920"/>
      <c r="DK126" s="920"/>
      <c r="DL126" s="920" t="s">
        <v>439</v>
      </c>
      <c r="DM126" s="920"/>
      <c r="DN126" s="920"/>
      <c r="DO126" s="920"/>
      <c r="DP126" s="920"/>
      <c r="DQ126" s="920" t="s">
        <v>439</v>
      </c>
      <c r="DR126" s="920"/>
      <c r="DS126" s="920"/>
      <c r="DT126" s="920"/>
      <c r="DU126" s="920"/>
      <c r="DV126" s="921" t="s">
        <v>439</v>
      </c>
      <c r="DW126" s="921"/>
      <c r="DX126" s="921"/>
      <c r="DY126" s="921"/>
      <c r="DZ126" s="922"/>
    </row>
    <row r="127" spans="1:130" s="197" customFormat="1" ht="26.25" customHeight="1" thickBot="1" x14ac:dyDescent="0.2">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439</v>
      </c>
      <c r="AB127" s="959"/>
      <c r="AC127" s="959"/>
      <c r="AD127" s="959"/>
      <c r="AE127" s="960"/>
      <c r="AF127" s="961" t="s">
        <v>439</v>
      </c>
      <c r="AG127" s="959"/>
      <c r="AH127" s="959"/>
      <c r="AI127" s="959"/>
      <c r="AJ127" s="960"/>
      <c r="AK127" s="961" t="s">
        <v>439</v>
      </c>
      <c r="AL127" s="959"/>
      <c r="AM127" s="959"/>
      <c r="AN127" s="959"/>
      <c r="AO127" s="960"/>
      <c r="AP127" s="962" t="s">
        <v>439</v>
      </c>
      <c r="AQ127" s="963"/>
      <c r="AR127" s="963"/>
      <c r="AS127" s="963"/>
      <c r="AT127" s="964"/>
      <c r="AU127" s="233"/>
      <c r="AV127" s="233"/>
      <c r="AW127" s="233"/>
      <c r="AX127" s="886" t="s">
        <v>449</v>
      </c>
      <c r="AY127" s="887"/>
      <c r="AZ127" s="887"/>
      <c r="BA127" s="887"/>
      <c r="BB127" s="887"/>
      <c r="BC127" s="887"/>
      <c r="BD127" s="887"/>
      <c r="BE127" s="888"/>
      <c r="BF127" s="1041" t="s">
        <v>439</v>
      </c>
      <c r="BG127" s="1042"/>
      <c r="BH127" s="1042"/>
      <c r="BI127" s="1042"/>
      <c r="BJ127" s="1042"/>
      <c r="BK127" s="1042"/>
      <c r="BL127" s="1051"/>
      <c r="BM127" s="1041">
        <v>12.7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451</v>
      </c>
      <c r="DH127" s="1048"/>
      <c r="DI127" s="1048"/>
      <c r="DJ127" s="1048"/>
      <c r="DK127" s="1048"/>
      <c r="DL127" s="1048" t="s">
        <v>452</v>
      </c>
      <c r="DM127" s="1048"/>
      <c r="DN127" s="1048"/>
      <c r="DO127" s="1048"/>
      <c r="DP127" s="1048"/>
      <c r="DQ127" s="1048" t="s">
        <v>452</v>
      </c>
      <c r="DR127" s="1048"/>
      <c r="DS127" s="1048"/>
      <c r="DT127" s="1048"/>
      <c r="DU127" s="1048"/>
      <c r="DV127" s="1049" t="s">
        <v>452</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766878</v>
      </c>
      <c r="AB128" s="1090"/>
      <c r="AC128" s="1090"/>
      <c r="AD128" s="1090"/>
      <c r="AE128" s="1091"/>
      <c r="AF128" s="1092">
        <v>784929</v>
      </c>
      <c r="AG128" s="1090"/>
      <c r="AH128" s="1090"/>
      <c r="AI128" s="1090"/>
      <c r="AJ128" s="1091"/>
      <c r="AK128" s="1092">
        <v>798169</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439</v>
      </c>
      <c r="BG128" s="1067"/>
      <c r="BH128" s="1067"/>
      <c r="BI128" s="1067"/>
      <c r="BJ128" s="1067"/>
      <c r="BK128" s="1067"/>
      <c r="BL128" s="1068"/>
      <c r="BM128" s="1066">
        <v>17.7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15676016</v>
      </c>
      <c r="AB129" s="959"/>
      <c r="AC129" s="959"/>
      <c r="AD129" s="959"/>
      <c r="AE129" s="960"/>
      <c r="AF129" s="961">
        <v>15856430</v>
      </c>
      <c r="AG129" s="959"/>
      <c r="AH129" s="959"/>
      <c r="AI129" s="959"/>
      <c r="AJ129" s="960"/>
      <c r="AK129" s="961">
        <v>16147569</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1.1000000000000001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2096681</v>
      </c>
      <c r="AB130" s="959"/>
      <c r="AC130" s="959"/>
      <c r="AD130" s="959"/>
      <c r="AE130" s="960"/>
      <c r="AF130" s="961">
        <v>2223301</v>
      </c>
      <c r="AG130" s="959"/>
      <c r="AH130" s="959"/>
      <c r="AI130" s="959"/>
      <c r="AJ130" s="960"/>
      <c r="AK130" s="961">
        <v>2162758</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1.4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13579335</v>
      </c>
      <c r="AB131" s="998"/>
      <c r="AC131" s="998"/>
      <c r="AD131" s="998"/>
      <c r="AE131" s="999"/>
      <c r="AF131" s="1000">
        <v>13633129</v>
      </c>
      <c r="AG131" s="998"/>
      <c r="AH131" s="998"/>
      <c r="AI131" s="998"/>
      <c r="AJ131" s="999"/>
      <c r="AK131" s="1000">
        <v>13984811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1.2105673809999999</v>
      </c>
      <c r="AB132" s="1104"/>
      <c r="AC132" s="1104"/>
      <c r="AD132" s="1104"/>
      <c r="AE132" s="1105"/>
      <c r="AF132" s="1106">
        <v>1.0648986009999999</v>
      </c>
      <c r="AG132" s="1104"/>
      <c r="AH132" s="1104"/>
      <c r="AI132" s="1104"/>
      <c r="AJ132" s="1105"/>
      <c r="AK132" s="1106">
        <v>1.1686536199999999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1.4</v>
      </c>
      <c r="AB133" s="1111"/>
      <c r="AC133" s="1111"/>
      <c r="AD133" s="1111"/>
      <c r="AE133" s="1112"/>
      <c r="AF133" s="1110">
        <v>1.2</v>
      </c>
      <c r="AG133" s="1111"/>
      <c r="AH133" s="1111"/>
      <c r="AI133" s="1111"/>
      <c r="AJ133" s="1112"/>
      <c r="AK133" s="1110">
        <v>1.1000000000000001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56" zoomScale="60" zoomScaleNormal="85" workbookViewId="0">
      <selection activeCell="E42" sqref="E42:S4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E42" sqref="E42:S4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election activeCell="E42" sqref="E42:S4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4780986</v>
      </c>
      <c r="L9" s="264">
        <v>59299</v>
      </c>
      <c r="M9" s="265">
        <v>58112</v>
      </c>
      <c r="N9" s="266">
        <v>2</v>
      </c>
    </row>
    <row r="10" spans="1:16" x14ac:dyDescent="0.15">
      <c r="A10" s="248"/>
      <c r="B10" s="244"/>
      <c r="C10" s="244"/>
      <c r="D10" s="244"/>
      <c r="E10" s="244"/>
      <c r="F10" s="244"/>
      <c r="G10" s="1119" t="s">
        <v>473</v>
      </c>
      <c r="H10" s="1120"/>
      <c r="I10" s="1120"/>
      <c r="J10" s="1121"/>
      <c r="K10" s="267">
        <v>124364</v>
      </c>
      <c r="L10" s="268">
        <v>1542</v>
      </c>
      <c r="M10" s="269">
        <v>3510</v>
      </c>
      <c r="N10" s="270">
        <v>-56.1</v>
      </c>
    </row>
    <row r="11" spans="1:16" ht="13.5" customHeight="1" x14ac:dyDescent="0.15">
      <c r="A11" s="248"/>
      <c r="B11" s="244"/>
      <c r="C11" s="244"/>
      <c r="D11" s="244"/>
      <c r="E11" s="244"/>
      <c r="F11" s="244"/>
      <c r="G11" s="1119" t="s">
        <v>474</v>
      </c>
      <c r="H11" s="1120"/>
      <c r="I11" s="1120"/>
      <c r="J11" s="1121"/>
      <c r="K11" s="267">
        <v>935412</v>
      </c>
      <c r="L11" s="268">
        <v>11602</v>
      </c>
      <c r="M11" s="269">
        <v>6281</v>
      </c>
      <c r="N11" s="270">
        <v>84.7</v>
      </c>
    </row>
    <row r="12" spans="1:16" ht="13.5" customHeight="1" x14ac:dyDescent="0.15">
      <c r="A12" s="248"/>
      <c r="B12" s="244"/>
      <c r="C12" s="244"/>
      <c r="D12" s="244"/>
      <c r="E12" s="244"/>
      <c r="F12" s="244"/>
      <c r="G12" s="1119" t="s">
        <v>475</v>
      </c>
      <c r="H12" s="1120"/>
      <c r="I12" s="1120"/>
      <c r="J12" s="1121"/>
      <c r="K12" s="267" t="s">
        <v>476</v>
      </c>
      <c r="L12" s="268" t="s">
        <v>476</v>
      </c>
      <c r="M12" s="269">
        <v>744</v>
      </c>
      <c r="N12" s="270" t="s">
        <v>476</v>
      </c>
    </row>
    <row r="13" spans="1:16" ht="13.5" customHeight="1" x14ac:dyDescent="0.15">
      <c r="A13" s="248"/>
      <c r="B13" s="244"/>
      <c r="C13" s="244"/>
      <c r="D13" s="244"/>
      <c r="E13" s="244"/>
      <c r="F13" s="244"/>
      <c r="G13" s="1119" t="s">
        <v>477</v>
      </c>
      <c r="H13" s="1120"/>
      <c r="I13" s="1120"/>
      <c r="J13" s="1121"/>
      <c r="K13" s="267" t="s">
        <v>476</v>
      </c>
      <c r="L13" s="268" t="s">
        <v>476</v>
      </c>
      <c r="M13" s="269">
        <v>1</v>
      </c>
      <c r="N13" s="270" t="s">
        <v>476</v>
      </c>
    </row>
    <row r="14" spans="1:16" ht="13.5" customHeight="1" x14ac:dyDescent="0.15">
      <c r="A14" s="248"/>
      <c r="B14" s="244"/>
      <c r="C14" s="244"/>
      <c r="D14" s="244"/>
      <c r="E14" s="244"/>
      <c r="F14" s="244"/>
      <c r="G14" s="1119" t="s">
        <v>478</v>
      </c>
      <c r="H14" s="1120"/>
      <c r="I14" s="1120"/>
      <c r="J14" s="1121"/>
      <c r="K14" s="267">
        <v>252912</v>
      </c>
      <c r="L14" s="268">
        <v>3137</v>
      </c>
      <c r="M14" s="269">
        <v>2803</v>
      </c>
      <c r="N14" s="270">
        <v>11.9</v>
      </c>
    </row>
    <row r="15" spans="1:16" ht="13.5" customHeight="1" x14ac:dyDescent="0.15">
      <c r="A15" s="248"/>
      <c r="B15" s="244"/>
      <c r="C15" s="244"/>
      <c r="D15" s="244"/>
      <c r="E15" s="244"/>
      <c r="F15" s="244"/>
      <c r="G15" s="1119" t="s">
        <v>479</v>
      </c>
      <c r="H15" s="1120"/>
      <c r="I15" s="1120"/>
      <c r="J15" s="1121"/>
      <c r="K15" s="267">
        <v>100899</v>
      </c>
      <c r="L15" s="268">
        <v>1251</v>
      </c>
      <c r="M15" s="269">
        <v>1119</v>
      </c>
      <c r="N15" s="270">
        <v>11.8</v>
      </c>
    </row>
    <row r="16" spans="1:16" x14ac:dyDescent="0.15">
      <c r="A16" s="248"/>
      <c r="B16" s="244"/>
      <c r="C16" s="244"/>
      <c r="D16" s="244"/>
      <c r="E16" s="244"/>
      <c r="F16" s="244"/>
      <c r="G16" s="1122" t="s">
        <v>480</v>
      </c>
      <c r="H16" s="1123"/>
      <c r="I16" s="1123"/>
      <c r="J16" s="1124"/>
      <c r="K16" s="268">
        <v>-487934</v>
      </c>
      <c r="L16" s="268">
        <v>-6052</v>
      </c>
      <c r="M16" s="269">
        <v>-5386</v>
      </c>
      <c r="N16" s="270">
        <v>12.4</v>
      </c>
    </row>
    <row r="17" spans="1:16" x14ac:dyDescent="0.15">
      <c r="A17" s="248"/>
      <c r="B17" s="244"/>
      <c r="C17" s="244"/>
      <c r="D17" s="244"/>
      <c r="E17" s="244"/>
      <c r="F17" s="244"/>
      <c r="G17" s="1122" t="s">
        <v>167</v>
      </c>
      <c r="H17" s="1123"/>
      <c r="I17" s="1123"/>
      <c r="J17" s="1124"/>
      <c r="K17" s="268">
        <v>5706639</v>
      </c>
      <c r="L17" s="268">
        <v>70780</v>
      </c>
      <c r="M17" s="269">
        <v>67183</v>
      </c>
      <c r="N17" s="270">
        <v>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6.14</v>
      </c>
      <c r="L21" s="281">
        <v>6.12</v>
      </c>
      <c r="M21" s="282">
        <v>0.02</v>
      </c>
      <c r="N21" s="249"/>
      <c r="O21" s="283"/>
      <c r="P21" s="279"/>
    </row>
    <row r="22" spans="1:16" s="284" customFormat="1" x14ac:dyDescent="0.15">
      <c r="A22" s="279"/>
      <c r="B22" s="249"/>
      <c r="C22" s="249"/>
      <c r="D22" s="249"/>
      <c r="E22" s="249"/>
      <c r="F22" s="249"/>
      <c r="G22" s="1114" t="s">
        <v>486</v>
      </c>
      <c r="H22" s="1115"/>
      <c r="I22" s="1115"/>
      <c r="J22" s="1116"/>
      <c r="K22" s="285">
        <v>100.5</v>
      </c>
      <c r="L22" s="286">
        <v>98.7</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490</v>
      </c>
      <c r="H32" s="1131"/>
      <c r="I32" s="1131"/>
      <c r="J32" s="1132"/>
      <c r="K32" s="294">
        <v>2112794</v>
      </c>
      <c r="L32" s="294">
        <v>26205</v>
      </c>
      <c r="M32" s="295">
        <v>33998</v>
      </c>
      <c r="N32" s="296">
        <v>-22.9</v>
      </c>
    </row>
    <row r="33" spans="1:16" ht="13.5" customHeight="1" x14ac:dyDescent="0.15">
      <c r="A33" s="248"/>
      <c r="B33" s="244"/>
      <c r="C33" s="244"/>
      <c r="D33" s="244"/>
      <c r="E33" s="244"/>
      <c r="F33" s="244"/>
      <c r="G33" s="1130" t="s">
        <v>491</v>
      </c>
      <c r="H33" s="1131"/>
      <c r="I33" s="1131"/>
      <c r="J33" s="1132"/>
      <c r="K33" s="294" t="s">
        <v>476</v>
      </c>
      <c r="L33" s="294" t="s">
        <v>476</v>
      </c>
      <c r="M33" s="295">
        <v>1</v>
      </c>
      <c r="N33" s="296" t="s">
        <v>476</v>
      </c>
    </row>
    <row r="34" spans="1:16" ht="27" customHeight="1" x14ac:dyDescent="0.15">
      <c r="A34" s="248"/>
      <c r="B34" s="244"/>
      <c r="C34" s="244"/>
      <c r="D34" s="244"/>
      <c r="E34" s="244"/>
      <c r="F34" s="244"/>
      <c r="G34" s="1130" t="s">
        <v>492</v>
      </c>
      <c r="H34" s="1131"/>
      <c r="I34" s="1131"/>
      <c r="J34" s="1132"/>
      <c r="K34" s="294" t="s">
        <v>476</v>
      </c>
      <c r="L34" s="294" t="s">
        <v>476</v>
      </c>
      <c r="M34" s="295">
        <v>39</v>
      </c>
      <c r="N34" s="296" t="s">
        <v>476</v>
      </c>
    </row>
    <row r="35" spans="1:16" ht="27" customHeight="1" x14ac:dyDescent="0.15">
      <c r="A35" s="248"/>
      <c r="B35" s="244"/>
      <c r="C35" s="244"/>
      <c r="D35" s="244"/>
      <c r="E35" s="244"/>
      <c r="F35" s="244"/>
      <c r="G35" s="1130" t="s">
        <v>493</v>
      </c>
      <c r="H35" s="1131"/>
      <c r="I35" s="1131"/>
      <c r="J35" s="1132"/>
      <c r="K35" s="294">
        <v>646475</v>
      </c>
      <c r="L35" s="294">
        <v>8018</v>
      </c>
      <c r="M35" s="295">
        <v>9007</v>
      </c>
      <c r="N35" s="296">
        <v>-11</v>
      </c>
    </row>
    <row r="36" spans="1:16" ht="27" customHeight="1" x14ac:dyDescent="0.15">
      <c r="A36" s="248"/>
      <c r="B36" s="244"/>
      <c r="C36" s="244"/>
      <c r="D36" s="244"/>
      <c r="E36" s="244"/>
      <c r="F36" s="244"/>
      <c r="G36" s="1130" t="s">
        <v>494</v>
      </c>
      <c r="H36" s="1131"/>
      <c r="I36" s="1131"/>
      <c r="J36" s="1132"/>
      <c r="K36" s="294">
        <v>252936</v>
      </c>
      <c r="L36" s="294">
        <v>3137</v>
      </c>
      <c r="M36" s="295">
        <v>2239</v>
      </c>
      <c r="N36" s="296">
        <v>40.1</v>
      </c>
    </row>
    <row r="37" spans="1:16" ht="13.5" customHeight="1" x14ac:dyDescent="0.15">
      <c r="A37" s="248"/>
      <c r="B37" s="244"/>
      <c r="C37" s="244"/>
      <c r="D37" s="244"/>
      <c r="E37" s="244"/>
      <c r="F37" s="244"/>
      <c r="G37" s="1130" t="s">
        <v>495</v>
      </c>
      <c r="H37" s="1131"/>
      <c r="I37" s="1131"/>
      <c r="J37" s="1132"/>
      <c r="K37" s="294">
        <v>112156</v>
      </c>
      <c r="L37" s="294">
        <v>1391</v>
      </c>
      <c r="M37" s="295">
        <v>951</v>
      </c>
      <c r="N37" s="296">
        <v>46.3</v>
      </c>
    </row>
    <row r="38" spans="1:16" ht="27" customHeight="1" x14ac:dyDescent="0.15">
      <c r="A38" s="248"/>
      <c r="B38" s="244"/>
      <c r="C38" s="244"/>
      <c r="D38" s="244"/>
      <c r="E38" s="244"/>
      <c r="F38" s="244"/>
      <c r="G38" s="1133" t="s">
        <v>496</v>
      </c>
      <c r="H38" s="1134"/>
      <c r="I38" s="1134"/>
      <c r="J38" s="1135"/>
      <c r="K38" s="297" t="s">
        <v>476</v>
      </c>
      <c r="L38" s="297" t="s">
        <v>476</v>
      </c>
      <c r="M38" s="298">
        <v>6</v>
      </c>
      <c r="N38" s="299" t="s">
        <v>476</v>
      </c>
      <c r="O38" s="293"/>
    </row>
    <row r="39" spans="1:16" x14ac:dyDescent="0.15">
      <c r="A39" s="248"/>
      <c r="B39" s="244"/>
      <c r="C39" s="244"/>
      <c r="D39" s="244"/>
      <c r="E39" s="244"/>
      <c r="F39" s="244"/>
      <c r="G39" s="1133" t="s">
        <v>497</v>
      </c>
      <c r="H39" s="1134"/>
      <c r="I39" s="1134"/>
      <c r="J39" s="1135"/>
      <c r="K39" s="300">
        <v>-798169</v>
      </c>
      <c r="L39" s="300">
        <v>-9900</v>
      </c>
      <c r="M39" s="301">
        <v>-6589</v>
      </c>
      <c r="N39" s="302">
        <v>50.3</v>
      </c>
      <c r="O39" s="293"/>
    </row>
    <row r="40" spans="1:16" ht="27" customHeight="1" x14ac:dyDescent="0.15">
      <c r="A40" s="248"/>
      <c r="B40" s="244"/>
      <c r="C40" s="244"/>
      <c r="D40" s="244"/>
      <c r="E40" s="244"/>
      <c r="F40" s="244"/>
      <c r="G40" s="1130" t="s">
        <v>498</v>
      </c>
      <c r="H40" s="1131"/>
      <c r="I40" s="1131"/>
      <c r="J40" s="1132"/>
      <c r="K40" s="300">
        <v>-2162758</v>
      </c>
      <c r="L40" s="300">
        <v>-26825</v>
      </c>
      <c r="M40" s="301">
        <v>-27524</v>
      </c>
      <c r="N40" s="302">
        <v>-2.5</v>
      </c>
      <c r="O40" s="293"/>
    </row>
    <row r="41" spans="1:16" x14ac:dyDescent="0.15">
      <c r="A41" s="248"/>
      <c r="B41" s="244"/>
      <c r="C41" s="244"/>
      <c r="D41" s="244"/>
      <c r="E41" s="244"/>
      <c r="F41" s="244"/>
      <c r="G41" s="1136" t="s">
        <v>278</v>
      </c>
      <c r="H41" s="1137"/>
      <c r="I41" s="1137"/>
      <c r="J41" s="1138"/>
      <c r="K41" s="294">
        <v>163434</v>
      </c>
      <c r="L41" s="300">
        <v>2027</v>
      </c>
      <c r="M41" s="301">
        <v>12127</v>
      </c>
      <c r="N41" s="302">
        <v>-83.3</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502</v>
      </c>
      <c r="K49" s="1128"/>
      <c r="L49" s="1128"/>
      <c r="M49" s="1128"/>
      <c r="N49" s="1129"/>
    </row>
    <row r="50" spans="1:14" x14ac:dyDescent="0.15">
      <c r="A50" s="248"/>
      <c r="B50" s="244"/>
      <c r="C50" s="244"/>
      <c r="D50" s="244"/>
      <c r="E50" s="244"/>
      <c r="F50" s="244"/>
      <c r="G50" s="312"/>
      <c r="H50" s="313"/>
      <c r="I50" s="1126"/>
      <c r="J50" s="314" t="s">
        <v>503</v>
      </c>
      <c r="K50" s="315" t="s">
        <v>504</v>
      </c>
      <c r="L50" s="316" t="s">
        <v>505</v>
      </c>
      <c r="M50" s="317" t="s">
        <v>506</v>
      </c>
      <c r="N50" s="318" t="s">
        <v>507</v>
      </c>
    </row>
    <row r="51" spans="1:14" x14ac:dyDescent="0.15">
      <c r="A51" s="248"/>
      <c r="B51" s="244"/>
      <c r="C51" s="244"/>
      <c r="D51" s="244"/>
      <c r="E51" s="244"/>
      <c r="F51" s="244"/>
      <c r="G51" s="310" t="s">
        <v>508</v>
      </c>
      <c r="H51" s="311"/>
      <c r="I51" s="319">
        <v>2164715</v>
      </c>
      <c r="J51" s="320">
        <v>27265</v>
      </c>
      <c r="K51" s="321">
        <v>-37.200000000000003</v>
      </c>
      <c r="L51" s="322">
        <v>33364</v>
      </c>
      <c r="M51" s="323">
        <v>-17</v>
      </c>
      <c r="N51" s="324">
        <v>-20.2</v>
      </c>
    </row>
    <row r="52" spans="1:14" x14ac:dyDescent="0.15">
      <c r="A52" s="248"/>
      <c r="B52" s="244"/>
      <c r="C52" s="244"/>
      <c r="D52" s="244"/>
      <c r="E52" s="244"/>
      <c r="F52" s="244"/>
      <c r="G52" s="325"/>
      <c r="H52" s="326" t="s">
        <v>509</v>
      </c>
      <c r="I52" s="327">
        <v>1199979</v>
      </c>
      <c r="J52" s="328">
        <v>15114</v>
      </c>
      <c r="K52" s="329">
        <v>-24.6</v>
      </c>
      <c r="L52" s="330">
        <v>21557</v>
      </c>
      <c r="M52" s="331">
        <v>-7.7</v>
      </c>
      <c r="N52" s="332">
        <v>-16.899999999999999</v>
      </c>
    </row>
    <row r="53" spans="1:14" x14ac:dyDescent="0.15">
      <c r="A53" s="248"/>
      <c r="B53" s="244"/>
      <c r="C53" s="244"/>
      <c r="D53" s="244"/>
      <c r="E53" s="244"/>
      <c r="F53" s="244"/>
      <c r="G53" s="310" t="s">
        <v>510</v>
      </c>
      <c r="H53" s="311"/>
      <c r="I53" s="319">
        <v>1984124</v>
      </c>
      <c r="J53" s="320">
        <v>24756</v>
      </c>
      <c r="K53" s="321">
        <v>-9.1999999999999993</v>
      </c>
      <c r="L53" s="322">
        <v>36396</v>
      </c>
      <c r="M53" s="323">
        <v>9.1</v>
      </c>
      <c r="N53" s="324">
        <v>-18.3</v>
      </c>
    </row>
    <row r="54" spans="1:14" x14ac:dyDescent="0.15">
      <c r="A54" s="248"/>
      <c r="B54" s="244"/>
      <c r="C54" s="244"/>
      <c r="D54" s="244"/>
      <c r="E54" s="244"/>
      <c r="F54" s="244"/>
      <c r="G54" s="325"/>
      <c r="H54" s="326" t="s">
        <v>509</v>
      </c>
      <c r="I54" s="327">
        <v>876469</v>
      </c>
      <c r="J54" s="328">
        <v>10936</v>
      </c>
      <c r="K54" s="329">
        <v>-27.6</v>
      </c>
      <c r="L54" s="330">
        <v>19057</v>
      </c>
      <c r="M54" s="331">
        <v>-11.6</v>
      </c>
      <c r="N54" s="332">
        <v>-16</v>
      </c>
    </row>
    <row r="55" spans="1:14" x14ac:dyDescent="0.15">
      <c r="A55" s="248"/>
      <c r="B55" s="244"/>
      <c r="C55" s="244"/>
      <c r="D55" s="244"/>
      <c r="E55" s="244"/>
      <c r="F55" s="244"/>
      <c r="G55" s="310" t="s">
        <v>511</v>
      </c>
      <c r="H55" s="311"/>
      <c r="I55" s="319">
        <v>4254392</v>
      </c>
      <c r="J55" s="320">
        <v>53012</v>
      </c>
      <c r="K55" s="321">
        <v>114.1</v>
      </c>
      <c r="L55" s="322">
        <v>62256</v>
      </c>
      <c r="M55" s="323">
        <v>71.099999999999994</v>
      </c>
      <c r="N55" s="324">
        <v>43</v>
      </c>
    </row>
    <row r="56" spans="1:14" x14ac:dyDescent="0.15">
      <c r="A56" s="248"/>
      <c r="B56" s="244"/>
      <c r="C56" s="244"/>
      <c r="D56" s="244"/>
      <c r="E56" s="244"/>
      <c r="F56" s="244"/>
      <c r="G56" s="325"/>
      <c r="H56" s="326" t="s">
        <v>509</v>
      </c>
      <c r="I56" s="327">
        <v>1178303</v>
      </c>
      <c r="J56" s="328">
        <v>14682</v>
      </c>
      <c r="K56" s="329">
        <v>34.299999999999997</v>
      </c>
      <c r="L56" s="330">
        <v>24482</v>
      </c>
      <c r="M56" s="331">
        <v>28.5</v>
      </c>
      <c r="N56" s="332">
        <v>5.8</v>
      </c>
    </row>
    <row r="57" spans="1:14" x14ac:dyDescent="0.15">
      <c r="A57" s="248"/>
      <c r="B57" s="244"/>
      <c r="C57" s="244"/>
      <c r="D57" s="244"/>
      <c r="E57" s="244"/>
      <c r="F57" s="244"/>
      <c r="G57" s="310" t="s">
        <v>512</v>
      </c>
      <c r="H57" s="311"/>
      <c r="I57" s="319">
        <v>3555911</v>
      </c>
      <c r="J57" s="320">
        <v>44326</v>
      </c>
      <c r="K57" s="321">
        <v>-16.399999999999999</v>
      </c>
      <c r="L57" s="322">
        <v>53896</v>
      </c>
      <c r="M57" s="323">
        <v>-13.4</v>
      </c>
      <c r="N57" s="324">
        <v>-3</v>
      </c>
    </row>
    <row r="58" spans="1:14" x14ac:dyDescent="0.15">
      <c r="A58" s="248"/>
      <c r="B58" s="244"/>
      <c r="C58" s="244"/>
      <c r="D58" s="244"/>
      <c r="E58" s="244"/>
      <c r="F58" s="244"/>
      <c r="G58" s="325"/>
      <c r="H58" s="326" t="s">
        <v>509</v>
      </c>
      <c r="I58" s="327">
        <v>1394300</v>
      </c>
      <c r="J58" s="328">
        <v>17381</v>
      </c>
      <c r="K58" s="329">
        <v>18.399999999999999</v>
      </c>
      <c r="L58" s="330">
        <v>20608</v>
      </c>
      <c r="M58" s="331">
        <v>-15.8</v>
      </c>
      <c r="N58" s="332">
        <v>34.200000000000003</v>
      </c>
    </row>
    <row r="59" spans="1:14" x14ac:dyDescent="0.15">
      <c r="A59" s="248"/>
      <c r="B59" s="244"/>
      <c r="C59" s="244"/>
      <c r="D59" s="244"/>
      <c r="E59" s="244"/>
      <c r="F59" s="244"/>
      <c r="G59" s="310" t="s">
        <v>513</v>
      </c>
      <c r="H59" s="311"/>
      <c r="I59" s="319">
        <v>3832233</v>
      </c>
      <c r="J59" s="320">
        <v>47532</v>
      </c>
      <c r="K59" s="321">
        <v>7.2</v>
      </c>
      <c r="L59" s="322">
        <v>47278</v>
      </c>
      <c r="M59" s="323">
        <v>-12.3</v>
      </c>
      <c r="N59" s="324">
        <v>19.5</v>
      </c>
    </row>
    <row r="60" spans="1:14" x14ac:dyDescent="0.15">
      <c r="A60" s="248"/>
      <c r="B60" s="244"/>
      <c r="C60" s="244"/>
      <c r="D60" s="244"/>
      <c r="E60" s="244"/>
      <c r="F60" s="244"/>
      <c r="G60" s="325"/>
      <c r="H60" s="326" t="s">
        <v>509</v>
      </c>
      <c r="I60" s="333">
        <v>2487007</v>
      </c>
      <c r="J60" s="328">
        <v>30847</v>
      </c>
      <c r="K60" s="329">
        <v>77.5</v>
      </c>
      <c r="L60" s="330">
        <v>24096</v>
      </c>
      <c r="M60" s="331">
        <v>16.899999999999999</v>
      </c>
      <c r="N60" s="332">
        <v>60.6</v>
      </c>
    </row>
    <row r="61" spans="1:14" x14ac:dyDescent="0.15">
      <c r="A61" s="248"/>
      <c r="B61" s="244"/>
      <c r="C61" s="244"/>
      <c r="D61" s="244"/>
      <c r="E61" s="244"/>
      <c r="F61" s="244"/>
      <c r="G61" s="310" t="s">
        <v>514</v>
      </c>
      <c r="H61" s="334"/>
      <c r="I61" s="335">
        <v>3158275</v>
      </c>
      <c r="J61" s="336">
        <v>39378</v>
      </c>
      <c r="K61" s="337">
        <v>11.7</v>
      </c>
      <c r="L61" s="338">
        <v>46638</v>
      </c>
      <c r="M61" s="339">
        <v>7.5</v>
      </c>
      <c r="N61" s="324">
        <v>4.2</v>
      </c>
    </row>
    <row r="62" spans="1:14" x14ac:dyDescent="0.15">
      <c r="A62" s="248"/>
      <c r="B62" s="244"/>
      <c r="C62" s="244"/>
      <c r="D62" s="244"/>
      <c r="E62" s="244"/>
      <c r="F62" s="244"/>
      <c r="G62" s="325"/>
      <c r="H62" s="326" t="s">
        <v>509</v>
      </c>
      <c r="I62" s="327">
        <v>1427212</v>
      </c>
      <c r="J62" s="328">
        <v>17792</v>
      </c>
      <c r="K62" s="329">
        <v>15.6</v>
      </c>
      <c r="L62" s="330">
        <v>21960</v>
      </c>
      <c r="M62" s="331">
        <v>2.1</v>
      </c>
      <c r="N62" s="332">
        <v>13.5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55" zoomScaleNormal="55" zoomScaleSheetLayoutView="55" workbookViewId="0">
      <selection activeCell="E42" sqref="E42:S4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7" zoomScale="90" zoomScaleNormal="90" zoomScaleSheetLayoutView="55" workbookViewId="0">
      <selection activeCell="E42" sqref="E42:S4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5" zoomScaleNormal="55" zoomScaleSheetLayoutView="100" workbookViewId="0">
      <selection activeCell="E42" sqref="E42:S4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17.260000000000002</v>
      </c>
      <c r="G47" s="12">
        <v>16.96</v>
      </c>
      <c r="H47" s="12">
        <v>18.21</v>
      </c>
      <c r="I47" s="12">
        <v>18.05</v>
      </c>
      <c r="J47" s="13">
        <v>20.21</v>
      </c>
    </row>
    <row r="48" spans="2:10" ht="57.75" customHeight="1" x14ac:dyDescent="0.15">
      <c r="B48" s="14"/>
      <c r="C48" s="1141" t="s">
        <v>4</v>
      </c>
      <c r="D48" s="1141"/>
      <c r="E48" s="1142"/>
      <c r="F48" s="15">
        <v>3.78</v>
      </c>
      <c r="G48" s="16">
        <v>4.29</v>
      </c>
      <c r="H48" s="16">
        <v>4.4000000000000004</v>
      </c>
      <c r="I48" s="16">
        <v>4.99</v>
      </c>
      <c r="J48" s="17">
        <v>6.3</v>
      </c>
    </row>
    <row r="49" spans="2:10" ht="57.75" customHeight="1" thickBot="1" x14ac:dyDescent="0.2">
      <c r="B49" s="18"/>
      <c r="C49" s="1143" t="s">
        <v>5</v>
      </c>
      <c r="D49" s="1143"/>
      <c r="E49" s="1144"/>
      <c r="F49" s="19">
        <v>1.61</v>
      </c>
      <c r="G49" s="20">
        <v>0.61</v>
      </c>
      <c r="H49" s="20">
        <v>1.84</v>
      </c>
      <c r="I49" s="20">
        <v>0.68</v>
      </c>
      <c r="J49" s="21">
        <v>3.88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2017-02-24T00:50:51Z</cp:lastPrinted>
  <dcterms:created xsi:type="dcterms:W3CDTF">2017-02-15T20:17:55Z</dcterms:created>
  <dcterms:modified xsi:type="dcterms:W3CDTF">2017-05-15T01:07:31Z</dcterms:modified>
</cp:coreProperties>
</file>