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50" yWindow="-240" windowWidth="1566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BE41" i="9"/>
  <c r="AM41" i="9"/>
  <c r="U41" i="9"/>
  <c r="C41" i="9"/>
  <c r="BE40" i="9"/>
  <c r="AM40" i="9"/>
  <c r="U40" i="9"/>
  <c r="C40" i="9"/>
  <c r="BE39" i="9"/>
  <c r="AM39" i="9"/>
  <c r="U39" i="9"/>
  <c r="C39" i="9"/>
  <c r="BE38" i="9"/>
  <c r="AM38" i="9"/>
  <c r="U38" i="9"/>
  <c r="C38" i="9"/>
  <c r="BE37" i="9"/>
  <c r="AM37" i="9"/>
  <c r="C37" i="9"/>
  <c r="BE36" i="9"/>
  <c r="AM36" i="9"/>
  <c r="C36" i="9"/>
  <c r="BE35" i="9"/>
  <c r="AM35" i="9"/>
  <c r="CO34" i="9"/>
  <c r="CO35" i="9" s="1"/>
  <c r="CO36" i="9" s="1"/>
  <c r="CO37" i="9" s="1"/>
  <c r="CO38" i="9" s="1"/>
  <c r="CO39" i="9" s="1"/>
  <c r="CO40" i="9" s="1"/>
  <c r="CO41" i="9" s="1"/>
  <c r="BW34" i="9"/>
  <c r="BW35" i="9" s="1"/>
  <c r="BW36" i="9" s="1"/>
  <c r="BW37" i="9" s="1"/>
  <c r="BW38" i="9" s="1"/>
  <c r="BW39" i="9" s="1"/>
  <c r="BW40" i="9" s="1"/>
  <c r="BW41" i="9" s="1"/>
  <c r="BW42" i="9" s="1"/>
  <c r="BW43" i="9" s="1"/>
  <c r="C34" i="9"/>
  <c r="C35"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<sst xmlns="http://schemas.openxmlformats.org/spreadsheetml/2006/main" count="1175" uniqueCount="576">
  <si>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</si>
  <si>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</si>
  <si>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</si>
  <si>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</si>
  <si>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</si>
  <si>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</si>
  <si>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</si>
  <si>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</si>
  <si>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</si>
  <si>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</si>
  <si>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</si>
  <si>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</si>
  <si>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</si>
  <si>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</si>
  <si>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</si>
  <si>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</si>
  <si>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</si>
  <si>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</si>
  <si>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</si>
  <si>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</si>
  <si>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</si>
  <si>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</si>
  <si>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</si>
  <si>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</si>
  <si>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</si>
  <si>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</si>
  <si>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</si>
  <si>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</si>
  <si>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</si>
  <si>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</si>
  <si>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</si>
  <si>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</si>
  <si>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</si>
  <si>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</si>
  <si>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</si>
  <si>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</si>
  <si>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</si>
  <si>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</si>
  <si>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</si>
  <si>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</si>
  <si>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</si>
  <si>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</si>
  <si>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</si>
  <si>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</si>
  <si>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</si>
  <si>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</si>
  <si>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</si>
  <si>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</si>
  <si>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</si>
  <si>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</si>
  <si>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</si>
  <si>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</si>
  <si>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</si>
  <si>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</si>
  <si>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</si>
  <si>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</si>
  <si>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</si>
  <si>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</si>
  <si>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</si>
  <si>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</si>
  <si>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</si>
  <si>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</si>
  <si>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</si>
  <si>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</si>
  <si>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</si>
  <si>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</si>
  <si>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</si>
  <si>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</si>
  <si>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</si>
  <si>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</si>
  <si>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</si>
  <si>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</si>
  <si>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</si>
  <si>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</si>
  <si>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</si>
  <si>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</si>
  <si>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</si>
  <si>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</si>
  <si>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</si>
  <si>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</si>
  <si>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</si>
  <si>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</si>
  <si>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長岡京市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</si>
  <si>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</si>
  <si>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</si>
  <si>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</si>
  <si>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</si>
  <si>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</si>
  <si>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</si>
  <si>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</si>
  <si>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</si>
  <si>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</si>
  <si>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</si>
  <si>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</si>
  <si>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</si>
  <si>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</si>
  <si>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</si>
  <si>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</si>
  <si>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</si>
  <si>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</si>
  <si>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</si>
  <si>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</si>
  <si>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</si>
  <si>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</si>
  <si>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</si>
  <si>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</si>
  <si>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</si>
  <si>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</si>
  <si>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</si>
  <si>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</si>
  <si>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</si>
  <si>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</si>
  <si>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</si>
  <si>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</si>
  <si>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</si>
  <si>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</si>
  <si>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</si>
  <si>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</si>
  <si>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</si>
  <si>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</si>
  <si>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</si>
  <si>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</si>
  <si>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</si>
  <si>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</si>
  <si>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</si>
  <si>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</si>
  <si>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</si>
  <si>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</si>
  <si>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</si>
  <si>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</si>
  <si>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</si>
  <si>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</si>
  <si>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</si>
  <si>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</si>
  <si>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</si>
  <si>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</si>
  <si>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</si>
  <si>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</si>
  <si>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</si>
  <si>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</si>
  <si>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</si>
  <si>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</si>
  <si>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</si>
  <si>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</si>
  <si>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</si>
  <si>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</si>
  <si>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</si>
  <si>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</si>
  <si>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</si>
  <si>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</si>
  <si>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</si>
  <si>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</si>
  <si>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</si>
  <si>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</si>
  <si>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</si>
  <si>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</si>
  <si>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</si>
  <si>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</si>
  <si>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</si>
  <si>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</si>
  <si>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</si>
  <si>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</si>
  <si>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</si>
  <si>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</si>
  <si>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</si>
  <si>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</si>
  <si>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</si>
  <si>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</si>
  <si>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</si>
  <si>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</si>
  <si>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</si>
  <si>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</si>
  <si>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</si>
  <si>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</si>
  <si>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</si>
  <si>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</si>
  <si>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</si>
  <si>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</si>
  <si>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</si>
  <si>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</si>
  <si>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</si>
  <si>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</si>
  <si>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</si>
  <si>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</si>
  <si>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</si>
  <si>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</si>
  <si>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</si>
  <si>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</si>
  <si>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</si>
  <si>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</si>
  <si>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</si>
  <si>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</si>
  <si>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</si>
  <si>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</si>
  <si>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</si>
  <si>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</si>
  <si>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京都府長岡京市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</si>
  <si>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</si>
  <si>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</si>
  <si>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</si>
  <si>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</si>
  <si>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</si>
  <si>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</si>
  <si>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</si>
  <si>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</si>
  <si>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</si>
  <si>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</si>
  <si>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</si>
  <si>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</si>
  <si>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</si>
  <si>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</si>
  <si>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</si>
  <si>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</si>
  <si>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</si>
  <si>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</si>
  <si>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</si>
  <si>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</si>
  <si>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</si>
  <si>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</si>
  <si>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</si>
  <si>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</si>
  <si>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</si>
  <si>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</si>
  <si>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</si>
  <si>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</si>
  <si>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</si>
  <si>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</si>
  <si>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</si>
  <si>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</si>
  <si>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</si>
  <si>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</si>
  <si>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</si>
  <si>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</si>
  <si>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</si>
  <si>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</si>
  <si>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</si>
  <si>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</si>
  <si>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</si>
  <si>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</si>
  <si>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</si>
  <si>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</si>
  <si>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</si>
  <si>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</si>
  <si>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</si>
  <si>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</si>
  <si>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</si>
  <si>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</si>
  <si>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</si>
  <si>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</si>
  <si>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</si>
  <si>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</si>
  <si>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</si>
  <si>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</si>
  <si>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</si>
  <si>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</si>
  <si>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</si>
  <si>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</si>
  <si>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</si>
  <si>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</si>
  <si>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</si>
  <si>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</si>
  <si>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</si>
  <si>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</si>
  <si>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</si>
  <si>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</si>
  <si>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</si>
  <si>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</si>
  <si>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</si>
  <si>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</si>
  <si>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</si>
  <si>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</si>
  <si>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</si>
  <si>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</si>
  <si>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</si>
  <si>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</si>
  <si>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</si>
  <si>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</si>
  <si>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</si>
  <si>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</si>
  <si>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</si>
  <si>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</si>
  <si>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</si>
  <si>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</si>
  <si>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</si>
  <si>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</si>
  <si>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</si>
  <si>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</si>
  <si>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</si>
  <si>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</si>
  <si>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</si>
  <si>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</si>
  <si>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</si>
  <si>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</si>
  <si>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</si>
  <si>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</si>
  <si>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</si>
  <si>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</si>
  <si>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</si>
  <si>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</si>
  <si>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</si>
  <si>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</si>
  <si>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</si>
  <si>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</si>
  <si>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</si>
  <si>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</si>
  <si>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</si>
  <si>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</si>
  <si>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</si>
  <si>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</si>
  <si>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</si>
  <si>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</si>
  <si>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</si>
  <si>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</si>
  <si>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</si>
  <si>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</si>
  <si>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</si>
  <si>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</si>
  <si>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駐車場整備</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</si>
  <si>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</si>
  <si>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</si>
  <si>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</si>
  <si>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</si>
  <si>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</si>
  <si>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</si>
  <si>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</si>
  <si>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</si>
  <si>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</si>
  <si>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</si>
  <si>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</si>
  <si>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</si>
  <si>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</si>
  <si>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</si>
  <si>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</si>
  <si>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</si>
  <si>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</si>
  <si>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</si>
  <si>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</si>
  <si>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</si>
  <si>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</si>
  <si>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</si>
  <si>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</si>
  <si>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</si>
  <si>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</si>
  <si>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</si>
  <si>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</si>
  <si>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京都府長岡京市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</si>
  <si>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</si>
  <si>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</si>
  <si>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</si>
  <si>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</si>
  <si>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</si>
  <si>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</si>
  <si>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</si>
  <si>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</si>
  <si>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</si>
  <si>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</si>
  <si>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</si>
  <si>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</si>
  <si>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</si>
  <si>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</si>
  <si>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</si>
  <si>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</si>
  <si>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</si>
  <si>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</si>
  <si>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</si>
  <si>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</si>
  <si>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乙訓休日応急診療所特別会計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</si>
  <si>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</si>
  <si>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</si>
  <si>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</si>
  <si>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</si>
  <si>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</si>
  <si>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</si>
  <si>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</si>
  <si>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</si>
  <si>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</si>
  <si>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</si>
  <si>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</si>
  <si>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</si>
  <si>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</si>
  <si>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</si>
  <si>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</si>
  <si>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</si>
  <si>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駐車場事業特別会計</t>
    <phoneticPr fontId="5"/>
  </si>
  <si>
    <t>長岡京市水道事業会計</t>
    <phoneticPr fontId="5"/>
  </si>
  <si>
    <t>法適用企業</t>
    <phoneticPr fontId="5"/>
  </si>
  <si>
    <t>長岡京市公共下水道事業特別会計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</si>
  <si>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</si>
  <si>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</si>
  <si>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</si>
  <si>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</si>
  <si>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</si>
  <si>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</si>
  <si>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</si>
  <si>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</si>
  <si>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</si>
  <si>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</si>
  <si>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</si>
  <si>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</si>
  <si>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</si>
  <si>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</si>
  <si>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</si>
  <si>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</si>
  <si>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</si>
  <si>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</si>
  <si>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</si>
  <si>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</si>
  <si>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</si>
  <si>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</si>
  <si>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</si>
  <si>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</si>
  <si>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</si>
  <si>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</si>
  <si>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</si>
  <si>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</si>
  <si>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</si>
  <si>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</si>
  <si>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</si>
  <si>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</si>
  <si>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</si>
  <si>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</si>
  <si>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</si>
  <si>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</si>
  <si>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</si>
  <si>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</si>
  <si>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</si>
  <si>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</si>
  <si>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</si>
  <si>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</si>
  <si>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</si>
  <si>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</si>
  <si>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</si>
  <si>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</si>
  <si>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</si>
  <si>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</si>
  <si>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</si>
  <si>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</si>
  <si>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</si>
  <si>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</si>
  <si>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</si>
  <si>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</si>
  <si>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</si>
  <si>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</si>
  <si>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</si>
  <si>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</si>
  <si>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</si>
  <si>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</si>
  <si>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</si>
  <si>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</si>
  <si>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</si>
  <si>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</si>
  <si>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</si>
  <si>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</si>
  <si>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</si>
  <si>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</si>
  <si>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</si>
  <si>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</si>
  <si>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</si>
  <si>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</si>
  <si>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</si>
  <si>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</si>
  <si>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</si>
  <si>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</si>
  <si>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</si>
  <si>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</si>
  <si>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</si>
  <si>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</si>
  <si>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</si>
  <si>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</si>
  <si>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</si>
  <si>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</si>
  <si>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</si>
  <si>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</si>
  <si>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</si>
  <si>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</si>
  <si>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</si>
  <si>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</si>
  <si>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</si>
  <si>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</si>
  <si>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</si>
  <si>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</si>
  <si>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</si>
  <si>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</si>
  <si>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</si>
  <si>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</si>
  <si>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</si>
  <si>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</si>
  <si>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</si>
  <si>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</si>
  <si>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</si>
  <si>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</si>
  <si>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</si>
  <si>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</si>
  <si>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</si>
  <si>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</si>
  <si>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</si>
  <si>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</si>
  <si>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</si>
  <si>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</si>
  <si>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</si>
  <si>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</si>
  <si>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</si>
  <si>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</si>
  <si>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</si>
  <si>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</si>
  <si>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</si>
  <si>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</si>
  <si>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</si>
  <si>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</si>
  <si>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</si>
  <si>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</si>
  <si>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</si>
  <si>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</si>
  <si>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</si>
  <si>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</si>
  <si>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</si>
  <si>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</si>
  <si>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</si>
  <si>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</si>
  <si>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</si>
  <si>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</si>
  <si>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</si>
  <si>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</si>
  <si>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</si>
  <si>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</si>
  <si>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3.21</t>
  </si>
  <si>
    <t>長岡京市水道事業会計</t>
  </si>
  <si>
    <t>一般会計</t>
  </si>
  <si>
    <t>国民健康保険事業特別会計</t>
  </si>
  <si>
    <t>長岡京市公共下水道事業特別会計</t>
  </si>
  <si>
    <t>介護保険事業特別会計</t>
  </si>
  <si>
    <t>後期高齢者医療事業特別会計</t>
  </si>
  <si>
    <t>乙訓休日応急診療所特別会計</t>
  </si>
  <si>
    <t>駐車場事業特別会計</t>
  </si>
  <si>
    <t>その他会計（赤字）</t>
  </si>
  <si>
    <t>その他会計（黒字）</t>
  </si>
  <si>
    <t>-</t>
    <phoneticPr fontId="2"/>
  </si>
  <si>
    <t>-</t>
    <phoneticPr fontId="2"/>
  </si>
  <si>
    <t>-</t>
    <phoneticPr fontId="2"/>
  </si>
  <si>
    <t>乙訓環境衛生組合</t>
  </si>
  <si>
    <t>桂川・小畑川水防事務組合</t>
  </si>
  <si>
    <t>乙訓福祉施設事務組合</t>
  </si>
  <si>
    <t>京都府自治会館管理組合</t>
  </si>
  <si>
    <t>京都府住宅新築資金等貸付事業管理組合（一般会計）</t>
    <rPh sb="19" eb="21">
      <t>イッパン</t>
    </rPh>
    <rPh sb="21" eb="23">
      <t>カイケイ</t>
    </rPh>
    <phoneticPr fontId="30"/>
  </si>
  <si>
    <t>京都府住宅新築資金等貸付事業管理組合（特別会計）</t>
    <rPh sb="19" eb="21">
      <t>トクベツ</t>
    </rPh>
    <rPh sb="21" eb="23">
      <t>カイケイ</t>
    </rPh>
    <phoneticPr fontId="30"/>
  </si>
  <si>
    <t>乙訓消防組合</t>
  </si>
  <si>
    <t>京都府後期高齢者医療広域連合（一般会計）</t>
    <rPh sb="15" eb="17">
      <t>イッパン</t>
    </rPh>
    <rPh sb="17" eb="19">
      <t>カイケイ</t>
    </rPh>
    <phoneticPr fontId="30"/>
  </si>
  <si>
    <t>京都府後期高齢者医療広域連合（後期高齢者医療特別会計）</t>
  </si>
  <si>
    <t>京都府地方税機構</t>
  </si>
  <si>
    <t>長岡京都市開発</t>
  </si>
  <si>
    <t>長岡京市埋蔵文化財センター</t>
  </si>
  <si>
    <t>-</t>
    <phoneticPr fontId="30"/>
  </si>
  <si>
    <t>長岡京水資源対策基金</t>
  </si>
  <si>
    <t>長岡京市体育協会</t>
  </si>
  <si>
    <t>乙訓勤労者福祉サービスセンター</t>
  </si>
  <si>
    <t>長岡京市緑の協会</t>
  </si>
  <si>
    <t>〇</t>
    <phoneticPr fontId="30"/>
  </si>
  <si>
    <t>乙訓土地開発公社</t>
    <phoneticPr fontId="30"/>
  </si>
  <si>
    <t>京都府長岡京記念文化事業団</t>
    <rPh sb="0" eb="3">
      <t>キョウトフ</t>
    </rPh>
    <rPh sb="3" eb="6">
      <t>ナガオカキョウ</t>
    </rPh>
    <rPh sb="6" eb="8">
      <t>キネン</t>
    </rPh>
    <rPh sb="8" eb="10">
      <t>ブンカ</t>
    </rPh>
    <rPh sb="10" eb="13">
      <t>ジギョウダン</t>
    </rPh>
    <phoneticPr fontId="30"/>
  </si>
  <si>
    <t>-</t>
    <phoneticPr fontId="2"/>
  </si>
  <si>
    <t>△0</t>
    <phoneticPr fontId="2"/>
  </si>
  <si>
    <t>△0</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</si>
  <si>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</si>
  <si>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</si>
  <si>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</si>
  <si>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</si>
  <si>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に比べて低い水準にある一方で、有形固定資産減価償却率は類似団体よりも高い水準にある。庁舎をはじめ老朽化が進んでいる施設が存在しているため、今後、公共施設等総合管理計画に基づき、老朽化対策に取り組んでいく予定である。また老朽化対策の財源として、基金の取崩しや起債の発行を行うため、将来負担比率は今後増加していくことが想定される。</t>
    <phoneticPr fontId="2"/>
  </si>
  <si>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</si>
  <si>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</si>
  <si>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</si>
  <si>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</si>
  <si>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</si>
  <si>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</si>
  <si>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ともに類似団体と比較して低い水準にある。実質公債費比率は横ばい傾向にあり、将来負担比率については、良好な水準を維持しているとはいえ、前年度数値を上回っている。将来負担比率が増加した要因としては、法人税の落ち込みにより、基金を取崩したことによる基金残高の減少などがある。今後、庁舎の建て替えが予定されており、基金残高の減少や地方債残高が増加することが考えられ、将来負担比率は増加していくことが想定される。また、実質公債費比率についても各種投資の償還が本格化することなどにより公債費の増加が想定されており、楽観視できない状況である。</t>
    <rPh sb="0" eb="2">
      <t>ショウライ</t>
    </rPh>
    <rPh sb="2" eb="4">
      <t>フタン</t>
    </rPh>
    <rPh sb="4" eb="6">
      <t>ヒリツ</t>
    </rPh>
    <rPh sb="6" eb="7">
      <t>オヨ</t>
    </rPh>
    <rPh sb="8" eb="10">
      <t>ジッシツ</t>
    </rPh>
    <rPh sb="10" eb="13">
      <t>コウサイヒ</t>
    </rPh>
    <rPh sb="13" eb="15">
      <t>ヒリツ</t>
    </rPh>
    <rPh sb="18" eb="20">
      <t>ルイジ</t>
    </rPh>
    <rPh sb="20" eb="22">
      <t>ダンタイ</t>
    </rPh>
    <rPh sb="23" eb="25">
      <t>ヒカク</t>
    </rPh>
    <rPh sb="27" eb="28">
      <t>ヒク</t>
    </rPh>
    <rPh sb="29" eb="31">
      <t>スイジュン</t>
    </rPh>
    <rPh sb="35" eb="37">
      <t>ジッシツ</t>
    </rPh>
    <rPh sb="37" eb="40">
      <t>コウサイヒ</t>
    </rPh>
    <rPh sb="40" eb="42">
      <t>ヒリツ</t>
    </rPh>
    <rPh sb="43" eb="44">
      <t>ヨコ</t>
    </rPh>
    <rPh sb="46" eb="48">
      <t>ケイコウ</t>
    </rPh>
    <rPh sb="52" eb="54">
      <t>ショウライ</t>
    </rPh>
    <rPh sb="54" eb="56">
      <t>フタン</t>
    </rPh>
    <rPh sb="56" eb="58">
      <t>ヒリツ</t>
    </rPh>
    <rPh sb="64" eb="66">
      <t>リョウコウ</t>
    </rPh>
    <rPh sb="67" eb="69">
      <t>スイジュン</t>
    </rPh>
    <rPh sb="70" eb="72">
      <t>イジ</t>
    </rPh>
    <rPh sb="81" eb="84">
      <t>ゼンネンド</t>
    </rPh>
    <rPh sb="84" eb="86">
      <t>スウチ</t>
    </rPh>
    <rPh sb="87" eb="89">
      <t>ウワマワ</t>
    </rPh>
    <rPh sb="94" eb="96">
      <t>ショウライ</t>
    </rPh>
    <rPh sb="96" eb="98">
      <t>フタン</t>
    </rPh>
    <rPh sb="98" eb="100">
      <t>ヒリツ</t>
    </rPh>
    <rPh sb="101" eb="103">
      <t>ゾウカ</t>
    </rPh>
    <rPh sb="105" eb="107">
      <t>ヨウイン</t>
    </rPh>
    <rPh sb="112" eb="115">
      <t>ホウジンゼイ</t>
    </rPh>
    <rPh sb="116" eb="117">
      <t>オ</t>
    </rPh>
    <rPh sb="118" eb="119">
      <t>コ</t>
    </rPh>
    <rPh sb="124" eb="126">
      <t>キキン</t>
    </rPh>
    <rPh sb="127" eb="129">
      <t>トリクズ</t>
    </rPh>
    <rPh sb="136" eb="138">
      <t>キキン</t>
    </rPh>
    <rPh sb="138" eb="140">
      <t>ザンダカ</t>
    </rPh>
    <rPh sb="141" eb="143">
      <t>ゲンショウ</t>
    </rPh>
    <rPh sb="149" eb="151">
      <t>コンゴ</t>
    </rPh>
    <rPh sb="152" eb="154">
      <t>チョウシャ</t>
    </rPh>
    <rPh sb="155" eb="156">
      <t>タ</t>
    </rPh>
    <rPh sb="157" eb="158">
      <t>カ</t>
    </rPh>
    <rPh sb="160" eb="162">
      <t>ヨテイ</t>
    </rPh>
    <rPh sb="168" eb="170">
      <t>キキン</t>
    </rPh>
    <rPh sb="170" eb="172">
      <t>ザンダカ</t>
    </rPh>
    <rPh sb="173" eb="175">
      <t>ゲンショウ</t>
    </rPh>
    <rPh sb="176" eb="179">
      <t>チホウサイ</t>
    </rPh>
    <rPh sb="179" eb="181">
      <t>ザンダカ</t>
    </rPh>
    <rPh sb="182" eb="184">
      <t>ゾウカ</t>
    </rPh>
    <rPh sb="189" eb="190">
      <t>カンガ</t>
    </rPh>
    <rPh sb="194" eb="196">
      <t>ショウライ</t>
    </rPh>
    <rPh sb="196" eb="198">
      <t>フタン</t>
    </rPh>
    <rPh sb="198" eb="200">
      <t>ヒリツ</t>
    </rPh>
    <rPh sb="201" eb="203">
      <t>ゾウカ</t>
    </rPh>
    <rPh sb="210" eb="212">
      <t>ソウテイ</t>
    </rPh>
    <rPh sb="219" eb="221">
      <t>ジッシツ</t>
    </rPh>
    <rPh sb="221" eb="223">
      <t>コウサイ</t>
    </rPh>
    <rPh sb="223" eb="224">
      <t>ヒ</t>
    </rPh>
    <rPh sb="224" eb="226">
      <t>ヒリツ</t>
    </rPh>
    <rPh sb="231" eb="233">
      <t>カクシュ</t>
    </rPh>
    <rPh sb="233" eb="235">
      <t>トウシ</t>
    </rPh>
    <rPh sb="236" eb="238">
      <t>ショウカン</t>
    </rPh>
    <rPh sb="239" eb="242">
      <t>ホンカクカ</t>
    </rPh>
    <rPh sb="251" eb="254">
      <t>コウサイヒ</t>
    </rPh>
    <rPh sb="255" eb="257">
      <t>ゾウカ</t>
    </rPh>
    <rPh sb="258" eb="260">
      <t>ソウテイ</t>
    </rPh>
    <rPh sb="266" eb="269">
      <t>ラッカンシ</t>
    </rPh>
    <rPh sb="273" eb="275">
      <t>ジョウキョウ</t>
    </rPh>
    <phoneticPr fontId="26"/>
  </si>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</sst>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36396</c:v>
                </c:pt>
                <c:pt idx="1">
                  <c:v>62256</c:v>
                </c:pt>
                <c:pt idx="2">
                  <c:v>53896</c:v>
                </c:pt>
                <c:pt idx="3">
                  <c:v>47278</c:v>
                </c:pt>
                <c:pt idx="4">
                  <c:v>44504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24756</c:v>
                </c:pt>
                <c:pt idx="1">
                  <c:v>53012</c:v>
                </c:pt>
                <c:pt idx="2">
                  <c:v>44326</c:v>
                </c:pt>
                <c:pt idx="3">
                  <c:v>47532</c:v>
                </c:pt>
                <c:pt idx="4">
                  <c:v>26614</c:v>
                </c:pt>
              </c:numCache>
            </c:numRef>
          </c:val>
          <c:smooth val="0"/>
        </c:ser>
        <c:dLbls>
          <c:showLegendKey val="0"/>
          <c:showVal val="0"/>
          <c:showCatName val="0"/>
          <c:showSerName val="0"/>
          <c:showPercent val="0"/>
          <c:showBubbleSize val="0"/>
        </c:dLbls>
        <c:marker val="1"/>
        <c:smooth val="0"/>
        <c:axId val="179312896"/>
        <c:axId val="179331456"/>
      </c:lineChart>
      <c:catAx>
        <c:axId val="1793128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331456"/>
        <c:crosses val="autoZero"/>
        <c:auto val="1"/>
        <c:lblAlgn val="ctr"/>
        <c:lblOffset val="100"/>
        <c:tickLblSkip val="1"/>
        <c:tickMarkSkip val="1"/>
        <c:noMultiLvlLbl val="0"/>
      </c:catAx>
      <c:valAx>
        <c:axId val="17933145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312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4.29</c:v>
                </c:pt>
                <c:pt idx="1">
                  <c:v>4.4000000000000004</c:v>
                </c:pt>
                <c:pt idx="2">
                  <c:v>4.99</c:v>
                </c:pt>
                <c:pt idx="3">
                  <c:v>6.3</c:v>
                </c:pt>
                <c:pt idx="4">
                  <c:v>5.03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16.96</c:v>
                </c:pt>
                <c:pt idx="1">
                  <c:v>18.21</c:v>
                </c:pt>
                <c:pt idx="2">
                  <c:v>18.05</c:v>
                </c:pt>
                <c:pt idx="3">
                  <c:v>20.21</c:v>
                </c:pt>
                <c:pt idx="4">
                  <c:v>17.53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24749056"/>
        <c:axId val="224750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0.61</c:v>
                </c:pt>
                <c:pt idx="1">
                  <c:v>1.84</c:v>
                </c:pt>
                <c:pt idx="2">
                  <c:v>0.68</c:v>
                </c:pt>
                <c:pt idx="3">
                  <c:v>3.88</c:v>
                </c:pt>
                <c:pt idx="4">
                  <c:v>-3.21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24749056"/>
        <c:axId val="224750976"/>
      </c:lineChart>
      <c:catAx>
        <c:axId val="22474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4750976"/>
        <c:crosses val="autoZero"/>
        <c:auto val="1"/>
        <c:lblAlgn val="ctr"/>
        <c:lblOffset val="100"/>
        <c:tickLblSkip val="1"/>
        <c:tickMarkSkip val="1"/>
        <c:noMultiLvlLbl val="0"/>
      </c:catAx>
      <c:valAx>
        <c:axId val="224750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749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0.04</c:v>
                </c:pt>
                <c:pt idx="4">
                  <c:v>#N/A</c:v>
                </c:pt>
                <c:pt idx="5">
                  <c:v>0.06</c:v>
                </c:pt>
                <c:pt idx="6">
                  <c:v>#N/A</c:v>
                </c:pt>
                <c:pt idx="7">
                  <c:v>0.05</c:v>
                </c:pt>
                <c:pt idx="8">
                  <c:v>#N/A</c:v>
                </c:pt>
                <c:pt idx="9">
                  <c:v>0.06</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乙訓休日応急診療所特別会計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0.08</c:v>
                </c:pt>
                <c:pt idx="2">
                  <c:v>#N/A</c:v>
                </c:pt>
                <c:pt idx="3">
                  <c:v>0.09</c:v>
                </c:pt>
                <c:pt idx="4">
                  <c:v>#N/A</c:v>
                </c:pt>
                <c:pt idx="5">
                  <c:v>0.09</c:v>
                </c:pt>
                <c:pt idx="6">
                  <c:v>#N/A</c:v>
                </c:pt>
                <c:pt idx="7">
                  <c:v>0.09</c:v>
                </c:pt>
                <c:pt idx="8">
                  <c:v>#N/A</c:v>
                </c:pt>
                <c:pt idx="9">
                  <c:v>0.06</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0.26</c:v>
                </c:pt>
                <c:pt idx="2">
                  <c:v>#N/A</c:v>
                </c:pt>
                <c:pt idx="3">
                  <c:v>0.25</c:v>
                </c:pt>
                <c:pt idx="4">
                  <c:v>#N/A</c:v>
                </c:pt>
                <c:pt idx="5">
                  <c:v>0.26</c:v>
                </c:pt>
                <c:pt idx="6">
                  <c:v>#N/A</c:v>
                </c:pt>
                <c:pt idx="7">
                  <c:v>0.25</c:v>
                </c:pt>
                <c:pt idx="8">
                  <c:v>#N/A</c:v>
                </c:pt>
                <c:pt idx="9">
                  <c:v>0.26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0.53</c:v>
                </c:pt>
                <c:pt idx="2">
                  <c:v>#N/A</c:v>
                </c:pt>
                <c:pt idx="3">
                  <c:v>0.61</c:v>
                </c:pt>
                <c:pt idx="4">
                  <c:v>#N/A</c:v>
                </c:pt>
                <c:pt idx="5">
                  <c:v>0.61</c:v>
                </c:pt>
                <c:pt idx="6">
                  <c:v>#N/A</c:v>
                </c:pt>
                <c:pt idx="7">
                  <c:v>0.68</c:v>
                </c:pt>
                <c:pt idx="8">
                  <c:v>#N/A</c:v>
                </c:pt>
                <c:pt idx="9">
                  <c:v>0.64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長岡京市公共下水道事業特別会計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0.03</c:v>
                </c:pt>
                <c:pt idx="2">
                  <c:v>#N/A</c:v>
                </c:pt>
                <c:pt idx="3">
                  <c:v>0.01</c:v>
                </c:pt>
                <c:pt idx="4">
                  <c:v>#N/A</c:v>
                </c:pt>
                <c:pt idx="5">
                  <c:v>0.01</c:v>
                </c:pt>
                <c:pt idx="6">
                  <c:v>#N/A</c:v>
                </c:pt>
                <c:pt idx="7">
                  <c:v>0.01</c:v>
                </c:pt>
                <c:pt idx="8">
                  <c:v>#N/A</c:v>
                </c:pt>
                <c:pt idx="9">
                  <c:v>1.22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0.97</c:v>
                </c:pt>
                <c:pt idx="2">
                  <c:v>#N/A</c:v>
                </c:pt>
                <c:pt idx="3">
                  <c:v>2.4900000000000002</c:v>
                </c:pt>
                <c:pt idx="4">
                  <c:v>#N/A</c:v>
                </c:pt>
                <c:pt idx="5">
                  <c:v>2.4900000000000002</c:v>
                </c:pt>
                <c:pt idx="6">
                  <c:v>#N/A</c:v>
                </c:pt>
                <c:pt idx="7">
                  <c:v>2.63</c:v>
                </c:pt>
                <c:pt idx="8">
                  <c:v>#N/A</c:v>
                </c:pt>
                <c:pt idx="9">
                  <c:v>3.35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4.2</c:v>
                </c:pt>
                <c:pt idx="2">
                  <c:v>#N/A</c:v>
                </c:pt>
                <c:pt idx="3">
                  <c:v>4.3</c:v>
                </c:pt>
                <c:pt idx="4">
                  <c:v>#N/A</c:v>
                </c:pt>
                <c:pt idx="5">
                  <c:v>4.8899999999999997</c:v>
                </c:pt>
                <c:pt idx="6">
                  <c:v>#N/A</c:v>
                </c:pt>
                <c:pt idx="7">
                  <c:v>6.2</c:v>
                </c:pt>
                <c:pt idx="8">
                  <c:v>#N/A</c:v>
                </c:pt>
                <c:pt idx="9">
                  <c:v>4.95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長岡京市水道事業会計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10.17</c:v>
                </c:pt>
                <c:pt idx="2">
                  <c:v>#N/A</c:v>
                </c:pt>
                <c:pt idx="3">
                  <c:v>11.11</c:v>
                </c:pt>
                <c:pt idx="4">
                  <c:v>#N/A</c:v>
                </c:pt>
                <c:pt idx="5">
                  <c:v>9.9700000000000006</c:v>
                </c:pt>
                <c:pt idx="6">
                  <c:v>#N/A</c:v>
                </c:pt>
                <c:pt idx="7">
                  <c:v>8.9</c:v>
                </c:pt>
                <c:pt idx="8">
                  <c:v>#N/A</c:v>
                </c:pt>
                <c:pt idx="9">
                  <c:v>10.28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24997376"/>
        <c:axId val="224998912"/>
      </c:barChart>
      <c:catAx>
        <c:axId val="22499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998912"/>
        <c:crosses val="autoZero"/>
        <c:auto val="1"/>
        <c:lblAlgn val="ctr"/>
        <c:lblOffset val="100"/>
        <c:tickLblSkip val="1"/>
        <c:tickMarkSkip val="1"/>
        <c:noMultiLvlLbl val="0"/>
      </c:catAx>
      <c:valAx>
        <c:axId val="224998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997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2844</c:v>
                </c:pt>
                <c:pt idx="5">
                  <c:v>2863</c:v>
                </c:pt>
                <c:pt idx="8">
                  <c:v>3008</c:v>
                </c:pt>
                <c:pt idx="11">
                  <c:v>2962</c:v>
                </c:pt>
                <c:pt idx="14">
                  <c:v>3020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42</c:v>
                </c:pt>
                <c:pt idx="3">
                  <c:v>63</c:v>
                </c:pt>
                <c:pt idx="6">
                  <c:v>64</c:v>
                </c:pt>
                <c:pt idx="9">
                  <c:v>112</c:v>
                </c:pt>
                <c:pt idx="12">
                  <c:v>78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268</c:v>
                </c:pt>
                <c:pt idx="3">
                  <c:v>236</c:v>
                </c:pt>
                <c:pt idx="6">
                  <c:v>265</c:v>
                </c:pt>
                <c:pt idx="9">
                  <c:v>253</c:v>
                </c:pt>
                <c:pt idx="12">
                  <c:v>159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651</c:v>
                </c:pt>
                <c:pt idx="3">
                  <c:v>662</c:v>
                </c:pt>
                <c:pt idx="6">
                  <c:v>673</c:v>
                </c:pt>
                <c:pt idx="9">
                  <c:v>646</c:v>
                </c:pt>
                <c:pt idx="12">
                  <c:v>702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2074</c:v>
                </c:pt>
                <c:pt idx="3">
                  <c:v>2067</c:v>
                </c:pt>
                <c:pt idx="6">
                  <c:v>2152</c:v>
                </c:pt>
                <c:pt idx="9">
                  <c:v>2113</c:v>
                </c:pt>
                <c:pt idx="12">
                  <c:v>2214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25168768"/>
        <c:axId val="225170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191</c:v>
                </c:pt>
                <c:pt idx="2">
                  <c:v>#N/A</c:v>
                </c:pt>
                <c:pt idx="3">
                  <c:v>#N/A</c:v>
                </c:pt>
                <c:pt idx="4">
                  <c:v>165</c:v>
                </c:pt>
                <c:pt idx="5">
                  <c:v>#N/A</c:v>
                </c:pt>
                <c:pt idx="6">
                  <c:v>#N/A</c:v>
                </c:pt>
                <c:pt idx="7">
                  <c:v>146</c:v>
                </c:pt>
                <c:pt idx="8">
                  <c:v>#N/A</c:v>
                </c:pt>
                <c:pt idx="9">
                  <c:v>#N/A</c:v>
                </c:pt>
                <c:pt idx="10">
                  <c:v>162</c:v>
                </c:pt>
                <c:pt idx="11">
                  <c:v>#N/A</c:v>
                </c:pt>
                <c:pt idx="12">
                  <c:v>#N/A</c:v>
                </c:pt>
                <c:pt idx="13">
                  <c:v>133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25168768"/>
        <c:axId val="225170944"/>
      </c:lineChart>
      <c:catAx>
        <c:axId val="225168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170944"/>
        <c:crosses val="autoZero"/>
        <c:auto val="1"/>
        <c:lblAlgn val="ctr"/>
        <c:lblOffset val="100"/>
        <c:tickLblSkip val="1"/>
        <c:tickMarkSkip val="1"/>
        <c:noMultiLvlLbl val="0"/>
      </c:catAx>
      <c:valAx>
        <c:axId val="225170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168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27173</c:v>
                </c:pt>
                <c:pt idx="5">
                  <c:v>28129</c:v>
                </c:pt>
                <c:pt idx="8">
                  <c:v>28605</c:v>
                </c:pt>
                <c:pt idx="11">
                  <c:v>29346</c:v>
                </c:pt>
                <c:pt idx="14">
                  <c:v>29124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8448</c:v>
                </c:pt>
                <c:pt idx="5">
                  <c:v>8471</c:v>
                </c:pt>
                <c:pt idx="8">
                  <c:v>8179</c:v>
                </c:pt>
                <c:pt idx="11">
                  <c:v>8009</c:v>
                </c:pt>
                <c:pt idx="14">
                  <c:v>7922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4172</c:v>
                </c:pt>
                <c:pt idx="5">
                  <c:v>5012</c:v>
                </c:pt>
                <c:pt idx="8">
                  <c:v>5090</c:v>
                </c:pt>
                <c:pt idx="11">
                  <c:v>6364</c:v>
                </c:pt>
                <c:pt idx="14">
                  <c:v>6246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4923</c:v>
                </c:pt>
                <c:pt idx="3">
                  <c:v>4769</c:v>
                </c:pt>
                <c:pt idx="6">
                  <c:v>4181</c:v>
                </c:pt>
                <c:pt idx="9">
                  <c:v>3853</c:v>
                </c:pt>
                <c:pt idx="12">
                  <c:v>3803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1726</c:v>
                </c:pt>
                <c:pt idx="3">
                  <c:v>1493</c:v>
                </c:pt>
                <c:pt idx="6">
                  <c:v>1453</c:v>
                </c:pt>
                <c:pt idx="9">
                  <c:v>1986</c:v>
                </c:pt>
                <c:pt idx="12">
                  <c:v>2414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10147</c:v>
                </c:pt>
                <c:pt idx="3">
                  <c:v>9911</c:v>
                </c:pt>
                <c:pt idx="6">
                  <c:v>9717</c:v>
                </c:pt>
                <c:pt idx="9">
                  <c:v>9457</c:v>
                </c:pt>
                <c:pt idx="12">
                  <c:v>9345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328</c:v>
                </c:pt>
                <c:pt idx="3">
                  <c:v>417</c:v>
                </c:pt>
                <c:pt idx="6">
                  <c:v>423</c:v>
                </c:pt>
                <c:pt idx="9">
                  <c:v>336</c:v>
                </c:pt>
                <c:pt idx="12">
                  <c:v>502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23652</c:v>
                </c:pt>
                <c:pt idx="3">
                  <c:v>25236</c:v>
                </c:pt>
                <c:pt idx="6">
                  <c:v>26520</c:v>
                </c:pt>
                <c:pt idx="9">
                  <c:v>28293</c:v>
                </c:pt>
                <c:pt idx="12">
                  <c:v>28692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25954048"/>
        <c:axId val="225960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983</c:v>
                </c:pt>
                <c:pt idx="2">
                  <c:v>#N/A</c:v>
                </c:pt>
                <c:pt idx="3">
                  <c:v>#N/A</c:v>
                </c:pt>
                <c:pt idx="4">
                  <c:v>213</c:v>
                </c:pt>
                <c:pt idx="5">
                  <c:v>#N/A</c:v>
                </c:pt>
                <c:pt idx="6">
                  <c:v>#N/A</c:v>
                </c:pt>
                <c:pt idx="7">
                  <c:v>419</c:v>
                </c:pt>
                <c:pt idx="8">
                  <c:v>#N/A</c:v>
                </c:pt>
                <c:pt idx="9">
                  <c:v>#N/A</c:v>
                </c:pt>
                <c:pt idx="10">
                  <c:v>205</c:v>
                </c:pt>
                <c:pt idx="11">
                  <c:v>#N/A</c:v>
                </c:pt>
                <c:pt idx="12">
                  <c:v>#N/A</c:v>
                </c:pt>
                <c:pt idx="13">
                  <c:v>1463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25954048"/>
        <c:axId val="225960320"/>
      </c:lineChart>
      <c:catAx>
        <c:axId val="22595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5960320"/>
        <c:crosses val="autoZero"/>
        <c:auto val="1"/>
        <c:lblAlgn val="ctr"/>
        <c:lblOffset val="100"/>
        <c:tickLblSkip val="1"/>
        <c:tickMarkSkip val="1"/>
        <c:noMultiLvlLbl val="0"/>
      </c:catAx>
      <c:valAx>
        <c:axId val="225960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954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73.2</c:v>
                </c:pt>
              </c:numCache>
            </c:numRef>
          </c:xVal>
          <c:yVal>
            <c:numRef>
              <c:f>公会計指標分析・財政指標組合せ分析表!$K$51:$O$51</c:f>
              <c:numCache>
                <c:formatCode>#,##0.0;"▲ "#,##0.0</c:formatCode>
                <c:ptCount val="5"/>
                <c:pt idx="3">
                  <c:v>1.4</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56.8</c:v>
                </c:pt>
              </c:numCache>
            </c:numRef>
          </c:xVal>
          <c:yVal>
            <c:numRef>
              <c:f>公会計指標分析・財政指標組合せ分析表!$K$55:$O$55</c:f>
              <c:numCache>
                <c:formatCode>#,##0.0;"▲ "#,##0.0</c:formatCode>
                <c:ptCount val="5"/>
                <c:pt idx="3">
                  <c:v>33.6</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26610560"/>
        <c:axId val="226612736"/>
      </c:scatterChart>
      <c:valAx>
        <c:axId val="226610560"/>
        <c:scaling>
          <c:orientation val="minMax"/>
          <c:max val="75"/>
          <c:min val="5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612736"/>
        <c:crosses val="autoZero"/>
        <c:crossBetween val="midCat"/>
      </c:valAx>
      <c:valAx>
        <c:axId val="226612736"/>
        <c:scaling>
          <c:orientation val="minMax"/>
          <c:max val="39"/>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661056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manualLayout>
                  <c:x val="-2.6230849050845422E-2"/>
                  <c:y val="-5.0369684181634157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manualLayout>
                  <c:x val="-3.7180075472782043E-2"/>
                  <c:y val="-8.031067195031993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3.1705462261813713E-2"/>
                  <c:y val="-5.6901686308819241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3</c:v>
                </c:pt>
                <c:pt idx="1">
                  <c:v>1.4</c:v>
                </c:pt>
                <c:pt idx="2">
                  <c:v>1.2</c:v>
                </c:pt>
                <c:pt idx="3">
                  <c:v>1.1000000000000001</c:v>
                </c:pt>
                <c:pt idx="4">
                  <c:v>1</c:v>
                </c:pt>
              </c:numCache>
            </c:numRef>
          </c:xVal>
          <c:yVal>
            <c:numRef>
              <c:f>公会計指標分析・財政指標組合せ分析表!$K$73:$O$73</c:f>
              <c:numCache>
                <c:formatCode>#,##0.0;"▲ "#,##0.0</c:formatCode>
                <c:ptCount val="5"/>
                <c:pt idx="0">
                  <c:v>7.4</c:v>
                </c:pt>
                <c:pt idx="1">
                  <c:v>1.5</c:v>
                </c:pt>
                <c:pt idx="2">
                  <c:v>3</c:v>
                </c:pt>
                <c:pt idx="3">
                  <c:v>1.4</c:v>
                </c:pt>
                <c:pt idx="4">
                  <c:v>10.1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2235315660781799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4.1175608862845631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10.199999999999999</c:v>
                </c:pt>
                <c:pt idx="1">
                  <c:v>9.6</c:v>
                </c:pt>
                <c:pt idx="2">
                  <c:v>9.3000000000000007</c:v>
                </c:pt>
                <c:pt idx="3">
                  <c:v>7</c:v>
                </c:pt>
                <c:pt idx="4">
                  <c:v>6.9</c:v>
                </c:pt>
              </c:numCache>
            </c:numRef>
          </c:xVal>
          <c:yVal>
            <c:numRef>
              <c:f>公会計指標分析・財政指標組合せ分析表!$K$77:$O$77</c:f>
              <c:numCache>
                <c:formatCode>#,##0.0;"▲ "#,##0.0</c:formatCode>
                <c:ptCount val="5"/>
                <c:pt idx="0">
                  <c:v>67.900000000000006</c:v>
                </c:pt>
                <c:pt idx="1">
                  <c:v>56.6</c:v>
                </c:pt>
                <c:pt idx="2">
                  <c:v>61.3</c:v>
                </c:pt>
                <c:pt idx="3">
                  <c:v>33.6</c:v>
                </c:pt>
                <c:pt idx="4">
                  <c:v>35.299999999999997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26667904"/>
        <c:axId val="226690560"/>
      </c:scatterChart>
      <c:valAx>
        <c:axId val="226667904"/>
        <c:scaling>
          <c:orientation val="minMax"/>
          <c:max val="11"/>
          <c:min val="0.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690560"/>
        <c:crosses val="autoZero"/>
        <c:crossBetween val="midCat"/>
      </c:valAx>
      <c:valAx>
        <c:axId val="226690560"/>
        <c:scaling>
          <c:orientation val="minMax"/>
          <c:max val="79"/>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6667904"/>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京都府長岡京市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aseline="0">
              <a:solidFill>
                <a:schemeClr val="dk1"/>
              </a:solidFill>
              <a:effectLst/>
              <a:latin typeface="+mn-lt"/>
              <a:ea typeface="+mn-ea"/>
              <a:cs typeface="+mn-cs"/>
            </a:rPr>
            <a:t>標準税収入額等の増加や、基準財政需要額算入額の増加などにより、</a:t>
          </a:r>
          <a:r>
            <a:rPr kumimoji="1" lang="ja-JP" altLang="en-US" sz="1400" baseline="0">
              <a:solidFill>
                <a:schemeClr val="dk1"/>
              </a:solidFill>
              <a:effectLst/>
              <a:latin typeface="+mn-lt"/>
              <a:ea typeface="+mn-ea"/>
              <a:cs typeface="+mn-cs"/>
            </a:rPr>
            <a:t>前年度と比較して比率は</a:t>
          </a:r>
          <a:r>
            <a:rPr kumimoji="1" lang="ja-JP" altLang="ja-JP" sz="1400" baseline="0">
              <a:solidFill>
                <a:schemeClr val="dk1"/>
              </a:solidFill>
              <a:effectLst/>
              <a:latin typeface="+mn-lt"/>
              <a:ea typeface="+mn-ea"/>
              <a:cs typeface="+mn-cs"/>
            </a:rPr>
            <a:t>改善した。今後</a:t>
          </a:r>
          <a:r>
            <a:rPr kumimoji="1" lang="ja-JP" altLang="en-US" sz="1400" baseline="0">
              <a:solidFill>
                <a:schemeClr val="dk1"/>
              </a:solidFill>
              <a:effectLst/>
              <a:latin typeface="+mn-lt"/>
              <a:ea typeface="+mn-ea"/>
              <a:cs typeface="+mn-cs"/>
            </a:rPr>
            <a:t>は老朽施設の更新等が予想されるが、</a:t>
          </a:r>
          <a:r>
            <a:rPr kumimoji="1" lang="ja-JP" altLang="ja-JP" sz="1400" baseline="0">
              <a:solidFill>
                <a:schemeClr val="dk1"/>
              </a:solidFill>
              <a:effectLst/>
              <a:latin typeface="+mn-lt"/>
              <a:ea typeface="+mn-ea"/>
              <a:cs typeface="+mn-cs"/>
            </a:rPr>
            <a:t>緊急度・市民ニーズを的確に把握した事業の選択</a:t>
          </a:r>
          <a:r>
            <a:rPr kumimoji="1" lang="ja-JP" altLang="en-US" sz="1400" baseline="0">
              <a:solidFill>
                <a:schemeClr val="dk1"/>
              </a:solidFill>
              <a:effectLst/>
              <a:latin typeface="+mn-lt"/>
              <a:ea typeface="+mn-ea"/>
              <a:cs typeface="+mn-cs"/>
            </a:rPr>
            <a:t>をするとともに、起債にあたっては交付税措置のある有利な起債を選択するなど公債費負担を意識した財政運営が求められる。</a:t>
          </a:r>
          <a:endParaRPr kumimoji="1" lang="en-US" altLang="ja-JP" sz="1400" baseline="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京都府長岡京市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aseline="0">
              <a:solidFill>
                <a:schemeClr val="dk1"/>
              </a:solidFill>
              <a:effectLst/>
              <a:latin typeface="+mn-lt"/>
              <a:ea typeface="+mn-ea"/>
              <a:cs typeface="+mn-cs"/>
            </a:rPr>
            <a:t>事業の実施による</a:t>
          </a:r>
          <a:r>
            <a:rPr kumimoji="1" lang="ja-JP" altLang="en-US" sz="1400" baseline="0">
              <a:solidFill>
                <a:schemeClr val="dk1"/>
              </a:solidFill>
              <a:effectLst/>
              <a:latin typeface="+mn-lt"/>
              <a:ea typeface="+mn-ea"/>
              <a:cs typeface="+mn-cs"/>
            </a:rPr>
            <a:t>建設事業</a:t>
          </a:r>
          <a:r>
            <a:rPr kumimoji="1" lang="ja-JP" altLang="ja-JP" sz="1400" baseline="0">
              <a:solidFill>
                <a:schemeClr val="dk1"/>
              </a:solidFill>
              <a:effectLst/>
              <a:latin typeface="+mn-lt"/>
              <a:ea typeface="+mn-ea"/>
              <a:cs typeface="+mn-cs"/>
            </a:rPr>
            <a:t>債の増加や、</a:t>
          </a:r>
          <a:r>
            <a:rPr kumimoji="1" lang="ja-JP" altLang="en-US" sz="1400" baseline="0">
              <a:solidFill>
                <a:schemeClr val="dk1"/>
              </a:solidFill>
              <a:effectLst/>
              <a:latin typeface="+mn-lt"/>
              <a:ea typeface="+mn-ea"/>
              <a:cs typeface="+mn-cs"/>
            </a:rPr>
            <a:t>一部事務組合</a:t>
          </a:r>
          <a:r>
            <a:rPr kumimoji="1" lang="ja-JP" altLang="ja-JP" sz="1400" baseline="0">
              <a:solidFill>
                <a:schemeClr val="dk1"/>
              </a:solidFill>
              <a:effectLst/>
              <a:latin typeface="+mn-lt"/>
              <a:ea typeface="+mn-ea"/>
              <a:cs typeface="+mn-cs"/>
            </a:rPr>
            <a:t>地方債残高の増などにより、将来負担比率は８．７ポイント高くなった。今後</a:t>
          </a:r>
          <a:r>
            <a:rPr kumimoji="1" lang="ja-JP" altLang="en-US" sz="1400" baseline="0">
              <a:solidFill>
                <a:schemeClr val="dk1"/>
              </a:solidFill>
              <a:effectLst/>
              <a:latin typeface="+mn-lt"/>
              <a:ea typeface="+mn-ea"/>
              <a:cs typeface="+mn-cs"/>
            </a:rPr>
            <a:t>、老朽施設の更新等により、地方債残高が増加すると見込まれるが、</a:t>
          </a:r>
          <a:r>
            <a:rPr kumimoji="1" lang="ja-JP" altLang="ja-JP" sz="1400">
              <a:solidFill>
                <a:schemeClr val="dk1"/>
              </a:solidFill>
              <a:effectLst/>
              <a:latin typeface="+mn-lt"/>
              <a:ea typeface="+mn-ea"/>
              <a:cs typeface="+mn-cs"/>
            </a:rPr>
            <a:t>長寿命化対策を</a:t>
          </a:r>
          <a:r>
            <a:rPr kumimoji="1" lang="ja-JP" altLang="en-US" sz="1400">
              <a:solidFill>
                <a:schemeClr val="dk1"/>
              </a:solidFill>
              <a:effectLst/>
              <a:latin typeface="+mn-lt"/>
              <a:ea typeface="+mn-ea"/>
              <a:cs typeface="+mn-cs"/>
            </a:rPr>
            <a:t>含め</a:t>
          </a:r>
          <a:r>
            <a:rPr kumimoji="1" lang="ja-JP" altLang="ja-JP" sz="1400">
              <a:solidFill>
                <a:schemeClr val="dk1"/>
              </a:solidFill>
              <a:effectLst/>
              <a:latin typeface="+mn-lt"/>
              <a:ea typeface="+mn-ea"/>
              <a:cs typeface="+mn-cs"/>
            </a:rPr>
            <a:t>、計画的に事業を進め</a:t>
          </a:r>
          <a:r>
            <a:rPr kumimoji="1" lang="ja-JP" altLang="en-US" sz="1400">
              <a:solidFill>
                <a:schemeClr val="dk1"/>
              </a:solidFill>
              <a:effectLst/>
              <a:latin typeface="+mn-lt"/>
              <a:ea typeface="+mn-ea"/>
              <a:cs typeface="+mn-cs"/>
            </a:rPr>
            <a:t>る必要がある。</a:t>
          </a:r>
          <a:r>
            <a:rPr kumimoji="1" lang="ja-JP" altLang="ja-JP" sz="1400" baseline="0">
              <a:solidFill>
                <a:schemeClr val="dk1"/>
              </a:solidFill>
              <a:effectLst/>
              <a:latin typeface="+mn-lt"/>
              <a:ea typeface="+mn-ea"/>
              <a:cs typeface="+mn-cs"/>
            </a:rPr>
            <a:t>公債費等義務的経費の</a:t>
          </a:r>
          <a:r>
            <a:rPr kumimoji="1" lang="ja-JP" altLang="en-US" sz="1400" baseline="0">
              <a:solidFill>
                <a:schemeClr val="dk1"/>
              </a:solidFill>
              <a:effectLst/>
              <a:latin typeface="+mn-lt"/>
              <a:ea typeface="+mn-ea"/>
              <a:cs typeface="+mn-cs"/>
            </a:rPr>
            <a:t>縮減</a:t>
          </a:r>
          <a:r>
            <a:rPr kumimoji="1" lang="ja-JP" altLang="ja-JP" sz="1400" baseline="0">
              <a:solidFill>
                <a:schemeClr val="dk1"/>
              </a:solidFill>
              <a:effectLst/>
              <a:latin typeface="+mn-lt"/>
              <a:ea typeface="+mn-ea"/>
              <a:cs typeface="+mn-cs"/>
            </a:rPr>
            <a:t>を中心とする行財政改革を進め、財政の健全化に努める。</a:t>
          </a:r>
          <a:endParaRPr lang="ja-JP" altLang="ja-JP" sz="14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京都府長岡京市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80,775
80,153
19.17
27,332,748
26,433,681
835,288
16,610,575
28,692,076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10.1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類似団体と比較して有形固定資産減価償却率は高くなっている。公共施設等総合管理計画に基づき、今後老朽化対策に順次取り組んでいく。庁舎については、建替えに向けて準備を進めている。</a:t>
          </a: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2" name="直線コネクタ 61"/>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63"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64" name="直線コネクタ 63"/>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65" name="有形固定資産減価償却率最大値テキスト"/>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66" name="直線コネクタ 65"/>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157370</xdr:rowOff>
    </xdr:from>
    <xdr:ext cx="405111" cy="259045"/>
    <xdr:sp macro="" textlink="">
      <xdr:nvSpPr>
        <xdr:cNvPr id="67" name="有形固定資産減価償却率平均値テキスト"/>
        <xdr:cNvSpPr txBox="1"/>
      </xdr:nvSpPr>
      <xdr:spPr>
        <a:xfrm>
          <a:off x="4813300" y="5910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68" name="フローチャート : 判断 67"/>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81788</xdr:rowOff>
    </xdr:from>
    <xdr:to>
      <xdr:col>3</xdr:col>
      <xdr:colOff>511175</xdr:colOff>
      <xdr:row>30</xdr:row>
      <xdr:rowOff>11938</xdr:rowOff>
    </xdr:to>
    <xdr:sp macro="" textlink="">
      <xdr:nvSpPr>
        <xdr:cNvPr id="69" name="フローチャート : 判断 68"/>
        <xdr:cNvSpPr/>
      </xdr:nvSpPr>
      <xdr:spPr>
        <a:xfrm>
          <a:off x="4000500" y="583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70612</xdr:rowOff>
    </xdr:from>
    <xdr:to>
      <xdr:col>3</xdr:col>
      <xdr:colOff>511175</xdr:colOff>
      <xdr:row>28</xdr:row>
      <xdr:rowOff>762</xdr:rowOff>
    </xdr:to>
    <xdr:sp macro="" textlink="">
      <xdr:nvSpPr>
        <xdr:cNvPr id="75" name="円/楕円 74"/>
        <xdr:cNvSpPr/>
      </xdr:nvSpPr>
      <xdr:spPr>
        <a:xfrm>
          <a:off x="4000500" y="548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3065</xdr:rowOff>
    </xdr:from>
    <xdr:ext cx="405111" cy="259045"/>
    <xdr:sp macro="" textlink="">
      <xdr:nvSpPr>
        <xdr:cNvPr id="76" name="n_1aveValue有形固定資産減価償却率"/>
        <xdr:cNvSpPr txBox="1"/>
      </xdr:nvSpPr>
      <xdr:spPr>
        <a:xfrm>
          <a:off x="3836043" y="5927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17289</xdr:rowOff>
    </xdr:from>
    <xdr:ext cx="405111" cy="259045"/>
    <xdr:sp macro="" textlink="">
      <xdr:nvSpPr>
        <xdr:cNvPr id="77" name="n_1mainValue有形固定資産減価償却率"/>
        <xdr:cNvSpPr txBox="1"/>
      </xdr:nvSpPr>
      <xdr:spPr>
        <a:xfrm>
          <a:off x="3836043" y="5256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京都府長岡京市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80,775
80,153
19.17
27,332,748
26,433,681
835,288
16,610,575
28,692,076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10.1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160020</xdr:rowOff>
    </xdr:from>
    <xdr:to>
      <xdr:col>6</xdr:col>
      <xdr:colOff>510540</xdr:colOff>
      <xdr:row>42</xdr:row>
      <xdr:rowOff>72390</xdr:rowOff>
    </xdr:to>
    <xdr:cxnSp macro="">
      <xdr:nvCxnSpPr>
        <xdr:cNvPr id="57" name="直線コネクタ 56"/>
        <xdr:cNvCxnSpPr/>
      </xdr:nvCxnSpPr>
      <xdr:spPr>
        <a:xfrm flipV="1">
          <a:off x="4634865" y="598932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76217</xdr:rowOff>
    </xdr:from>
    <xdr:ext cx="405111" cy="259045"/>
    <xdr:sp macro="" textlink="">
      <xdr:nvSpPr>
        <xdr:cNvPr id="58" name="【道路】&#10;有形固定資産減価償却率最小値テキスト"/>
        <xdr:cNvSpPr txBox="1"/>
      </xdr:nvSpPr>
      <xdr:spPr>
        <a:xfrm>
          <a:off x="4724400" y="727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72390</xdr:rowOff>
    </xdr:from>
    <xdr:to>
      <xdr:col>6</xdr:col>
      <xdr:colOff>600075</xdr:colOff>
      <xdr:row>42</xdr:row>
      <xdr:rowOff>72390</xdr:rowOff>
    </xdr:to>
    <xdr:cxnSp macro="">
      <xdr:nvCxnSpPr>
        <xdr:cNvPr id="59" name="直線コネクタ 58"/>
        <xdr:cNvCxnSpPr/>
      </xdr:nvCxnSpPr>
      <xdr:spPr>
        <a:xfrm>
          <a:off x="4546600" y="727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106697</xdr:rowOff>
    </xdr:from>
    <xdr:ext cx="405111" cy="259045"/>
    <xdr:sp macro="" textlink="">
      <xdr:nvSpPr>
        <xdr:cNvPr id="60" name="【道路】&#10;有形固定資産減価償却率最大値テキスト"/>
        <xdr:cNvSpPr txBox="1"/>
      </xdr:nvSpPr>
      <xdr:spPr>
        <a:xfrm>
          <a:off x="4724400" y="5764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34</xdr:row>
      <xdr:rowOff>160020</xdr:rowOff>
    </xdr:from>
    <xdr:to>
      <xdr:col>6</xdr:col>
      <xdr:colOff>600075</xdr:colOff>
      <xdr:row>34</xdr:row>
      <xdr:rowOff>160020</xdr:rowOff>
    </xdr:to>
    <xdr:cxnSp macro="">
      <xdr:nvCxnSpPr>
        <xdr:cNvPr id="61" name="直線コネクタ 60"/>
        <xdr:cNvCxnSpPr/>
      </xdr:nvCxnSpPr>
      <xdr:spPr>
        <a:xfrm>
          <a:off x="4546600" y="59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169562</xdr:rowOff>
    </xdr:from>
    <xdr:ext cx="405111" cy="259045"/>
    <xdr:sp macro="" textlink="">
      <xdr:nvSpPr>
        <xdr:cNvPr id="62" name="【道路】&#10;有形固定資産減価償却率平均値テキスト"/>
        <xdr:cNvSpPr txBox="1"/>
      </xdr:nvSpPr>
      <xdr:spPr>
        <a:xfrm>
          <a:off x="4724400" y="6513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19685</xdr:rowOff>
    </xdr:from>
    <xdr:to>
      <xdr:col>6</xdr:col>
      <xdr:colOff>561975</xdr:colOff>
      <xdr:row>38</xdr:row>
      <xdr:rowOff>121285</xdr:rowOff>
    </xdr:to>
    <xdr:sp macro="" textlink="">
      <xdr:nvSpPr>
        <xdr:cNvPr id="63" name="フローチャート : 判断 62"/>
        <xdr:cNvSpPr/>
      </xdr:nvSpPr>
      <xdr:spPr>
        <a:xfrm>
          <a:off x="45847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113030</xdr:rowOff>
    </xdr:from>
    <xdr:to>
      <xdr:col>5</xdr:col>
      <xdr:colOff>409575</xdr:colOff>
      <xdr:row>38</xdr:row>
      <xdr:rowOff>43180</xdr:rowOff>
    </xdr:to>
    <xdr:sp macro="" textlink="">
      <xdr:nvSpPr>
        <xdr:cNvPr id="64" name="フローチャート :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76835</xdr:rowOff>
    </xdr:from>
    <xdr:to>
      <xdr:col>5</xdr:col>
      <xdr:colOff>409575</xdr:colOff>
      <xdr:row>34</xdr:row>
      <xdr:rowOff>6985</xdr:rowOff>
    </xdr:to>
    <xdr:sp macro="" textlink="">
      <xdr:nvSpPr>
        <xdr:cNvPr id="70" name="円/楕円 69"/>
        <xdr:cNvSpPr/>
      </xdr:nvSpPr>
      <xdr:spPr>
        <a:xfrm>
          <a:off x="3746500" y="57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34307</xdr:rowOff>
    </xdr:from>
    <xdr:ext cx="405111" cy="259045"/>
    <xdr:sp macro="" textlink="">
      <xdr:nvSpPr>
        <xdr:cNvPr id="71" name="n_1aveValue【道路】&#10;有形固定資産減価償却率"/>
        <xdr:cNvSpPr txBox="1"/>
      </xdr:nvSpPr>
      <xdr:spPr>
        <a:xfrm>
          <a:off x="3582043"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23512</xdr:rowOff>
    </xdr:from>
    <xdr:ext cx="405111" cy="259045"/>
    <xdr:sp macro="" textlink="">
      <xdr:nvSpPr>
        <xdr:cNvPr id="72" name="n_1mainValue【道路】&#10;有形固定資産減価償却率"/>
        <xdr:cNvSpPr txBox="1"/>
      </xdr:nvSpPr>
      <xdr:spPr>
        <a:xfrm>
          <a:off x="3582043" y="550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6" name="テキスト ボックス 8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8" name="テキスト ボックス 8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0" name="テキスト ボックス 8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4" name="直線コネクタ 93"/>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5" name="【道路】&#10;一人当たり延長最小値テキスト"/>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6" name="直線コネクタ 95"/>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7" name="【道路】&#10;一人当たり延長最大値テキスト"/>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8" name="直線コネクタ 97"/>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51422</xdr:rowOff>
    </xdr:from>
    <xdr:ext cx="469744" cy="259045"/>
    <xdr:sp macro="" textlink="">
      <xdr:nvSpPr>
        <xdr:cNvPr id="99" name="【道路】&#10;一人当たり延長平均値テキスト"/>
        <xdr:cNvSpPr txBox="1"/>
      </xdr:nvSpPr>
      <xdr:spPr>
        <a:xfrm>
          <a:off x="10566400" y="6737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100" name="フローチャート : 判断 99"/>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107193</xdr:rowOff>
    </xdr:from>
    <xdr:to>
      <xdr:col>14</xdr:col>
      <xdr:colOff>79375</xdr:colOff>
      <xdr:row>40</xdr:row>
      <xdr:rowOff>37343</xdr:rowOff>
    </xdr:to>
    <xdr:sp macro="" textlink="">
      <xdr:nvSpPr>
        <xdr:cNvPr id="101" name="フローチャート : 判断 100"/>
        <xdr:cNvSpPr/>
      </xdr:nvSpPr>
      <xdr:spPr>
        <a:xfrm>
          <a:off x="9588500" y="679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156982</xdr:rowOff>
    </xdr:from>
    <xdr:to>
      <xdr:col>14</xdr:col>
      <xdr:colOff>79375</xdr:colOff>
      <xdr:row>41</xdr:row>
      <xdr:rowOff>87132</xdr:rowOff>
    </xdr:to>
    <xdr:sp macro="" textlink="">
      <xdr:nvSpPr>
        <xdr:cNvPr id="107" name="円/楕円 106"/>
        <xdr:cNvSpPr/>
      </xdr:nvSpPr>
      <xdr:spPr>
        <a:xfrm>
          <a:off x="9588500" y="70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53870</xdr:rowOff>
    </xdr:from>
    <xdr:ext cx="469744" cy="259045"/>
    <xdr:sp macro="" textlink="">
      <xdr:nvSpPr>
        <xdr:cNvPr id="108" name="n_1aveValue【道路】&#10;一人当たり延長"/>
        <xdr:cNvSpPr txBox="1"/>
      </xdr:nvSpPr>
      <xdr:spPr>
        <a:xfrm>
          <a:off x="9391727" y="656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78259</xdr:rowOff>
    </xdr:from>
    <xdr:ext cx="469744" cy="259045"/>
    <xdr:sp macro="" textlink="">
      <xdr:nvSpPr>
        <xdr:cNvPr id="109" name="n_1mainValue【道路】&#10;一人当たり延長"/>
        <xdr:cNvSpPr txBox="1"/>
      </xdr:nvSpPr>
      <xdr:spPr>
        <a:xfrm>
          <a:off x="9391727" y="710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0" name="直線コネクタ 11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1" name="テキスト ボックス 12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2" name="直線コネクタ 12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3" name="テキスト ボックス 12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4" name="直線コネクタ 12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5" name="テキスト ボックス 12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6" name="直線コネクタ 12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7" name="テキスト ボックス 12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8" name="直線コネクタ 12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9" name="テキスト ボックス 12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3" name="直線コネクタ 132"/>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4" name="【橋りょう・トンネル】&#10;有形固定資産減価償却率最小値テキスト"/>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5" name="直線コネクタ 134"/>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36" name="【橋りょう・トンネ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37" name="直線コネクタ 136"/>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47642</xdr:rowOff>
    </xdr:from>
    <xdr:ext cx="405111" cy="259045"/>
    <xdr:sp macro="" textlink="">
      <xdr:nvSpPr>
        <xdr:cNvPr id="138" name="【橋りょう・トンネル】&#10;有形固定資産減価償却率平均値テキスト"/>
        <xdr:cNvSpPr txBox="1"/>
      </xdr:nvSpPr>
      <xdr:spPr>
        <a:xfrm>
          <a:off x="4724400" y="9991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39" name="フローチャート : 判断 138"/>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93980</xdr:rowOff>
    </xdr:from>
    <xdr:to>
      <xdr:col>5</xdr:col>
      <xdr:colOff>409575</xdr:colOff>
      <xdr:row>59</xdr:row>
      <xdr:rowOff>24130</xdr:rowOff>
    </xdr:to>
    <xdr:sp macro="" textlink="">
      <xdr:nvSpPr>
        <xdr:cNvPr id="140" name="フローチャート : 判断 139"/>
        <xdr:cNvSpPr/>
      </xdr:nvSpPr>
      <xdr:spPr>
        <a:xfrm>
          <a:off x="3746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164465</xdr:rowOff>
    </xdr:from>
    <xdr:to>
      <xdr:col>5</xdr:col>
      <xdr:colOff>409575</xdr:colOff>
      <xdr:row>58</xdr:row>
      <xdr:rowOff>94615</xdr:rowOff>
    </xdr:to>
    <xdr:sp macro="" textlink="">
      <xdr:nvSpPr>
        <xdr:cNvPr id="146" name="円/楕円 145"/>
        <xdr:cNvSpPr/>
      </xdr:nvSpPr>
      <xdr:spPr>
        <a:xfrm>
          <a:off x="3746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15257</xdr:rowOff>
    </xdr:from>
    <xdr:ext cx="405111" cy="259045"/>
    <xdr:sp macro="" textlink="">
      <xdr:nvSpPr>
        <xdr:cNvPr id="147" name="n_1aveValue【橋りょう・トンネル】&#10;有形固定資産減価償却率"/>
        <xdr:cNvSpPr txBox="1"/>
      </xdr:nvSpPr>
      <xdr:spPr>
        <a:xfrm>
          <a:off x="3582043"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111142</xdr:rowOff>
    </xdr:from>
    <xdr:ext cx="405111" cy="259045"/>
    <xdr:sp macro="" textlink="">
      <xdr:nvSpPr>
        <xdr:cNvPr id="148" name="n_1mainValue【橋りょう・トンネル】&#10;有形固定資産減価償却率"/>
        <xdr:cNvSpPr txBox="1"/>
      </xdr:nvSpPr>
      <xdr:spPr>
        <a:xfrm>
          <a:off x="3582043"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9" name="直線コネクタ 15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0" name="テキスト ボックス 15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1" name="直線コネクタ 16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2" name="テキスト ボックス 16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3" name="直線コネクタ 16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4" name="テキスト ボックス 16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5" name="直線コネクタ 16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6" name="テキスト ボックス 16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7" name="直線コネクタ 16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8" name="テキスト ボックス 16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0" name="テキスト ボックス 16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2" name="直線コネクタ 171"/>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73" name="【橋りょう・トンネル】&#10;一人当たり有形固定資産（償却資産）額最小値テキスト"/>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74" name="直線コネクタ 173"/>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75"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76" name="直線コネクタ 175"/>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168951</xdr:rowOff>
    </xdr:from>
    <xdr:ext cx="599010" cy="259045"/>
    <xdr:sp macro="" textlink="">
      <xdr:nvSpPr>
        <xdr:cNvPr id="177" name="【橋りょう・トンネル】&#10;一人当たり有形固定資産（償却資産）額平均値テキスト"/>
        <xdr:cNvSpPr txBox="1"/>
      </xdr:nvSpPr>
      <xdr:spPr>
        <a:xfrm>
          <a:off x="10566400" y="10798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78" name="フローチャート : 判断 177"/>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54111</xdr:rowOff>
    </xdr:from>
    <xdr:to>
      <xdr:col>14</xdr:col>
      <xdr:colOff>79375</xdr:colOff>
      <xdr:row>63</xdr:row>
      <xdr:rowOff>155711</xdr:rowOff>
    </xdr:to>
    <xdr:sp macro="" textlink="">
      <xdr:nvSpPr>
        <xdr:cNvPr id="179" name="フローチャート : 判断 178"/>
        <xdr:cNvSpPr/>
      </xdr:nvSpPr>
      <xdr:spPr>
        <a:xfrm>
          <a:off x="9588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155969</xdr:rowOff>
    </xdr:from>
    <xdr:to>
      <xdr:col>14</xdr:col>
      <xdr:colOff>79375</xdr:colOff>
      <xdr:row>64</xdr:row>
      <xdr:rowOff>86119</xdr:rowOff>
    </xdr:to>
    <xdr:sp macro="" textlink="">
      <xdr:nvSpPr>
        <xdr:cNvPr id="185" name="円/楕円 184"/>
        <xdr:cNvSpPr/>
      </xdr:nvSpPr>
      <xdr:spPr>
        <a:xfrm>
          <a:off x="9588500" y="1095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788</xdr:rowOff>
    </xdr:from>
    <xdr:ext cx="599010" cy="259045"/>
    <xdr:sp macro="" textlink="">
      <xdr:nvSpPr>
        <xdr:cNvPr id="186" name="n_1aveValue【橋りょう・トンネル】&#10;一人当たり有形固定資産（償却資産）額"/>
        <xdr:cNvSpPr txBox="1"/>
      </xdr:nvSpPr>
      <xdr:spPr>
        <a:xfrm>
          <a:off x="9327094"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112,393</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77246</xdr:rowOff>
    </xdr:from>
    <xdr:ext cx="534377" cy="259045"/>
    <xdr:sp macro="" textlink="">
      <xdr:nvSpPr>
        <xdr:cNvPr id="187" name="n_1mainValue【橋りょう・トンネル】&#10;一人当たり有形固定資産（償却資産）額"/>
        <xdr:cNvSpPr txBox="1"/>
      </xdr:nvSpPr>
      <xdr:spPr>
        <a:xfrm>
          <a:off x="9359411" y="1105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32,190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8" name="テキスト ボックス 19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6" name="テキスト ボックス 20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88392</xdr:rowOff>
    </xdr:from>
    <xdr:to>
      <xdr:col>6</xdr:col>
      <xdr:colOff>510540</xdr:colOff>
      <xdr:row>85</xdr:row>
      <xdr:rowOff>97537</xdr:rowOff>
    </xdr:to>
    <xdr:cxnSp macro="">
      <xdr:nvCxnSpPr>
        <xdr:cNvPr id="210" name="直線コネクタ 209"/>
        <xdr:cNvCxnSpPr/>
      </xdr:nvCxnSpPr>
      <xdr:spPr>
        <a:xfrm flipV="1">
          <a:off x="4634865" y="13461492"/>
          <a:ext cx="0" cy="1209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101364</xdr:rowOff>
    </xdr:from>
    <xdr:ext cx="405111" cy="259045"/>
    <xdr:sp macro="" textlink="">
      <xdr:nvSpPr>
        <xdr:cNvPr id="211" name="【公営住宅】&#10;有形固定資産減価償却率最小値テキスト"/>
        <xdr:cNvSpPr txBox="1"/>
      </xdr:nvSpPr>
      <xdr:spPr>
        <a:xfrm>
          <a:off x="4724400" y="1467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85</xdr:row>
      <xdr:rowOff>97537</xdr:rowOff>
    </xdr:from>
    <xdr:to>
      <xdr:col>6</xdr:col>
      <xdr:colOff>600075</xdr:colOff>
      <xdr:row>85</xdr:row>
      <xdr:rowOff>97537</xdr:rowOff>
    </xdr:to>
    <xdr:cxnSp macro="">
      <xdr:nvCxnSpPr>
        <xdr:cNvPr id="212" name="直線コネクタ 211"/>
        <xdr:cNvCxnSpPr/>
      </xdr:nvCxnSpPr>
      <xdr:spPr>
        <a:xfrm>
          <a:off x="4546600" y="146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35069</xdr:rowOff>
    </xdr:from>
    <xdr:ext cx="405111" cy="259045"/>
    <xdr:sp macro="" textlink="">
      <xdr:nvSpPr>
        <xdr:cNvPr id="213" name="【公営住宅】&#10;有形固定資産減価償却率最大値テキスト"/>
        <xdr:cNvSpPr txBox="1"/>
      </xdr:nvSpPr>
      <xdr:spPr>
        <a:xfrm>
          <a:off x="47244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88392</xdr:rowOff>
    </xdr:from>
    <xdr:to>
      <xdr:col>6</xdr:col>
      <xdr:colOff>600075</xdr:colOff>
      <xdr:row>78</xdr:row>
      <xdr:rowOff>88392</xdr:rowOff>
    </xdr:to>
    <xdr:cxnSp macro="">
      <xdr:nvCxnSpPr>
        <xdr:cNvPr id="214" name="直線コネクタ 213"/>
        <xdr:cNvCxnSpPr/>
      </xdr:nvCxnSpPr>
      <xdr:spPr>
        <a:xfrm>
          <a:off x="4546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68597</xdr:rowOff>
    </xdr:from>
    <xdr:ext cx="405111" cy="259045"/>
    <xdr:sp macro="" textlink="">
      <xdr:nvSpPr>
        <xdr:cNvPr id="215" name="【公営住宅】&#10;有形固定資産減価償却率平均値テキスト"/>
        <xdr:cNvSpPr txBox="1"/>
      </xdr:nvSpPr>
      <xdr:spPr>
        <a:xfrm>
          <a:off x="4724400" y="1378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90170</xdr:rowOff>
    </xdr:from>
    <xdr:to>
      <xdr:col>6</xdr:col>
      <xdr:colOff>561975</xdr:colOff>
      <xdr:row>81</xdr:row>
      <xdr:rowOff>20320</xdr:rowOff>
    </xdr:to>
    <xdr:sp macro="" textlink="">
      <xdr:nvSpPr>
        <xdr:cNvPr id="216" name="フローチャート : 判断 215"/>
        <xdr:cNvSpPr/>
      </xdr:nvSpPr>
      <xdr:spPr>
        <a:xfrm>
          <a:off x="4584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46737</xdr:rowOff>
    </xdr:from>
    <xdr:to>
      <xdr:col>5</xdr:col>
      <xdr:colOff>409575</xdr:colOff>
      <xdr:row>80</xdr:row>
      <xdr:rowOff>148337</xdr:rowOff>
    </xdr:to>
    <xdr:sp macro="" textlink="">
      <xdr:nvSpPr>
        <xdr:cNvPr id="217" name="フローチャート : 判断 216"/>
        <xdr:cNvSpPr/>
      </xdr:nvSpPr>
      <xdr:spPr>
        <a:xfrm>
          <a:off x="3746500" y="137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8" name="テキスト ボックス 21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78739</xdr:rowOff>
    </xdr:from>
    <xdr:to>
      <xdr:col>5</xdr:col>
      <xdr:colOff>409575</xdr:colOff>
      <xdr:row>79</xdr:row>
      <xdr:rowOff>8889</xdr:rowOff>
    </xdr:to>
    <xdr:sp macro="" textlink="">
      <xdr:nvSpPr>
        <xdr:cNvPr id="223" name="円/楕円 222"/>
        <xdr:cNvSpPr/>
      </xdr:nvSpPr>
      <xdr:spPr>
        <a:xfrm>
          <a:off x="3746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139464</xdr:rowOff>
    </xdr:from>
    <xdr:ext cx="405111" cy="259045"/>
    <xdr:sp macro="" textlink="">
      <xdr:nvSpPr>
        <xdr:cNvPr id="224" name="n_1aveValue【公営住宅】&#10;有形固定資産減価償却率"/>
        <xdr:cNvSpPr txBox="1"/>
      </xdr:nvSpPr>
      <xdr:spPr>
        <a:xfrm>
          <a:off x="3582043" y="138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25416</xdr:rowOff>
    </xdr:from>
    <xdr:ext cx="405111" cy="259045"/>
    <xdr:sp macro="" textlink="">
      <xdr:nvSpPr>
        <xdr:cNvPr id="225" name="n_1mainValue【公営住宅】&#10;有形固定資産減価償却率"/>
        <xdr:cNvSpPr txBox="1"/>
      </xdr:nvSpPr>
      <xdr:spPr>
        <a:xfrm>
          <a:off x="3582043"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6" name="正方形/長方形 2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3" name="正方形/長方形 2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6" name="直線コネクタ 23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7" name="テキスト ボックス 23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8" name="直線コネクタ 23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9" name="テキスト ボックス 23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0" name="直線コネクタ 23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1" name="テキスト ボックス 24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2" name="直線コネクタ 24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3" name="テキスト ボックス 24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5" name="テキスト ボックス 2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97079</xdr:rowOff>
    </xdr:from>
    <xdr:to>
      <xdr:col>15</xdr:col>
      <xdr:colOff>180340</xdr:colOff>
      <xdr:row>86</xdr:row>
      <xdr:rowOff>26212</xdr:rowOff>
    </xdr:to>
    <xdr:cxnSp macro="">
      <xdr:nvCxnSpPr>
        <xdr:cNvPr id="247" name="直線コネクタ 246"/>
        <xdr:cNvCxnSpPr/>
      </xdr:nvCxnSpPr>
      <xdr:spPr>
        <a:xfrm flipV="1">
          <a:off x="10476865" y="13298729"/>
          <a:ext cx="0" cy="1472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30039</xdr:rowOff>
    </xdr:from>
    <xdr:ext cx="469744" cy="259045"/>
    <xdr:sp macro="" textlink="">
      <xdr:nvSpPr>
        <xdr:cNvPr id="248" name="【公営住宅】&#10;一人当たり面積最小値テキスト"/>
        <xdr:cNvSpPr txBox="1"/>
      </xdr:nvSpPr>
      <xdr:spPr>
        <a:xfrm>
          <a:off x="105664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86</xdr:row>
      <xdr:rowOff>26212</xdr:rowOff>
    </xdr:from>
    <xdr:to>
      <xdr:col>15</xdr:col>
      <xdr:colOff>269875</xdr:colOff>
      <xdr:row>86</xdr:row>
      <xdr:rowOff>26212</xdr:rowOff>
    </xdr:to>
    <xdr:cxnSp macro="">
      <xdr:nvCxnSpPr>
        <xdr:cNvPr id="249" name="直線コネクタ 248"/>
        <xdr:cNvCxnSpPr/>
      </xdr:nvCxnSpPr>
      <xdr:spPr>
        <a:xfrm>
          <a:off x="10388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43756</xdr:rowOff>
    </xdr:from>
    <xdr:ext cx="469744" cy="259045"/>
    <xdr:sp macro="" textlink="">
      <xdr:nvSpPr>
        <xdr:cNvPr id="250" name="【公営住宅】&#10;一人当たり面積最大値テキスト"/>
        <xdr:cNvSpPr txBox="1"/>
      </xdr:nvSpPr>
      <xdr:spPr>
        <a:xfrm>
          <a:off x="10566400" y="1307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15</xdr:col>
      <xdr:colOff>92075</xdr:colOff>
      <xdr:row>77</xdr:row>
      <xdr:rowOff>97079</xdr:rowOff>
    </xdr:from>
    <xdr:to>
      <xdr:col>15</xdr:col>
      <xdr:colOff>269875</xdr:colOff>
      <xdr:row>77</xdr:row>
      <xdr:rowOff>97079</xdr:rowOff>
    </xdr:to>
    <xdr:cxnSp macro="">
      <xdr:nvCxnSpPr>
        <xdr:cNvPr id="251" name="直線コネクタ 250"/>
        <xdr:cNvCxnSpPr/>
      </xdr:nvCxnSpPr>
      <xdr:spPr>
        <a:xfrm>
          <a:off x="10388600" y="1329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147235</xdr:rowOff>
    </xdr:from>
    <xdr:ext cx="469744" cy="259045"/>
    <xdr:sp macro="" textlink="">
      <xdr:nvSpPr>
        <xdr:cNvPr id="252" name="【公営住宅】&#10;一人当たり面積平均値テキスト"/>
        <xdr:cNvSpPr txBox="1"/>
      </xdr:nvSpPr>
      <xdr:spPr>
        <a:xfrm>
          <a:off x="10566400" y="143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168808</xdr:rowOff>
    </xdr:from>
    <xdr:to>
      <xdr:col>15</xdr:col>
      <xdr:colOff>231775</xdr:colOff>
      <xdr:row>84</xdr:row>
      <xdr:rowOff>98958</xdr:rowOff>
    </xdr:to>
    <xdr:sp macro="" textlink="">
      <xdr:nvSpPr>
        <xdr:cNvPr id="253" name="フローチャート : 判断 252"/>
        <xdr:cNvSpPr/>
      </xdr:nvSpPr>
      <xdr:spPr>
        <a:xfrm>
          <a:off x="10426700" y="1439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91542</xdr:rowOff>
    </xdr:from>
    <xdr:to>
      <xdr:col>14</xdr:col>
      <xdr:colOff>79375</xdr:colOff>
      <xdr:row>85</xdr:row>
      <xdr:rowOff>21692</xdr:rowOff>
    </xdr:to>
    <xdr:sp macro="" textlink="">
      <xdr:nvSpPr>
        <xdr:cNvPr id="254" name="フローチャート : 判断 253"/>
        <xdr:cNvSpPr/>
      </xdr:nvSpPr>
      <xdr:spPr>
        <a:xfrm>
          <a:off x="9588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5" name="テキスト ボックス 2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6" name="テキスト ボックス 2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7" name="テキスト ボックス 2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8" name="テキスト ボックス 2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9" name="テキスト ボックス 2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91084</xdr:rowOff>
    </xdr:from>
    <xdr:to>
      <xdr:col>14</xdr:col>
      <xdr:colOff>79375</xdr:colOff>
      <xdr:row>86</xdr:row>
      <xdr:rowOff>21234</xdr:rowOff>
    </xdr:to>
    <xdr:sp macro="" textlink="">
      <xdr:nvSpPr>
        <xdr:cNvPr id="260" name="円/楕円 259"/>
        <xdr:cNvSpPr/>
      </xdr:nvSpPr>
      <xdr:spPr>
        <a:xfrm>
          <a:off x="9588500" y="1466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38219</xdr:rowOff>
    </xdr:from>
    <xdr:ext cx="469744" cy="259045"/>
    <xdr:sp macro="" textlink="">
      <xdr:nvSpPr>
        <xdr:cNvPr id="261" name="n_1aveValue【公営住宅】&#10;一人当たり面積"/>
        <xdr:cNvSpPr txBox="1"/>
      </xdr:nvSpPr>
      <xdr:spPr>
        <a:xfrm>
          <a:off x="93917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12361</xdr:rowOff>
    </xdr:from>
    <xdr:ext cx="469744" cy="259045"/>
    <xdr:sp macro="" textlink="">
      <xdr:nvSpPr>
        <xdr:cNvPr id="262" name="n_1mainValue【公営住宅】&#10;一人当たり面積"/>
        <xdr:cNvSpPr txBox="1"/>
      </xdr:nvSpPr>
      <xdr:spPr>
        <a:xfrm>
          <a:off x="9391727" y="1475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3" name="正方形/長方形 2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4" name="正方形/長方形 2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5" name="正方形/長方形 2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6" name="正方形/長方形 2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7" name="正方形/長方形 2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8" name="正方形/長方形 2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9" name="正方形/長方形 2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0" name="正方形/長方形 26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1" name="正方形/長方形 2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2" name="正方形/長方形 2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3" name="正方形/長方形 2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4" name="正方形/長方形 2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5" name="正方形/長方形 2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6" name="正方形/長方形 2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7" name="正方形/長方形 2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8" name="正方形/長方形 2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9" name="正方形/長方形 2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0" name="正方形/長方形 2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1" name="正方形/長方形 2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2" name="正方形/長方形 2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3" name="正方形/長方形 2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4" name="正方形/長方形 2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5" name="正方形/長方形 2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6" name="正方形/長方形 2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7" name="テキスト ボックス 2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8" name="直線コネクタ 2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9" name="テキスト ボックス 28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0" name="直線コネクタ 28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1" name="テキスト ボックス 29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2" name="直線コネクタ 29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3" name="テキスト ボックス 29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4" name="直線コネクタ 29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5" name="テキスト ボックス 29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6" name="直線コネクタ 29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7" name="テキスト ボックス 29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8" name="直線コネクタ 29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9" name="テキスト ボックス 29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0" name="直線コネクタ 2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1" name="テキスト ボックス 30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303" name="直線コネクタ 302"/>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304" name="【認定こども園・幼稚園・保育所】&#10;有形固定資産減価償却率最小値テキスト"/>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305" name="直線コネクタ 304"/>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06"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07" name="直線コネクタ 30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xdr:rowOff>
    </xdr:from>
    <xdr:ext cx="405111" cy="259045"/>
    <xdr:sp macro="" textlink="">
      <xdr:nvSpPr>
        <xdr:cNvPr id="308" name="【認定こども園・幼稚園・保育所】&#10;有形固定資産減価償却率平均値テキスト"/>
        <xdr:cNvSpPr txBox="1"/>
      </xdr:nvSpPr>
      <xdr:spPr>
        <a:xfrm>
          <a:off x="16408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309" name="フローチャート : 判断 308"/>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73025</xdr:rowOff>
    </xdr:from>
    <xdr:to>
      <xdr:col>22</xdr:col>
      <xdr:colOff>415925</xdr:colOff>
      <xdr:row>39</xdr:row>
      <xdr:rowOff>3175</xdr:rowOff>
    </xdr:to>
    <xdr:sp macro="" textlink="">
      <xdr:nvSpPr>
        <xdr:cNvPr id="310" name="フローチャート : 判断 309"/>
        <xdr:cNvSpPr/>
      </xdr:nvSpPr>
      <xdr:spPr>
        <a:xfrm>
          <a:off x="15430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109220</xdr:rowOff>
    </xdr:from>
    <xdr:to>
      <xdr:col>22</xdr:col>
      <xdr:colOff>415925</xdr:colOff>
      <xdr:row>38</xdr:row>
      <xdr:rowOff>39370</xdr:rowOff>
    </xdr:to>
    <xdr:sp macro="" textlink="">
      <xdr:nvSpPr>
        <xdr:cNvPr id="316" name="円/楕円 315"/>
        <xdr:cNvSpPr/>
      </xdr:nvSpPr>
      <xdr:spPr>
        <a:xfrm>
          <a:off x="15430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165752</xdr:rowOff>
    </xdr:from>
    <xdr:ext cx="405111" cy="259045"/>
    <xdr:sp macro="" textlink="">
      <xdr:nvSpPr>
        <xdr:cNvPr id="317" name="n_1aveValue【認定こども園・幼稚園・保育所】&#10;有形固定資産減価償却率"/>
        <xdr:cNvSpPr txBox="1"/>
      </xdr:nvSpPr>
      <xdr:spPr>
        <a:xfrm>
          <a:off x="15266043"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55897</xdr:rowOff>
    </xdr:from>
    <xdr:ext cx="405111" cy="259045"/>
    <xdr:sp macro="" textlink="">
      <xdr:nvSpPr>
        <xdr:cNvPr id="318" name="n_1mainValue【認定こども園・幼稚園・保育所】&#10;有形固定資産減価償却率"/>
        <xdr:cNvSpPr txBox="1"/>
      </xdr:nvSpPr>
      <xdr:spPr>
        <a:xfrm>
          <a:off x="15266043"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6" name="正方形/長方形 3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7" name="テキスト ボックス 3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8" name="直線コネクタ 3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9" name="直線コネクタ 3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0" name="テキスト ボックス 32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1" name="直線コネクタ 3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2" name="テキスト ボックス 33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3" name="直線コネクタ 3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4" name="テキスト ボックス 33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5" name="直線コネクタ 3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6" name="テキスト ボックス 33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7" name="直線コネクタ 3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8" name="テキスト ボックス 3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340" name="直線コネクタ 339"/>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341"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342" name="直線コネクタ 341"/>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343"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344" name="直線コネクタ 343"/>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65549</xdr:rowOff>
    </xdr:from>
    <xdr:ext cx="469744" cy="259045"/>
    <xdr:sp macro="" textlink="">
      <xdr:nvSpPr>
        <xdr:cNvPr id="345" name="【認定こども園・幼稚園・保育所】&#10;一人当たり面積平均値テキスト"/>
        <xdr:cNvSpPr txBox="1"/>
      </xdr:nvSpPr>
      <xdr:spPr>
        <a:xfrm>
          <a:off x="222504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346" name="フローチャート : 判断 345"/>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96266</xdr:rowOff>
    </xdr:from>
    <xdr:to>
      <xdr:col>31</xdr:col>
      <xdr:colOff>85725</xdr:colOff>
      <xdr:row>40</xdr:row>
      <xdr:rowOff>26416</xdr:rowOff>
    </xdr:to>
    <xdr:sp macro="" textlink="">
      <xdr:nvSpPr>
        <xdr:cNvPr id="347" name="フローチャート : 判断 346"/>
        <xdr:cNvSpPr/>
      </xdr:nvSpPr>
      <xdr:spPr>
        <a:xfrm>
          <a:off x="21272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8" name="テキスト ボックス 3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9" name="テキスト ボックス 3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0" name="テキスト ボックス 3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1" name="テキスト ボックス 3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2" name="テキスト ボックス 3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164846</xdr:rowOff>
    </xdr:from>
    <xdr:to>
      <xdr:col>31</xdr:col>
      <xdr:colOff>85725</xdr:colOff>
      <xdr:row>40</xdr:row>
      <xdr:rowOff>94996</xdr:rowOff>
    </xdr:to>
    <xdr:sp macro="" textlink="">
      <xdr:nvSpPr>
        <xdr:cNvPr id="353" name="円/楕円 352"/>
        <xdr:cNvSpPr/>
      </xdr:nvSpPr>
      <xdr:spPr>
        <a:xfrm>
          <a:off x="21272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42943</xdr:rowOff>
    </xdr:from>
    <xdr:ext cx="469744" cy="259045"/>
    <xdr:sp macro="" textlink="">
      <xdr:nvSpPr>
        <xdr:cNvPr id="354" name="n_1aveValue【認定こども園・幼稚園・保育所】&#10;一人当たり面積"/>
        <xdr:cNvSpPr txBox="1"/>
      </xdr:nvSpPr>
      <xdr:spPr>
        <a:xfrm>
          <a:off x="210757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86123</xdr:rowOff>
    </xdr:from>
    <xdr:ext cx="469744" cy="259045"/>
    <xdr:sp macro="" textlink="">
      <xdr:nvSpPr>
        <xdr:cNvPr id="355" name="n_1mainValue【認定こども園・幼稚園・保育所】&#10;一人当たり面積"/>
        <xdr:cNvSpPr txBox="1"/>
      </xdr:nvSpPr>
      <xdr:spPr>
        <a:xfrm>
          <a:off x="210757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6" name="正方形/長方形 3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7" name="正方形/長方形 3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8" name="正方形/長方形 3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9" name="正方形/長方形 3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0" name="正方形/長方形 3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1" name="正方形/長方形 3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2" name="正方形/長方形 3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3" name="正方形/長方形 3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4" name="テキスト ボックス 3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5" name="直線コネクタ 3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6" name="テキスト ボックス 36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7" name="直線コネクタ 36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8" name="テキスト ボックス 36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9" name="直線コネクタ 36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0" name="テキスト ボックス 36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1" name="直線コネクタ 37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2" name="テキスト ボックス 37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3" name="直線コネクタ 37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4" name="テキスト ボックス 37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5" name="直線コネクタ 37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6" name="テキスト ボックス 37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7" name="直線コネクタ 3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8" name="テキスト ボックス 37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30480</xdr:rowOff>
    </xdr:from>
    <xdr:to>
      <xdr:col>23</xdr:col>
      <xdr:colOff>516889</xdr:colOff>
      <xdr:row>63</xdr:row>
      <xdr:rowOff>106680</xdr:rowOff>
    </xdr:to>
    <xdr:cxnSp macro="">
      <xdr:nvCxnSpPr>
        <xdr:cNvPr id="380" name="直線コネクタ 379"/>
        <xdr:cNvCxnSpPr/>
      </xdr:nvCxnSpPr>
      <xdr:spPr>
        <a:xfrm flipV="1">
          <a:off x="16318864" y="96316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381"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382" name="直線コネクタ 381"/>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148607</xdr:rowOff>
    </xdr:from>
    <xdr:ext cx="405111" cy="259045"/>
    <xdr:sp macro="" textlink="">
      <xdr:nvSpPr>
        <xdr:cNvPr id="383" name="【学校施設】&#10;有形固定資産減価償却率最大値テキスト"/>
        <xdr:cNvSpPr txBox="1"/>
      </xdr:nvSpPr>
      <xdr:spPr>
        <a:xfrm>
          <a:off x="16408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56</xdr:row>
      <xdr:rowOff>30480</xdr:rowOff>
    </xdr:from>
    <xdr:to>
      <xdr:col>23</xdr:col>
      <xdr:colOff>606425</xdr:colOff>
      <xdr:row>56</xdr:row>
      <xdr:rowOff>30480</xdr:rowOff>
    </xdr:to>
    <xdr:cxnSp macro="">
      <xdr:nvCxnSpPr>
        <xdr:cNvPr id="384" name="直線コネクタ 383"/>
        <xdr:cNvCxnSpPr/>
      </xdr:nvCxnSpPr>
      <xdr:spPr>
        <a:xfrm>
          <a:off x="16230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11447</xdr:rowOff>
    </xdr:from>
    <xdr:ext cx="405111" cy="259045"/>
    <xdr:sp macro="" textlink="">
      <xdr:nvSpPr>
        <xdr:cNvPr id="385" name="【学校施設】&#10;有形固定資産減価償却率平均値テキスト"/>
        <xdr:cNvSpPr txBox="1"/>
      </xdr:nvSpPr>
      <xdr:spPr>
        <a:xfrm>
          <a:off x="164084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386" name="フローチャート : 判断 385"/>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21590</xdr:rowOff>
    </xdr:from>
    <xdr:to>
      <xdr:col>22</xdr:col>
      <xdr:colOff>415925</xdr:colOff>
      <xdr:row>59</xdr:row>
      <xdr:rowOff>123190</xdr:rowOff>
    </xdr:to>
    <xdr:sp macro="" textlink="">
      <xdr:nvSpPr>
        <xdr:cNvPr id="387" name="フローチャート : 判断 386"/>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8" name="テキスト ボックス 3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9" name="テキスト ボックス 3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0" name="テキスト ボックス 3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1" name="テキスト ボックス 3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2" name="テキスト ボックス 3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147320</xdr:rowOff>
    </xdr:from>
    <xdr:to>
      <xdr:col>22</xdr:col>
      <xdr:colOff>415925</xdr:colOff>
      <xdr:row>56</xdr:row>
      <xdr:rowOff>77470</xdr:rowOff>
    </xdr:to>
    <xdr:sp macro="" textlink="">
      <xdr:nvSpPr>
        <xdr:cNvPr id="393" name="円/楕円 392"/>
        <xdr:cNvSpPr/>
      </xdr:nvSpPr>
      <xdr:spPr>
        <a:xfrm>
          <a:off x="154305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114317</xdr:rowOff>
    </xdr:from>
    <xdr:ext cx="405111" cy="259045"/>
    <xdr:sp macro="" textlink="">
      <xdr:nvSpPr>
        <xdr:cNvPr id="394" name="n_1aveValue【学校施設】&#10;有形固定資産減価償却率"/>
        <xdr:cNvSpPr txBox="1"/>
      </xdr:nvSpPr>
      <xdr:spPr>
        <a:xfrm>
          <a:off x="15266043"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93997</xdr:rowOff>
    </xdr:from>
    <xdr:ext cx="405111" cy="259045"/>
    <xdr:sp macro="" textlink="">
      <xdr:nvSpPr>
        <xdr:cNvPr id="395" name="n_1mainValue【学校施設】&#10;有形固定資産減価償却率"/>
        <xdr:cNvSpPr txBox="1"/>
      </xdr:nvSpPr>
      <xdr:spPr>
        <a:xfrm>
          <a:off x="15266043" y="935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6" name="正方形/長方形 3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7" name="正方形/長方形 3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8" name="正方形/長方形 3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9" name="正方形/長方形 3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0" name="正方形/長方形 3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1" name="正方形/長方形 4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2" name="正方形/長方形 4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3" name="正方形/長方形 4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4" name="テキスト ボックス 4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5" name="直線コネクタ 4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6" name="テキスト ボックス 40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07" name="直線コネクタ 40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08" name="テキスト ボックス 40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09" name="直線コネクタ 40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0" name="テキスト ボックス 40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1" name="直線コネクタ 41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2" name="テキスト ボックス 41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3" name="直線コネクタ 41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4" name="テキスト ボックス 41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5" name="直線コネクタ 4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6" name="テキスト ボックス 4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123444</xdr:rowOff>
    </xdr:from>
    <xdr:to>
      <xdr:col>32</xdr:col>
      <xdr:colOff>186689</xdr:colOff>
      <xdr:row>63</xdr:row>
      <xdr:rowOff>167792</xdr:rowOff>
    </xdr:to>
    <xdr:cxnSp macro="">
      <xdr:nvCxnSpPr>
        <xdr:cNvPr id="418" name="直線コネクタ 417"/>
        <xdr:cNvCxnSpPr/>
      </xdr:nvCxnSpPr>
      <xdr:spPr>
        <a:xfrm flipV="1">
          <a:off x="22160864" y="9553194"/>
          <a:ext cx="0" cy="14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169</xdr:rowOff>
    </xdr:from>
    <xdr:ext cx="469744" cy="259045"/>
    <xdr:sp macro="" textlink="">
      <xdr:nvSpPr>
        <xdr:cNvPr id="419" name="【学校施設】&#10;一人当たり面積最小値テキスト"/>
        <xdr:cNvSpPr txBox="1"/>
      </xdr:nvSpPr>
      <xdr:spPr>
        <a:xfrm>
          <a:off x="22250400"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63</xdr:row>
      <xdr:rowOff>167792</xdr:rowOff>
    </xdr:from>
    <xdr:to>
      <xdr:col>32</xdr:col>
      <xdr:colOff>276225</xdr:colOff>
      <xdr:row>63</xdr:row>
      <xdr:rowOff>167792</xdr:rowOff>
    </xdr:to>
    <xdr:cxnSp macro="">
      <xdr:nvCxnSpPr>
        <xdr:cNvPr id="420" name="直線コネクタ 419"/>
        <xdr:cNvCxnSpPr/>
      </xdr:nvCxnSpPr>
      <xdr:spPr>
        <a:xfrm>
          <a:off x="22072600" y="1096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70121</xdr:rowOff>
    </xdr:from>
    <xdr:ext cx="469744" cy="259045"/>
    <xdr:sp macro="" textlink="">
      <xdr:nvSpPr>
        <xdr:cNvPr id="421" name="【学校施設】&#10;一人当たり面積最大値テキスト"/>
        <xdr:cNvSpPr txBox="1"/>
      </xdr:nvSpPr>
      <xdr:spPr>
        <a:xfrm>
          <a:off x="222504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123444</xdr:rowOff>
    </xdr:from>
    <xdr:to>
      <xdr:col>32</xdr:col>
      <xdr:colOff>276225</xdr:colOff>
      <xdr:row>55</xdr:row>
      <xdr:rowOff>123444</xdr:rowOff>
    </xdr:to>
    <xdr:cxnSp macro="">
      <xdr:nvCxnSpPr>
        <xdr:cNvPr id="422" name="直線コネクタ 421"/>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5808</xdr:rowOff>
    </xdr:from>
    <xdr:ext cx="469744" cy="259045"/>
    <xdr:sp macro="" textlink="">
      <xdr:nvSpPr>
        <xdr:cNvPr id="423" name="【学校施設】&#10;一人当たり面積平均値テキスト"/>
        <xdr:cNvSpPr txBox="1"/>
      </xdr:nvSpPr>
      <xdr:spPr>
        <a:xfrm>
          <a:off x="22250400" y="1063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27381</xdr:rowOff>
    </xdr:from>
    <xdr:to>
      <xdr:col>32</xdr:col>
      <xdr:colOff>238125</xdr:colOff>
      <xdr:row>62</xdr:row>
      <xdr:rowOff>128981</xdr:rowOff>
    </xdr:to>
    <xdr:sp macro="" textlink="">
      <xdr:nvSpPr>
        <xdr:cNvPr id="424" name="フローチャート : 判断 423"/>
        <xdr:cNvSpPr/>
      </xdr:nvSpPr>
      <xdr:spPr>
        <a:xfrm>
          <a:off x="22110700" y="106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21437</xdr:rowOff>
    </xdr:from>
    <xdr:to>
      <xdr:col>31</xdr:col>
      <xdr:colOff>85725</xdr:colOff>
      <xdr:row>62</xdr:row>
      <xdr:rowOff>123037</xdr:rowOff>
    </xdr:to>
    <xdr:sp macro="" textlink="">
      <xdr:nvSpPr>
        <xdr:cNvPr id="425" name="フローチャート : 判断 424"/>
        <xdr:cNvSpPr/>
      </xdr:nvSpPr>
      <xdr:spPr>
        <a:xfrm>
          <a:off x="21272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6" name="テキスト ボックス 4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7" name="テキスト ボックス 4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8" name="テキスト ボックス 4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9" name="テキスト ボックス 4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0" name="テキスト ボックス 4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40640</xdr:rowOff>
    </xdr:from>
    <xdr:to>
      <xdr:col>31</xdr:col>
      <xdr:colOff>85725</xdr:colOff>
      <xdr:row>63</xdr:row>
      <xdr:rowOff>142240</xdr:rowOff>
    </xdr:to>
    <xdr:sp macro="" textlink="">
      <xdr:nvSpPr>
        <xdr:cNvPr id="431" name="円/楕円 430"/>
        <xdr:cNvSpPr/>
      </xdr:nvSpPr>
      <xdr:spPr>
        <a:xfrm>
          <a:off x="21272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139564</xdr:rowOff>
    </xdr:from>
    <xdr:ext cx="469744" cy="259045"/>
    <xdr:sp macro="" textlink="">
      <xdr:nvSpPr>
        <xdr:cNvPr id="432" name="n_1aveValue【学校施設】&#10;一人当たり面積"/>
        <xdr:cNvSpPr txBox="1"/>
      </xdr:nvSpPr>
      <xdr:spPr>
        <a:xfrm>
          <a:off x="210757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1.592</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133367</xdr:rowOff>
    </xdr:from>
    <xdr:ext cx="469744" cy="259045"/>
    <xdr:sp macro="" textlink="">
      <xdr:nvSpPr>
        <xdr:cNvPr id="433" name="n_1mainValue【学校施設】&#10;一人当たり面積"/>
        <xdr:cNvSpPr txBox="1"/>
      </xdr:nvSpPr>
      <xdr:spPr>
        <a:xfrm>
          <a:off x="210757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4" name="正方形/長方形 4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5" name="正方形/長方形 4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6" name="正方形/長方形 4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7" name="正方形/長方形 4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8" name="正方形/長方形 4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9" name="正方形/長方形 4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0" name="正方形/長方形 4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1" name="正方形/長方形 4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2" name="テキスト ボックス 4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3" name="直線コネクタ 4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4" name="テキスト ボックス 44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5" name="直線コネクタ 44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6" name="テキスト ボックス 44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7" name="直線コネクタ 44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48" name="テキスト ボックス 44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49" name="直線コネクタ 44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0" name="テキスト ボックス 44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1" name="直線コネクタ 45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2" name="テキスト ボックス 45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3" name="直線コネクタ 45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4" name="テキスト ボックス 45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5" name="直線コネクタ 4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6" name="テキスト ボックス 45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93345</xdr:rowOff>
    </xdr:to>
    <xdr:cxnSp macro="">
      <xdr:nvCxnSpPr>
        <xdr:cNvPr id="458" name="直線コネクタ 457"/>
        <xdr:cNvCxnSpPr/>
      </xdr:nvCxnSpPr>
      <xdr:spPr>
        <a:xfrm flipV="1">
          <a:off x="16318864" y="1333500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97172</xdr:rowOff>
    </xdr:from>
    <xdr:ext cx="405111" cy="259045"/>
    <xdr:sp macro="" textlink="">
      <xdr:nvSpPr>
        <xdr:cNvPr id="459" name="【児童館】&#10;有形固定資産減価償却率最小値テキスト"/>
        <xdr:cNvSpPr txBox="1"/>
      </xdr:nvSpPr>
      <xdr:spPr>
        <a:xfrm>
          <a:off x="16408400" y="1467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428625</xdr:colOff>
      <xdr:row>85</xdr:row>
      <xdr:rowOff>93345</xdr:rowOff>
    </xdr:from>
    <xdr:to>
      <xdr:col>23</xdr:col>
      <xdr:colOff>606425</xdr:colOff>
      <xdr:row>85</xdr:row>
      <xdr:rowOff>93345</xdr:rowOff>
    </xdr:to>
    <xdr:cxnSp macro="">
      <xdr:nvCxnSpPr>
        <xdr:cNvPr id="460" name="直線コネクタ 459"/>
        <xdr:cNvCxnSpPr/>
      </xdr:nvCxnSpPr>
      <xdr:spPr>
        <a:xfrm>
          <a:off x="16230600" y="1466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61"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62" name="直線コネクタ 46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106697</xdr:rowOff>
    </xdr:from>
    <xdr:ext cx="405111" cy="259045"/>
    <xdr:sp macro="" textlink="">
      <xdr:nvSpPr>
        <xdr:cNvPr id="463" name="【児童館】&#10;有形固定資産減価償却率平均値テキスト"/>
        <xdr:cNvSpPr txBox="1"/>
      </xdr:nvSpPr>
      <xdr:spPr>
        <a:xfrm>
          <a:off x="164084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128270</xdr:rowOff>
    </xdr:from>
    <xdr:to>
      <xdr:col>23</xdr:col>
      <xdr:colOff>568325</xdr:colOff>
      <xdr:row>83</xdr:row>
      <xdr:rowOff>58420</xdr:rowOff>
    </xdr:to>
    <xdr:sp macro="" textlink="">
      <xdr:nvSpPr>
        <xdr:cNvPr id="464" name="フローチャート : 判断 463"/>
        <xdr:cNvSpPr/>
      </xdr:nvSpPr>
      <xdr:spPr>
        <a:xfrm>
          <a:off x="16268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105411</xdr:rowOff>
    </xdr:from>
    <xdr:to>
      <xdr:col>22</xdr:col>
      <xdr:colOff>415925</xdr:colOff>
      <xdr:row>84</xdr:row>
      <xdr:rowOff>35561</xdr:rowOff>
    </xdr:to>
    <xdr:sp macro="" textlink="">
      <xdr:nvSpPr>
        <xdr:cNvPr id="465" name="フローチャート : 判断 464"/>
        <xdr:cNvSpPr/>
      </xdr:nvSpPr>
      <xdr:spPr>
        <a:xfrm>
          <a:off x="15430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6" name="テキスト ボックス 4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7" name="テキスト ボックス 4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8" name="テキスト ボックス 4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9" name="テキスト ボックス 4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0" name="テキスト ボックス 4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48261</xdr:rowOff>
    </xdr:from>
    <xdr:to>
      <xdr:col>22</xdr:col>
      <xdr:colOff>415925</xdr:colOff>
      <xdr:row>79</xdr:row>
      <xdr:rowOff>149861</xdr:rowOff>
    </xdr:to>
    <xdr:sp macro="" textlink="">
      <xdr:nvSpPr>
        <xdr:cNvPr id="471" name="円/楕円 470"/>
        <xdr:cNvSpPr/>
      </xdr:nvSpPr>
      <xdr:spPr>
        <a:xfrm>
          <a:off x="154305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26688</xdr:rowOff>
    </xdr:from>
    <xdr:ext cx="405111" cy="259045"/>
    <xdr:sp macro="" textlink="">
      <xdr:nvSpPr>
        <xdr:cNvPr id="472" name="n_1aveValue【児童館】&#10;有形固定資産減価償却率"/>
        <xdr:cNvSpPr txBox="1"/>
      </xdr:nvSpPr>
      <xdr:spPr>
        <a:xfrm>
          <a:off x="15266043"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166388</xdr:rowOff>
    </xdr:from>
    <xdr:ext cx="405111" cy="259045"/>
    <xdr:sp macro="" textlink="">
      <xdr:nvSpPr>
        <xdr:cNvPr id="473" name="n_1mainValue【児童館】&#10;有形固定資産減価償却率"/>
        <xdr:cNvSpPr txBox="1"/>
      </xdr:nvSpPr>
      <xdr:spPr>
        <a:xfrm>
          <a:off x="15266043" y="1336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4" name="正方形/長方形 4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5" name="正方形/長方形 4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6" name="正方形/長方形 4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7" name="正方形/長方形 4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8" name="正方形/長方形 4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9" name="正方形/長方形 4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0" name="正方形/長方形 4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1" name="正方形/長方形 4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2" name="テキスト ボックス 4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3" name="直線コネクタ 4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84" name="直線コネクタ 48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85" name="テキスト ボックス 48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86" name="直線コネクタ 48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87" name="テキスト ボックス 48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88" name="直線コネクタ 48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89" name="テキスト ボックス 48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90" name="直線コネクタ 48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91" name="テキスト ボックス 49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2" name="直線コネクタ 4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3" name="テキスト ボックス 4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495" name="直線コネクタ 494"/>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496"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497" name="直線コネクタ 496"/>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498"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499" name="直線コネクタ 498"/>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500" name="【児童館】&#10;一人当たり面積平均値テキスト"/>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01" name="フローチャート : 判断 500"/>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124461</xdr:rowOff>
    </xdr:from>
    <xdr:to>
      <xdr:col>31</xdr:col>
      <xdr:colOff>85725</xdr:colOff>
      <xdr:row>83</xdr:row>
      <xdr:rowOff>54611</xdr:rowOff>
    </xdr:to>
    <xdr:sp macro="" textlink="">
      <xdr:nvSpPr>
        <xdr:cNvPr id="502" name="フローチャート : 判断 501"/>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3" name="テキスト ボックス 5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4" name="テキスト ボックス 5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5" name="テキスト ボックス 5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6" name="テキスト ボックス 5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7" name="テキスト ボックス 5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124461</xdr:rowOff>
    </xdr:from>
    <xdr:to>
      <xdr:col>31</xdr:col>
      <xdr:colOff>85725</xdr:colOff>
      <xdr:row>85</xdr:row>
      <xdr:rowOff>54611</xdr:rowOff>
    </xdr:to>
    <xdr:sp macro="" textlink="">
      <xdr:nvSpPr>
        <xdr:cNvPr id="508" name="円/楕円 507"/>
        <xdr:cNvSpPr/>
      </xdr:nvSpPr>
      <xdr:spPr>
        <a:xfrm>
          <a:off x="2127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71138</xdr:rowOff>
    </xdr:from>
    <xdr:ext cx="469744" cy="259045"/>
    <xdr:sp macro="" textlink="">
      <xdr:nvSpPr>
        <xdr:cNvPr id="509" name="n_1aveValue【児童館】&#10;一人当たり面積"/>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45738</xdr:rowOff>
    </xdr:from>
    <xdr:ext cx="469744" cy="259045"/>
    <xdr:sp macro="" textlink="">
      <xdr:nvSpPr>
        <xdr:cNvPr id="510" name="n_1mainValue【児童館】&#10;一人当たり面積"/>
        <xdr:cNvSpPr txBox="1"/>
      </xdr:nvSpPr>
      <xdr:spPr>
        <a:xfrm>
          <a:off x="21075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1" name="正方形/長方形 5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2" name="正方形/長方形 5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3" name="正方形/長方形 5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4" name="正方形/長方形 5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5" name="正方形/長方形 5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6" name="正方形/長方形 5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7" name="正方形/長方形 5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8" name="正方形/長方形 5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9" name="テキスト ボックス 5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0" name="直線コネクタ 5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21" name="テキスト ボックス 52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22" name="直線コネクタ 52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23" name="テキスト ボックス 52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24" name="直線コネクタ 52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25" name="テキスト ボックス 52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26" name="直線コネクタ 52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27" name="テキスト ボックス 52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28" name="直線コネクタ 52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29" name="テキスト ボックス 52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0" name="直線コネクタ 5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1" name="テキスト ボックス 53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110489</xdr:rowOff>
    </xdr:to>
    <xdr:cxnSp macro="">
      <xdr:nvCxnSpPr>
        <xdr:cNvPr id="533" name="直線コネクタ 532"/>
        <xdr:cNvCxnSpPr/>
      </xdr:nvCxnSpPr>
      <xdr:spPr>
        <a:xfrm flipV="1">
          <a:off x="16318864" y="17404080"/>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114316</xdr:rowOff>
    </xdr:from>
    <xdr:ext cx="405111" cy="259045"/>
    <xdr:sp macro="" textlink="">
      <xdr:nvSpPr>
        <xdr:cNvPr id="534" name="【公民館】&#10;有形固定資産減価償却率最小値テキスト"/>
        <xdr:cNvSpPr txBox="1"/>
      </xdr:nvSpPr>
      <xdr:spPr>
        <a:xfrm>
          <a:off x="16408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108</xdr:row>
      <xdr:rowOff>110489</xdr:rowOff>
    </xdr:from>
    <xdr:to>
      <xdr:col>23</xdr:col>
      <xdr:colOff>606425</xdr:colOff>
      <xdr:row>108</xdr:row>
      <xdr:rowOff>110489</xdr:rowOff>
    </xdr:to>
    <xdr:cxnSp macro="">
      <xdr:nvCxnSpPr>
        <xdr:cNvPr id="535" name="直線コネクタ 534"/>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536"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537" name="直線コネクタ 536"/>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8399</xdr:rowOff>
    </xdr:from>
    <xdr:ext cx="405111" cy="259045"/>
    <xdr:sp macro="" textlink="">
      <xdr:nvSpPr>
        <xdr:cNvPr id="538" name="【公民館】&#10;有形固定資産減価償却率平均値テキスト"/>
        <xdr:cNvSpPr txBox="1"/>
      </xdr:nvSpPr>
      <xdr:spPr>
        <a:xfrm>
          <a:off x="16408400" y="1801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29972</xdr:rowOff>
    </xdr:from>
    <xdr:to>
      <xdr:col>23</xdr:col>
      <xdr:colOff>568325</xdr:colOff>
      <xdr:row>105</xdr:row>
      <xdr:rowOff>131572</xdr:rowOff>
    </xdr:to>
    <xdr:sp macro="" textlink="">
      <xdr:nvSpPr>
        <xdr:cNvPr id="539" name="フローチャート : 判断 538"/>
        <xdr:cNvSpPr/>
      </xdr:nvSpPr>
      <xdr:spPr>
        <a:xfrm>
          <a:off x="16268700" y="1803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91694</xdr:rowOff>
    </xdr:from>
    <xdr:to>
      <xdr:col>22</xdr:col>
      <xdr:colOff>415925</xdr:colOff>
      <xdr:row>106</xdr:row>
      <xdr:rowOff>21844</xdr:rowOff>
    </xdr:to>
    <xdr:sp macro="" textlink="">
      <xdr:nvSpPr>
        <xdr:cNvPr id="540" name="フローチャート : 判断 539"/>
        <xdr:cNvSpPr/>
      </xdr:nvSpPr>
      <xdr:spPr>
        <a:xfrm>
          <a:off x="15430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1" name="テキスト ボックス 54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2" name="テキスト ボックス 54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3" name="テキスト ボックス 54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4" name="テキスト ボックス 54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5" name="テキスト ボックス 54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2539</xdr:rowOff>
    </xdr:from>
    <xdr:to>
      <xdr:col>22</xdr:col>
      <xdr:colOff>415925</xdr:colOff>
      <xdr:row>106</xdr:row>
      <xdr:rowOff>104139</xdr:rowOff>
    </xdr:to>
    <xdr:sp macro="" textlink="">
      <xdr:nvSpPr>
        <xdr:cNvPr id="546" name="円/楕円 545"/>
        <xdr:cNvSpPr/>
      </xdr:nvSpPr>
      <xdr:spPr>
        <a:xfrm>
          <a:off x="15430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38371</xdr:rowOff>
    </xdr:from>
    <xdr:ext cx="405111" cy="259045"/>
    <xdr:sp macro="" textlink="">
      <xdr:nvSpPr>
        <xdr:cNvPr id="547" name="n_1aveValue【公民館】&#10;有形固定資産減価償却率"/>
        <xdr:cNvSpPr txBox="1"/>
      </xdr:nvSpPr>
      <xdr:spPr>
        <a:xfrm>
          <a:off x="15266043" y="1786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95266</xdr:rowOff>
    </xdr:from>
    <xdr:ext cx="405111" cy="259045"/>
    <xdr:sp macro="" textlink="">
      <xdr:nvSpPr>
        <xdr:cNvPr id="548" name="n_1mainValue【公民館】&#10;有形固定資産減価償却率"/>
        <xdr:cNvSpPr txBox="1"/>
      </xdr:nvSpPr>
      <xdr:spPr>
        <a:xfrm>
          <a:off x="15266043"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9" name="正方形/長方形 5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0" name="正方形/長方形 5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1" name="正方形/長方形 5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2" name="正方形/長方形 5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3" name="正方形/長方形 5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4" name="正方形/長方形 5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5" name="正方形/長方形 5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6" name="正方形/長方形 5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7" name="テキスト ボックス 5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8" name="直線コネクタ 5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59" name="直線コネクタ 55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60" name="テキスト ボックス 55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61" name="直線コネクタ 56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62" name="テキスト ボックス 56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63" name="直線コネクタ 56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64" name="テキスト ボックス 56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65" name="直線コネクタ 56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66" name="テキスト ボックス 56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67" name="直線コネクタ 56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68" name="テキスト ボックス 56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9" name="直線コネクタ 5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0" name="テキスト ボックス 5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108</xdr:row>
      <xdr:rowOff>106680</xdr:rowOff>
    </xdr:to>
    <xdr:cxnSp macro="">
      <xdr:nvCxnSpPr>
        <xdr:cNvPr id="572" name="直線コネクタ 571"/>
        <xdr:cNvCxnSpPr/>
      </xdr:nvCxnSpPr>
      <xdr:spPr>
        <a:xfrm flipV="1">
          <a:off x="22160864" y="17064989"/>
          <a:ext cx="0" cy="155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110507</xdr:rowOff>
    </xdr:from>
    <xdr:ext cx="469744" cy="259045"/>
    <xdr:sp macro="" textlink="">
      <xdr:nvSpPr>
        <xdr:cNvPr id="573" name="【公民館】&#10;一人当たり面積最小値テキスト"/>
        <xdr:cNvSpPr txBox="1"/>
      </xdr:nvSpPr>
      <xdr:spPr>
        <a:xfrm>
          <a:off x="222504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106680</xdr:rowOff>
    </xdr:from>
    <xdr:to>
      <xdr:col>32</xdr:col>
      <xdr:colOff>276225</xdr:colOff>
      <xdr:row>108</xdr:row>
      <xdr:rowOff>106680</xdr:rowOff>
    </xdr:to>
    <xdr:cxnSp macro="">
      <xdr:nvCxnSpPr>
        <xdr:cNvPr id="574" name="直線コネクタ 573"/>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575" name="【公民館】&#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576" name="直線コネクタ 575"/>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76216</xdr:rowOff>
    </xdr:from>
    <xdr:ext cx="469744" cy="259045"/>
    <xdr:sp macro="" textlink="">
      <xdr:nvSpPr>
        <xdr:cNvPr id="577" name="【公民館】&#10;一人当たり面積平均値テキスト"/>
        <xdr:cNvSpPr txBox="1"/>
      </xdr:nvSpPr>
      <xdr:spPr>
        <a:xfrm>
          <a:off x="222504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97789</xdr:rowOff>
    </xdr:from>
    <xdr:to>
      <xdr:col>32</xdr:col>
      <xdr:colOff>238125</xdr:colOff>
      <xdr:row>107</xdr:row>
      <xdr:rowOff>27939</xdr:rowOff>
    </xdr:to>
    <xdr:sp macro="" textlink="">
      <xdr:nvSpPr>
        <xdr:cNvPr id="578" name="フローチャート : 判断 577"/>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116839</xdr:rowOff>
    </xdr:from>
    <xdr:to>
      <xdr:col>31</xdr:col>
      <xdr:colOff>85725</xdr:colOff>
      <xdr:row>107</xdr:row>
      <xdr:rowOff>46989</xdr:rowOff>
    </xdr:to>
    <xdr:sp macro="" textlink="">
      <xdr:nvSpPr>
        <xdr:cNvPr id="579" name="フローチャート : 判断 578"/>
        <xdr:cNvSpPr/>
      </xdr:nvSpPr>
      <xdr:spPr>
        <a:xfrm>
          <a:off x="21272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0" name="テキスト ボックス 5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1" name="テキスト ボックス 5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2" name="テキスト ボックス 5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3" name="テキスト ボックス 5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4" name="テキスト ボックス 5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109220</xdr:rowOff>
    </xdr:from>
    <xdr:to>
      <xdr:col>31</xdr:col>
      <xdr:colOff>85725</xdr:colOff>
      <xdr:row>108</xdr:row>
      <xdr:rowOff>39370</xdr:rowOff>
    </xdr:to>
    <xdr:sp macro="" textlink="">
      <xdr:nvSpPr>
        <xdr:cNvPr id="585" name="円/楕円 584"/>
        <xdr:cNvSpPr/>
      </xdr:nvSpPr>
      <xdr:spPr>
        <a:xfrm>
          <a:off x="21272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63516</xdr:rowOff>
    </xdr:from>
    <xdr:ext cx="469744" cy="259045"/>
    <xdr:sp macro="" textlink="">
      <xdr:nvSpPr>
        <xdr:cNvPr id="586" name="n_1aveValue【公民館】&#10;一人当たり面積"/>
        <xdr:cNvSpPr txBox="1"/>
      </xdr:nvSpPr>
      <xdr:spPr>
        <a:xfrm>
          <a:off x="21075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30497</xdr:rowOff>
    </xdr:from>
    <xdr:ext cx="469744" cy="259045"/>
    <xdr:sp macro="" textlink="">
      <xdr:nvSpPr>
        <xdr:cNvPr id="587" name="n_1mainValue【公民館】&#10;一人当たり面積"/>
        <xdr:cNvSpPr txBox="1"/>
      </xdr:nvSpPr>
      <xdr:spPr>
        <a:xfrm>
          <a:off x="21075727" y="185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8" name="正方形/長方形 5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9" name="正方形/長方形 5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0" name="テキスト ボックス 5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民館を除き、類似団体と比較して、有形固定資産減価償却率が高くなっている。道路は特に高くなっているが、理由としては固定資産台帳作成時において、過去の工事状況の把握が困難だった結果、更新等による償却資産を未計上とせざるを得なかったためである。老朽化した道路等については、適切に工事や修繕を行っているため、使用・安全上の問題はなく、台帳整備後の工事等は償却資産に反映している。他の施設も老朽化が進んでいるが、順次、長寿命化工事や改修工事を行っている。</a:t>
          </a: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京都府長岡京市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80,775
80,153
19.17
27,332,748
26,433,681
835,288
16,610,575
28,692,076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10.1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xdr:cNvCxnSpPr/>
      </xdr:nvCxnSpPr>
      <xdr:spPr>
        <a:xfrm flipV="1">
          <a:off x="4634865" y="5638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xdr:cNvSpPr txBox="1"/>
      </xdr:nvSpPr>
      <xdr:spPr>
        <a:xfrm>
          <a:off x="4724400" y="707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160037</xdr:rowOff>
    </xdr:from>
    <xdr:ext cx="405111" cy="259045"/>
    <xdr:sp macro="" textlink="">
      <xdr:nvSpPr>
        <xdr:cNvPr id="61" name="【図書館】&#10;有形固定資産減価償却率平均値テキスト"/>
        <xdr:cNvSpPr txBox="1"/>
      </xdr:nvSpPr>
      <xdr:spPr>
        <a:xfrm>
          <a:off x="47244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151130</xdr:rowOff>
    </xdr:from>
    <xdr:to>
      <xdr:col>5</xdr:col>
      <xdr:colOff>409575</xdr:colOff>
      <xdr:row>37</xdr:row>
      <xdr:rowOff>81280</xdr:rowOff>
    </xdr:to>
    <xdr:sp macro="" textlink="">
      <xdr:nvSpPr>
        <xdr:cNvPr id="63" name="フローチャート : 判断 62"/>
        <xdr:cNvSpPr/>
      </xdr:nvSpPr>
      <xdr:spPr>
        <a:xfrm>
          <a:off x="3746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72407</xdr:rowOff>
    </xdr:from>
    <xdr:ext cx="405111" cy="259045"/>
    <xdr:sp macro="" textlink="">
      <xdr:nvSpPr>
        <xdr:cNvPr id="64" name="n_1aveValue【図書館】&#10;有形固定資産減価償却率"/>
        <xdr:cNvSpPr txBox="1"/>
      </xdr:nvSpPr>
      <xdr:spPr>
        <a:xfrm>
          <a:off x="3582043"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82550</xdr:rowOff>
    </xdr:from>
    <xdr:to>
      <xdr:col>5</xdr:col>
      <xdr:colOff>409575</xdr:colOff>
      <xdr:row>36</xdr:row>
      <xdr:rowOff>12700</xdr:rowOff>
    </xdr:to>
    <xdr:sp macro="" textlink="">
      <xdr:nvSpPr>
        <xdr:cNvPr id="70" name="円/楕円 69"/>
        <xdr:cNvSpPr/>
      </xdr:nvSpPr>
      <xdr:spPr>
        <a:xfrm>
          <a:off x="3746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29227</xdr:rowOff>
    </xdr:from>
    <xdr:ext cx="405111" cy="259045"/>
    <xdr:sp macro="" textlink="">
      <xdr:nvSpPr>
        <xdr:cNvPr id="71" name="n_1mainValue【図書館】&#10;有形固定資産減価償却率"/>
        <xdr:cNvSpPr txBox="1"/>
      </xdr:nvSpPr>
      <xdr:spPr>
        <a:xfrm>
          <a:off x="3582043"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5" name="直線コネクタ 94"/>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6"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97" name="直線コネクタ 96"/>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98" name="【図書館】&#10;一人当たり面積最大値テキスト"/>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99" name="直線コネクタ 98"/>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80027</xdr:rowOff>
    </xdr:from>
    <xdr:ext cx="469744" cy="259045"/>
    <xdr:sp macro="" textlink="">
      <xdr:nvSpPr>
        <xdr:cNvPr id="100" name="【図書館】&#10;一人当たり面積平均値テキスト"/>
        <xdr:cNvSpPr txBox="1"/>
      </xdr:nvSpPr>
      <xdr:spPr>
        <a:xfrm>
          <a:off x="10566400" y="642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1" name="フローチャート : 判断 100"/>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2" name="フローチャート : 判断 101"/>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67327</xdr:rowOff>
    </xdr:from>
    <xdr:ext cx="469744" cy="259045"/>
    <xdr:sp macro="" textlink="">
      <xdr:nvSpPr>
        <xdr:cNvPr id="103"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6350</xdr:rowOff>
    </xdr:from>
    <xdr:to>
      <xdr:col>14</xdr:col>
      <xdr:colOff>79375</xdr:colOff>
      <xdr:row>38</xdr:row>
      <xdr:rowOff>107950</xdr:rowOff>
    </xdr:to>
    <xdr:sp macro="" textlink="">
      <xdr:nvSpPr>
        <xdr:cNvPr id="109" name="円/楕円 108"/>
        <xdr:cNvSpPr/>
      </xdr:nvSpPr>
      <xdr:spPr>
        <a:xfrm>
          <a:off x="9588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99077</xdr:rowOff>
    </xdr:from>
    <xdr:ext cx="469744" cy="259045"/>
    <xdr:sp macro="" textlink="">
      <xdr:nvSpPr>
        <xdr:cNvPr id="110" name="n_1mainValue【図書館】&#10;一人当たり面積"/>
        <xdr:cNvSpPr txBox="1"/>
      </xdr:nvSpPr>
      <xdr:spPr>
        <a:xfrm>
          <a:off x="93917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2" name="テキスト ボックス 12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134" name="直線コネクタ 133"/>
        <xdr:cNvCxnSpPr/>
      </xdr:nvCxnSpPr>
      <xdr:spPr>
        <a:xfrm flipV="1">
          <a:off x="4634865" y="94202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35" name="【体育館・プール】&#10;有形固定資産減価償却率最小値テキスト"/>
        <xdr:cNvSpPr txBox="1"/>
      </xdr:nvSpPr>
      <xdr:spPr>
        <a:xfrm>
          <a:off x="4724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136" name="直線コネクタ 135"/>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137" name="【体育館・プール】&#10;有形固定資産減価償却率最大値テキスト"/>
        <xdr:cNvSpPr txBox="1"/>
      </xdr:nvSpPr>
      <xdr:spPr>
        <a:xfrm>
          <a:off x="47244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138" name="直線コネクタ 137"/>
        <xdr:cNvCxnSpPr/>
      </xdr:nvCxnSpPr>
      <xdr:spPr>
        <a:xfrm>
          <a:off x="4546600" y="942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139" name="【体育館・プール】&#10;有形固定資産減価償却率平均値テキスト"/>
        <xdr:cNvSpPr txBox="1"/>
      </xdr:nvSpPr>
      <xdr:spPr>
        <a:xfrm>
          <a:off x="4724400" y="992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40" name="フローチャート : 判断 139"/>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151130</xdr:rowOff>
    </xdr:from>
    <xdr:to>
      <xdr:col>5</xdr:col>
      <xdr:colOff>409575</xdr:colOff>
      <xdr:row>58</xdr:row>
      <xdr:rowOff>81280</xdr:rowOff>
    </xdr:to>
    <xdr:sp macro="" textlink="">
      <xdr:nvSpPr>
        <xdr:cNvPr id="141" name="フローチャート : 判断 140"/>
        <xdr:cNvSpPr/>
      </xdr:nvSpPr>
      <xdr:spPr>
        <a:xfrm>
          <a:off x="3746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72407</xdr:rowOff>
    </xdr:from>
    <xdr:ext cx="405111" cy="259045"/>
    <xdr:sp macro="" textlink="">
      <xdr:nvSpPr>
        <xdr:cNvPr id="142" name="n_1aveValue【体育館・プール】&#10;有形固定資産減価償却率"/>
        <xdr:cNvSpPr txBox="1"/>
      </xdr:nvSpPr>
      <xdr:spPr>
        <a:xfrm>
          <a:off x="3582043" y="1001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153035</xdr:rowOff>
    </xdr:from>
    <xdr:to>
      <xdr:col>5</xdr:col>
      <xdr:colOff>409575</xdr:colOff>
      <xdr:row>57</xdr:row>
      <xdr:rowOff>83185</xdr:rowOff>
    </xdr:to>
    <xdr:sp macro="" textlink="">
      <xdr:nvSpPr>
        <xdr:cNvPr id="148" name="円/楕円 147"/>
        <xdr:cNvSpPr/>
      </xdr:nvSpPr>
      <xdr:spPr>
        <a:xfrm>
          <a:off x="3746500" y="97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99712</xdr:rowOff>
    </xdr:from>
    <xdr:ext cx="405111" cy="259045"/>
    <xdr:sp macro="" textlink="">
      <xdr:nvSpPr>
        <xdr:cNvPr id="149" name="n_1mainValue【体育館・プール】&#10;有形固定資産減価償却率"/>
        <xdr:cNvSpPr txBox="1"/>
      </xdr:nvSpPr>
      <xdr:spPr>
        <a:xfrm>
          <a:off x="3582043" y="952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1" name="テキスト ボックス 16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3" name="テキスト ボックス 16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5" name="テキスト ボックス 16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7" name="テキスト ボックス 16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9" name="テキスト ボックス 16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73" name="直線コネクタ 172"/>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74"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75" name="直線コネクタ 174"/>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76"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77" name="直線コネクタ 176"/>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133367</xdr:rowOff>
    </xdr:from>
    <xdr:ext cx="469744" cy="259045"/>
    <xdr:sp macro="" textlink="">
      <xdr:nvSpPr>
        <xdr:cNvPr id="178" name="【体育館・プール】&#10;一人当たり面積平均値テキスト"/>
        <xdr:cNvSpPr txBox="1"/>
      </xdr:nvSpPr>
      <xdr:spPr>
        <a:xfrm>
          <a:off x="105664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79" name="フローチャート : 判断 178"/>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17780</xdr:rowOff>
    </xdr:from>
    <xdr:to>
      <xdr:col>14</xdr:col>
      <xdr:colOff>79375</xdr:colOff>
      <xdr:row>61</xdr:row>
      <xdr:rowOff>119380</xdr:rowOff>
    </xdr:to>
    <xdr:sp macro="" textlink="">
      <xdr:nvSpPr>
        <xdr:cNvPr id="180" name="フローチャート : 判断 179"/>
        <xdr:cNvSpPr/>
      </xdr:nvSpPr>
      <xdr:spPr>
        <a:xfrm>
          <a:off x="9588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135907</xdr:rowOff>
    </xdr:from>
    <xdr:ext cx="469744" cy="259045"/>
    <xdr:sp macro="" textlink="">
      <xdr:nvSpPr>
        <xdr:cNvPr id="181" name="n_1aveValue【体育館・プール】&#10;一人当たり面積"/>
        <xdr:cNvSpPr txBox="1"/>
      </xdr:nvSpPr>
      <xdr:spPr>
        <a:xfrm>
          <a:off x="9391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124460</xdr:rowOff>
    </xdr:from>
    <xdr:to>
      <xdr:col>14</xdr:col>
      <xdr:colOff>79375</xdr:colOff>
      <xdr:row>62</xdr:row>
      <xdr:rowOff>54610</xdr:rowOff>
    </xdr:to>
    <xdr:sp macro="" textlink="">
      <xdr:nvSpPr>
        <xdr:cNvPr id="187" name="円/楕円 186"/>
        <xdr:cNvSpPr/>
      </xdr:nvSpPr>
      <xdr:spPr>
        <a:xfrm>
          <a:off x="9588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45737</xdr:rowOff>
    </xdr:from>
    <xdr:ext cx="469744" cy="259045"/>
    <xdr:sp macro="" textlink="">
      <xdr:nvSpPr>
        <xdr:cNvPr id="188" name="n_1mainValue【体育館・プール】&#10;一人当たり面積"/>
        <xdr:cNvSpPr txBox="1"/>
      </xdr:nvSpPr>
      <xdr:spPr>
        <a:xfrm>
          <a:off x="9391727" y="10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19050</xdr:rowOff>
    </xdr:to>
    <xdr:cxnSp macro="">
      <xdr:nvCxnSpPr>
        <xdr:cNvPr id="213" name="直線コネクタ 212"/>
        <xdr:cNvCxnSpPr/>
      </xdr:nvCxnSpPr>
      <xdr:spPr>
        <a:xfrm flipV="1">
          <a:off x="4634865" y="1333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22877</xdr:rowOff>
    </xdr:from>
    <xdr:ext cx="405111" cy="259045"/>
    <xdr:sp macro="" textlink="">
      <xdr:nvSpPr>
        <xdr:cNvPr id="214" name="【福祉施設】&#10;有形固定資産減価償却率最小値テキスト"/>
        <xdr:cNvSpPr txBox="1"/>
      </xdr:nvSpPr>
      <xdr:spPr>
        <a:xfrm>
          <a:off x="47244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85</xdr:row>
      <xdr:rowOff>19050</xdr:rowOff>
    </xdr:from>
    <xdr:to>
      <xdr:col>6</xdr:col>
      <xdr:colOff>600075</xdr:colOff>
      <xdr:row>85</xdr:row>
      <xdr:rowOff>19050</xdr:rowOff>
    </xdr:to>
    <xdr:cxnSp macro="">
      <xdr:nvCxnSpPr>
        <xdr:cNvPr id="215" name="直線コネクタ 214"/>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6"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7" name="直線コネクタ 21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125747</xdr:rowOff>
    </xdr:from>
    <xdr:ext cx="405111" cy="259045"/>
    <xdr:sp macro="" textlink="">
      <xdr:nvSpPr>
        <xdr:cNvPr id="218" name="【福祉施設】&#10;有形固定資産減価償却率平均値テキスト"/>
        <xdr:cNvSpPr txBox="1"/>
      </xdr:nvSpPr>
      <xdr:spPr>
        <a:xfrm>
          <a:off x="47244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219" name="フローチャート : 判断 218"/>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168275</xdr:rowOff>
    </xdr:from>
    <xdr:to>
      <xdr:col>5</xdr:col>
      <xdr:colOff>409575</xdr:colOff>
      <xdr:row>83</xdr:row>
      <xdr:rowOff>98425</xdr:rowOff>
    </xdr:to>
    <xdr:sp macro="" textlink="">
      <xdr:nvSpPr>
        <xdr:cNvPr id="220" name="フローチャート : 判断 219"/>
        <xdr:cNvSpPr/>
      </xdr:nvSpPr>
      <xdr:spPr>
        <a:xfrm>
          <a:off x="3746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89552</xdr:rowOff>
    </xdr:from>
    <xdr:ext cx="405111" cy="259045"/>
    <xdr:sp macro="" textlink="">
      <xdr:nvSpPr>
        <xdr:cNvPr id="221" name="n_1aveValue【福祉施設】&#10;有形固定資産減価償却率"/>
        <xdr:cNvSpPr txBox="1"/>
      </xdr:nvSpPr>
      <xdr:spPr>
        <a:xfrm>
          <a:off x="3582043"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86361</xdr:rowOff>
    </xdr:from>
    <xdr:to>
      <xdr:col>5</xdr:col>
      <xdr:colOff>409575</xdr:colOff>
      <xdr:row>80</xdr:row>
      <xdr:rowOff>16511</xdr:rowOff>
    </xdr:to>
    <xdr:sp macro="" textlink="">
      <xdr:nvSpPr>
        <xdr:cNvPr id="227" name="円/楕円 226"/>
        <xdr:cNvSpPr/>
      </xdr:nvSpPr>
      <xdr:spPr>
        <a:xfrm>
          <a:off x="3746500"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33038</xdr:rowOff>
    </xdr:from>
    <xdr:ext cx="405111" cy="259045"/>
    <xdr:sp macro="" textlink="">
      <xdr:nvSpPr>
        <xdr:cNvPr id="228" name="n_1mainValue【福祉施設】&#10;有形固定資産減価償却率"/>
        <xdr:cNvSpPr txBox="1"/>
      </xdr:nvSpPr>
      <xdr:spPr>
        <a:xfrm>
          <a:off x="3582043"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28956</xdr:rowOff>
    </xdr:to>
    <xdr:cxnSp macro="">
      <xdr:nvCxnSpPr>
        <xdr:cNvPr id="250" name="直線コネクタ 249"/>
        <xdr:cNvCxnSpPr/>
      </xdr:nvCxnSpPr>
      <xdr:spPr>
        <a:xfrm flipV="1">
          <a:off x="10476865" y="1361465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32783</xdr:rowOff>
    </xdr:from>
    <xdr:ext cx="469744" cy="259045"/>
    <xdr:sp macro="" textlink="">
      <xdr:nvSpPr>
        <xdr:cNvPr id="251" name="【福祉施設】&#10;一人当たり面積最小値テキスト"/>
        <xdr:cNvSpPr txBox="1"/>
      </xdr:nvSpPr>
      <xdr:spPr>
        <a:xfrm>
          <a:off x="10566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28956</xdr:rowOff>
    </xdr:from>
    <xdr:to>
      <xdr:col>15</xdr:col>
      <xdr:colOff>269875</xdr:colOff>
      <xdr:row>86</xdr:row>
      <xdr:rowOff>28956</xdr:rowOff>
    </xdr:to>
    <xdr:cxnSp macro="">
      <xdr:nvCxnSpPr>
        <xdr:cNvPr id="252" name="直線コネクタ 251"/>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53"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54" name="直線コネクタ 253"/>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125747</xdr:rowOff>
    </xdr:from>
    <xdr:ext cx="469744" cy="259045"/>
    <xdr:sp macro="" textlink="">
      <xdr:nvSpPr>
        <xdr:cNvPr id="255" name="【福祉施設】&#10;一人当たり面積平均値テキスト"/>
        <xdr:cNvSpPr txBox="1"/>
      </xdr:nvSpPr>
      <xdr:spPr>
        <a:xfrm>
          <a:off x="105664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256" name="フローチャート : 判断 255"/>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135889</xdr:rowOff>
    </xdr:from>
    <xdr:to>
      <xdr:col>14</xdr:col>
      <xdr:colOff>79375</xdr:colOff>
      <xdr:row>85</xdr:row>
      <xdr:rowOff>66039</xdr:rowOff>
    </xdr:to>
    <xdr:sp macro="" textlink="">
      <xdr:nvSpPr>
        <xdr:cNvPr id="257" name="フローチャート : 判断 256"/>
        <xdr:cNvSpPr/>
      </xdr:nvSpPr>
      <xdr:spPr>
        <a:xfrm>
          <a:off x="9588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82566</xdr:rowOff>
    </xdr:from>
    <xdr:ext cx="469744" cy="259045"/>
    <xdr:sp macro="" textlink="">
      <xdr:nvSpPr>
        <xdr:cNvPr id="258" name="n_1aveValue【福祉施設】&#10;一人当たり面積"/>
        <xdr:cNvSpPr txBox="1"/>
      </xdr:nvSpPr>
      <xdr:spPr>
        <a:xfrm>
          <a:off x="9391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124461</xdr:rowOff>
    </xdr:from>
    <xdr:to>
      <xdr:col>14</xdr:col>
      <xdr:colOff>79375</xdr:colOff>
      <xdr:row>86</xdr:row>
      <xdr:rowOff>54611</xdr:rowOff>
    </xdr:to>
    <xdr:sp macro="" textlink="">
      <xdr:nvSpPr>
        <xdr:cNvPr id="264" name="円/楕円 263"/>
        <xdr:cNvSpPr/>
      </xdr:nvSpPr>
      <xdr:spPr>
        <a:xfrm>
          <a:off x="9588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45738</xdr:rowOff>
    </xdr:from>
    <xdr:ext cx="469744" cy="259045"/>
    <xdr:sp macro="" textlink="">
      <xdr:nvSpPr>
        <xdr:cNvPr id="265" name="n_1mainValue【福祉施設】&#10;一人当たり面積"/>
        <xdr:cNvSpPr txBox="1"/>
      </xdr:nvSpPr>
      <xdr:spPr>
        <a:xfrm>
          <a:off x="93917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4" name="テキスト ボックス 2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5" name="直線コネクタ 2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6" name="テキスト ボックス 27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77" name="直線コネクタ 27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78" name="テキスト ボックス 277"/>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79" name="直線コネクタ 27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0" name="テキスト ボックス 27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1" name="直線コネクタ 28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2" name="テキスト ボックス 28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83" name="直線コネクタ 28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84" name="テキスト ボックス 28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85" name="直線コネクタ 28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86" name="テキスト ボックス 28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87" name="直線コネクタ 28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88" name="テキスト ボックス 287"/>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9" name="直線コネクタ 28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0" name="テキスト ボックス 28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123552</xdr:rowOff>
    </xdr:from>
    <xdr:to>
      <xdr:col>6</xdr:col>
      <xdr:colOff>510540</xdr:colOff>
      <xdr:row>106</xdr:row>
      <xdr:rowOff>27214</xdr:rowOff>
    </xdr:to>
    <xdr:cxnSp macro="">
      <xdr:nvCxnSpPr>
        <xdr:cNvPr id="292" name="直線コネクタ 291"/>
        <xdr:cNvCxnSpPr/>
      </xdr:nvCxnSpPr>
      <xdr:spPr>
        <a:xfrm flipV="1">
          <a:off x="4634865" y="17097102"/>
          <a:ext cx="0" cy="1103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31041</xdr:rowOff>
    </xdr:from>
    <xdr:ext cx="405111" cy="259045"/>
    <xdr:sp macro="" textlink="">
      <xdr:nvSpPr>
        <xdr:cNvPr id="293" name="【市民会館】&#10;有形固定資産減価償却率最小値テキスト"/>
        <xdr:cNvSpPr txBox="1"/>
      </xdr:nvSpPr>
      <xdr:spPr>
        <a:xfrm>
          <a:off x="4724400" y="1820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106</xdr:row>
      <xdr:rowOff>27214</xdr:rowOff>
    </xdr:from>
    <xdr:to>
      <xdr:col>6</xdr:col>
      <xdr:colOff>600075</xdr:colOff>
      <xdr:row>106</xdr:row>
      <xdr:rowOff>27214</xdr:rowOff>
    </xdr:to>
    <xdr:cxnSp macro="">
      <xdr:nvCxnSpPr>
        <xdr:cNvPr id="294" name="直線コネクタ 293"/>
        <xdr:cNvCxnSpPr/>
      </xdr:nvCxnSpPr>
      <xdr:spPr>
        <a:xfrm>
          <a:off x="4546600" y="1820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70229</xdr:rowOff>
    </xdr:from>
    <xdr:ext cx="405111" cy="259045"/>
    <xdr:sp macro="" textlink="">
      <xdr:nvSpPr>
        <xdr:cNvPr id="295" name="【市民会館】&#10;有形固定資産減価償却率最大値テキスト"/>
        <xdr:cNvSpPr txBox="1"/>
      </xdr:nvSpPr>
      <xdr:spPr>
        <a:xfrm>
          <a:off x="4724400" y="1687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99</xdr:row>
      <xdr:rowOff>123552</xdr:rowOff>
    </xdr:from>
    <xdr:to>
      <xdr:col>6</xdr:col>
      <xdr:colOff>600075</xdr:colOff>
      <xdr:row>99</xdr:row>
      <xdr:rowOff>123552</xdr:rowOff>
    </xdr:to>
    <xdr:cxnSp macro="">
      <xdr:nvCxnSpPr>
        <xdr:cNvPr id="296" name="直線コネクタ 295"/>
        <xdr:cNvCxnSpPr/>
      </xdr:nvCxnSpPr>
      <xdr:spPr>
        <a:xfrm>
          <a:off x="4546600" y="1709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160582</xdr:rowOff>
    </xdr:from>
    <xdr:ext cx="405111" cy="259045"/>
    <xdr:sp macro="" textlink="">
      <xdr:nvSpPr>
        <xdr:cNvPr id="297" name="【市民会館】&#10;有形固定資産減価償却率平均値テキスト"/>
        <xdr:cNvSpPr txBox="1"/>
      </xdr:nvSpPr>
      <xdr:spPr>
        <a:xfrm>
          <a:off x="4724400" y="17648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10705</xdr:rowOff>
    </xdr:from>
    <xdr:to>
      <xdr:col>6</xdr:col>
      <xdr:colOff>561975</xdr:colOff>
      <xdr:row>103</xdr:row>
      <xdr:rowOff>112305</xdr:rowOff>
    </xdr:to>
    <xdr:sp macro="" textlink="">
      <xdr:nvSpPr>
        <xdr:cNvPr id="298" name="フローチャート : 判断 297"/>
        <xdr:cNvSpPr/>
      </xdr:nvSpPr>
      <xdr:spPr>
        <a:xfrm>
          <a:off x="45847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907</xdr:rowOff>
    </xdr:from>
    <xdr:to>
      <xdr:col>5</xdr:col>
      <xdr:colOff>409575</xdr:colOff>
      <xdr:row>105</xdr:row>
      <xdr:rowOff>102507</xdr:rowOff>
    </xdr:to>
    <xdr:sp macro="" textlink="">
      <xdr:nvSpPr>
        <xdr:cNvPr id="299" name="フローチャート : 判断 298"/>
        <xdr:cNvSpPr/>
      </xdr:nvSpPr>
      <xdr:spPr>
        <a:xfrm>
          <a:off x="37465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119034</xdr:rowOff>
    </xdr:from>
    <xdr:ext cx="405111" cy="259045"/>
    <xdr:sp macro="" textlink="">
      <xdr:nvSpPr>
        <xdr:cNvPr id="300" name="n_1aveValue【市民会館】&#10;有形固定資産減価償却率"/>
        <xdr:cNvSpPr txBox="1"/>
      </xdr:nvSpPr>
      <xdr:spPr>
        <a:xfrm>
          <a:off x="3582043" y="1777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1" name="テキスト ボックス 30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2" name="テキスト ボックス 30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3" name="テキスト ボックス 30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4" name="テキスト ボックス 30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5" name="テキスト ボックス 30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146231</xdr:rowOff>
    </xdr:from>
    <xdr:to>
      <xdr:col>5</xdr:col>
      <xdr:colOff>409575</xdr:colOff>
      <xdr:row>109</xdr:row>
      <xdr:rowOff>76381</xdr:rowOff>
    </xdr:to>
    <xdr:sp macro="" textlink="">
      <xdr:nvSpPr>
        <xdr:cNvPr id="306" name="円/楕円 305"/>
        <xdr:cNvSpPr/>
      </xdr:nvSpPr>
      <xdr:spPr>
        <a:xfrm>
          <a:off x="3746500" y="186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67508</xdr:rowOff>
    </xdr:from>
    <xdr:ext cx="405111" cy="259045"/>
    <xdr:sp macro="" textlink="">
      <xdr:nvSpPr>
        <xdr:cNvPr id="307" name="n_1mainValue【市民会館】&#10;有形固定資産減価償却率"/>
        <xdr:cNvSpPr txBox="1"/>
      </xdr:nvSpPr>
      <xdr:spPr>
        <a:xfrm>
          <a:off x="3582043" y="1875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5" name="正方形/長方形 31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6" name="テキスト ボックス 31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7" name="直線コネクタ 31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8" name="直線コネクタ 31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9" name="テキスト ボックス 31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0" name="直線コネクタ 31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1" name="テキスト ボックス 32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2" name="直線コネクタ 32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3" name="テキスト ボックス 32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4" name="直線コネクタ 32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5" name="テキスト ボックス 32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6" name="直線コネクタ 32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7" name="テキスト ボックス 32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8" name="直線コネクタ 32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9" name="テキスト ボックス 32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91439</xdr:rowOff>
    </xdr:from>
    <xdr:to>
      <xdr:col>15</xdr:col>
      <xdr:colOff>180340</xdr:colOff>
      <xdr:row>108</xdr:row>
      <xdr:rowOff>45720</xdr:rowOff>
    </xdr:to>
    <xdr:cxnSp macro="">
      <xdr:nvCxnSpPr>
        <xdr:cNvPr id="331" name="直線コネクタ 330"/>
        <xdr:cNvCxnSpPr/>
      </xdr:nvCxnSpPr>
      <xdr:spPr>
        <a:xfrm flipV="1">
          <a:off x="10476865" y="17236439"/>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49547</xdr:rowOff>
    </xdr:from>
    <xdr:ext cx="469744" cy="259045"/>
    <xdr:sp macro="" textlink="">
      <xdr:nvSpPr>
        <xdr:cNvPr id="332" name="【市民会館】&#10;一人当たり面積最小値テキスト"/>
        <xdr:cNvSpPr txBox="1"/>
      </xdr:nvSpPr>
      <xdr:spPr>
        <a:xfrm>
          <a:off x="105664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108</xdr:row>
      <xdr:rowOff>45720</xdr:rowOff>
    </xdr:from>
    <xdr:to>
      <xdr:col>15</xdr:col>
      <xdr:colOff>269875</xdr:colOff>
      <xdr:row>108</xdr:row>
      <xdr:rowOff>45720</xdr:rowOff>
    </xdr:to>
    <xdr:cxnSp macro="">
      <xdr:nvCxnSpPr>
        <xdr:cNvPr id="333" name="直線コネクタ 332"/>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38116</xdr:rowOff>
    </xdr:from>
    <xdr:ext cx="469744" cy="259045"/>
    <xdr:sp macro="" textlink="">
      <xdr:nvSpPr>
        <xdr:cNvPr id="334" name="【市民会館】&#10;一人当たり面積最大値テキスト"/>
        <xdr:cNvSpPr txBox="1"/>
      </xdr:nvSpPr>
      <xdr:spPr>
        <a:xfrm>
          <a:off x="105664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0.376</a:t>
          </a:r>
          <a:endParaRPr kumimoji="1" lang="ja-JP" altLang="en-US" sz="1000" b="1">
            <a:latin typeface="ＭＳ Ｐゴシック"/>
          </a:endParaRPr>
        </a:p>
      </xdr:txBody>
    </xdr:sp>
    <xdr:clientData/>
  </xdr:oneCellAnchor>
  <xdr:twoCellAnchor>
    <xdr:from>
      <xdr:col>15</xdr:col>
      <xdr:colOff>92075</xdr:colOff>
      <xdr:row>100</xdr:row>
      <xdr:rowOff>91439</xdr:rowOff>
    </xdr:from>
    <xdr:to>
      <xdr:col>15</xdr:col>
      <xdr:colOff>269875</xdr:colOff>
      <xdr:row>100</xdr:row>
      <xdr:rowOff>91439</xdr:rowOff>
    </xdr:to>
    <xdr:cxnSp macro="">
      <xdr:nvCxnSpPr>
        <xdr:cNvPr id="335" name="直線コネクタ 334"/>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110507</xdr:rowOff>
    </xdr:from>
    <xdr:ext cx="469744" cy="259045"/>
    <xdr:sp macro="" textlink="">
      <xdr:nvSpPr>
        <xdr:cNvPr id="336" name="【市民会館】&#10;一人当たり面積平均値テキスト"/>
        <xdr:cNvSpPr txBox="1"/>
      </xdr:nvSpPr>
      <xdr:spPr>
        <a:xfrm>
          <a:off x="10566400" y="1811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132080</xdr:rowOff>
    </xdr:from>
    <xdr:to>
      <xdr:col>15</xdr:col>
      <xdr:colOff>231775</xdr:colOff>
      <xdr:row>106</xdr:row>
      <xdr:rowOff>62230</xdr:rowOff>
    </xdr:to>
    <xdr:sp macro="" textlink="">
      <xdr:nvSpPr>
        <xdr:cNvPr id="337" name="フローチャート : 判断 336"/>
        <xdr:cNvSpPr/>
      </xdr:nvSpPr>
      <xdr:spPr>
        <a:xfrm>
          <a:off x="10426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162561</xdr:rowOff>
    </xdr:from>
    <xdr:to>
      <xdr:col>14</xdr:col>
      <xdr:colOff>79375</xdr:colOff>
      <xdr:row>106</xdr:row>
      <xdr:rowOff>92711</xdr:rowOff>
    </xdr:to>
    <xdr:sp macro="" textlink="">
      <xdr:nvSpPr>
        <xdr:cNvPr id="338" name="フローチャート : 判断 337"/>
        <xdr:cNvSpPr/>
      </xdr:nvSpPr>
      <xdr:spPr>
        <a:xfrm>
          <a:off x="9588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109238</xdr:rowOff>
    </xdr:from>
    <xdr:ext cx="469744" cy="259045"/>
    <xdr:sp macro="" textlink="">
      <xdr:nvSpPr>
        <xdr:cNvPr id="339" name="n_1aveValue【市民会館】&#10;一人当たり面積"/>
        <xdr:cNvSpPr txBox="1"/>
      </xdr:nvSpPr>
      <xdr:spPr>
        <a:xfrm>
          <a:off x="9391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0" name="テキスト ボックス 3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1" name="テキスト ボックス 3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2" name="テキスト ボックス 3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3" name="テキスト ボックス 3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4" name="テキスト ボックス 3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120650</xdr:rowOff>
    </xdr:from>
    <xdr:to>
      <xdr:col>14</xdr:col>
      <xdr:colOff>79375</xdr:colOff>
      <xdr:row>107</xdr:row>
      <xdr:rowOff>50800</xdr:rowOff>
    </xdr:to>
    <xdr:sp macro="" textlink="">
      <xdr:nvSpPr>
        <xdr:cNvPr id="345" name="円/楕円 344"/>
        <xdr:cNvSpPr/>
      </xdr:nvSpPr>
      <xdr:spPr>
        <a:xfrm>
          <a:off x="9588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41927</xdr:rowOff>
    </xdr:from>
    <xdr:ext cx="469744" cy="259045"/>
    <xdr:sp macro="" textlink="">
      <xdr:nvSpPr>
        <xdr:cNvPr id="346" name="n_1mainValue【市民会館】&#10;一人当たり面積"/>
        <xdr:cNvSpPr txBox="1"/>
      </xdr:nvSpPr>
      <xdr:spPr>
        <a:xfrm>
          <a:off x="93917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4" name="正方形/長方形 35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2" name="正方形/長方形 36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73" name="直線コネクタ 37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74" name="テキスト ボックス 373"/>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5" name="直線コネクタ 37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6" name="テキスト ボックス 37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7" name="直線コネクタ 37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8" name="テキスト ボックス 37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9" name="直線コネクタ 37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0" name="テキスト ボックス 37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1" name="直線コネクタ 38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2" name="テキスト ボックス 38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3" name="直線コネクタ 3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4" name="テキスト ボックス 38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20955</xdr:rowOff>
    </xdr:from>
    <xdr:to>
      <xdr:col>23</xdr:col>
      <xdr:colOff>516889</xdr:colOff>
      <xdr:row>63</xdr:row>
      <xdr:rowOff>85725</xdr:rowOff>
    </xdr:to>
    <xdr:cxnSp macro="">
      <xdr:nvCxnSpPr>
        <xdr:cNvPr id="386" name="直線コネクタ 385"/>
        <xdr:cNvCxnSpPr/>
      </xdr:nvCxnSpPr>
      <xdr:spPr>
        <a:xfrm flipV="1">
          <a:off x="16318864" y="9450705"/>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89552</xdr:rowOff>
    </xdr:from>
    <xdr:ext cx="340478" cy="259045"/>
    <xdr:sp macro="" textlink="">
      <xdr:nvSpPr>
        <xdr:cNvPr id="387" name="【保健センター・保健所】&#10;有形固定資産減価償却率最小値テキスト"/>
        <xdr:cNvSpPr txBox="1"/>
      </xdr:nvSpPr>
      <xdr:spPr>
        <a:xfrm>
          <a:off x="16408400" y="108909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428625</xdr:colOff>
      <xdr:row>63</xdr:row>
      <xdr:rowOff>85725</xdr:rowOff>
    </xdr:from>
    <xdr:to>
      <xdr:col>23</xdr:col>
      <xdr:colOff>606425</xdr:colOff>
      <xdr:row>63</xdr:row>
      <xdr:rowOff>85725</xdr:rowOff>
    </xdr:to>
    <xdr:cxnSp macro="">
      <xdr:nvCxnSpPr>
        <xdr:cNvPr id="388" name="直線コネクタ 387"/>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139082</xdr:rowOff>
    </xdr:from>
    <xdr:ext cx="405111" cy="259045"/>
    <xdr:sp macro="" textlink="">
      <xdr:nvSpPr>
        <xdr:cNvPr id="389" name="【保健センター・保健所】&#10;有形固定資産減価償却率最大値テキスト"/>
        <xdr:cNvSpPr txBox="1"/>
      </xdr:nvSpPr>
      <xdr:spPr>
        <a:xfrm>
          <a:off x="16408400" y="922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55</xdr:row>
      <xdr:rowOff>20955</xdr:rowOff>
    </xdr:from>
    <xdr:to>
      <xdr:col>23</xdr:col>
      <xdr:colOff>606425</xdr:colOff>
      <xdr:row>55</xdr:row>
      <xdr:rowOff>20955</xdr:rowOff>
    </xdr:to>
    <xdr:cxnSp macro="">
      <xdr:nvCxnSpPr>
        <xdr:cNvPr id="390" name="直線コネクタ 389"/>
        <xdr:cNvCxnSpPr/>
      </xdr:nvCxnSpPr>
      <xdr:spPr>
        <a:xfrm>
          <a:off x="16230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1922</xdr:rowOff>
    </xdr:from>
    <xdr:ext cx="405111" cy="259045"/>
    <xdr:sp macro="" textlink="">
      <xdr:nvSpPr>
        <xdr:cNvPr id="391" name="【保健センター・保健所】&#10;有形固定資産減価償却率平均値テキスト"/>
        <xdr:cNvSpPr txBox="1"/>
      </xdr:nvSpPr>
      <xdr:spPr>
        <a:xfrm>
          <a:off x="16408400" y="9946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23495</xdr:rowOff>
    </xdr:from>
    <xdr:to>
      <xdr:col>23</xdr:col>
      <xdr:colOff>568325</xdr:colOff>
      <xdr:row>58</xdr:row>
      <xdr:rowOff>125095</xdr:rowOff>
    </xdr:to>
    <xdr:sp macro="" textlink="">
      <xdr:nvSpPr>
        <xdr:cNvPr id="392" name="フローチャート : 判断 391"/>
        <xdr:cNvSpPr/>
      </xdr:nvSpPr>
      <xdr:spPr>
        <a:xfrm>
          <a:off x="162687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63500</xdr:rowOff>
    </xdr:from>
    <xdr:to>
      <xdr:col>22</xdr:col>
      <xdr:colOff>415925</xdr:colOff>
      <xdr:row>59</xdr:row>
      <xdr:rowOff>165100</xdr:rowOff>
    </xdr:to>
    <xdr:sp macro="" textlink="">
      <xdr:nvSpPr>
        <xdr:cNvPr id="393" name="フローチャート : 判断 392"/>
        <xdr:cNvSpPr/>
      </xdr:nvSpPr>
      <xdr:spPr>
        <a:xfrm>
          <a:off x="15430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156227</xdr:rowOff>
    </xdr:from>
    <xdr:ext cx="405111" cy="259045"/>
    <xdr:sp macro="" textlink="">
      <xdr:nvSpPr>
        <xdr:cNvPr id="394" name="n_1aveValue【保健センター・保健所】&#10;有形固定資産減価償却率"/>
        <xdr:cNvSpPr txBox="1"/>
      </xdr:nvSpPr>
      <xdr:spPr>
        <a:xfrm>
          <a:off x="15266043"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5" name="テキスト ボックス 3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139700</xdr:rowOff>
    </xdr:from>
    <xdr:to>
      <xdr:col>22</xdr:col>
      <xdr:colOff>415925</xdr:colOff>
      <xdr:row>57</xdr:row>
      <xdr:rowOff>69850</xdr:rowOff>
    </xdr:to>
    <xdr:sp macro="" textlink="">
      <xdr:nvSpPr>
        <xdr:cNvPr id="400" name="円/楕円 399"/>
        <xdr:cNvSpPr/>
      </xdr:nvSpPr>
      <xdr:spPr>
        <a:xfrm>
          <a:off x="15430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86377</xdr:rowOff>
    </xdr:from>
    <xdr:ext cx="405111" cy="259045"/>
    <xdr:sp macro="" textlink="">
      <xdr:nvSpPr>
        <xdr:cNvPr id="401" name="n_1mainValue【保健センター・保健所】&#10;有形固定資産減価償却率"/>
        <xdr:cNvSpPr txBox="1"/>
      </xdr:nvSpPr>
      <xdr:spPr>
        <a:xfrm>
          <a:off x="15266043"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2" name="正方形/長方形 4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3" name="正方形/長方形 4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4" name="正方形/長方形 4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5" name="正方形/長方形 4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6" name="正方形/長方形 4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7" name="正方形/長方形 4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8" name="正方形/長方形 4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9" name="正方形/長方形 4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0" name="テキスト ボックス 4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1" name="直線コネクタ 4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12" name="直線コネクタ 41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3" name="テキスト ボックス 41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4" name="直線コネクタ 41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5" name="テキスト ボックス 41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6" name="直線コネクタ 41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7" name="テキスト ボックス 41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8" name="直線コネクタ 41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9" name="テキスト ボックス 41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0" name="直線コネクタ 4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1" name="テキスト ボックス 4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102870</xdr:rowOff>
    </xdr:from>
    <xdr:to>
      <xdr:col>32</xdr:col>
      <xdr:colOff>186689</xdr:colOff>
      <xdr:row>62</xdr:row>
      <xdr:rowOff>160020</xdr:rowOff>
    </xdr:to>
    <xdr:cxnSp macro="">
      <xdr:nvCxnSpPr>
        <xdr:cNvPr id="423" name="直線コネクタ 422"/>
        <xdr:cNvCxnSpPr/>
      </xdr:nvCxnSpPr>
      <xdr:spPr>
        <a:xfrm flipV="1">
          <a:off x="22160864" y="95326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424"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425" name="直線コネクタ 424"/>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49547</xdr:rowOff>
    </xdr:from>
    <xdr:ext cx="469744" cy="259045"/>
    <xdr:sp macro="" textlink="">
      <xdr:nvSpPr>
        <xdr:cNvPr id="426" name="【保健センター・保健所】&#10;一人当たり面積最大値テキスト"/>
        <xdr:cNvSpPr txBox="1"/>
      </xdr:nvSpPr>
      <xdr:spPr>
        <a:xfrm>
          <a:off x="222504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55</xdr:row>
      <xdr:rowOff>102870</xdr:rowOff>
    </xdr:from>
    <xdr:to>
      <xdr:col>32</xdr:col>
      <xdr:colOff>276225</xdr:colOff>
      <xdr:row>55</xdr:row>
      <xdr:rowOff>102870</xdr:rowOff>
    </xdr:to>
    <xdr:cxnSp macro="">
      <xdr:nvCxnSpPr>
        <xdr:cNvPr id="427" name="直線コネクタ 426"/>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87647</xdr:rowOff>
    </xdr:from>
    <xdr:ext cx="469744" cy="259045"/>
    <xdr:sp macro="" textlink="">
      <xdr:nvSpPr>
        <xdr:cNvPr id="428" name="【保健センター・保健所】&#10;一人当たり面積平均値テキスト"/>
        <xdr:cNvSpPr txBox="1"/>
      </xdr:nvSpPr>
      <xdr:spPr>
        <a:xfrm>
          <a:off x="222504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429" name="フローチャート : 判断 428"/>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29210</xdr:rowOff>
    </xdr:from>
    <xdr:to>
      <xdr:col>31</xdr:col>
      <xdr:colOff>85725</xdr:colOff>
      <xdr:row>59</xdr:row>
      <xdr:rowOff>130810</xdr:rowOff>
    </xdr:to>
    <xdr:sp macro="" textlink="">
      <xdr:nvSpPr>
        <xdr:cNvPr id="430" name="フローチャート : 判断 429"/>
        <xdr:cNvSpPr/>
      </xdr:nvSpPr>
      <xdr:spPr>
        <a:xfrm>
          <a:off x="2127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147337</xdr:rowOff>
    </xdr:from>
    <xdr:ext cx="469744" cy="259045"/>
    <xdr:sp macro="" textlink="">
      <xdr:nvSpPr>
        <xdr:cNvPr id="431" name="n_1aveValue【保健センター・保健所】&#10;一人当たり面積"/>
        <xdr:cNvSpPr txBox="1"/>
      </xdr:nvSpPr>
      <xdr:spPr>
        <a:xfrm>
          <a:off x="210757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2" name="テキスト ボックス 4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3" name="テキスト ボックス 4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4" name="テキスト ボックス 4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5" name="テキスト ボックス 4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6" name="テキスト ボックス 4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86360</xdr:rowOff>
    </xdr:from>
    <xdr:to>
      <xdr:col>31</xdr:col>
      <xdr:colOff>85725</xdr:colOff>
      <xdr:row>63</xdr:row>
      <xdr:rowOff>16510</xdr:rowOff>
    </xdr:to>
    <xdr:sp macro="" textlink="">
      <xdr:nvSpPr>
        <xdr:cNvPr id="437" name="円/楕円 436"/>
        <xdr:cNvSpPr/>
      </xdr:nvSpPr>
      <xdr:spPr>
        <a:xfrm>
          <a:off x="21272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7637</xdr:rowOff>
    </xdr:from>
    <xdr:ext cx="469744" cy="259045"/>
    <xdr:sp macro="" textlink="">
      <xdr:nvSpPr>
        <xdr:cNvPr id="438" name="n_1mainValue【保健センター・保健所】&#10;一人当たり面積"/>
        <xdr:cNvSpPr txBox="1"/>
      </xdr:nvSpPr>
      <xdr:spPr>
        <a:xfrm>
          <a:off x="21075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9" name="正方形/長方形 4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0" name="正方形/長方形 4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1" name="正方形/長方形 4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2" name="正方形/長方形 4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3" name="正方形/長方形 4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4" name="正方形/長方形 4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5" name="正方形/長方形 4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6" name="正方形/長方形 44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7" name="テキスト ボックス 44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8" name="直線コネクタ 44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9" name="直線コネクタ 44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0" name="テキスト ボックス 44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1" name="直線コネクタ 45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2" name="テキスト ボックス 45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3" name="直線コネクタ 45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4" name="テキスト ボックス 45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5" name="直線コネクタ 45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6" name="テキスト ボックス 45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7" name="直線コネクタ 45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8" name="テキスト ボックス 45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9" name="直線コネクタ 45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0" name="テキスト ボックス 45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1" name="直線コネクタ 46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2" name="テキスト ボックス 46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168729</xdr:rowOff>
    </xdr:from>
    <xdr:to>
      <xdr:col>23</xdr:col>
      <xdr:colOff>516889</xdr:colOff>
      <xdr:row>86</xdr:row>
      <xdr:rowOff>21771</xdr:rowOff>
    </xdr:to>
    <xdr:cxnSp macro="">
      <xdr:nvCxnSpPr>
        <xdr:cNvPr id="464" name="直線コネクタ 463"/>
        <xdr:cNvCxnSpPr/>
      </xdr:nvCxnSpPr>
      <xdr:spPr>
        <a:xfrm flipV="1">
          <a:off x="16318864" y="13370379"/>
          <a:ext cx="0" cy="1396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25598</xdr:rowOff>
    </xdr:from>
    <xdr:ext cx="340478" cy="259045"/>
    <xdr:sp macro="" textlink="">
      <xdr:nvSpPr>
        <xdr:cNvPr id="465" name="【消防施設】&#10;有形固定資産減価償却率最小値テキスト"/>
        <xdr:cNvSpPr txBox="1"/>
      </xdr:nvSpPr>
      <xdr:spPr>
        <a:xfrm>
          <a:off x="164084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86</xdr:row>
      <xdr:rowOff>21771</xdr:rowOff>
    </xdr:from>
    <xdr:to>
      <xdr:col>23</xdr:col>
      <xdr:colOff>606425</xdr:colOff>
      <xdr:row>86</xdr:row>
      <xdr:rowOff>21771</xdr:rowOff>
    </xdr:to>
    <xdr:cxnSp macro="">
      <xdr:nvCxnSpPr>
        <xdr:cNvPr id="466" name="直線コネクタ 465"/>
        <xdr:cNvCxnSpPr/>
      </xdr:nvCxnSpPr>
      <xdr:spPr>
        <a:xfrm>
          <a:off x="16230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115406</xdr:rowOff>
    </xdr:from>
    <xdr:ext cx="405111" cy="259045"/>
    <xdr:sp macro="" textlink="">
      <xdr:nvSpPr>
        <xdr:cNvPr id="467" name="【消防施設】&#10;有形固定資産減価償却率最大値テキスト"/>
        <xdr:cNvSpPr txBox="1"/>
      </xdr:nvSpPr>
      <xdr:spPr>
        <a:xfrm>
          <a:off x="16408400" y="13145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77</xdr:row>
      <xdr:rowOff>168729</xdr:rowOff>
    </xdr:from>
    <xdr:to>
      <xdr:col>23</xdr:col>
      <xdr:colOff>606425</xdr:colOff>
      <xdr:row>77</xdr:row>
      <xdr:rowOff>168729</xdr:rowOff>
    </xdr:to>
    <xdr:cxnSp macro="">
      <xdr:nvCxnSpPr>
        <xdr:cNvPr id="468" name="直線コネクタ 467"/>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151872</xdr:rowOff>
    </xdr:from>
    <xdr:ext cx="405111" cy="259045"/>
    <xdr:sp macro="" textlink="">
      <xdr:nvSpPr>
        <xdr:cNvPr id="469" name="【消防施設】&#10;有形固定資産減価償却率平均値テキスト"/>
        <xdr:cNvSpPr txBox="1"/>
      </xdr:nvSpPr>
      <xdr:spPr>
        <a:xfrm>
          <a:off x="16408400" y="1386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1995</xdr:rowOff>
    </xdr:from>
    <xdr:to>
      <xdr:col>23</xdr:col>
      <xdr:colOff>568325</xdr:colOff>
      <xdr:row>81</xdr:row>
      <xdr:rowOff>103595</xdr:rowOff>
    </xdr:to>
    <xdr:sp macro="" textlink="">
      <xdr:nvSpPr>
        <xdr:cNvPr id="470" name="フローチャート : 判断 469"/>
        <xdr:cNvSpPr/>
      </xdr:nvSpPr>
      <xdr:spPr>
        <a:xfrm>
          <a:off x="162687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83638</xdr:rowOff>
    </xdr:from>
    <xdr:to>
      <xdr:col>22</xdr:col>
      <xdr:colOff>415925</xdr:colOff>
      <xdr:row>82</xdr:row>
      <xdr:rowOff>13788</xdr:rowOff>
    </xdr:to>
    <xdr:sp macro="" textlink="">
      <xdr:nvSpPr>
        <xdr:cNvPr id="471" name="フローチャート : 判断 470"/>
        <xdr:cNvSpPr/>
      </xdr:nvSpPr>
      <xdr:spPr>
        <a:xfrm>
          <a:off x="15430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30315</xdr:rowOff>
    </xdr:from>
    <xdr:ext cx="405111" cy="259045"/>
    <xdr:sp macro="" textlink="">
      <xdr:nvSpPr>
        <xdr:cNvPr id="472" name="n_1aveValue【消防施設】&#10;有形固定資産減価償却率"/>
        <xdr:cNvSpPr txBox="1"/>
      </xdr:nvSpPr>
      <xdr:spPr>
        <a:xfrm>
          <a:off x="15266043"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3" name="テキスト ボックス 4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4" name="テキスト ボックス 4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5" name="テキスト ボックス 4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6" name="テキスト ボックス 4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7" name="テキスト ボックス 4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73842</xdr:rowOff>
    </xdr:from>
    <xdr:to>
      <xdr:col>22</xdr:col>
      <xdr:colOff>415925</xdr:colOff>
      <xdr:row>84</xdr:row>
      <xdr:rowOff>3992</xdr:rowOff>
    </xdr:to>
    <xdr:sp macro="" textlink="">
      <xdr:nvSpPr>
        <xdr:cNvPr id="478" name="円/楕円 477"/>
        <xdr:cNvSpPr/>
      </xdr:nvSpPr>
      <xdr:spPr>
        <a:xfrm>
          <a:off x="15430500" y="143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166569</xdr:rowOff>
    </xdr:from>
    <xdr:ext cx="405111" cy="259045"/>
    <xdr:sp macro="" textlink="">
      <xdr:nvSpPr>
        <xdr:cNvPr id="479" name="n_1mainValue【消防施設】&#10;有形固定資産減価償却率"/>
        <xdr:cNvSpPr txBox="1"/>
      </xdr:nvSpPr>
      <xdr:spPr>
        <a:xfrm>
          <a:off x="15266043" y="1439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0" name="正方形/長方形 4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1" name="正方形/長方形 4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2" name="正方形/長方形 4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3" name="正方形/長方形 4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4" name="正方形/長方形 4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5" name="正方形/長方形 4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6" name="正方形/長方形 4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7" name="正方形/長方形 4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8" name="テキスト ボックス 4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9" name="直線コネクタ 4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0" name="直線コネクタ 4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1" name="テキスト ボックス 4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2" name="直線コネクタ 4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3" name="テキスト ボックス 4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4" name="直線コネクタ 4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5" name="テキスト ボックス 4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6" name="直線コネクタ 4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7" name="テキスト ボックス 4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8" name="直線コネクタ 4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9" name="テキスト ボックス 4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0" name="直線コネクタ 4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1" name="テキスト ボックス 5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12700</xdr:rowOff>
    </xdr:to>
    <xdr:cxnSp macro="">
      <xdr:nvCxnSpPr>
        <xdr:cNvPr id="503" name="直線コネクタ 502"/>
        <xdr:cNvCxnSpPr/>
      </xdr:nvCxnSpPr>
      <xdr:spPr>
        <a:xfrm flipV="1">
          <a:off x="22160864" y="13411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16527</xdr:rowOff>
    </xdr:from>
    <xdr:ext cx="469744" cy="259045"/>
    <xdr:sp macro="" textlink="">
      <xdr:nvSpPr>
        <xdr:cNvPr id="504" name="【消防施設】&#10;一人当たり面積最小値テキスト"/>
        <xdr:cNvSpPr txBox="1"/>
      </xdr:nvSpPr>
      <xdr:spPr>
        <a:xfrm>
          <a:off x="222504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12700</xdr:rowOff>
    </xdr:from>
    <xdr:to>
      <xdr:col>32</xdr:col>
      <xdr:colOff>276225</xdr:colOff>
      <xdr:row>86</xdr:row>
      <xdr:rowOff>12700</xdr:rowOff>
    </xdr:to>
    <xdr:cxnSp macro="">
      <xdr:nvCxnSpPr>
        <xdr:cNvPr id="505" name="直線コネクタ 504"/>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06"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07" name="直線コネクタ 506"/>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54627</xdr:rowOff>
    </xdr:from>
    <xdr:ext cx="469744" cy="259045"/>
    <xdr:sp macro="" textlink="">
      <xdr:nvSpPr>
        <xdr:cNvPr id="508" name="【消防施設】&#10;一人当たり面積平均値テキスト"/>
        <xdr:cNvSpPr txBox="1"/>
      </xdr:nvSpPr>
      <xdr:spPr>
        <a:xfrm>
          <a:off x="222504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76200</xdr:rowOff>
    </xdr:from>
    <xdr:to>
      <xdr:col>32</xdr:col>
      <xdr:colOff>238125</xdr:colOff>
      <xdr:row>83</xdr:row>
      <xdr:rowOff>6350</xdr:rowOff>
    </xdr:to>
    <xdr:sp macro="" textlink="">
      <xdr:nvSpPr>
        <xdr:cNvPr id="509" name="フローチャート : 判断 508"/>
        <xdr:cNvSpPr/>
      </xdr:nvSpPr>
      <xdr:spPr>
        <a:xfrm>
          <a:off x="221107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19050</xdr:rowOff>
    </xdr:from>
    <xdr:to>
      <xdr:col>31</xdr:col>
      <xdr:colOff>85725</xdr:colOff>
      <xdr:row>83</xdr:row>
      <xdr:rowOff>120650</xdr:rowOff>
    </xdr:to>
    <xdr:sp macro="" textlink="">
      <xdr:nvSpPr>
        <xdr:cNvPr id="510" name="フローチャート : 判断 509"/>
        <xdr:cNvSpPr/>
      </xdr:nvSpPr>
      <xdr:spPr>
        <a:xfrm>
          <a:off x="21272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137177</xdr:rowOff>
    </xdr:from>
    <xdr:ext cx="469744" cy="259045"/>
    <xdr:sp macro="" textlink="">
      <xdr:nvSpPr>
        <xdr:cNvPr id="511" name="n_1aveValue【消防施設】&#10;一人当たり面積"/>
        <xdr:cNvSpPr txBox="1"/>
      </xdr:nvSpPr>
      <xdr:spPr>
        <a:xfrm>
          <a:off x="210757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2" name="テキスト ボックス 5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3" name="テキスト ボックス 5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4" name="テキスト ボックス 5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5" name="テキスト ボックス 5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6" name="テキスト ボックス 5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146050</xdr:rowOff>
    </xdr:from>
    <xdr:to>
      <xdr:col>31</xdr:col>
      <xdr:colOff>85725</xdr:colOff>
      <xdr:row>86</xdr:row>
      <xdr:rowOff>76200</xdr:rowOff>
    </xdr:to>
    <xdr:sp macro="" textlink="">
      <xdr:nvSpPr>
        <xdr:cNvPr id="517" name="円/楕円 516"/>
        <xdr:cNvSpPr/>
      </xdr:nvSpPr>
      <xdr:spPr>
        <a:xfrm>
          <a:off x="21272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67327</xdr:rowOff>
    </xdr:from>
    <xdr:ext cx="469744" cy="259045"/>
    <xdr:sp macro="" textlink="">
      <xdr:nvSpPr>
        <xdr:cNvPr id="518" name="n_1mainValue【消防施設】&#10;一人当たり面積"/>
        <xdr:cNvSpPr txBox="1"/>
      </xdr:nvSpPr>
      <xdr:spPr>
        <a:xfrm>
          <a:off x="210757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9" name="正方形/長方形 5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0" name="正方形/長方形 5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1" name="正方形/長方形 5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2" name="正方形/長方形 5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3" name="正方形/長方形 5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4" name="正方形/長方形 5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5" name="正方形/長方形 5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6" name="正方形/長方形 5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7" name="テキスト ボックス 5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8" name="直線コネクタ 5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29" name="直線コネクタ 52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30" name="テキスト ボックス 52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1" name="直線コネクタ 53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2" name="テキスト ボックス 53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3" name="直線コネクタ 53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4" name="テキスト ボックス 53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5" name="直線コネクタ 53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6" name="テキスト ボックス 53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7" name="直線コネクタ 53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8" name="テキスト ボックス 53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9" name="直線コネクタ 53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40" name="テキスト ボックス 53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1" name="直線コネクタ 5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2" name="テキスト ボックス 54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544" name="直線コネクタ 543"/>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545"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546" name="直線コネクタ 545"/>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547"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548" name="直線コネクタ 547"/>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85470</xdr:rowOff>
    </xdr:from>
    <xdr:ext cx="405111" cy="259045"/>
    <xdr:sp macro="" textlink="">
      <xdr:nvSpPr>
        <xdr:cNvPr id="549" name="【庁舎】&#10;有形固定資産減価償却率平均値テキスト"/>
        <xdr:cNvSpPr txBox="1"/>
      </xdr:nvSpPr>
      <xdr:spPr>
        <a:xfrm>
          <a:off x="16408400" y="17744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550" name="フローチャート : 判断 549"/>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18869</xdr:rowOff>
    </xdr:from>
    <xdr:to>
      <xdr:col>22</xdr:col>
      <xdr:colOff>415925</xdr:colOff>
      <xdr:row>103</xdr:row>
      <xdr:rowOff>120469</xdr:rowOff>
    </xdr:to>
    <xdr:sp macro="" textlink="">
      <xdr:nvSpPr>
        <xdr:cNvPr id="551" name="フローチャート : 判断 550"/>
        <xdr:cNvSpPr/>
      </xdr:nvSpPr>
      <xdr:spPr>
        <a:xfrm>
          <a:off x="15430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111596</xdr:rowOff>
    </xdr:from>
    <xdr:ext cx="405111" cy="259045"/>
    <xdr:sp macro="" textlink="">
      <xdr:nvSpPr>
        <xdr:cNvPr id="552" name="n_1aveValue【庁舎】&#10;有形固定資産減価償却率"/>
        <xdr:cNvSpPr txBox="1"/>
      </xdr:nvSpPr>
      <xdr:spPr>
        <a:xfrm>
          <a:off x="15266043"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3" name="テキスト ボックス 5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4" name="テキスト ボックス 5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5" name="テキスト ボックス 5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6" name="テキスト ボックス 5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7" name="テキスト ボックス 5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149498</xdr:rowOff>
    </xdr:from>
    <xdr:to>
      <xdr:col>22</xdr:col>
      <xdr:colOff>415925</xdr:colOff>
      <xdr:row>101</xdr:row>
      <xdr:rowOff>79648</xdr:rowOff>
    </xdr:to>
    <xdr:sp macro="" textlink="">
      <xdr:nvSpPr>
        <xdr:cNvPr id="558" name="円/楕円 557"/>
        <xdr:cNvSpPr/>
      </xdr:nvSpPr>
      <xdr:spPr>
        <a:xfrm>
          <a:off x="15430500" y="1729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96175</xdr:rowOff>
    </xdr:from>
    <xdr:ext cx="405111" cy="259045"/>
    <xdr:sp macro="" textlink="">
      <xdr:nvSpPr>
        <xdr:cNvPr id="559" name="n_1mainValue【庁舎】&#10;有形固定資産減価償却率"/>
        <xdr:cNvSpPr txBox="1"/>
      </xdr:nvSpPr>
      <xdr:spPr>
        <a:xfrm>
          <a:off x="15266043" y="1706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0" name="正方形/長方形 5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1" name="正方形/長方形 5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2" name="正方形/長方形 5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3" name="正方形/長方形 5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4" name="正方形/長方形 5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5" name="正方形/長方形 5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6" name="正方形/長方形 5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7" name="正方形/長方形 5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8" name="テキスト ボックス 5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9" name="直線コネクタ 5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0" name="直線コネクタ 56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1" name="テキスト ボックス 57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2" name="直線コネクタ 57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3" name="テキスト ボックス 57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4" name="直線コネクタ 57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5" name="テキスト ボックス 57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6" name="直線コネクタ 57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7" name="テキスト ボックス 57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8" name="直線コネクタ 57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9" name="テキスト ボックス 57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0" name="直線コネクタ 5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1" name="テキスト ボックス 5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583" name="直線コネクタ 582"/>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584" name="【庁舎】&#10;一人当たり面積最小値テキスト"/>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585" name="直線コネクタ 584"/>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586" name="【庁舎】&#10;一人当たり面積最大値テキスト"/>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587" name="直線コネクタ 586"/>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72407</xdr:rowOff>
    </xdr:from>
    <xdr:ext cx="469744" cy="259045"/>
    <xdr:sp macro="" textlink="">
      <xdr:nvSpPr>
        <xdr:cNvPr id="588" name="【庁舎】&#10;一人当たり面積平均値テキスト"/>
        <xdr:cNvSpPr txBox="1"/>
      </xdr:nvSpPr>
      <xdr:spPr>
        <a:xfrm>
          <a:off x="22250400" y="1790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589" name="フローチャート : 判断 588"/>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154939</xdr:rowOff>
    </xdr:from>
    <xdr:to>
      <xdr:col>31</xdr:col>
      <xdr:colOff>85725</xdr:colOff>
      <xdr:row>105</xdr:row>
      <xdr:rowOff>85089</xdr:rowOff>
    </xdr:to>
    <xdr:sp macro="" textlink="">
      <xdr:nvSpPr>
        <xdr:cNvPr id="590" name="フローチャート : 判断 589"/>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101616</xdr:rowOff>
    </xdr:from>
    <xdr:ext cx="469744" cy="259045"/>
    <xdr:sp macro="" textlink="">
      <xdr:nvSpPr>
        <xdr:cNvPr id="591"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2" name="テキスト ボックス 5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3" name="テキスト ボックス 5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4" name="テキスト ボックス 5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5" name="テキスト ボックス 5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6" name="テキスト ボックス 5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109220</xdr:rowOff>
    </xdr:from>
    <xdr:to>
      <xdr:col>31</xdr:col>
      <xdr:colOff>85725</xdr:colOff>
      <xdr:row>106</xdr:row>
      <xdr:rowOff>39370</xdr:rowOff>
    </xdr:to>
    <xdr:sp macro="" textlink="">
      <xdr:nvSpPr>
        <xdr:cNvPr id="597" name="円/楕円 596"/>
        <xdr:cNvSpPr/>
      </xdr:nvSpPr>
      <xdr:spPr>
        <a:xfrm>
          <a:off x="21272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30497</xdr:rowOff>
    </xdr:from>
    <xdr:ext cx="469744" cy="259045"/>
    <xdr:sp macro="" textlink="">
      <xdr:nvSpPr>
        <xdr:cNvPr id="598" name="n_1mainValue【庁舎】&#10;一人当たり面積"/>
        <xdr:cNvSpPr txBox="1"/>
      </xdr:nvSpPr>
      <xdr:spPr>
        <a:xfrm>
          <a:off x="210757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9" name="正方形/長方形 5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0" name="正方形/長方形 5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1" name="テキスト ボックス 6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民会館、消防施設を除き、類似団体と比較して、有形固定資産減価償却率が高くなっている。庁舎については、建替えが計画されている。現在の庁舎は老朽化が進んでいるだけでなく、事務スペースや来客者が利用される場所も狭小なため、建替えにより一人当たりの面積の上昇を見込んでいる。保健センターや福祉施設についても、公共施設等総合管理計画に基づき対応していく。</a:t>
          </a: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京都府長岡京市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80,775
80,153
19.17
27,332,748
26,433,681
835,288
16,610,575
28,692,076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10.1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aseline="0">
              <a:solidFill>
                <a:schemeClr val="dk1"/>
              </a:solidFill>
              <a:effectLst/>
              <a:latin typeface="+mn-ea"/>
              <a:ea typeface="+mn-ea"/>
              <a:cs typeface="+mn-cs"/>
            </a:rPr>
            <a:t>大手企業の集中等により法人市民税をはじめとして一定の税収があるため、</a:t>
          </a:r>
          <a:r>
            <a:rPr kumimoji="1" lang="ja-JP" altLang="en-US" sz="1400" baseline="0">
              <a:solidFill>
                <a:schemeClr val="dk1"/>
              </a:solidFill>
              <a:effectLst/>
              <a:latin typeface="+mn-ea"/>
              <a:ea typeface="+mn-ea"/>
              <a:cs typeface="+mn-cs"/>
            </a:rPr>
            <a:t>０．８４</a:t>
          </a:r>
          <a:r>
            <a:rPr kumimoji="1" lang="ja-JP" altLang="ja-JP" sz="1400" baseline="0">
              <a:solidFill>
                <a:schemeClr val="dk1"/>
              </a:solidFill>
              <a:effectLst/>
              <a:latin typeface="+mn-ea"/>
              <a:ea typeface="+mn-ea"/>
              <a:cs typeface="+mn-cs"/>
            </a:rPr>
            <a:t>となっている。平成</a:t>
          </a:r>
          <a:r>
            <a:rPr kumimoji="1" lang="ja-JP" altLang="en-US" sz="1400" baseline="0">
              <a:solidFill>
                <a:schemeClr val="dk1"/>
              </a:solidFill>
              <a:effectLst/>
              <a:latin typeface="+mn-ea"/>
              <a:ea typeface="+mn-ea"/>
              <a:cs typeface="+mn-cs"/>
            </a:rPr>
            <a:t>２８</a:t>
          </a:r>
          <a:r>
            <a:rPr kumimoji="1" lang="ja-JP" altLang="ja-JP" sz="1400" baseline="0">
              <a:solidFill>
                <a:schemeClr val="dk1"/>
              </a:solidFill>
              <a:effectLst/>
              <a:latin typeface="+mn-ea"/>
              <a:ea typeface="+mn-ea"/>
              <a:cs typeface="+mn-cs"/>
            </a:rPr>
            <a:t>年度は前年度</a:t>
          </a:r>
          <a:r>
            <a:rPr kumimoji="1" lang="ja-JP" altLang="en-US" sz="1400" baseline="0">
              <a:solidFill>
                <a:schemeClr val="dk1"/>
              </a:solidFill>
              <a:effectLst/>
              <a:latin typeface="+mn-ea"/>
              <a:ea typeface="+mn-ea"/>
              <a:cs typeface="+mn-cs"/>
            </a:rPr>
            <a:t>より</a:t>
          </a:r>
          <a:r>
            <a:rPr kumimoji="1" lang="en-US" altLang="ja-JP" sz="1400" baseline="0">
              <a:solidFill>
                <a:schemeClr val="dk1"/>
              </a:solidFill>
              <a:effectLst/>
              <a:latin typeface="+mn-ea"/>
              <a:ea typeface="+mn-ea"/>
              <a:cs typeface="+mn-cs"/>
            </a:rPr>
            <a:t>+</a:t>
          </a:r>
          <a:r>
            <a:rPr kumimoji="1" lang="ja-JP" altLang="en-US" sz="1400" baseline="0">
              <a:solidFill>
                <a:schemeClr val="dk1"/>
              </a:solidFill>
              <a:effectLst/>
              <a:latin typeface="+mn-ea"/>
              <a:ea typeface="+mn-ea"/>
              <a:cs typeface="+mn-cs"/>
            </a:rPr>
            <a:t>０．０１ポイントと</a:t>
          </a:r>
          <a:r>
            <a:rPr kumimoji="1" lang="ja-JP" altLang="ja-JP" sz="1400" baseline="0">
              <a:solidFill>
                <a:schemeClr val="dk1"/>
              </a:solidFill>
              <a:effectLst/>
              <a:latin typeface="+mn-ea"/>
              <a:ea typeface="+mn-ea"/>
              <a:cs typeface="+mn-cs"/>
            </a:rPr>
            <a:t>なったものの、</a:t>
          </a:r>
          <a:r>
            <a:rPr kumimoji="1" lang="ja-JP" altLang="en-US" sz="1400" baseline="0">
              <a:solidFill>
                <a:schemeClr val="dk1"/>
              </a:solidFill>
              <a:effectLst/>
              <a:latin typeface="+mn-ea"/>
              <a:ea typeface="+mn-ea"/>
              <a:cs typeface="+mn-cs"/>
            </a:rPr>
            <a:t>基幹収入である</a:t>
          </a:r>
          <a:r>
            <a:rPr kumimoji="1" lang="ja-JP" altLang="ja-JP" sz="1400" baseline="0">
              <a:solidFill>
                <a:schemeClr val="dk1"/>
              </a:solidFill>
              <a:effectLst/>
              <a:latin typeface="+mn-ea"/>
              <a:ea typeface="+mn-ea"/>
              <a:cs typeface="+mn-cs"/>
            </a:rPr>
            <a:t>税の徴収強化等</a:t>
          </a:r>
          <a:r>
            <a:rPr kumimoji="1" lang="ja-JP" altLang="en-US" sz="1400" baseline="0">
              <a:solidFill>
                <a:schemeClr val="dk1"/>
              </a:solidFill>
              <a:effectLst/>
              <a:latin typeface="+mn-ea"/>
              <a:ea typeface="+mn-ea"/>
              <a:cs typeface="+mn-cs"/>
            </a:rPr>
            <a:t>、引き続き安定的な</a:t>
          </a:r>
          <a:r>
            <a:rPr kumimoji="1" lang="ja-JP" altLang="ja-JP" sz="1400" baseline="0">
              <a:solidFill>
                <a:schemeClr val="dk1"/>
              </a:solidFill>
              <a:effectLst/>
              <a:latin typeface="+mn-ea"/>
              <a:ea typeface="+mn-ea"/>
              <a:cs typeface="+mn-cs"/>
            </a:rPr>
            <a:t>歳入</a:t>
          </a:r>
          <a:r>
            <a:rPr kumimoji="1" lang="ja-JP" altLang="en-US" sz="1400" baseline="0">
              <a:solidFill>
                <a:schemeClr val="dk1"/>
              </a:solidFill>
              <a:effectLst/>
              <a:latin typeface="+mn-ea"/>
              <a:ea typeface="+mn-ea"/>
              <a:cs typeface="+mn-cs"/>
            </a:rPr>
            <a:t>の</a:t>
          </a:r>
          <a:r>
            <a:rPr kumimoji="1" lang="ja-JP" altLang="ja-JP" sz="1400" baseline="0">
              <a:solidFill>
                <a:schemeClr val="dk1"/>
              </a:solidFill>
              <a:effectLst/>
              <a:latin typeface="+mn-ea"/>
              <a:ea typeface="+mn-ea"/>
              <a:cs typeface="+mn-cs"/>
            </a:rPr>
            <a:t>確保に努め</a:t>
          </a:r>
          <a:r>
            <a:rPr kumimoji="1" lang="ja-JP" altLang="en-US" sz="1400" baseline="0">
              <a:solidFill>
                <a:schemeClr val="dk1"/>
              </a:solidFill>
              <a:effectLst/>
              <a:latin typeface="+mn-ea"/>
              <a:ea typeface="+mn-ea"/>
              <a:cs typeface="+mn-cs"/>
            </a:rPr>
            <a:t>る。</a:t>
          </a:r>
          <a:endParaRPr lang="ja-JP" altLang="ja-JP" sz="14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132080</xdr:rowOff>
    </xdr:from>
    <xdr:to>
      <xdr:col>7</xdr:col>
      <xdr:colOff>152400</xdr:colOff>
      <xdr:row>38</xdr:row>
      <xdr:rowOff>156210</xdr:rowOff>
    </xdr:to>
    <xdr:cxnSp macro="">
      <xdr:nvCxnSpPr>
        <xdr:cNvPr id="66" name="直線コネクタ 65"/>
        <xdr:cNvCxnSpPr/>
      </xdr:nvCxnSpPr>
      <xdr:spPr>
        <a:xfrm flipV="1">
          <a:off x="4114800" y="66471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156210</xdr:rowOff>
    </xdr:from>
    <xdr:to>
      <xdr:col>6</xdr:col>
      <xdr:colOff>0</xdr:colOff>
      <xdr:row>38</xdr:row>
      <xdr:rowOff>156210</xdr:rowOff>
    </xdr:to>
    <xdr:cxnSp macro="">
      <xdr:nvCxnSpPr>
        <xdr:cNvPr id="69" name="直線コネクタ 68"/>
        <xdr:cNvCxnSpPr/>
      </xdr:nvCxnSpPr>
      <xdr:spPr>
        <a:xfrm>
          <a:off x="3225800" y="6671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138447</xdr:rowOff>
    </xdr:from>
    <xdr:ext cx="736600" cy="259045"/>
    <xdr:sp macro="" textlink="">
      <xdr:nvSpPr>
        <xdr:cNvPr id="71" name="テキスト ボックス 70"/>
        <xdr:cNvSpPr txBox="1"/>
      </xdr:nvSpPr>
      <xdr:spPr>
        <a:xfrm>
          <a:off x="3733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156210</xdr:rowOff>
    </xdr:from>
    <xdr:to>
      <xdr:col>4</xdr:col>
      <xdr:colOff>482600</xdr:colOff>
      <xdr:row>39</xdr:row>
      <xdr:rowOff>8890</xdr:rowOff>
    </xdr:to>
    <xdr:cxnSp macro="">
      <xdr:nvCxnSpPr>
        <xdr:cNvPr id="72" name="直線コネクタ 71"/>
        <xdr:cNvCxnSpPr/>
      </xdr:nvCxnSpPr>
      <xdr:spPr>
        <a:xfrm flipV="1">
          <a:off x="2336800" y="66713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97790</xdr:rowOff>
    </xdr:from>
    <xdr:to>
      <xdr:col>4</xdr:col>
      <xdr:colOff>533400</xdr:colOff>
      <xdr:row>42</xdr:row>
      <xdr:rowOff>27940</xdr:rowOff>
    </xdr:to>
    <xdr:sp macro="" textlink="">
      <xdr:nvSpPr>
        <xdr:cNvPr id="73" name="フローチャート : 判断 72"/>
        <xdr:cNvSpPr/>
      </xdr:nvSpPr>
      <xdr:spPr>
        <a:xfrm>
          <a:off x="3175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12717</xdr:rowOff>
    </xdr:from>
    <xdr:ext cx="762000" cy="259045"/>
    <xdr:sp macro="" textlink="">
      <xdr:nvSpPr>
        <xdr:cNvPr id="74" name="テキスト ボックス 73"/>
        <xdr:cNvSpPr txBox="1"/>
      </xdr:nvSpPr>
      <xdr:spPr>
        <a:xfrm>
          <a:off x="2844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0.62</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156210</xdr:rowOff>
    </xdr:from>
    <xdr:to>
      <xdr:col>3</xdr:col>
      <xdr:colOff>279400</xdr:colOff>
      <xdr:row>39</xdr:row>
      <xdr:rowOff>8890</xdr:rowOff>
    </xdr:to>
    <xdr:cxnSp macro="">
      <xdr:nvCxnSpPr>
        <xdr:cNvPr id="75" name="直線コネクタ 74"/>
        <xdr:cNvCxnSpPr/>
      </xdr:nvCxnSpPr>
      <xdr:spPr>
        <a:xfrm>
          <a:off x="1447800" y="66713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81280</xdr:rowOff>
    </xdr:from>
    <xdr:to>
      <xdr:col>7</xdr:col>
      <xdr:colOff>203200</xdr:colOff>
      <xdr:row>39</xdr:row>
      <xdr:rowOff>11430</xdr:rowOff>
    </xdr:to>
    <xdr:sp macro="" textlink="">
      <xdr:nvSpPr>
        <xdr:cNvPr id="85" name="円/楕円 84"/>
        <xdr:cNvSpPr/>
      </xdr:nvSpPr>
      <xdr:spPr>
        <a:xfrm>
          <a:off x="4902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97807</xdr:rowOff>
    </xdr:from>
    <xdr:ext cx="762000" cy="259045"/>
    <xdr:sp macro="" textlink="">
      <xdr:nvSpPr>
        <xdr:cNvPr id="86" name="財政力該当値テキスト"/>
        <xdr:cNvSpPr txBox="1"/>
      </xdr:nvSpPr>
      <xdr:spPr>
        <a:xfrm>
          <a:off x="5041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105410</xdr:rowOff>
    </xdr:from>
    <xdr:to>
      <xdr:col>6</xdr:col>
      <xdr:colOff>50800</xdr:colOff>
      <xdr:row>39</xdr:row>
      <xdr:rowOff>35560</xdr:rowOff>
    </xdr:to>
    <xdr:sp macro="" textlink="">
      <xdr:nvSpPr>
        <xdr:cNvPr id="87" name="円/楕円 86"/>
        <xdr:cNvSpPr/>
      </xdr:nvSpPr>
      <xdr:spPr>
        <a:xfrm>
          <a:off x="4064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45737</xdr:rowOff>
    </xdr:from>
    <xdr:ext cx="736600" cy="259045"/>
    <xdr:sp macro="" textlink="">
      <xdr:nvSpPr>
        <xdr:cNvPr id="88" name="テキスト ボックス 87"/>
        <xdr:cNvSpPr txBox="1"/>
      </xdr:nvSpPr>
      <xdr:spPr>
        <a:xfrm>
          <a:off x="3733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105410</xdr:rowOff>
    </xdr:from>
    <xdr:to>
      <xdr:col>4</xdr:col>
      <xdr:colOff>533400</xdr:colOff>
      <xdr:row>39</xdr:row>
      <xdr:rowOff>35560</xdr:rowOff>
    </xdr:to>
    <xdr:sp macro="" textlink="">
      <xdr:nvSpPr>
        <xdr:cNvPr id="89" name="円/楕円 88"/>
        <xdr:cNvSpPr/>
      </xdr:nvSpPr>
      <xdr:spPr>
        <a:xfrm>
          <a:off x="3175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45737</xdr:rowOff>
    </xdr:from>
    <xdr:ext cx="762000" cy="259045"/>
    <xdr:sp macro="" textlink="">
      <xdr:nvSpPr>
        <xdr:cNvPr id="90" name="テキスト ボックス 89"/>
        <xdr:cNvSpPr txBox="1"/>
      </xdr:nvSpPr>
      <xdr:spPr>
        <a:xfrm>
          <a:off x="2844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129540</xdr:rowOff>
    </xdr:from>
    <xdr:to>
      <xdr:col>3</xdr:col>
      <xdr:colOff>330200</xdr:colOff>
      <xdr:row>39</xdr:row>
      <xdr:rowOff>59690</xdr:rowOff>
    </xdr:to>
    <xdr:sp macro="" textlink="">
      <xdr:nvSpPr>
        <xdr:cNvPr id="91" name="円/楕円 90"/>
        <xdr:cNvSpPr/>
      </xdr:nvSpPr>
      <xdr:spPr>
        <a:xfrm>
          <a:off x="2286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69867</xdr:rowOff>
    </xdr:from>
    <xdr:ext cx="762000" cy="259045"/>
    <xdr:sp macro="" textlink="">
      <xdr:nvSpPr>
        <xdr:cNvPr id="92" name="テキスト ボックス 91"/>
        <xdr:cNvSpPr txBox="1"/>
      </xdr:nvSpPr>
      <xdr:spPr>
        <a:xfrm>
          <a:off x="1955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105410</xdr:rowOff>
    </xdr:from>
    <xdr:to>
      <xdr:col>2</xdr:col>
      <xdr:colOff>127000</xdr:colOff>
      <xdr:row>39</xdr:row>
      <xdr:rowOff>35560</xdr:rowOff>
    </xdr:to>
    <xdr:sp macro="" textlink="">
      <xdr:nvSpPr>
        <xdr:cNvPr id="93" name="円/楕円 92"/>
        <xdr:cNvSpPr/>
      </xdr:nvSpPr>
      <xdr:spPr>
        <a:xfrm>
          <a:off x="1397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45737</xdr:rowOff>
    </xdr:from>
    <xdr:ext cx="762000" cy="259045"/>
    <xdr:sp macro="" textlink="">
      <xdr:nvSpPr>
        <xdr:cNvPr id="94" name="テキスト ボックス 93"/>
        <xdr:cNvSpPr txBox="1"/>
      </xdr:nvSpPr>
      <xdr:spPr>
        <a:xfrm>
          <a:off x="1066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aseline="0">
              <a:solidFill>
                <a:schemeClr val="dk1"/>
              </a:solidFill>
              <a:effectLst/>
              <a:latin typeface="+mn-ea"/>
              <a:ea typeface="+mn-ea"/>
              <a:cs typeface="+mn-cs"/>
            </a:rPr>
            <a:t>平成</a:t>
          </a:r>
          <a:r>
            <a:rPr kumimoji="1" lang="ja-JP" altLang="en-US" sz="1400" baseline="0">
              <a:solidFill>
                <a:schemeClr val="dk1"/>
              </a:solidFill>
              <a:effectLst/>
              <a:latin typeface="+mn-ea"/>
              <a:ea typeface="+mn-ea"/>
              <a:cs typeface="+mn-cs"/>
            </a:rPr>
            <a:t>２８</a:t>
          </a:r>
          <a:r>
            <a:rPr kumimoji="1" lang="ja-JP" altLang="ja-JP" sz="1400" baseline="0">
              <a:solidFill>
                <a:schemeClr val="dk1"/>
              </a:solidFill>
              <a:effectLst/>
              <a:latin typeface="+mn-ea"/>
              <a:ea typeface="+mn-ea"/>
              <a:cs typeface="+mn-cs"/>
            </a:rPr>
            <a:t>年度は</a:t>
          </a:r>
          <a:r>
            <a:rPr kumimoji="1" lang="ja-JP" altLang="en-US" sz="1400" baseline="0">
              <a:solidFill>
                <a:schemeClr val="dk1"/>
              </a:solidFill>
              <a:effectLst/>
              <a:latin typeface="+mn-ea"/>
              <a:ea typeface="+mn-ea"/>
              <a:cs typeface="+mn-cs"/>
            </a:rPr>
            <a:t>経常収支比率の分母である経常的な収入の大幅な減少を</a:t>
          </a:r>
          <a:r>
            <a:rPr kumimoji="1" lang="ja-JP" altLang="ja-JP" sz="1400" baseline="0">
              <a:solidFill>
                <a:schemeClr val="dk1"/>
              </a:solidFill>
              <a:effectLst/>
              <a:latin typeface="+mn-ea"/>
              <a:ea typeface="+mn-ea"/>
              <a:cs typeface="+mn-cs"/>
            </a:rPr>
            <a:t>受け、</a:t>
          </a:r>
          <a:r>
            <a:rPr kumimoji="1" lang="ja-JP" altLang="en-US" sz="1400" baseline="0">
              <a:solidFill>
                <a:schemeClr val="dk1"/>
              </a:solidFill>
              <a:effectLst/>
              <a:latin typeface="+mn-ea"/>
              <a:ea typeface="+mn-ea"/>
              <a:cs typeface="+mn-cs"/>
            </a:rPr>
            <a:t>前年度より１２．７</a:t>
          </a:r>
          <a:r>
            <a:rPr kumimoji="1" lang="ja-JP" altLang="ja-JP" sz="1400" baseline="0">
              <a:solidFill>
                <a:schemeClr val="dk1"/>
              </a:solidFill>
              <a:effectLst/>
              <a:latin typeface="+mn-ea"/>
              <a:ea typeface="+mn-ea"/>
              <a:cs typeface="+mn-cs"/>
            </a:rPr>
            <a:t>ポイント</a:t>
          </a:r>
          <a:r>
            <a:rPr kumimoji="1" lang="ja-JP" altLang="en-US" sz="1400" baseline="0">
              <a:solidFill>
                <a:schemeClr val="dk1"/>
              </a:solidFill>
              <a:effectLst/>
              <a:latin typeface="+mn-ea"/>
              <a:ea typeface="+mn-ea"/>
              <a:cs typeface="+mn-cs"/>
            </a:rPr>
            <a:t>高い数値</a:t>
          </a:r>
          <a:r>
            <a:rPr kumimoji="1" lang="ja-JP" altLang="ja-JP" sz="1400" baseline="0">
              <a:solidFill>
                <a:schemeClr val="dk1"/>
              </a:solidFill>
              <a:effectLst/>
              <a:latin typeface="+mn-ea"/>
              <a:ea typeface="+mn-ea"/>
              <a:cs typeface="+mn-cs"/>
            </a:rPr>
            <a:t>となっている。</a:t>
          </a:r>
          <a:r>
            <a:rPr kumimoji="1" lang="ja-JP" altLang="en-US" sz="1400" baseline="0">
              <a:solidFill>
                <a:schemeClr val="dk1"/>
              </a:solidFill>
              <a:effectLst/>
              <a:latin typeface="+mn-ea"/>
              <a:ea typeface="+mn-ea"/>
              <a:cs typeface="+mn-cs"/>
            </a:rPr>
            <a:t>これは企業業績の影響を受けた法人市民税の大幅な減少が大きな原因であるが、企業の業績に左右されるこの状況は楽観視できるものではない。「第</a:t>
          </a:r>
          <a:r>
            <a:rPr kumimoji="1" lang="en-US" altLang="ja-JP" sz="1400" baseline="0">
              <a:solidFill>
                <a:schemeClr val="dk1"/>
              </a:solidFill>
              <a:effectLst/>
              <a:latin typeface="+mn-ea"/>
              <a:ea typeface="+mn-ea"/>
              <a:cs typeface="+mn-cs"/>
            </a:rPr>
            <a:t>4</a:t>
          </a:r>
          <a:r>
            <a:rPr kumimoji="1" lang="ja-JP" altLang="en-US" sz="1400" baseline="0">
              <a:solidFill>
                <a:schemeClr val="dk1"/>
              </a:solidFill>
              <a:effectLst/>
              <a:latin typeface="+mn-ea"/>
              <a:ea typeface="+mn-ea"/>
              <a:cs typeface="+mn-cs"/>
            </a:rPr>
            <a:t>次長岡京市行財政改革アクションプラン」を元に、コスト意識の徹底や資産の有効活用、職員数の適正管理などに努める必要がある。</a:t>
          </a:r>
          <a:endParaRPr lang="ja-JP" altLang="ja-JP" sz="14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112268</xdr:rowOff>
    </xdr:from>
    <xdr:to>
      <xdr:col>7</xdr:col>
      <xdr:colOff>152400</xdr:colOff>
      <xdr:row>64</xdr:row>
      <xdr:rowOff>39370</xdr:rowOff>
    </xdr:to>
    <xdr:cxnSp macro="">
      <xdr:nvCxnSpPr>
        <xdr:cNvPr id="127" name="直線コネクタ 126"/>
        <xdr:cNvCxnSpPr/>
      </xdr:nvCxnSpPr>
      <xdr:spPr>
        <a:xfrm>
          <a:off x="4114800" y="10399268"/>
          <a:ext cx="838200" cy="61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72915</xdr:rowOff>
    </xdr:from>
    <xdr:ext cx="762000" cy="259045"/>
    <xdr:sp macro="" textlink="">
      <xdr:nvSpPr>
        <xdr:cNvPr id="128"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112268</xdr:rowOff>
    </xdr:from>
    <xdr:to>
      <xdr:col>6</xdr:col>
      <xdr:colOff>0</xdr:colOff>
      <xdr:row>62</xdr:row>
      <xdr:rowOff>102362</xdr:rowOff>
    </xdr:to>
    <xdr:cxnSp macro="">
      <xdr:nvCxnSpPr>
        <xdr:cNvPr id="130" name="直線コネクタ 129"/>
        <xdr:cNvCxnSpPr/>
      </xdr:nvCxnSpPr>
      <xdr:spPr>
        <a:xfrm flipV="1">
          <a:off x="3225800" y="10399268"/>
          <a:ext cx="8890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41419</xdr:rowOff>
    </xdr:from>
    <xdr:ext cx="736600" cy="259045"/>
    <xdr:sp macro="" textlink="">
      <xdr:nvSpPr>
        <xdr:cNvPr id="132" name="テキスト ボックス 131"/>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20320</xdr:rowOff>
    </xdr:from>
    <xdr:to>
      <xdr:col>4</xdr:col>
      <xdr:colOff>482600</xdr:colOff>
      <xdr:row>62</xdr:row>
      <xdr:rowOff>102362</xdr:rowOff>
    </xdr:to>
    <xdr:cxnSp macro="">
      <xdr:nvCxnSpPr>
        <xdr:cNvPr id="133" name="直線コネクタ 132"/>
        <xdr:cNvCxnSpPr/>
      </xdr:nvCxnSpPr>
      <xdr:spPr>
        <a:xfrm>
          <a:off x="2336800" y="1065022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39370</xdr:rowOff>
    </xdr:from>
    <xdr:to>
      <xdr:col>4</xdr:col>
      <xdr:colOff>533400</xdr:colOff>
      <xdr:row>63</xdr:row>
      <xdr:rowOff>140970</xdr:rowOff>
    </xdr:to>
    <xdr:sp macro="" textlink="">
      <xdr:nvSpPr>
        <xdr:cNvPr id="134" name="フローチャート : 判断 133"/>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125747</xdr:rowOff>
    </xdr:from>
    <xdr:ext cx="762000" cy="259045"/>
    <xdr:sp macro="" textlink="">
      <xdr:nvSpPr>
        <xdr:cNvPr id="135" name="テキスト ボックス 134"/>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20320</xdr:rowOff>
    </xdr:from>
    <xdr:to>
      <xdr:col>3</xdr:col>
      <xdr:colOff>279400</xdr:colOff>
      <xdr:row>62</xdr:row>
      <xdr:rowOff>131318</xdr:rowOff>
    </xdr:to>
    <xdr:cxnSp macro="">
      <xdr:nvCxnSpPr>
        <xdr:cNvPr id="136" name="直線コネクタ 135"/>
        <xdr:cNvCxnSpPr/>
      </xdr:nvCxnSpPr>
      <xdr:spPr>
        <a:xfrm flipV="1">
          <a:off x="1447800" y="1065022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51562</xdr:rowOff>
    </xdr:from>
    <xdr:to>
      <xdr:col>3</xdr:col>
      <xdr:colOff>330200</xdr:colOff>
      <xdr:row>62</xdr:row>
      <xdr:rowOff>153162</xdr:rowOff>
    </xdr:to>
    <xdr:sp macro="" textlink="">
      <xdr:nvSpPr>
        <xdr:cNvPr id="137" name="フローチャート : 判断 136"/>
        <xdr:cNvSpPr/>
      </xdr:nvSpPr>
      <xdr:spPr>
        <a:xfrm>
          <a:off x="2286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137939</xdr:rowOff>
    </xdr:from>
    <xdr:ext cx="762000" cy="259045"/>
    <xdr:sp macro="" textlink="">
      <xdr:nvSpPr>
        <xdr:cNvPr id="138" name="テキスト ボックス 137"/>
        <xdr:cNvSpPr txBox="1"/>
      </xdr:nvSpPr>
      <xdr:spPr>
        <a:xfrm>
          <a:off x="1955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39" name="フローチャート : 判断 138"/>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29227</xdr:rowOff>
    </xdr:from>
    <xdr:ext cx="762000" cy="259045"/>
    <xdr:sp macro="" textlink="">
      <xdr:nvSpPr>
        <xdr:cNvPr id="140" name="テキスト ボックス 139"/>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160020</xdr:rowOff>
    </xdr:from>
    <xdr:to>
      <xdr:col>7</xdr:col>
      <xdr:colOff>203200</xdr:colOff>
      <xdr:row>64</xdr:row>
      <xdr:rowOff>90170</xdr:rowOff>
    </xdr:to>
    <xdr:sp macro="" textlink="">
      <xdr:nvSpPr>
        <xdr:cNvPr id="146" name="円/楕円 145"/>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132097</xdr:rowOff>
    </xdr:from>
    <xdr:ext cx="762000" cy="259045"/>
    <xdr:sp macro="" textlink="">
      <xdr:nvSpPr>
        <xdr:cNvPr id="147" name="財政構造の弾力性該当値テキスト"/>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61468</xdr:rowOff>
    </xdr:from>
    <xdr:to>
      <xdr:col>6</xdr:col>
      <xdr:colOff>50800</xdr:colOff>
      <xdr:row>60</xdr:row>
      <xdr:rowOff>163068</xdr:rowOff>
    </xdr:to>
    <xdr:sp macro="" textlink="">
      <xdr:nvSpPr>
        <xdr:cNvPr id="148" name="円/楕円 147"/>
        <xdr:cNvSpPr/>
      </xdr:nvSpPr>
      <xdr:spPr>
        <a:xfrm>
          <a:off x="4064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1795</xdr:rowOff>
    </xdr:from>
    <xdr:ext cx="736600" cy="259045"/>
    <xdr:sp macro="" textlink="">
      <xdr:nvSpPr>
        <xdr:cNvPr id="149" name="テキスト ボックス 148"/>
        <xdr:cNvSpPr txBox="1"/>
      </xdr:nvSpPr>
      <xdr:spPr>
        <a:xfrm>
          <a:off x="3733800" y="1011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51562</xdr:rowOff>
    </xdr:from>
    <xdr:to>
      <xdr:col>4</xdr:col>
      <xdr:colOff>533400</xdr:colOff>
      <xdr:row>62</xdr:row>
      <xdr:rowOff>153162</xdr:rowOff>
    </xdr:to>
    <xdr:sp macro="" textlink="">
      <xdr:nvSpPr>
        <xdr:cNvPr id="150" name="円/楕円 149"/>
        <xdr:cNvSpPr/>
      </xdr:nvSpPr>
      <xdr:spPr>
        <a:xfrm>
          <a:off x="3175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163339</xdr:rowOff>
    </xdr:from>
    <xdr:ext cx="762000" cy="259045"/>
    <xdr:sp macro="" textlink="">
      <xdr:nvSpPr>
        <xdr:cNvPr id="151" name="テキスト ボックス 150"/>
        <xdr:cNvSpPr txBox="1"/>
      </xdr:nvSpPr>
      <xdr:spPr>
        <a:xfrm>
          <a:off x="2844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140970</xdr:rowOff>
    </xdr:from>
    <xdr:to>
      <xdr:col>3</xdr:col>
      <xdr:colOff>330200</xdr:colOff>
      <xdr:row>62</xdr:row>
      <xdr:rowOff>71120</xdr:rowOff>
    </xdr:to>
    <xdr:sp macro="" textlink="">
      <xdr:nvSpPr>
        <xdr:cNvPr id="152" name="円/楕円 151"/>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81297</xdr:rowOff>
    </xdr:from>
    <xdr:ext cx="762000" cy="259045"/>
    <xdr:sp macro="" textlink="">
      <xdr:nvSpPr>
        <xdr:cNvPr id="153" name="テキスト ボックス 152"/>
        <xdr:cNvSpPr txBox="1"/>
      </xdr:nvSpPr>
      <xdr:spPr>
        <a:xfrm>
          <a:off x="1955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80518</xdr:rowOff>
    </xdr:from>
    <xdr:to>
      <xdr:col>2</xdr:col>
      <xdr:colOff>127000</xdr:colOff>
      <xdr:row>63</xdr:row>
      <xdr:rowOff>10668</xdr:rowOff>
    </xdr:to>
    <xdr:sp macro="" textlink="">
      <xdr:nvSpPr>
        <xdr:cNvPr id="154" name="円/楕円 153"/>
        <xdr:cNvSpPr/>
      </xdr:nvSpPr>
      <xdr:spPr>
        <a:xfrm>
          <a:off x="1397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20845</xdr:rowOff>
    </xdr:from>
    <xdr:ext cx="762000" cy="259045"/>
    <xdr:sp macro="" textlink="">
      <xdr:nvSpPr>
        <xdr:cNvPr id="155" name="テキスト ボックス 154"/>
        <xdr:cNvSpPr txBox="1"/>
      </xdr:nvSpPr>
      <xdr:spPr>
        <a:xfrm>
          <a:off x="1066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[94,875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aseline="0">
              <a:solidFill>
                <a:schemeClr val="dk1"/>
              </a:solidFill>
              <a:effectLst/>
              <a:latin typeface="+mn-ea"/>
              <a:ea typeface="+mn-ea"/>
              <a:cs typeface="+mn-cs"/>
            </a:rPr>
            <a:t>類似団体平均と比較して人件費・物件費等の決算額が低くなっている要因として、ゴミ処理業務や消防業務を一部事務組合で行っていることが挙げられる。一部事務組合の人件費・物件費等に充てる負担金を含めると人口</a:t>
          </a:r>
          <a:r>
            <a:rPr kumimoji="1" lang="ja-JP" altLang="en-US" sz="1400" baseline="0">
              <a:solidFill>
                <a:schemeClr val="dk1"/>
              </a:solidFill>
              <a:effectLst/>
              <a:latin typeface="+mn-ea"/>
              <a:ea typeface="+mn-ea"/>
              <a:cs typeface="+mn-cs"/>
            </a:rPr>
            <a:t>１</a:t>
          </a:r>
          <a:r>
            <a:rPr kumimoji="1" lang="ja-JP" altLang="ja-JP" sz="1400" baseline="0">
              <a:solidFill>
                <a:schemeClr val="dk1"/>
              </a:solidFill>
              <a:effectLst/>
              <a:latin typeface="+mn-ea"/>
              <a:ea typeface="+mn-ea"/>
              <a:cs typeface="+mn-cs"/>
            </a:rPr>
            <a:t>人当たりの金額は増加する。今後はこれらも含めた経費について抑制していく必要がある。</a:t>
          </a:r>
          <a:endParaRPr lang="ja-JP" altLang="ja-JP" sz="14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37835</xdr:rowOff>
    </xdr:from>
    <xdr:to>
      <xdr:col>7</xdr:col>
      <xdr:colOff>152400</xdr:colOff>
      <xdr:row>83</xdr:row>
      <xdr:rowOff>38452</xdr:rowOff>
    </xdr:to>
    <xdr:cxnSp macro="">
      <xdr:nvCxnSpPr>
        <xdr:cNvPr id="190" name="直線コネクタ 189"/>
        <xdr:cNvCxnSpPr/>
      </xdr:nvCxnSpPr>
      <xdr:spPr>
        <a:xfrm flipV="1">
          <a:off x="4114800" y="14268185"/>
          <a:ext cx="8382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38452</xdr:rowOff>
    </xdr:from>
    <xdr:to>
      <xdr:col>6</xdr:col>
      <xdr:colOff>0</xdr:colOff>
      <xdr:row>83</xdr:row>
      <xdr:rowOff>63131</xdr:rowOff>
    </xdr:to>
    <xdr:cxnSp macro="">
      <xdr:nvCxnSpPr>
        <xdr:cNvPr id="193" name="直線コネクタ 192"/>
        <xdr:cNvCxnSpPr/>
      </xdr:nvCxnSpPr>
      <xdr:spPr>
        <a:xfrm flipV="1">
          <a:off x="3225800" y="14268802"/>
          <a:ext cx="889000" cy="2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51300</xdr:rowOff>
    </xdr:from>
    <xdr:ext cx="736600" cy="259045"/>
    <xdr:sp macro="" textlink="">
      <xdr:nvSpPr>
        <xdr:cNvPr id="195" name="テキスト ボックス 194"/>
        <xdr:cNvSpPr txBox="1"/>
      </xdr:nvSpPr>
      <xdr:spPr>
        <a:xfrm>
          <a:off x="3733800" y="1445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129442</xdr:rowOff>
    </xdr:from>
    <xdr:to>
      <xdr:col>4</xdr:col>
      <xdr:colOff>482600</xdr:colOff>
      <xdr:row>83</xdr:row>
      <xdr:rowOff>63131</xdr:rowOff>
    </xdr:to>
    <xdr:cxnSp macro="">
      <xdr:nvCxnSpPr>
        <xdr:cNvPr id="196" name="直線コネクタ 195"/>
        <xdr:cNvCxnSpPr/>
      </xdr:nvCxnSpPr>
      <xdr:spPr>
        <a:xfrm>
          <a:off x="2336800" y="14188342"/>
          <a:ext cx="889000" cy="10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17272</xdr:rowOff>
    </xdr:from>
    <xdr:to>
      <xdr:col>4</xdr:col>
      <xdr:colOff>533400</xdr:colOff>
      <xdr:row>84</xdr:row>
      <xdr:rowOff>118872</xdr:rowOff>
    </xdr:to>
    <xdr:sp macro="" textlink="">
      <xdr:nvSpPr>
        <xdr:cNvPr id="197" name="フローチャート : 判断 196"/>
        <xdr:cNvSpPr/>
      </xdr:nvSpPr>
      <xdr:spPr>
        <a:xfrm>
          <a:off x="3175000" y="144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103649</xdr:rowOff>
    </xdr:from>
    <xdr:ext cx="762000" cy="259045"/>
    <xdr:sp macro="" textlink="">
      <xdr:nvSpPr>
        <xdr:cNvPr id="198" name="テキスト ボックス 197"/>
        <xdr:cNvSpPr txBox="1"/>
      </xdr:nvSpPr>
      <xdr:spPr>
        <a:xfrm>
          <a:off x="2844800" y="145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129442</xdr:rowOff>
    </xdr:from>
    <xdr:to>
      <xdr:col>3</xdr:col>
      <xdr:colOff>279400</xdr:colOff>
      <xdr:row>82</xdr:row>
      <xdr:rowOff>147996</xdr:rowOff>
    </xdr:to>
    <xdr:cxnSp macro="">
      <xdr:nvCxnSpPr>
        <xdr:cNvPr id="199" name="直線コネクタ 198"/>
        <xdr:cNvCxnSpPr/>
      </xdr:nvCxnSpPr>
      <xdr:spPr>
        <a:xfrm flipV="1">
          <a:off x="1447800" y="14188342"/>
          <a:ext cx="889000" cy="1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144404</xdr:rowOff>
    </xdr:from>
    <xdr:to>
      <xdr:col>3</xdr:col>
      <xdr:colOff>330200</xdr:colOff>
      <xdr:row>84</xdr:row>
      <xdr:rowOff>74554</xdr:rowOff>
    </xdr:to>
    <xdr:sp macro="" textlink="">
      <xdr:nvSpPr>
        <xdr:cNvPr id="200" name="フローチャート : 判断 199"/>
        <xdr:cNvSpPr/>
      </xdr:nvSpPr>
      <xdr:spPr>
        <a:xfrm>
          <a:off x="2286000" y="1437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59331</xdr:rowOff>
    </xdr:from>
    <xdr:ext cx="762000" cy="259045"/>
    <xdr:sp macro="" textlink="">
      <xdr:nvSpPr>
        <xdr:cNvPr id="201" name="テキスト ボックス 200"/>
        <xdr:cNvSpPr txBox="1"/>
      </xdr:nvSpPr>
      <xdr:spPr>
        <a:xfrm>
          <a:off x="1955800" y="1446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35906</xdr:rowOff>
    </xdr:from>
    <xdr:to>
      <xdr:col>2</xdr:col>
      <xdr:colOff>127000</xdr:colOff>
      <xdr:row>84</xdr:row>
      <xdr:rowOff>137506</xdr:rowOff>
    </xdr:to>
    <xdr:sp macro="" textlink="">
      <xdr:nvSpPr>
        <xdr:cNvPr id="202" name="フローチャート : 判断 201"/>
        <xdr:cNvSpPr/>
      </xdr:nvSpPr>
      <xdr:spPr>
        <a:xfrm>
          <a:off x="1397000" y="144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122283</xdr:rowOff>
    </xdr:from>
    <xdr:ext cx="762000" cy="259045"/>
    <xdr:sp macro="" textlink="">
      <xdr:nvSpPr>
        <xdr:cNvPr id="203" name="テキスト ボックス 202"/>
        <xdr:cNvSpPr txBox="1"/>
      </xdr:nvSpPr>
      <xdr:spPr>
        <a:xfrm>
          <a:off x="1066800" y="1452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111,310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158485</xdr:rowOff>
    </xdr:from>
    <xdr:to>
      <xdr:col>7</xdr:col>
      <xdr:colOff>203200</xdr:colOff>
      <xdr:row>83</xdr:row>
      <xdr:rowOff>88635</xdr:rowOff>
    </xdr:to>
    <xdr:sp macro="" textlink="">
      <xdr:nvSpPr>
        <xdr:cNvPr id="209" name="円/楕円 208"/>
        <xdr:cNvSpPr/>
      </xdr:nvSpPr>
      <xdr:spPr>
        <a:xfrm>
          <a:off x="4902200" y="1421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3562</xdr:rowOff>
    </xdr:from>
    <xdr:ext cx="762000" cy="259045"/>
    <xdr:sp macro="" textlink="">
      <xdr:nvSpPr>
        <xdr:cNvPr id="210" name="人件費・物件費等の状況該当値テキスト"/>
        <xdr:cNvSpPr txBox="1"/>
      </xdr:nvSpPr>
      <xdr:spPr>
        <a:xfrm>
          <a:off x="5041900" y="1406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94,875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159102</xdr:rowOff>
    </xdr:from>
    <xdr:to>
      <xdr:col>6</xdr:col>
      <xdr:colOff>50800</xdr:colOff>
      <xdr:row>83</xdr:row>
      <xdr:rowOff>89252</xdr:rowOff>
    </xdr:to>
    <xdr:sp macro="" textlink="">
      <xdr:nvSpPr>
        <xdr:cNvPr id="211" name="円/楕円 210"/>
        <xdr:cNvSpPr/>
      </xdr:nvSpPr>
      <xdr:spPr>
        <a:xfrm>
          <a:off x="4064000" y="1421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99429</xdr:rowOff>
    </xdr:from>
    <xdr:ext cx="736600" cy="259045"/>
    <xdr:sp macro="" textlink="">
      <xdr:nvSpPr>
        <xdr:cNvPr id="212" name="テキスト ボックス 211"/>
        <xdr:cNvSpPr txBox="1"/>
      </xdr:nvSpPr>
      <xdr:spPr>
        <a:xfrm>
          <a:off x="3733800" y="13986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94,921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12331</xdr:rowOff>
    </xdr:from>
    <xdr:to>
      <xdr:col>4</xdr:col>
      <xdr:colOff>533400</xdr:colOff>
      <xdr:row>83</xdr:row>
      <xdr:rowOff>113931</xdr:rowOff>
    </xdr:to>
    <xdr:sp macro="" textlink="">
      <xdr:nvSpPr>
        <xdr:cNvPr id="213" name="円/楕円 212"/>
        <xdr:cNvSpPr/>
      </xdr:nvSpPr>
      <xdr:spPr>
        <a:xfrm>
          <a:off x="3175000" y="1424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124108</xdr:rowOff>
    </xdr:from>
    <xdr:ext cx="762000" cy="259045"/>
    <xdr:sp macro="" textlink="">
      <xdr:nvSpPr>
        <xdr:cNvPr id="214" name="テキスト ボックス 213"/>
        <xdr:cNvSpPr txBox="1"/>
      </xdr:nvSpPr>
      <xdr:spPr>
        <a:xfrm>
          <a:off x="2844800" y="1401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96,762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78642</xdr:rowOff>
    </xdr:from>
    <xdr:to>
      <xdr:col>3</xdr:col>
      <xdr:colOff>330200</xdr:colOff>
      <xdr:row>83</xdr:row>
      <xdr:rowOff>8792</xdr:rowOff>
    </xdr:to>
    <xdr:sp macro="" textlink="">
      <xdr:nvSpPr>
        <xdr:cNvPr id="215" name="円/楕円 214"/>
        <xdr:cNvSpPr/>
      </xdr:nvSpPr>
      <xdr:spPr>
        <a:xfrm>
          <a:off x="2286000" y="1413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18969</xdr:rowOff>
    </xdr:from>
    <xdr:ext cx="762000" cy="259045"/>
    <xdr:sp macro="" textlink="">
      <xdr:nvSpPr>
        <xdr:cNvPr id="216" name="テキスト ボックス 215"/>
        <xdr:cNvSpPr txBox="1"/>
      </xdr:nvSpPr>
      <xdr:spPr>
        <a:xfrm>
          <a:off x="1955800" y="1390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88,919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97196</xdr:rowOff>
    </xdr:from>
    <xdr:to>
      <xdr:col>2</xdr:col>
      <xdr:colOff>127000</xdr:colOff>
      <xdr:row>83</xdr:row>
      <xdr:rowOff>27346</xdr:rowOff>
    </xdr:to>
    <xdr:sp macro="" textlink="">
      <xdr:nvSpPr>
        <xdr:cNvPr id="217" name="円/楕円 216"/>
        <xdr:cNvSpPr/>
      </xdr:nvSpPr>
      <xdr:spPr>
        <a:xfrm>
          <a:off x="1397000" y="1415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37523</xdr:rowOff>
    </xdr:from>
    <xdr:ext cx="762000" cy="259045"/>
    <xdr:sp macro="" textlink="">
      <xdr:nvSpPr>
        <xdr:cNvPr id="218" name="テキスト ボックス 217"/>
        <xdr:cNvSpPr txBox="1"/>
      </xdr:nvSpPr>
      <xdr:spPr>
        <a:xfrm>
          <a:off x="1066800" y="1392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90,303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aseline="0">
              <a:solidFill>
                <a:schemeClr val="dk1"/>
              </a:solidFill>
              <a:effectLst/>
              <a:latin typeface="+mn-ea"/>
              <a:ea typeface="+mn-ea"/>
              <a:cs typeface="+mn-cs"/>
            </a:rPr>
            <a:t>類似団体平均と比べ</a:t>
          </a:r>
          <a:r>
            <a:rPr kumimoji="1" lang="ja-JP" altLang="en-US" sz="1400" baseline="0">
              <a:solidFill>
                <a:schemeClr val="dk1"/>
              </a:solidFill>
              <a:effectLst/>
              <a:latin typeface="+mn-ea"/>
              <a:ea typeface="+mn-ea"/>
              <a:cs typeface="+mn-cs"/>
            </a:rPr>
            <a:t>２</a:t>
          </a:r>
          <a:r>
            <a:rPr kumimoji="1" lang="ja-JP" altLang="ja-JP" sz="1400" baseline="0">
              <a:solidFill>
                <a:schemeClr val="dk1"/>
              </a:solidFill>
              <a:effectLst/>
              <a:latin typeface="+mn-ea"/>
              <a:ea typeface="+mn-ea"/>
              <a:cs typeface="+mn-cs"/>
            </a:rPr>
            <a:t>．</a:t>
          </a:r>
          <a:r>
            <a:rPr kumimoji="1" lang="ja-JP" altLang="en-US" sz="1400" baseline="0">
              <a:solidFill>
                <a:schemeClr val="dk1"/>
              </a:solidFill>
              <a:effectLst/>
              <a:latin typeface="+mn-ea"/>
              <a:ea typeface="+mn-ea"/>
              <a:cs typeface="+mn-cs"/>
            </a:rPr>
            <a:t>０</a:t>
          </a:r>
          <a:r>
            <a:rPr kumimoji="1" lang="ja-JP" altLang="ja-JP" sz="1400" baseline="0">
              <a:solidFill>
                <a:schemeClr val="dk1"/>
              </a:solidFill>
              <a:effectLst/>
              <a:latin typeface="+mn-ea"/>
              <a:ea typeface="+mn-ea"/>
              <a:cs typeface="+mn-cs"/>
            </a:rPr>
            <a:t>ポイント、全国市平均で比べると</a:t>
          </a:r>
          <a:r>
            <a:rPr kumimoji="1" lang="ja-JP" altLang="en-US" sz="1400" baseline="0">
              <a:solidFill>
                <a:schemeClr val="dk1"/>
              </a:solidFill>
              <a:effectLst/>
              <a:latin typeface="+mn-ea"/>
              <a:ea typeface="+mn-ea"/>
              <a:cs typeface="+mn-cs"/>
            </a:rPr>
            <a:t>１</a:t>
          </a:r>
          <a:r>
            <a:rPr kumimoji="1" lang="ja-JP" altLang="ja-JP" sz="1400" baseline="0">
              <a:solidFill>
                <a:schemeClr val="dk1"/>
              </a:solidFill>
              <a:effectLst/>
              <a:latin typeface="+mn-ea"/>
              <a:ea typeface="+mn-ea"/>
              <a:cs typeface="+mn-cs"/>
            </a:rPr>
            <a:t>．</a:t>
          </a:r>
          <a:r>
            <a:rPr kumimoji="1" lang="ja-JP" altLang="en-US" sz="1400" baseline="0">
              <a:solidFill>
                <a:schemeClr val="dk1"/>
              </a:solidFill>
              <a:effectLst/>
              <a:latin typeface="+mn-ea"/>
              <a:ea typeface="+mn-ea"/>
              <a:cs typeface="+mn-cs"/>
            </a:rPr>
            <a:t>６</a:t>
          </a:r>
          <a:r>
            <a:rPr kumimoji="1" lang="ja-JP" altLang="ja-JP" sz="1400" baseline="0">
              <a:solidFill>
                <a:schemeClr val="dk1"/>
              </a:solidFill>
              <a:effectLst/>
              <a:latin typeface="+mn-ea"/>
              <a:ea typeface="+mn-ea"/>
              <a:cs typeface="+mn-cs"/>
            </a:rPr>
            <a:t>ポイント上回っている。これは、職員平均年齢が若くなり昇任するスピードが速まっていることなどが要因となっている。また、指数が１００．０を上回ってはいるが、地域間での給与水準に配慮して支給されている地域手当については、国基準では１６％のところを１２％に抑制している。結果として、地域手当も含めたラスパイレス指数は</a:t>
          </a:r>
          <a:r>
            <a:rPr kumimoji="1" lang="ja-JP" altLang="en-US" sz="1400" baseline="0">
              <a:solidFill>
                <a:schemeClr val="dk1"/>
              </a:solidFill>
              <a:effectLst/>
              <a:latin typeface="+mn-ea"/>
              <a:ea typeface="+mn-ea"/>
              <a:cs typeface="+mn-cs"/>
            </a:rPr>
            <a:t>９７</a:t>
          </a:r>
          <a:r>
            <a:rPr kumimoji="1" lang="ja-JP" altLang="ja-JP" sz="1400" baseline="0">
              <a:solidFill>
                <a:schemeClr val="dk1"/>
              </a:solidFill>
              <a:effectLst/>
              <a:latin typeface="+mn-ea"/>
              <a:ea typeface="+mn-ea"/>
              <a:cs typeface="+mn-cs"/>
            </a:rPr>
            <a:t>．</a:t>
          </a:r>
          <a:r>
            <a:rPr kumimoji="1" lang="ja-JP" altLang="en-US" sz="1400" baseline="0">
              <a:solidFill>
                <a:schemeClr val="dk1"/>
              </a:solidFill>
              <a:effectLst/>
              <a:latin typeface="+mn-ea"/>
              <a:ea typeface="+mn-ea"/>
              <a:cs typeface="+mn-cs"/>
            </a:rPr>
            <a:t>２</a:t>
          </a:r>
          <a:r>
            <a:rPr kumimoji="1" lang="ja-JP" altLang="ja-JP" sz="1400" baseline="0">
              <a:solidFill>
                <a:schemeClr val="dk1"/>
              </a:solidFill>
              <a:effectLst/>
              <a:latin typeface="+mn-ea"/>
              <a:ea typeface="+mn-ea"/>
              <a:cs typeface="+mn-cs"/>
            </a:rPr>
            <a:t>となり、全国市平均を下回っている。</a:t>
          </a:r>
          <a:endParaRPr lang="ja-JP" altLang="ja-JP" sz="14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85</xdr:row>
      <xdr:rowOff>54732</xdr:rowOff>
    </xdr:to>
    <xdr:cxnSp macro="">
      <xdr:nvCxnSpPr>
        <xdr:cNvPr id="254" name="直線コネクタ 253"/>
        <xdr:cNvCxnSpPr/>
      </xdr:nvCxnSpPr>
      <xdr:spPr>
        <a:xfrm>
          <a:off x="16179800" y="14605000"/>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133548</xdr:rowOff>
    </xdr:from>
    <xdr:ext cx="762000" cy="259045"/>
    <xdr:sp macro="" textlink="">
      <xdr:nvSpPr>
        <xdr:cNvPr id="255"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65314</xdr:rowOff>
    </xdr:from>
    <xdr:to>
      <xdr:col>23</xdr:col>
      <xdr:colOff>406400</xdr:colOff>
      <xdr:row>85</xdr:row>
      <xdr:rowOff>31750</xdr:rowOff>
    </xdr:to>
    <xdr:cxnSp macro="">
      <xdr:nvCxnSpPr>
        <xdr:cNvPr id="257" name="直線コネクタ 256"/>
        <xdr:cNvCxnSpPr/>
      </xdr:nvCxnSpPr>
      <xdr:spPr>
        <a:xfrm>
          <a:off x="15290800" y="1446711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58" name="フローチャート : 判断 257"/>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57348</xdr:rowOff>
    </xdr:from>
    <xdr:ext cx="736600" cy="259045"/>
    <xdr:sp macro="" textlink="">
      <xdr:nvSpPr>
        <xdr:cNvPr id="259" name="テキスト ボックス 258"/>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65314</xdr:rowOff>
    </xdr:from>
    <xdr:to>
      <xdr:col>22</xdr:col>
      <xdr:colOff>203200</xdr:colOff>
      <xdr:row>84</xdr:row>
      <xdr:rowOff>111277</xdr:rowOff>
    </xdr:to>
    <xdr:cxnSp macro="">
      <xdr:nvCxnSpPr>
        <xdr:cNvPr id="260" name="直線コネクタ 259"/>
        <xdr:cNvCxnSpPr/>
      </xdr:nvCxnSpPr>
      <xdr:spPr>
        <a:xfrm flipV="1">
          <a:off x="14401800" y="14467114"/>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2116</xdr:rowOff>
    </xdr:from>
    <xdr:to>
      <xdr:col>22</xdr:col>
      <xdr:colOff>254000</xdr:colOff>
      <xdr:row>83</xdr:row>
      <xdr:rowOff>103716</xdr:rowOff>
    </xdr:to>
    <xdr:sp macro="" textlink="">
      <xdr:nvSpPr>
        <xdr:cNvPr id="261" name="フローチャート : 判断 260"/>
        <xdr:cNvSpPr/>
      </xdr:nvSpPr>
      <xdr:spPr>
        <a:xfrm>
          <a:off x="15240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113893</xdr:rowOff>
    </xdr:from>
    <xdr:ext cx="762000" cy="259045"/>
    <xdr:sp macro="" textlink="">
      <xdr:nvSpPr>
        <xdr:cNvPr id="262" name="テキスト ボックス 261"/>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111277</xdr:rowOff>
    </xdr:from>
    <xdr:to>
      <xdr:col>21</xdr:col>
      <xdr:colOff>0</xdr:colOff>
      <xdr:row>89</xdr:row>
      <xdr:rowOff>138793</xdr:rowOff>
    </xdr:to>
    <xdr:cxnSp macro="">
      <xdr:nvCxnSpPr>
        <xdr:cNvPr id="263" name="直線コネクタ 262"/>
        <xdr:cNvCxnSpPr/>
      </xdr:nvCxnSpPr>
      <xdr:spPr>
        <a:xfrm flipV="1">
          <a:off x="13512800" y="14513077"/>
          <a:ext cx="889000" cy="88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25098</xdr:rowOff>
    </xdr:from>
    <xdr:to>
      <xdr:col>21</xdr:col>
      <xdr:colOff>50800</xdr:colOff>
      <xdr:row>83</xdr:row>
      <xdr:rowOff>126698</xdr:rowOff>
    </xdr:to>
    <xdr:sp macro="" textlink="">
      <xdr:nvSpPr>
        <xdr:cNvPr id="264" name="フローチャート : 判断 263"/>
        <xdr:cNvSpPr/>
      </xdr:nvSpPr>
      <xdr:spPr>
        <a:xfrm>
          <a:off x="14351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136875</xdr:rowOff>
    </xdr:from>
    <xdr:ext cx="762000" cy="259045"/>
    <xdr:sp macro="" textlink="">
      <xdr:nvSpPr>
        <xdr:cNvPr id="265" name="テキスト ボックス 264"/>
        <xdr:cNvSpPr txBox="1"/>
      </xdr:nvSpPr>
      <xdr:spPr>
        <a:xfrm>
          <a:off x="14020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66" name="フローチャート : 判断 265"/>
        <xdr:cNvSpPr/>
      </xdr:nvSpPr>
      <xdr:spPr>
        <a:xfrm>
          <a:off x="13462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4432</xdr:rowOff>
    </xdr:from>
    <xdr:ext cx="762000" cy="259045"/>
    <xdr:sp macro="" textlink="">
      <xdr:nvSpPr>
        <xdr:cNvPr id="267" name="テキスト ボックス 266"/>
        <xdr:cNvSpPr txBox="1"/>
      </xdr:nvSpPr>
      <xdr:spPr>
        <a:xfrm>
          <a:off x="13131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3932</xdr:rowOff>
    </xdr:from>
    <xdr:to>
      <xdr:col>24</xdr:col>
      <xdr:colOff>609600</xdr:colOff>
      <xdr:row>85</xdr:row>
      <xdr:rowOff>105532</xdr:rowOff>
    </xdr:to>
    <xdr:sp macro="" textlink="">
      <xdr:nvSpPr>
        <xdr:cNvPr id="273" name="円/楕円 272"/>
        <xdr:cNvSpPr/>
      </xdr:nvSpPr>
      <xdr:spPr>
        <a:xfrm>
          <a:off x="169672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147459</xdr:rowOff>
    </xdr:from>
    <xdr:ext cx="762000" cy="259045"/>
    <xdr:sp macro="" textlink="">
      <xdr:nvSpPr>
        <xdr:cNvPr id="274" name="給与水準   （国との比較）該当値テキスト"/>
        <xdr:cNvSpPr txBox="1"/>
      </xdr:nvSpPr>
      <xdr:spPr>
        <a:xfrm>
          <a:off x="17106900" y="14549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75" name="円/楕円 274"/>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76" name="テキスト ボックス 275"/>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14514</xdr:rowOff>
    </xdr:from>
    <xdr:to>
      <xdr:col>22</xdr:col>
      <xdr:colOff>254000</xdr:colOff>
      <xdr:row>84</xdr:row>
      <xdr:rowOff>116114</xdr:rowOff>
    </xdr:to>
    <xdr:sp macro="" textlink="">
      <xdr:nvSpPr>
        <xdr:cNvPr id="277" name="円/楕円 276"/>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100891</xdr:rowOff>
    </xdr:from>
    <xdr:ext cx="762000" cy="259045"/>
    <xdr:sp macro="" textlink="">
      <xdr:nvSpPr>
        <xdr:cNvPr id="278" name="テキスト ボックス 277"/>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60477</xdr:rowOff>
    </xdr:from>
    <xdr:to>
      <xdr:col>21</xdr:col>
      <xdr:colOff>50800</xdr:colOff>
      <xdr:row>84</xdr:row>
      <xdr:rowOff>162077</xdr:rowOff>
    </xdr:to>
    <xdr:sp macro="" textlink="">
      <xdr:nvSpPr>
        <xdr:cNvPr id="279" name="円/楕円 278"/>
        <xdr:cNvSpPr/>
      </xdr:nvSpPr>
      <xdr:spPr>
        <a:xfrm>
          <a:off x="14351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80" name="テキスト ボックス 279"/>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87993</xdr:rowOff>
    </xdr:from>
    <xdr:to>
      <xdr:col>19</xdr:col>
      <xdr:colOff>533400</xdr:colOff>
      <xdr:row>90</xdr:row>
      <xdr:rowOff>18143</xdr:rowOff>
    </xdr:to>
    <xdr:sp macro="" textlink="">
      <xdr:nvSpPr>
        <xdr:cNvPr id="281" name="円/楕円 280"/>
        <xdr:cNvSpPr/>
      </xdr:nvSpPr>
      <xdr:spPr>
        <a:xfrm>
          <a:off x="13462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2920</xdr:rowOff>
    </xdr:from>
    <xdr:ext cx="762000" cy="259045"/>
    <xdr:sp macro="" textlink="">
      <xdr:nvSpPr>
        <xdr:cNvPr id="282" name="テキスト ボックス 281"/>
        <xdr:cNvSpPr txBox="1"/>
      </xdr:nvSpPr>
      <xdr:spPr>
        <a:xfrm>
          <a:off x="13131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aseline="0">
              <a:solidFill>
                <a:schemeClr val="dk1"/>
              </a:solidFill>
              <a:effectLst/>
              <a:latin typeface="+mn-ea"/>
              <a:ea typeface="+mn-ea"/>
              <a:cs typeface="+mn-cs"/>
            </a:rPr>
            <a:t>第３次定員管理計画（平成２４年度～平成２８年度）に基づき、職員</a:t>
          </a:r>
          <a:r>
            <a:rPr lang="ja-JP" altLang="en-US" sz="1400" baseline="0">
              <a:solidFill>
                <a:schemeClr val="dk1"/>
              </a:solidFill>
              <a:effectLst/>
              <a:latin typeface="+mn-ea"/>
              <a:ea typeface="+mn-ea"/>
              <a:cs typeface="+mn-cs"/>
            </a:rPr>
            <a:t>数</a:t>
          </a:r>
          <a:r>
            <a:rPr lang="ja-JP" altLang="ja-JP" sz="1400" baseline="0">
              <a:solidFill>
                <a:schemeClr val="dk1"/>
              </a:solidFill>
              <a:effectLst/>
              <a:latin typeface="+mn-ea"/>
              <a:ea typeface="+mn-ea"/>
              <a:cs typeface="+mn-cs"/>
            </a:rPr>
            <a:t>の適正化に努めた。今後は</a:t>
          </a:r>
          <a:r>
            <a:rPr lang="ja-JP" altLang="en-US" sz="1400" baseline="0">
              <a:solidFill>
                <a:schemeClr val="dk1"/>
              </a:solidFill>
              <a:effectLst/>
              <a:latin typeface="+mn-ea"/>
              <a:ea typeface="+mn-ea"/>
              <a:cs typeface="+mn-cs"/>
            </a:rPr>
            <a:t>第４次定員管理計画</a:t>
          </a:r>
          <a:r>
            <a:rPr lang="ja-JP" altLang="ja-JP" sz="1400" baseline="0">
              <a:solidFill>
                <a:schemeClr val="dk1"/>
              </a:solidFill>
              <a:effectLst/>
              <a:latin typeface="+mn-lt"/>
              <a:ea typeface="+mn-ea"/>
              <a:cs typeface="+mn-cs"/>
            </a:rPr>
            <a:t>（平成２</a:t>
          </a:r>
          <a:r>
            <a:rPr lang="ja-JP" altLang="en-US" sz="1400" baseline="0">
              <a:solidFill>
                <a:schemeClr val="dk1"/>
              </a:solidFill>
              <a:effectLst/>
              <a:latin typeface="+mn-lt"/>
              <a:ea typeface="+mn-ea"/>
              <a:cs typeface="+mn-cs"/>
            </a:rPr>
            <a:t>９</a:t>
          </a:r>
          <a:r>
            <a:rPr lang="ja-JP" altLang="ja-JP" sz="1400" baseline="0">
              <a:solidFill>
                <a:schemeClr val="dk1"/>
              </a:solidFill>
              <a:effectLst/>
              <a:latin typeface="+mn-lt"/>
              <a:ea typeface="+mn-ea"/>
              <a:cs typeface="+mn-cs"/>
            </a:rPr>
            <a:t>年度～平成</a:t>
          </a:r>
          <a:r>
            <a:rPr lang="ja-JP" altLang="en-US" sz="1400" baseline="0">
              <a:solidFill>
                <a:schemeClr val="dk1"/>
              </a:solidFill>
              <a:effectLst/>
              <a:latin typeface="+mn-lt"/>
              <a:ea typeface="+mn-ea"/>
              <a:cs typeface="+mn-cs"/>
            </a:rPr>
            <a:t>３３</a:t>
          </a:r>
          <a:r>
            <a:rPr lang="ja-JP" altLang="ja-JP" sz="1400" baseline="0">
              <a:solidFill>
                <a:schemeClr val="dk1"/>
              </a:solidFill>
              <a:effectLst/>
              <a:latin typeface="+mn-lt"/>
              <a:ea typeface="+mn-ea"/>
              <a:cs typeface="+mn-cs"/>
            </a:rPr>
            <a:t>年度）</a:t>
          </a:r>
          <a:r>
            <a:rPr lang="ja-JP" altLang="en-US" sz="1400" baseline="0">
              <a:solidFill>
                <a:schemeClr val="dk1"/>
              </a:solidFill>
              <a:effectLst/>
              <a:latin typeface="+mn-lt"/>
              <a:ea typeface="+mn-ea"/>
              <a:cs typeface="+mn-cs"/>
            </a:rPr>
            <a:t>に基づき、定数については一定の弾力性を持ちながらも、</a:t>
          </a:r>
          <a:r>
            <a:rPr lang="ja-JP" altLang="ja-JP" sz="1400" baseline="0">
              <a:solidFill>
                <a:schemeClr val="dk1"/>
              </a:solidFill>
              <a:effectLst/>
              <a:latin typeface="+mn-lt"/>
              <a:ea typeface="+mn-ea"/>
              <a:cs typeface="+mn-cs"/>
            </a:rPr>
            <a:t>限られた人的資源で業務効率を最大限に高められるよう、行財政改革に努</a:t>
          </a:r>
          <a:r>
            <a:rPr lang="ja-JP" altLang="en-US" sz="1400" baseline="0">
              <a:solidFill>
                <a:schemeClr val="dk1"/>
              </a:solidFill>
              <a:effectLst/>
              <a:latin typeface="+mn-lt"/>
              <a:ea typeface="+mn-ea"/>
              <a:cs typeface="+mn-cs"/>
            </a:rPr>
            <a:t>める。</a:t>
          </a:r>
          <a:endParaRPr lang="ja-JP" altLang="ja-JP" sz="14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131974</xdr:rowOff>
    </xdr:from>
    <xdr:to>
      <xdr:col>24</xdr:col>
      <xdr:colOff>558800</xdr:colOff>
      <xdr:row>60</xdr:row>
      <xdr:rowOff>133985</xdr:rowOff>
    </xdr:to>
    <xdr:cxnSp macro="">
      <xdr:nvCxnSpPr>
        <xdr:cNvPr id="317" name="直線コネクタ 316"/>
        <xdr:cNvCxnSpPr/>
      </xdr:nvCxnSpPr>
      <xdr:spPr>
        <a:xfrm flipV="1">
          <a:off x="16179800" y="10418974"/>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75371</xdr:rowOff>
    </xdr:from>
    <xdr:ext cx="762000" cy="259045"/>
    <xdr:sp macro="" textlink="">
      <xdr:nvSpPr>
        <xdr:cNvPr id="318" name="定員管理の状況平均値テキスト"/>
        <xdr:cNvSpPr txBox="1"/>
      </xdr:nvSpPr>
      <xdr:spPr>
        <a:xfrm>
          <a:off x="17106900" y="1036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133985</xdr:rowOff>
    </xdr:from>
    <xdr:to>
      <xdr:col>23</xdr:col>
      <xdr:colOff>406400</xdr:colOff>
      <xdr:row>60</xdr:row>
      <xdr:rowOff>138006</xdr:rowOff>
    </xdr:to>
    <xdr:cxnSp macro="">
      <xdr:nvCxnSpPr>
        <xdr:cNvPr id="320" name="直線コネクタ 319"/>
        <xdr:cNvCxnSpPr/>
      </xdr:nvCxnSpPr>
      <xdr:spPr>
        <a:xfrm flipV="1">
          <a:off x="15290800" y="1042098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21" name="フローチャート : 判断 320"/>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22" name="テキスト ボックス 321"/>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138006</xdr:rowOff>
    </xdr:from>
    <xdr:to>
      <xdr:col>22</xdr:col>
      <xdr:colOff>203200</xdr:colOff>
      <xdr:row>60</xdr:row>
      <xdr:rowOff>140018</xdr:rowOff>
    </xdr:to>
    <xdr:cxnSp macro="">
      <xdr:nvCxnSpPr>
        <xdr:cNvPr id="323" name="直線コネクタ 322"/>
        <xdr:cNvCxnSpPr/>
      </xdr:nvCxnSpPr>
      <xdr:spPr>
        <a:xfrm flipV="1">
          <a:off x="14401800" y="10425006"/>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18309</xdr:rowOff>
    </xdr:from>
    <xdr:to>
      <xdr:col>22</xdr:col>
      <xdr:colOff>254000</xdr:colOff>
      <xdr:row>61</xdr:row>
      <xdr:rowOff>119909</xdr:rowOff>
    </xdr:to>
    <xdr:sp macro="" textlink="">
      <xdr:nvSpPr>
        <xdr:cNvPr id="324" name="フローチャート : 判断 323"/>
        <xdr:cNvSpPr/>
      </xdr:nvSpPr>
      <xdr:spPr>
        <a:xfrm>
          <a:off x="15240000" y="1047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104686</xdr:rowOff>
    </xdr:from>
    <xdr:ext cx="762000" cy="259045"/>
    <xdr:sp macro="" textlink="">
      <xdr:nvSpPr>
        <xdr:cNvPr id="325" name="テキスト ボックス 324"/>
        <xdr:cNvSpPr txBox="1"/>
      </xdr:nvSpPr>
      <xdr:spPr>
        <a:xfrm>
          <a:off x="14909800" y="1056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140018</xdr:rowOff>
    </xdr:from>
    <xdr:to>
      <xdr:col>21</xdr:col>
      <xdr:colOff>0</xdr:colOff>
      <xdr:row>60</xdr:row>
      <xdr:rowOff>142029</xdr:rowOff>
    </xdr:to>
    <xdr:cxnSp macro="">
      <xdr:nvCxnSpPr>
        <xdr:cNvPr id="326" name="直線コネクタ 325"/>
        <xdr:cNvCxnSpPr/>
      </xdr:nvCxnSpPr>
      <xdr:spPr>
        <a:xfrm flipV="1">
          <a:off x="13512800" y="1042701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24342</xdr:rowOff>
    </xdr:from>
    <xdr:to>
      <xdr:col>21</xdr:col>
      <xdr:colOff>50800</xdr:colOff>
      <xdr:row>61</xdr:row>
      <xdr:rowOff>125942</xdr:rowOff>
    </xdr:to>
    <xdr:sp macro="" textlink="">
      <xdr:nvSpPr>
        <xdr:cNvPr id="327" name="フローチャート : 判断 326"/>
        <xdr:cNvSpPr/>
      </xdr:nvSpPr>
      <xdr:spPr>
        <a:xfrm>
          <a:off x="143510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110719</xdr:rowOff>
    </xdr:from>
    <xdr:ext cx="762000" cy="259045"/>
    <xdr:sp macro="" textlink="">
      <xdr:nvSpPr>
        <xdr:cNvPr id="328" name="テキスト ボックス 327"/>
        <xdr:cNvSpPr txBox="1"/>
      </xdr:nvSpPr>
      <xdr:spPr>
        <a:xfrm>
          <a:off x="140208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38418</xdr:rowOff>
    </xdr:from>
    <xdr:to>
      <xdr:col>19</xdr:col>
      <xdr:colOff>533400</xdr:colOff>
      <xdr:row>61</xdr:row>
      <xdr:rowOff>140018</xdr:rowOff>
    </xdr:to>
    <xdr:sp macro="" textlink="">
      <xdr:nvSpPr>
        <xdr:cNvPr id="329" name="フローチャート : 判断 328"/>
        <xdr:cNvSpPr/>
      </xdr:nvSpPr>
      <xdr:spPr>
        <a:xfrm>
          <a:off x="13462000" y="1049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124795</xdr:rowOff>
    </xdr:from>
    <xdr:ext cx="762000" cy="259045"/>
    <xdr:sp macro="" textlink="">
      <xdr:nvSpPr>
        <xdr:cNvPr id="330" name="テキスト ボックス 329"/>
        <xdr:cNvSpPr txBox="1"/>
      </xdr:nvSpPr>
      <xdr:spPr>
        <a:xfrm>
          <a:off x="13131800" y="1058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81174</xdr:rowOff>
    </xdr:from>
    <xdr:to>
      <xdr:col>24</xdr:col>
      <xdr:colOff>609600</xdr:colOff>
      <xdr:row>61</xdr:row>
      <xdr:rowOff>11324</xdr:rowOff>
    </xdr:to>
    <xdr:sp macro="" textlink="">
      <xdr:nvSpPr>
        <xdr:cNvPr id="336" name="円/楕円 335"/>
        <xdr:cNvSpPr/>
      </xdr:nvSpPr>
      <xdr:spPr>
        <a:xfrm>
          <a:off x="16967200" y="103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97701</xdr:rowOff>
    </xdr:from>
    <xdr:ext cx="762000" cy="259045"/>
    <xdr:sp macro="" textlink="">
      <xdr:nvSpPr>
        <xdr:cNvPr id="337" name="定員管理の状況該当値テキスト"/>
        <xdr:cNvSpPr txBox="1"/>
      </xdr:nvSpPr>
      <xdr:spPr>
        <a:xfrm>
          <a:off x="17106900" y="1021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83185</xdr:rowOff>
    </xdr:from>
    <xdr:to>
      <xdr:col>23</xdr:col>
      <xdr:colOff>457200</xdr:colOff>
      <xdr:row>61</xdr:row>
      <xdr:rowOff>13335</xdr:rowOff>
    </xdr:to>
    <xdr:sp macro="" textlink="">
      <xdr:nvSpPr>
        <xdr:cNvPr id="338" name="円/楕円 337"/>
        <xdr:cNvSpPr/>
      </xdr:nvSpPr>
      <xdr:spPr>
        <a:xfrm>
          <a:off x="16129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169562</xdr:rowOff>
    </xdr:from>
    <xdr:ext cx="736600" cy="259045"/>
    <xdr:sp macro="" textlink="">
      <xdr:nvSpPr>
        <xdr:cNvPr id="339" name="テキスト ボックス 338"/>
        <xdr:cNvSpPr txBox="1"/>
      </xdr:nvSpPr>
      <xdr:spPr>
        <a:xfrm>
          <a:off x="15798800" y="1045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87206</xdr:rowOff>
    </xdr:from>
    <xdr:to>
      <xdr:col>22</xdr:col>
      <xdr:colOff>254000</xdr:colOff>
      <xdr:row>61</xdr:row>
      <xdr:rowOff>17356</xdr:rowOff>
    </xdr:to>
    <xdr:sp macro="" textlink="">
      <xdr:nvSpPr>
        <xdr:cNvPr id="340" name="円/楕円 339"/>
        <xdr:cNvSpPr/>
      </xdr:nvSpPr>
      <xdr:spPr>
        <a:xfrm>
          <a:off x="15240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27533</xdr:rowOff>
    </xdr:from>
    <xdr:ext cx="762000" cy="259045"/>
    <xdr:sp macro="" textlink="">
      <xdr:nvSpPr>
        <xdr:cNvPr id="341" name="テキスト ボックス 340"/>
        <xdr:cNvSpPr txBox="1"/>
      </xdr:nvSpPr>
      <xdr:spPr>
        <a:xfrm>
          <a:off x="14909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89218</xdr:rowOff>
    </xdr:from>
    <xdr:to>
      <xdr:col>21</xdr:col>
      <xdr:colOff>50800</xdr:colOff>
      <xdr:row>61</xdr:row>
      <xdr:rowOff>19368</xdr:rowOff>
    </xdr:to>
    <xdr:sp macro="" textlink="">
      <xdr:nvSpPr>
        <xdr:cNvPr id="342" name="円/楕円 341"/>
        <xdr:cNvSpPr/>
      </xdr:nvSpPr>
      <xdr:spPr>
        <a:xfrm>
          <a:off x="14351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29545</xdr:rowOff>
    </xdr:from>
    <xdr:ext cx="762000" cy="259045"/>
    <xdr:sp macro="" textlink="">
      <xdr:nvSpPr>
        <xdr:cNvPr id="343" name="テキスト ボックス 342"/>
        <xdr:cNvSpPr txBox="1"/>
      </xdr:nvSpPr>
      <xdr:spPr>
        <a:xfrm>
          <a:off x="14020800" y="101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91229</xdr:rowOff>
    </xdr:from>
    <xdr:to>
      <xdr:col>19</xdr:col>
      <xdr:colOff>533400</xdr:colOff>
      <xdr:row>61</xdr:row>
      <xdr:rowOff>21379</xdr:rowOff>
    </xdr:to>
    <xdr:sp macro="" textlink="">
      <xdr:nvSpPr>
        <xdr:cNvPr id="344" name="円/楕円 343"/>
        <xdr:cNvSpPr/>
      </xdr:nvSpPr>
      <xdr:spPr>
        <a:xfrm>
          <a:off x="134620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31556</xdr:rowOff>
    </xdr:from>
    <xdr:ext cx="762000" cy="259045"/>
    <xdr:sp macro="" textlink="">
      <xdr:nvSpPr>
        <xdr:cNvPr id="345" name="テキスト ボックス 344"/>
        <xdr:cNvSpPr txBox="1"/>
      </xdr:nvSpPr>
      <xdr:spPr>
        <a:xfrm>
          <a:off x="13131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baseline="0">
              <a:solidFill>
                <a:schemeClr val="dk1"/>
              </a:solidFill>
              <a:effectLst/>
              <a:latin typeface="+mn-ea"/>
              <a:ea typeface="+mn-ea"/>
              <a:cs typeface="+mn-cs"/>
            </a:rPr>
            <a:t>標準税収入額等の増加や、</a:t>
          </a:r>
          <a:r>
            <a:rPr kumimoji="1" lang="ja-JP" altLang="ja-JP" sz="1400" baseline="0">
              <a:solidFill>
                <a:schemeClr val="dk1"/>
              </a:solidFill>
              <a:effectLst/>
              <a:latin typeface="+mn-ea"/>
              <a:ea typeface="+mn-ea"/>
              <a:cs typeface="+mn-cs"/>
            </a:rPr>
            <a:t>基準財政需要額算入額</a:t>
          </a:r>
          <a:r>
            <a:rPr kumimoji="1" lang="ja-JP" altLang="en-US" sz="1400" baseline="0">
              <a:solidFill>
                <a:schemeClr val="dk1"/>
              </a:solidFill>
              <a:effectLst/>
              <a:latin typeface="+mn-ea"/>
              <a:ea typeface="+mn-ea"/>
              <a:cs typeface="+mn-cs"/>
            </a:rPr>
            <a:t>の増加</a:t>
          </a:r>
          <a:r>
            <a:rPr kumimoji="1" lang="ja-JP" altLang="ja-JP" sz="1400" baseline="0">
              <a:solidFill>
                <a:schemeClr val="dk1"/>
              </a:solidFill>
              <a:effectLst/>
              <a:latin typeface="+mn-ea"/>
              <a:ea typeface="+mn-ea"/>
              <a:cs typeface="+mn-cs"/>
            </a:rPr>
            <a:t>など</a:t>
          </a:r>
          <a:r>
            <a:rPr kumimoji="1" lang="ja-JP" altLang="en-US" sz="1400" baseline="0">
              <a:solidFill>
                <a:schemeClr val="dk1"/>
              </a:solidFill>
              <a:effectLst/>
              <a:latin typeface="+mn-ea"/>
              <a:ea typeface="+mn-ea"/>
              <a:cs typeface="+mn-cs"/>
            </a:rPr>
            <a:t>により</a:t>
          </a:r>
          <a:r>
            <a:rPr kumimoji="1" lang="ja-JP" altLang="ja-JP" sz="1400" baseline="0">
              <a:solidFill>
                <a:schemeClr val="dk1"/>
              </a:solidFill>
              <a:effectLst/>
              <a:latin typeface="+mn-ea"/>
              <a:ea typeface="+mn-ea"/>
              <a:cs typeface="+mn-cs"/>
            </a:rPr>
            <a:t>、単年度で</a:t>
          </a:r>
          <a:r>
            <a:rPr kumimoji="1" lang="ja-JP" altLang="en-US" sz="1400" baseline="0">
              <a:solidFill>
                <a:schemeClr val="dk1"/>
              </a:solidFill>
              <a:effectLst/>
              <a:latin typeface="+mn-ea"/>
              <a:ea typeface="+mn-ea"/>
              <a:cs typeface="+mn-cs"/>
            </a:rPr>
            <a:t>０．３ポイント、</a:t>
          </a:r>
          <a:r>
            <a:rPr kumimoji="1" lang="ja-JP" altLang="ja-JP" sz="1400" baseline="0">
              <a:solidFill>
                <a:schemeClr val="dk1"/>
              </a:solidFill>
              <a:effectLst/>
              <a:latin typeface="+mn-ea"/>
              <a:ea typeface="+mn-ea"/>
              <a:cs typeface="+mn-cs"/>
            </a:rPr>
            <a:t>３ヵ年平均で</a:t>
          </a:r>
          <a:r>
            <a:rPr kumimoji="1" lang="ja-JP" altLang="en-US" sz="1400" baseline="0">
              <a:solidFill>
                <a:schemeClr val="dk1"/>
              </a:solidFill>
              <a:effectLst/>
              <a:latin typeface="+mn-ea"/>
              <a:ea typeface="+mn-ea"/>
              <a:cs typeface="+mn-cs"/>
            </a:rPr>
            <a:t>も</a:t>
          </a:r>
          <a:r>
            <a:rPr kumimoji="1" lang="ja-JP" altLang="ja-JP" sz="1400" baseline="0">
              <a:solidFill>
                <a:schemeClr val="dk1"/>
              </a:solidFill>
              <a:effectLst/>
              <a:latin typeface="+mn-ea"/>
              <a:ea typeface="+mn-ea"/>
              <a:cs typeface="+mn-cs"/>
            </a:rPr>
            <a:t>０．１ポイント改善した。今後も緊急度・市民ニーズを的確に把握した事業の選択により安易に起債に頼ることのない財政運営に努める。</a:t>
          </a:r>
          <a:endParaRPr lang="ja-JP" altLang="ja-JP" sz="14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98425</xdr:rowOff>
    </xdr:from>
    <xdr:to>
      <xdr:col>24</xdr:col>
      <xdr:colOff>558800</xdr:colOff>
      <xdr:row>37</xdr:row>
      <xdr:rowOff>104458</xdr:rowOff>
    </xdr:to>
    <xdr:cxnSp macro="">
      <xdr:nvCxnSpPr>
        <xdr:cNvPr id="375" name="直線コネクタ 374"/>
        <xdr:cNvCxnSpPr/>
      </xdr:nvCxnSpPr>
      <xdr:spPr>
        <a:xfrm flipV="1">
          <a:off x="16179800" y="644207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32720</xdr:rowOff>
    </xdr:from>
    <xdr:ext cx="762000" cy="259045"/>
    <xdr:sp macro="" textlink="">
      <xdr:nvSpPr>
        <xdr:cNvPr id="376" name="公債費負担の状況平均値テキスト"/>
        <xdr:cNvSpPr txBox="1"/>
      </xdr:nvSpPr>
      <xdr:spPr>
        <a:xfrm>
          <a:off x="17106900" y="6719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104458</xdr:rowOff>
    </xdr:from>
    <xdr:to>
      <xdr:col>23</xdr:col>
      <xdr:colOff>406400</xdr:colOff>
      <xdr:row>37</xdr:row>
      <xdr:rowOff>110490</xdr:rowOff>
    </xdr:to>
    <xdr:cxnSp macro="">
      <xdr:nvCxnSpPr>
        <xdr:cNvPr id="378" name="直線コネクタ 377"/>
        <xdr:cNvCxnSpPr/>
      </xdr:nvCxnSpPr>
      <xdr:spPr>
        <a:xfrm flipV="1">
          <a:off x="15290800" y="644810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9" name="フローチャート : 判断 378"/>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153052</xdr:rowOff>
    </xdr:from>
    <xdr:ext cx="736600" cy="259045"/>
    <xdr:sp macro="" textlink="">
      <xdr:nvSpPr>
        <xdr:cNvPr id="380" name="テキスト ボックス 379"/>
        <xdr:cNvSpPr txBox="1"/>
      </xdr:nvSpPr>
      <xdr:spPr>
        <a:xfrm>
          <a:off x="15798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110490</xdr:rowOff>
    </xdr:from>
    <xdr:to>
      <xdr:col>22</xdr:col>
      <xdr:colOff>203200</xdr:colOff>
      <xdr:row>37</xdr:row>
      <xdr:rowOff>122555</xdr:rowOff>
    </xdr:to>
    <xdr:cxnSp macro="">
      <xdr:nvCxnSpPr>
        <xdr:cNvPr id="381" name="直線コネクタ 380"/>
        <xdr:cNvCxnSpPr/>
      </xdr:nvCxnSpPr>
      <xdr:spPr>
        <a:xfrm flipV="1">
          <a:off x="14401800" y="645414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33972</xdr:rowOff>
    </xdr:from>
    <xdr:to>
      <xdr:col>22</xdr:col>
      <xdr:colOff>254000</xdr:colOff>
      <xdr:row>40</xdr:row>
      <xdr:rowOff>135572</xdr:rowOff>
    </xdr:to>
    <xdr:sp macro="" textlink="">
      <xdr:nvSpPr>
        <xdr:cNvPr id="382" name="フローチャート : 判断 381"/>
        <xdr:cNvSpPr/>
      </xdr:nvSpPr>
      <xdr:spPr>
        <a:xfrm>
          <a:off x="15240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120349</xdr:rowOff>
    </xdr:from>
    <xdr:ext cx="762000" cy="259045"/>
    <xdr:sp macro="" textlink="">
      <xdr:nvSpPr>
        <xdr:cNvPr id="383" name="テキスト ボックス 382"/>
        <xdr:cNvSpPr txBox="1"/>
      </xdr:nvSpPr>
      <xdr:spPr>
        <a:xfrm>
          <a:off x="14909800" y="697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122555</xdr:rowOff>
    </xdr:from>
    <xdr:to>
      <xdr:col>21</xdr:col>
      <xdr:colOff>0</xdr:colOff>
      <xdr:row>38</xdr:row>
      <xdr:rowOff>47625</xdr:rowOff>
    </xdr:to>
    <xdr:cxnSp macro="">
      <xdr:nvCxnSpPr>
        <xdr:cNvPr id="384" name="直線コネクタ 383"/>
        <xdr:cNvCxnSpPr/>
      </xdr:nvCxnSpPr>
      <xdr:spPr>
        <a:xfrm flipV="1">
          <a:off x="13512800" y="646620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6" name="テキスト ボックス 385"/>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88265</xdr:rowOff>
    </xdr:from>
    <xdr:to>
      <xdr:col>19</xdr:col>
      <xdr:colOff>533400</xdr:colOff>
      <xdr:row>41</xdr:row>
      <xdr:rowOff>18415</xdr:rowOff>
    </xdr:to>
    <xdr:sp macro="" textlink="">
      <xdr:nvSpPr>
        <xdr:cNvPr id="387" name="フローチャート : 判断 386"/>
        <xdr:cNvSpPr/>
      </xdr:nvSpPr>
      <xdr:spPr>
        <a:xfrm>
          <a:off x="13462000" y="694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3192</xdr:rowOff>
    </xdr:from>
    <xdr:ext cx="762000" cy="259045"/>
    <xdr:sp macro="" textlink="">
      <xdr:nvSpPr>
        <xdr:cNvPr id="388" name="テキスト ボックス 387"/>
        <xdr:cNvSpPr txBox="1"/>
      </xdr:nvSpPr>
      <xdr:spPr>
        <a:xfrm>
          <a:off x="13131800" y="703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47625</xdr:rowOff>
    </xdr:from>
    <xdr:to>
      <xdr:col>24</xdr:col>
      <xdr:colOff>609600</xdr:colOff>
      <xdr:row>37</xdr:row>
      <xdr:rowOff>149225</xdr:rowOff>
    </xdr:to>
    <xdr:sp macro="" textlink="">
      <xdr:nvSpPr>
        <xdr:cNvPr id="394" name="円/楕円 393"/>
        <xdr:cNvSpPr/>
      </xdr:nvSpPr>
      <xdr:spPr>
        <a:xfrm>
          <a:off x="169672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64152</xdr:rowOff>
    </xdr:from>
    <xdr:ext cx="762000" cy="259045"/>
    <xdr:sp macro="" textlink="">
      <xdr:nvSpPr>
        <xdr:cNvPr id="395" name="公債費負担の状況該当値テキスト"/>
        <xdr:cNvSpPr txBox="1"/>
      </xdr:nvSpPr>
      <xdr:spPr>
        <a:xfrm>
          <a:off x="17106900" y="623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53658</xdr:rowOff>
    </xdr:from>
    <xdr:to>
      <xdr:col>23</xdr:col>
      <xdr:colOff>457200</xdr:colOff>
      <xdr:row>37</xdr:row>
      <xdr:rowOff>155258</xdr:rowOff>
    </xdr:to>
    <xdr:sp macro="" textlink="">
      <xdr:nvSpPr>
        <xdr:cNvPr id="396" name="円/楕円 395"/>
        <xdr:cNvSpPr/>
      </xdr:nvSpPr>
      <xdr:spPr>
        <a:xfrm>
          <a:off x="161290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165435</xdr:rowOff>
    </xdr:from>
    <xdr:ext cx="736600" cy="259045"/>
    <xdr:sp macro="" textlink="">
      <xdr:nvSpPr>
        <xdr:cNvPr id="397" name="テキスト ボックス 396"/>
        <xdr:cNvSpPr txBox="1"/>
      </xdr:nvSpPr>
      <xdr:spPr>
        <a:xfrm>
          <a:off x="15798800" y="6166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59690</xdr:rowOff>
    </xdr:from>
    <xdr:to>
      <xdr:col>22</xdr:col>
      <xdr:colOff>254000</xdr:colOff>
      <xdr:row>37</xdr:row>
      <xdr:rowOff>161290</xdr:rowOff>
    </xdr:to>
    <xdr:sp macro="" textlink="">
      <xdr:nvSpPr>
        <xdr:cNvPr id="398" name="円/楕円 397"/>
        <xdr:cNvSpPr/>
      </xdr:nvSpPr>
      <xdr:spPr>
        <a:xfrm>
          <a:off x="15240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17</xdr:rowOff>
    </xdr:from>
    <xdr:ext cx="762000" cy="259045"/>
    <xdr:sp macro="" textlink="">
      <xdr:nvSpPr>
        <xdr:cNvPr id="399" name="テキスト ボックス 398"/>
        <xdr:cNvSpPr txBox="1"/>
      </xdr:nvSpPr>
      <xdr:spPr>
        <a:xfrm>
          <a:off x="14909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71755</xdr:rowOff>
    </xdr:from>
    <xdr:to>
      <xdr:col>21</xdr:col>
      <xdr:colOff>50800</xdr:colOff>
      <xdr:row>38</xdr:row>
      <xdr:rowOff>1905</xdr:rowOff>
    </xdr:to>
    <xdr:sp macro="" textlink="">
      <xdr:nvSpPr>
        <xdr:cNvPr id="400" name="円/楕円 399"/>
        <xdr:cNvSpPr/>
      </xdr:nvSpPr>
      <xdr:spPr>
        <a:xfrm>
          <a:off x="143510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12082</xdr:rowOff>
    </xdr:from>
    <xdr:ext cx="762000" cy="259045"/>
    <xdr:sp macro="" textlink="">
      <xdr:nvSpPr>
        <xdr:cNvPr id="401" name="テキスト ボックス 400"/>
        <xdr:cNvSpPr txBox="1"/>
      </xdr:nvSpPr>
      <xdr:spPr>
        <a:xfrm>
          <a:off x="14020800" y="618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168275</xdr:rowOff>
    </xdr:from>
    <xdr:to>
      <xdr:col>19</xdr:col>
      <xdr:colOff>533400</xdr:colOff>
      <xdr:row>38</xdr:row>
      <xdr:rowOff>98425</xdr:rowOff>
    </xdr:to>
    <xdr:sp macro="" textlink="">
      <xdr:nvSpPr>
        <xdr:cNvPr id="402" name="円/楕円 401"/>
        <xdr:cNvSpPr/>
      </xdr:nvSpPr>
      <xdr:spPr>
        <a:xfrm>
          <a:off x="13462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108602</xdr:rowOff>
    </xdr:from>
    <xdr:ext cx="762000" cy="259045"/>
    <xdr:sp macro="" textlink="">
      <xdr:nvSpPr>
        <xdr:cNvPr id="403" name="テキスト ボックス 402"/>
        <xdr:cNvSpPr txBox="1"/>
      </xdr:nvSpPr>
      <xdr:spPr>
        <a:xfrm>
          <a:off x="13131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aseline="0">
              <a:solidFill>
                <a:schemeClr val="dk1"/>
              </a:solidFill>
              <a:effectLst/>
              <a:latin typeface="+mn-ea"/>
              <a:ea typeface="+mn-ea"/>
              <a:cs typeface="+mn-cs"/>
            </a:rPr>
            <a:t>事業の実施によ</a:t>
          </a:r>
          <a:r>
            <a:rPr kumimoji="1" lang="ja-JP" altLang="en-US" sz="1400" baseline="0">
              <a:solidFill>
                <a:schemeClr val="dk1"/>
              </a:solidFill>
              <a:effectLst/>
              <a:latin typeface="+mn-ea"/>
              <a:ea typeface="+mn-ea"/>
              <a:cs typeface="+mn-cs"/>
            </a:rPr>
            <a:t>る建設事業債の増加や、一部事務組合地方債</a:t>
          </a:r>
          <a:r>
            <a:rPr kumimoji="1" lang="ja-JP" altLang="ja-JP" sz="1400" baseline="0">
              <a:solidFill>
                <a:schemeClr val="dk1"/>
              </a:solidFill>
              <a:effectLst/>
              <a:latin typeface="+mn-ea"/>
              <a:ea typeface="+mn-ea"/>
              <a:cs typeface="+mn-cs"/>
            </a:rPr>
            <a:t>残高</a:t>
          </a:r>
          <a:r>
            <a:rPr kumimoji="1" lang="ja-JP" altLang="en-US" sz="1400" baseline="0">
              <a:solidFill>
                <a:schemeClr val="dk1"/>
              </a:solidFill>
              <a:effectLst/>
              <a:latin typeface="+mn-ea"/>
              <a:ea typeface="+mn-ea"/>
              <a:cs typeface="+mn-cs"/>
            </a:rPr>
            <a:t>の</a:t>
          </a:r>
          <a:r>
            <a:rPr kumimoji="1" lang="ja-JP" altLang="ja-JP" sz="1400" baseline="0">
              <a:solidFill>
                <a:schemeClr val="dk1"/>
              </a:solidFill>
              <a:effectLst/>
              <a:latin typeface="+mn-ea"/>
              <a:ea typeface="+mn-ea"/>
              <a:cs typeface="+mn-cs"/>
            </a:rPr>
            <a:t>増</a:t>
          </a:r>
          <a:r>
            <a:rPr kumimoji="1" lang="ja-JP" altLang="en-US" sz="1400" baseline="0">
              <a:solidFill>
                <a:schemeClr val="dk1"/>
              </a:solidFill>
              <a:effectLst/>
              <a:latin typeface="+mn-ea"/>
              <a:ea typeface="+mn-ea"/>
              <a:cs typeface="+mn-cs"/>
            </a:rPr>
            <a:t>などにより</a:t>
          </a:r>
          <a:r>
            <a:rPr kumimoji="1" lang="ja-JP" altLang="ja-JP" sz="1400" baseline="0">
              <a:solidFill>
                <a:schemeClr val="dk1"/>
              </a:solidFill>
              <a:effectLst/>
              <a:latin typeface="+mn-ea"/>
              <a:ea typeface="+mn-ea"/>
              <a:cs typeface="+mn-cs"/>
            </a:rPr>
            <a:t>、将来負担比率は</a:t>
          </a:r>
          <a:r>
            <a:rPr kumimoji="1" lang="ja-JP" altLang="en-US" sz="1400" baseline="0">
              <a:solidFill>
                <a:schemeClr val="dk1"/>
              </a:solidFill>
              <a:effectLst/>
              <a:latin typeface="+mn-ea"/>
              <a:ea typeface="+mn-ea"/>
              <a:cs typeface="+mn-cs"/>
            </a:rPr>
            <a:t>８．７</a:t>
          </a:r>
          <a:r>
            <a:rPr kumimoji="1" lang="ja-JP" altLang="ja-JP" sz="1400" baseline="0">
              <a:solidFill>
                <a:schemeClr val="dk1"/>
              </a:solidFill>
              <a:effectLst/>
              <a:latin typeface="+mn-ea"/>
              <a:ea typeface="+mn-ea"/>
              <a:cs typeface="+mn-cs"/>
            </a:rPr>
            <a:t>ポイント</a:t>
          </a:r>
          <a:r>
            <a:rPr kumimoji="1" lang="ja-JP" altLang="en-US" sz="1400" baseline="0">
              <a:solidFill>
                <a:schemeClr val="dk1"/>
              </a:solidFill>
              <a:effectLst/>
              <a:latin typeface="+mn-ea"/>
              <a:ea typeface="+mn-ea"/>
              <a:cs typeface="+mn-cs"/>
            </a:rPr>
            <a:t>高くなった</a:t>
          </a:r>
          <a:r>
            <a:rPr kumimoji="1" lang="ja-JP" altLang="ja-JP" sz="1400" baseline="0">
              <a:solidFill>
                <a:schemeClr val="dk1"/>
              </a:solidFill>
              <a:effectLst/>
              <a:latin typeface="+mn-ea"/>
              <a:ea typeface="+mn-ea"/>
              <a:cs typeface="+mn-cs"/>
            </a:rPr>
            <a:t>。今後も公債費等義務的経費の</a:t>
          </a:r>
          <a:r>
            <a:rPr kumimoji="1" lang="ja-JP" altLang="en-US" sz="1400" baseline="0">
              <a:solidFill>
                <a:schemeClr val="dk1"/>
              </a:solidFill>
              <a:effectLst/>
              <a:latin typeface="+mn-ea"/>
              <a:ea typeface="+mn-ea"/>
              <a:cs typeface="+mn-cs"/>
            </a:rPr>
            <a:t>縮減</a:t>
          </a:r>
          <a:r>
            <a:rPr kumimoji="1" lang="ja-JP" altLang="ja-JP" sz="1400" baseline="0">
              <a:solidFill>
                <a:schemeClr val="dk1"/>
              </a:solidFill>
              <a:effectLst/>
              <a:latin typeface="+mn-ea"/>
              <a:ea typeface="+mn-ea"/>
              <a:cs typeface="+mn-cs"/>
            </a:rPr>
            <a:t>を中心とする行財政改革を進め、財政の健全化に努め</a:t>
          </a:r>
          <a:r>
            <a:rPr kumimoji="1" lang="ja-JP" altLang="en-US" sz="1400" baseline="0">
              <a:solidFill>
                <a:schemeClr val="dk1"/>
              </a:solidFill>
              <a:effectLst/>
              <a:latin typeface="+mn-ea"/>
              <a:ea typeface="+mn-ea"/>
              <a:cs typeface="+mn-cs"/>
            </a:rPr>
            <a:t>る。</a:t>
          </a:r>
          <a:endParaRPr lang="ja-JP" altLang="ja-JP" sz="14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153077</xdr:rowOff>
    </xdr:from>
    <xdr:to>
      <xdr:col>24</xdr:col>
      <xdr:colOff>558800</xdr:colOff>
      <xdr:row>14</xdr:row>
      <xdr:rowOff>51604</xdr:rowOff>
    </xdr:to>
    <xdr:cxnSp macro="">
      <xdr:nvCxnSpPr>
        <xdr:cNvPr id="437" name="直線コネクタ 436"/>
        <xdr:cNvCxnSpPr/>
      </xdr:nvCxnSpPr>
      <xdr:spPr>
        <a:xfrm>
          <a:off x="16179800" y="2381927"/>
          <a:ext cx="8382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4123</xdr:rowOff>
    </xdr:from>
    <xdr:ext cx="762000" cy="259045"/>
    <xdr:sp macro="" textlink="">
      <xdr:nvSpPr>
        <xdr:cNvPr id="438" name="将来負担の状況平均値テキスト"/>
        <xdr:cNvSpPr txBox="1"/>
      </xdr:nvSpPr>
      <xdr:spPr>
        <a:xfrm>
          <a:off x="17106900" y="2575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9" name="フローチャート : 判断 438"/>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13</xdr:row>
      <xdr:rowOff>153077</xdr:rowOff>
    </xdr:from>
    <xdr:to>
      <xdr:col>23</xdr:col>
      <xdr:colOff>406400</xdr:colOff>
      <xdr:row>13</xdr:row>
      <xdr:rowOff>165947</xdr:rowOff>
    </xdr:to>
    <xdr:cxnSp macro="">
      <xdr:nvCxnSpPr>
        <xdr:cNvPr id="440" name="直線コネクタ 439"/>
        <xdr:cNvCxnSpPr/>
      </xdr:nvCxnSpPr>
      <xdr:spPr>
        <a:xfrm flipV="1">
          <a:off x="15290800" y="2381927"/>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41" name="フローチャート : 判断 440"/>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104750</xdr:rowOff>
    </xdr:from>
    <xdr:ext cx="736600" cy="259045"/>
    <xdr:sp macro="" textlink="">
      <xdr:nvSpPr>
        <xdr:cNvPr id="442" name="テキスト ボックス 441"/>
        <xdr:cNvSpPr txBox="1"/>
      </xdr:nvSpPr>
      <xdr:spPr>
        <a:xfrm>
          <a:off x="15798800" y="2676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13</xdr:row>
      <xdr:rowOff>153882</xdr:rowOff>
    </xdr:from>
    <xdr:to>
      <xdr:col>22</xdr:col>
      <xdr:colOff>203200</xdr:colOff>
      <xdr:row>13</xdr:row>
      <xdr:rowOff>165947</xdr:rowOff>
    </xdr:to>
    <xdr:cxnSp macro="">
      <xdr:nvCxnSpPr>
        <xdr:cNvPr id="443" name="直線コネクタ 442"/>
        <xdr:cNvCxnSpPr/>
      </xdr:nvCxnSpPr>
      <xdr:spPr>
        <a:xfrm>
          <a:off x="14401800" y="238273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69723</xdr:rowOff>
    </xdr:from>
    <xdr:to>
      <xdr:col>22</xdr:col>
      <xdr:colOff>254000</xdr:colOff>
      <xdr:row>16</xdr:row>
      <xdr:rowOff>171323</xdr:rowOff>
    </xdr:to>
    <xdr:sp macro="" textlink="">
      <xdr:nvSpPr>
        <xdr:cNvPr id="444" name="フローチャート : 判断 443"/>
        <xdr:cNvSpPr/>
      </xdr:nvSpPr>
      <xdr:spPr>
        <a:xfrm>
          <a:off x="152400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156100</xdr:rowOff>
    </xdr:from>
    <xdr:ext cx="762000" cy="259045"/>
    <xdr:sp macro="" textlink="">
      <xdr:nvSpPr>
        <xdr:cNvPr id="445" name="テキスト ボックス 444"/>
        <xdr:cNvSpPr txBox="1"/>
      </xdr:nvSpPr>
      <xdr:spPr>
        <a:xfrm>
          <a:off x="14909800" y="28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482600</xdr:colOff>
      <xdr:row>13</xdr:row>
      <xdr:rowOff>153882</xdr:rowOff>
    </xdr:from>
    <xdr:to>
      <xdr:col>21</xdr:col>
      <xdr:colOff>0</xdr:colOff>
      <xdr:row>14</xdr:row>
      <xdr:rowOff>29887</xdr:rowOff>
    </xdr:to>
    <xdr:cxnSp macro="">
      <xdr:nvCxnSpPr>
        <xdr:cNvPr id="446" name="直線コネクタ 445"/>
        <xdr:cNvCxnSpPr/>
      </xdr:nvCxnSpPr>
      <xdr:spPr>
        <a:xfrm flipV="1">
          <a:off x="13512800" y="2382732"/>
          <a:ext cx="889000" cy="4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31919</xdr:rowOff>
    </xdr:from>
    <xdr:to>
      <xdr:col>21</xdr:col>
      <xdr:colOff>50800</xdr:colOff>
      <xdr:row>16</xdr:row>
      <xdr:rowOff>133519</xdr:rowOff>
    </xdr:to>
    <xdr:sp macro="" textlink="">
      <xdr:nvSpPr>
        <xdr:cNvPr id="447" name="フローチャート : 判断 446"/>
        <xdr:cNvSpPr/>
      </xdr:nvSpPr>
      <xdr:spPr>
        <a:xfrm>
          <a:off x="14351000" y="27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118296</xdr:rowOff>
    </xdr:from>
    <xdr:ext cx="762000" cy="259045"/>
    <xdr:sp macro="" textlink="">
      <xdr:nvSpPr>
        <xdr:cNvPr id="448" name="テキスト ボックス 447"/>
        <xdr:cNvSpPr txBox="1"/>
      </xdr:nvSpPr>
      <xdr:spPr>
        <a:xfrm>
          <a:off x="14020800" y="286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122809</xdr:rowOff>
    </xdr:from>
    <xdr:to>
      <xdr:col>19</xdr:col>
      <xdr:colOff>533400</xdr:colOff>
      <xdr:row>17</xdr:row>
      <xdr:rowOff>52959</xdr:rowOff>
    </xdr:to>
    <xdr:sp macro="" textlink="">
      <xdr:nvSpPr>
        <xdr:cNvPr id="449" name="フローチャート : 判断 448"/>
        <xdr:cNvSpPr/>
      </xdr:nvSpPr>
      <xdr:spPr>
        <a:xfrm>
          <a:off x="13462000" y="286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37736</xdr:rowOff>
    </xdr:from>
    <xdr:ext cx="762000" cy="259045"/>
    <xdr:sp macro="" textlink="">
      <xdr:nvSpPr>
        <xdr:cNvPr id="450" name="テキスト ボックス 449"/>
        <xdr:cNvSpPr txBox="1"/>
      </xdr:nvSpPr>
      <xdr:spPr>
        <a:xfrm>
          <a:off x="13131800" y="295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804</xdr:rowOff>
    </xdr:from>
    <xdr:to>
      <xdr:col>24</xdr:col>
      <xdr:colOff>609600</xdr:colOff>
      <xdr:row>14</xdr:row>
      <xdr:rowOff>102404</xdr:rowOff>
    </xdr:to>
    <xdr:sp macro="" textlink="">
      <xdr:nvSpPr>
        <xdr:cNvPr id="456" name="円/楕円 455"/>
        <xdr:cNvSpPr/>
      </xdr:nvSpPr>
      <xdr:spPr>
        <a:xfrm>
          <a:off x="16967200" y="24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93531</xdr:rowOff>
    </xdr:from>
    <xdr:ext cx="762000" cy="259045"/>
    <xdr:sp macro="" textlink="">
      <xdr:nvSpPr>
        <xdr:cNvPr id="457" name="将来負担の状況該当値テキスト"/>
        <xdr:cNvSpPr txBox="1"/>
      </xdr:nvSpPr>
      <xdr:spPr>
        <a:xfrm>
          <a:off x="17106900" y="23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102277</xdr:rowOff>
    </xdr:from>
    <xdr:to>
      <xdr:col>23</xdr:col>
      <xdr:colOff>457200</xdr:colOff>
      <xdr:row>14</xdr:row>
      <xdr:rowOff>32427</xdr:rowOff>
    </xdr:to>
    <xdr:sp macro="" textlink="">
      <xdr:nvSpPr>
        <xdr:cNvPr id="458" name="円/楕円 457"/>
        <xdr:cNvSpPr/>
      </xdr:nvSpPr>
      <xdr:spPr>
        <a:xfrm>
          <a:off x="16129000" y="233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42604</xdr:rowOff>
    </xdr:from>
    <xdr:ext cx="736600" cy="259045"/>
    <xdr:sp macro="" textlink="">
      <xdr:nvSpPr>
        <xdr:cNvPr id="459" name="テキスト ボックス 458"/>
        <xdr:cNvSpPr txBox="1"/>
      </xdr:nvSpPr>
      <xdr:spPr>
        <a:xfrm>
          <a:off x="15798800" y="2100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115147</xdr:rowOff>
    </xdr:from>
    <xdr:to>
      <xdr:col>22</xdr:col>
      <xdr:colOff>254000</xdr:colOff>
      <xdr:row>14</xdr:row>
      <xdr:rowOff>45297</xdr:rowOff>
    </xdr:to>
    <xdr:sp macro="" textlink="">
      <xdr:nvSpPr>
        <xdr:cNvPr id="460" name="円/楕円 459"/>
        <xdr:cNvSpPr/>
      </xdr:nvSpPr>
      <xdr:spPr>
        <a:xfrm>
          <a:off x="15240000" y="234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55474</xdr:rowOff>
    </xdr:from>
    <xdr:ext cx="762000" cy="259045"/>
    <xdr:sp macro="" textlink="">
      <xdr:nvSpPr>
        <xdr:cNvPr id="461" name="テキスト ボックス 460"/>
        <xdr:cNvSpPr txBox="1"/>
      </xdr:nvSpPr>
      <xdr:spPr>
        <a:xfrm>
          <a:off x="14909800" y="211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103082</xdr:rowOff>
    </xdr:from>
    <xdr:to>
      <xdr:col>21</xdr:col>
      <xdr:colOff>50800</xdr:colOff>
      <xdr:row>14</xdr:row>
      <xdr:rowOff>33232</xdr:rowOff>
    </xdr:to>
    <xdr:sp macro="" textlink="">
      <xdr:nvSpPr>
        <xdr:cNvPr id="462" name="円/楕円 461"/>
        <xdr:cNvSpPr/>
      </xdr:nvSpPr>
      <xdr:spPr>
        <a:xfrm>
          <a:off x="14351000" y="23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43409</xdr:rowOff>
    </xdr:from>
    <xdr:ext cx="762000" cy="259045"/>
    <xdr:sp macro="" textlink="">
      <xdr:nvSpPr>
        <xdr:cNvPr id="463" name="テキスト ボックス 462"/>
        <xdr:cNvSpPr txBox="1"/>
      </xdr:nvSpPr>
      <xdr:spPr>
        <a:xfrm>
          <a:off x="14020800" y="210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150537</xdr:rowOff>
    </xdr:from>
    <xdr:to>
      <xdr:col>19</xdr:col>
      <xdr:colOff>533400</xdr:colOff>
      <xdr:row>14</xdr:row>
      <xdr:rowOff>80687</xdr:rowOff>
    </xdr:to>
    <xdr:sp macro="" textlink="">
      <xdr:nvSpPr>
        <xdr:cNvPr id="464" name="円/楕円 463"/>
        <xdr:cNvSpPr/>
      </xdr:nvSpPr>
      <xdr:spPr>
        <a:xfrm>
          <a:off x="13462000" y="237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90864</xdr:rowOff>
    </xdr:from>
    <xdr:ext cx="762000" cy="259045"/>
    <xdr:sp macro="" textlink="">
      <xdr:nvSpPr>
        <xdr:cNvPr id="465" name="テキスト ボックス 464"/>
        <xdr:cNvSpPr txBox="1"/>
      </xdr:nvSpPr>
      <xdr:spPr>
        <a:xfrm>
          <a:off x="13131800" y="214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京都府長岡京市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80,775
80,153
19.17
27,332,748
26,433,681
835,288
16,610,575
28,692,076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10.1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aseline="0">
              <a:solidFill>
                <a:schemeClr val="dk1"/>
              </a:solidFill>
              <a:effectLst/>
              <a:latin typeface="+mn-ea"/>
              <a:ea typeface="+mn-ea"/>
              <a:cs typeface="+mn-cs"/>
            </a:rPr>
            <a:t>人件費には議員等への報酬も含むが多くは職員人件費である。職員数については定員管理計画のもと計画的に削減を行って</a:t>
          </a:r>
          <a:r>
            <a:rPr kumimoji="1" lang="ja-JP" altLang="en-US" sz="1400" baseline="0">
              <a:solidFill>
                <a:schemeClr val="dk1"/>
              </a:solidFill>
              <a:effectLst/>
              <a:latin typeface="+mn-ea"/>
              <a:ea typeface="+mn-ea"/>
              <a:cs typeface="+mn-cs"/>
            </a:rPr>
            <a:t>きた</a:t>
          </a:r>
          <a:r>
            <a:rPr kumimoji="1" lang="ja-JP" altLang="ja-JP" sz="1400" baseline="0">
              <a:solidFill>
                <a:schemeClr val="dk1"/>
              </a:solidFill>
              <a:effectLst/>
              <a:latin typeface="+mn-ea"/>
              <a:ea typeface="+mn-ea"/>
              <a:cs typeface="+mn-cs"/>
            </a:rPr>
            <a:t>。こ</a:t>
          </a:r>
          <a:r>
            <a:rPr kumimoji="1" lang="ja-JP" altLang="en-US" sz="1400" baseline="0">
              <a:solidFill>
                <a:schemeClr val="dk1"/>
              </a:solidFill>
              <a:effectLst/>
              <a:latin typeface="+mn-ea"/>
              <a:ea typeface="+mn-ea"/>
              <a:cs typeface="+mn-cs"/>
            </a:rPr>
            <a:t>こ</a:t>
          </a:r>
          <a:r>
            <a:rPr kumimoji="1" lang="ja-JP" altLang="ja-JP" sz="1400" baseline="0">
              <a:solidFill>
                <a:schemeClr val="dk1"/>
              </a:solidFill>
              <a:effectLst/>
              <a:latin typeface="+mn-ea"/>
              <a:ea typeface="+mn-ea"/>
              <a:cs typeface="+mn-cs"/>
            </a:rPr>
            <a:t>数年間は人口が急増した昭和４０～５０年代に採用した多くの職員が定年を迎えたため、職員数の減少に加え、若年化が進んでいる。平成２</a:t>
          </a:r>
          <a:r>
            <a:rPr kumimoji="1" lang="ja-JP" altLang="en-US" sz="1400" baseline="0">
              <a:solidFill>
                <a:schemeClr val="dk1"/>
              </a:solidFill>
              <a:effectLst/>
              <a:latin typeface="+mn-ea"/>
              <a:ea typeface="+mn-ea"/>
              <a:cs typeface="+mn-cs"/>
            </a:rPr>
            <a:t>８</a:t>
          </a:r>
          <a:r>
            <a:rPr kumimoji="1" lang="ja-JP" altLang="ja-JP" sz="1400" baseline="0">
              <a:solidFill>
                <a:schemeClr val="dk1"/>
              </a:solidFill>
              <a:effectLst/>
              <a:latin typeface="+mn-ea"/>
              <a:ea typeface="+mn-ea"/>
              <a:cs typeface="+mn-cs"/>
            </a:rPr>
            <a:t>年度は</a:t>
          </a:r>
          <a:r>
            <a:rPr kumimoji="1" lang="ja-JP" altLang="ja-JP" sz="1400" baseline="0">
              <a:solidFill>
                <a:schemeClr val="dk1"/>
              </a:solidFill>
              <a:effectLst/>
              <a:latin typeface="+mn-lt"/>
              <a:ea typeface="+mn-ea"/>
              <a:cs typeface="+mn-cs"/>
            </a:rPr>
            <a:t>前年度を２．２ポイント上回ったが、</a:t>
          </a:r>
          <a:r>
            <a:rPr kumimoji="1" lang="ja-JP" altLang="en-US" sz="1400" baseline="0">
              <a:solidFill>
                <a:schemeClr val="dk1"/>
              </a:solidFill>
              <a:effectLst/>
              <a:latin typeface="+mn-ea"/>
              <a:ea typeface="+mn-ea"/>
              <a:cs typeface="+mn-cs"/>
            </a:rPr>
            <a:t>法人市民税等の落ち込み</a:t>
          </a:r>
          <a:r>
            <a:rPr kumimoji="1" lang="ja-JP" altLang="ja-JP" sz="1400" baseline="0">
              <a:solidFill>
                <a:schemeClr val="dk1"/>
              </a:solidFill>
              <a:effectLst/>
              <a:latin typeface="+mn-ea"/>
              <a:ea typeface="+mn-ea"/>
              <a:cs typeface="+mn-cs"/>
            </a:rPr>
            <a:t>によ</a:t>
          </a:r>
          <a:r>
            <a:rPr kumimoji="1" lang="ja-JP" altLang="en-US" sz="1400" baseline="0">
              <a:solidFill>
                <a:schemeClr val="dk1"/>
              </a:solidFill>
              <a:effectLst/>
              <a:latin typeface="+mn-ea"/>
              <a:ea typeface="+mn-ea"/>
              <a:cs typeface="+mn-cs"/>
            </a:rPr>
            <a:t>るものであり</a:t>
          </a:r>
          <a:r>
            <a:rPr kumimoji="1" lang="ja-JP" altLang="ja-JP" sz="1400" baseline="0">
              <a:solidFill>
                <a:schemeClr val="dk1"/>
              </a:solidFill>
              <a:effectLst/>
              <a:latin typeface="+mn-ea"/>
              <a:ea typeface="+mn-ea"/>
              <a:cs typeface="+mn-cs"/>
            </a:rPr>
            <a:t>、今後、職員人件費は減少していく見込みである。</a:t>
          </a:r>
          <a:endParaRPr lang="ja-JP" altLang="ja-JP" sz="14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51889</xdr:rowOff>
    </xdr:from>
    <xdr:to>
      <xdr:col>7</xdr:col>
      <xdr:colOff>15875</xdr:colOff>
      <xdr:row>37</xdr:row>
      <xdr:rowOff>24130</xdr:rowOff>
    </xdr:to>
    <xdr:cxnSp macro="">
      <xdr:nvCxnSpPr>
        <xdr:cNvPr id="68" name="直線コネクタ 67"/>
        <xdr:cNvCxnSpPr/>
      </xdr:nvCxnSpPr>
      <xdr:spPr>
        <a:xfrm>
          <a:off x="3987800" y="6224089"/>
          <a:ext cx="8382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162940</xdr:rowOff>
    </xdr:from>
    <xdr:ext cx="762000" cy="259045"/>
    <xdr:sp macro="" textlink="">
      <xdr:nvSpPr>
        <xdr:cNvPr id="69" name="人件費平均値テキスト"/>
        <xdr:cNvSpPr txBox="1"/>
      </xdr:nvSpPr>
      <xdr:spPr>
        <a:xfrm>
          <a:off x="4914900" y="5992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51889</xdr:rowOff>
    </xdr:from>
    <xdr:to>
      <xdr:col>5</xdr:col>
      <xdr:colOff>549275</xdr:colOff>
      <xdr:row>37</xdr:row>
      <xdr:rowOff>30661</xdr:rowOff>
    </xdr:to>
    <xdr:cxnSp macro="">
      <xdr:nvCxnSpPr>
        <xdr:cNvPr id="71" name="直線コネクタ 70"/>
        <xdr:cNvCxnSpPr/>
      </xdr:nvCxnSpPr>
      <xdr:spPr>
        <a:xfrm flipV="1">
          <a:off x="3098800" y="6224089"/>
          <a:ext cx="8890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3" name="テキスト ボックス 72"/>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30661</xdr:rowOff>
    </xdr:from>
    <xdr:to>
      <xdr:col>4</xdr:col>
      <xdr:colOff>346075</xdr:colOff>
      <xdr:row>37</xdr:row>
      <xdr:rowOff>37193</xdr:rowOff>
    </xdr:to>
    <xdr:cxnSp macro="">
      <xdr:nvCxnSpPr>
        <xdr:cNvPr id="74" name="直線コネクタ 73"/>
        <xdr:cNvCxnSpPr/>
      </xdr:nvCxnSpPr>
      <xdr:spPr>
        <a:xfrm flipV="1">
          <a:off x="2209800" y="637431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79466</xdr:rowOff>
    </xdr:from>
    <xdr:to>
      <xdr:col>4</xdr:col>
      <xdr:colOff>396875</xdr:colOff>
      <xdr:row>37</xdr:row>
      <xdr:rowOff>9616</xdr:rowOff>
    </xdr:to>
    <xdr:sp macro="" textlink="">
      <xdr:nvSpPr>
        <xdr:cNvPr id="75" name="フローチャート : 判断 74"/>
        <xdr:cNvSpPr/>
      </xdr:nvSpPr>
      <xdr:spPr>
        <a:xfrm>
          <a:off x="3048000" y="6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19793</xdr:rowOff>
    </xdr:from>
    <xdr:ext cx="762000" cy="259045"/>
    <xdr:sp macro="" textlink="">
      <xdr:nvSpPr>
        <xdr:cNvPr id="76" name="テキスト ボックス 75"/>
        <xdr:cNvSpPr txBox="1"/>
      </xdr:nvSpPr>
      <xdr:spPr>
        <a:xfrm>
          <a:off x="2717800" y="60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37193</xdr:rowOff>
    </xdr:from>
    <xdr:to>
      <xdr:col>3</xdr:col>
      <xdr:colOff>142875</xdr:colOff>
      <xdr:row>37</xdr:row>
      <xdr:rowOff>167822</xdr:rowOff>
    </xdr:to>
    <xdr:cxnSp macro="">
      <xdr:nvCxnSpPr>
        <xdr:cNvPr id="77" name="直線コネクタ 76"/>
        <xdr:cNvCxnSpPr/>
      </xdr:nvCxnSpPr>
      <xdr:spPr>
        <a:xfrm flipV="1">
          <a:off x="1320800" y="63808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85997</xdr:rowOff>
    </xdr:from>
    <xdr:to>
      <xdr:col>3</xdr:col>
      <xdr:colOff>193675</xdr:colOff>
      <xdr:row>37</xdr:row>
      <xdr:rowOff>16147</xdr:rowOff>
    </xdr:to>
    <xdr:sp macro="" textlink="">
      <xdr:nvSpPr>
        <xdr:cNvPr id="78" name="フローチャート : 判断 77"/>
        <xdr:cNvSpPr/>
      </xdr:nvSpPr>
      <xdr:spPr>
        <a:xfrm>
          <a:off x="2159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26324</xdr:rowOff>
    </xdr:from>
    <xdr:ext cx="762000" cy="259045"/>
    <xdr:sp macro="" textlink="">
      <xdr:nvSpPr>
        <xdr:cNvPr id="79" name="テキスト ボックス 78"/>
        <xdr:cNvSpPr txBox="1"/>
      </xdr:nvSpPr>
      <xdr:spPr>
        <a:xfrm>
          <a:off x="1828800" y="602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157843</xdr:rowOff>
    </xdr:from>
    <xdr:to>
      <xdr:col>1</xdr:col>
      <xdr:colOff>676275</xdr:colOff>
      <xdr:row>37</xdr:row>
      <xdr:rowOff>87993</xdr:rowOff>
    </xdr:to>
    <xdr:sp macro="" textlink="">
      <xdr:nvSpPr>
        <xdr:cNvPr id="80" name="フローチャート : 判断 79"/>
        <xdr:cNvSpPr/>
      </xdr:nvSpPr>
      <xdr:spPr>
        <a:xfrm>
          <a:off x="1270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98170</xdr:rowOff>
    </xdr:from>
    <xdr:ext cx="762000" cy="259045"/>
    <xdr:sp macro="" textlink="">
      <xdr:nvSpPr>
        <xdr:cNvPr id="81" name="テキスト ボックス 80"/>
        <xdr:cNvSpPr txBox="1"/>
      </xdr:nvSpPr>
      <xdr:spPr>
        <a:xfrm>
          <a:off x="939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87" name="円/楕円 86"/>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116857</xdr:rowOff>
    </xdr:from>
    <xdr:ext cx="762000" cy="259045"/>
    <xdr:sp macro="" textlink="">
      <xdr:nvSpPr>
        <xdr:cNvPr id="88"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1089</xdr:rowOff>
    </xdr:from>
    <xdr:to>
      <xdr:col>5</xdr:col>
      <xdr:colOff>600075</xdr:colOff>
      <xdr:row>36</xdr:row>
      <xdr:rowOff>102689</xdr:rowOff>
    </xdr:to>
    <xdr:sp macro="" textlink="">
      <xdr:nvSpPr>
        <xdr:cNvPr id="89" name="円/楕円 88"/>
        <xdr:cNvSpPr/>
      </xdr:nvSpPr>
      <xdr:spPr>
        <a:xfrm>
          <a:off x="39370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87466</xdr:rowOff>
    </xdr:from>
    <xdr:ext cx="736600" cy="259045"/>
    <xdr:sp macro="" textlink="">
      <xdr:nvSpPr>
        <xdr:cNvPr id="90" name="テキスト ボックス 89"/>
        <xdr:cNvSpPr txBox="1"/>
      </xdr:nvSpPr>
      <xdr:spPr>
        <a:xfrm>
          <a:off x="3606800" y="6259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151311</xdr:rowOff>
    </xdr:from>
    <xdr:to>
      <xdr:col>4</xdr:col>
      <xdr:colOff>396875</xdr:colOff>
      <xdr:row>37</xdr:row>
      <xdr:rowOff>81461</xdr:rowOff>
    </xdr:to>
    <xdr:sp macro="" textlink="">
      <xdr:nvSpPr>
        <xdr:cNvPr id="91" name="円/楕円 90"/>
        <xdr:cNvSpPr/>
      </xdr:nvSpPr>
      <xdr:spPr>
        <a:xfrm>
          <a:off x="3048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66238</xdr:rowOff>
    </xdr:from>
    <xdr:ext cx="762000" cy="259045"/>
    <xdr:sp macro="" textlink="">
      <xdr:nvSpPr>
        <xdr:cNvPr id="92" name="テキスト ボックス 91"/>
        <xdr:cNvSpPr txBox="1"/>
      </xdr:nvSpPr>
      <xdr:spPr>
        <a:xfrm>
          <a:off x="2717800" y="640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157843</xdr:rowOff>
    </xdr:from>
    <xdr:to>
      <xdr:col>3</xdr:col>
      <xdr:colOff>193675</xdr:colOff>
      <xdr:row>37</xdr:row>
      <xdr:rowOff>87993</xdr:rowOff>
    </xdr:to>
    <xdr:sp macro="" textlink="">
      <xdr:nvSpPr>
        <xdr:cNvPr id="93" name="円/楕円 92"/>
        <xdr:cNvSpPr/>
      </xdr:nvSpPr>
      <xdr:spPr>
        <a:xfrm>
          <a:off x="2159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72770</xdr:rowOff>
    </xdr:from>
    <xdr:ext cx="762000" cy="259045"/>
    <xdr:sp macro="" textlink="">
      <xdr:nvSpPr>
        <xdr:cNvPr id="94" name="テキスト ボックス 93"/>
        <xdr:cNvSpPr txBox="1"/>
      </xdr:nvSpPr>
      <xdr:spPr>
        <a:xfrm>
          <a:off x="1828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117022</xdr:rowOff>
    </xdr:from>
    <xdr:to>
      <xdr:col>1</xdr:col>
      <xdr:colOff>676275</xdr:colOff>
      <xdr:row>38</xdr:row>
      <xdr:rowOff>47172</xdr:rowOff>
    </xdr:to>
    <xdr:sp macro="" textlink="">
      <xdr:nvSpPr>
        <xdr:cNvPr id="95" name="円/楕円 94"/>
        <xdr:cNvSpPr/>
      </xdr:nvSpPr>
      <xdr:spPr>
        <a:xfrm>
          <a:off x="1270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31949</xdr:rowOff>
    </xdr:from>
    <xdr:ext cx="762000" cy="259045"/>
    <xdr:sp macro="" textlink="">
      <xdr:nvSpPr>
        <xdr:cNvPr id="96" name="テキスト ボックス 95"/>
        <xdr:cNvSpPr txBox="1"/>
      </xdr:nvSpPr>
      <xdr:spPr>
        <a:xfrm>
          <a:off x="939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物件費に係る経常収支比率は、類似団体平均の数字とほぼ同じ値で推移して</a:t>
          </a:r>
          <a:r>
            <a:rPr kumimoji="1" lang="ja-JP" altLang="en-US" sz="1400">
              <a:solidFill>
                <a:schemeClr val="dk1"/>
              </a:solidFill>
              <a:effectLst/>
              <a:latin typeface="+mn-ea"/>
              <a:ea typeface="+mn-ea"/>
              <a:cs typeface="+mn-cs"/>
            </a:rPr>
            <a:t>いる。</a:t>
          </a:r>
          <a:r>
            <a:rPr kumimoji="1" lang="ja-JP" altLang="ja-JP" sz="1400">
              <a:solidFill>
                <a:schemeClr val="dk1"/>
              </a:solidFill>
              <a:effectLst/>
              <a:latin typeface="+mn-ea"/>
              <a:ea typeface="+mn-ea"/>
              <a:cs typeface="+mn-cs"/>
            </a:rPr>
            <a:t>今後、引き続き人員削減策や事務の効率化を進め</a:t>
          </a:r>
          <a:r>
            <a:rPr kumimoji="1" lang="ja-JP" altLang="en-US" sz="1400">
              <a:solidFill>
                <a:schemeClr val="dk1"/>
              </a:solidFill>
              <a:effectLst/>
              <a:latin typeface="+mn-ea"/>
              <a:ea typeface="+mn-ea"/>
              <a:cs typeface="+mn-cs"/>
            </a:rPr>
            <a:t>ていく</a:t>
          </a:r>
          <a:r>
            <a:rPr kumimoji="1" lang="ja-JP" altLang="ja-JP" sz="1400">
              <a:solidFill>
                <a:schemeClr val="dk1"/>
              </a:solidFill>
              <a:effectLst/>
              <a:latin typeface="+mn-ea"/>
              <a:ea typeface="+mn-ea"/>
              <a:cs typeface="+mn-cs"/>
            </a:rPr>
            <a:t>と</a:t>
          </a:r>
          <a:r>
            <a:rPr kumimoji="1" lang="ja-JP" altLang="en-US"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委託料やアルバイト賃金、ＯＡ機器の更新といった物件費の上昇を招くことが予想される。そのような状況下でいかに抑制していくかが課題となる。</a:t>
          </a:r>
          <a:endParaRPr lang="ja-JP" altLang="ja-JP" sz="14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37846</xdr:rowOff>
    </xdr:from>
    <xdr:to>
      <xdr:col>24</xdr:col>
      <xdr:colOff>31750</xdr:colOff>
      <xdr:row>16</xdr:row>
      <xdr:rowOff>67564</xdr:rowOff>
    </xdr:to>
    <xdr:cxnSp macro="">
      <xdr:nvCxnSpPr>
        <xdr:cNvPr id="127" name="直線コネクタ 126"/>
        <xdr:cNvCxnSpPr/>
      </xdr:nvCxnSpPr>
      <xdr:spPr>
        <a:xfrm>
          <a:off x="15671800" y="2609596"/>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7129</xdr:rowOff>
    </xdr:from>
    <xdr:ext cx="762000" cy="259045"/>
    <xdr:sp macro="" textlink="">
      <xdr:nvSpPr>
        <xdr:cNvPr id="128" name="物件費平均値テキスト"/>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37846</xdr:rowOff>
    </xdr:from>
    <xdr:to>
      <xdr:col>22</xdr:col>
      <xdr:colOff>565150</xdr:colOff>
      <xdr:row>15</xdr:row>
      <xdr:rowOff>101854</xdr:rowOff>
    </xdr:to>
    <xdr:cxnSp macro="">
      <xdr:nvCxnSpPr>
        <xdr:cNvPr id="130" name="直線コネクタ 129"/>
        <xdr:cNvCxnSpPr/>
      </xdr:nvCxnSpPr>
      <xdr:spPr>
        <a:xfrm flipV="1">
          <a:off x="14782800" y="26095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66565</xdr:rowOff>
    </xdr:from>
    <xdr:ext cx="736600" cy="259045"/>
    <xdr:sp macro="" textlink="">
      <xdr:nvSpPr>
        <xdr:cNvPr id="132" name="テキスト ボックス 131"/>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74422</xdr:rowOff>
    </xdr:from>
    <xdr:to>
      <xdr:col>21</xdr:col>
      <xdr:colOff>361950</xdr:colOff>
      <xdr:row>15</xdr:row>
      <xdr:rowOff>101854</xdr:rowOff>
    </xdr:to>
    <xdr:cxnSp macro="">
      <xdr:nvCxnSpPr>
        <xdr:cNvPr id="133" name="直線コネクタ 132"/>
        <xdr:cNvCxnSpPr/>
      </xdr:nvCxnSpPr>
      <xdr:spPr>
        <a:xfrm>
          <a:off x="13893800" y="26461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69342</xdr:rowOff>
    </xdr:from>
    <xdr:to>
      <xdr:col>21</xdr:col>
      <xdr:colOff>412750</xdr:colOff>
      <xdr:row>15</xdr:row>
      <xdr:rowOff>170942</xdr:rowOff>
    </xdr:to>
    <xdr:sp macro="" textlink="">
      <xdr:nvSpPr>
        <xdr:cNvPr id="134" name="フローチャート : 判断 133"/>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155719</xdr:rowOff>
    </xdr:from>
    <xdr:ext cx="762000" cy="259045"/>
    <xdr:sp macro="" textlink="">
      <xdr:nvSpPr>
        <xdr:cNvPr id="135" name="テキスト ボックス 134"/>
        <xdr:cNvSpPr txBox="1"/>
      </xdr:nvSpPr>
      <xdr:spPr>
        <a:xfrm>
          <a:off x="14401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37846</xdr:rowOff>
    </xdr:from>
    <xdr:to>
      <xdr:col>20</xdr:col>
      <xdr:colOff>158750</xdr:colOff>
      <xdr:row>15</xdr:row>
      <xdr:rowOff>74422</xdr:rowOff>
    </xdr:to>
    <xdr:cxnSp macro="">
      <xdr:nvCxnSpPr>
        <xdr:cNvPr id="136" name="直線コネクタ 135"/>
        <xdr:cNvCxnSpPr/>
      </xdr:nvCxnSpPr>
      <xdr:spPr>
        <a:xfrm>
          <a:off x="13004800" y="26095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14478</xdr:rowOff>
    </xdr:from>
    <xdr:to>
      <xdr:col>20</xdr:col>
      <xdr:colOff>209550</xdr:colOff>
      <xdr:row>15</xdr:row>
      <xdr:rowOff>116078</xdr:rowOff>
    </xdr:to>
    <xdr:sp macro="" textlink="">
      <xdr:nvSpPr>
        <xdr:cNvPr id="137" name="フローチャート : 判断 136"/>
        <xdr:cNvSpPr/>
      </xdr:nvSpPr>
      <xdr:spPr>
        <a:xfrm>
          <a:off x="13843000" y="258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126255</xdr:rowOff>
    </xdr:from>
    <xdr:ext cx="762000" cy="259045"/>
    <xdr:sp macro="" textlink="">
      <xdr:nvSpPr>
        <xdr:cNvPr id="138" name="テキスト ボックス 137"/>
        <xdr:cNvSpPr txBox="1"/>
      </xdr:nvSpPr>
      <xdr:spPr>
        <a:xfrm>
          <a:off x="13512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149352</xdr:rowOff>
    </xdr:from>
    <xdr:to>
      <xdr:col>19</xdr:col>
      <xdr:colOff>6350</xdr:colOff>
      <xdr:row>15</xdr:row>
      <xdr:rowOff>79502</xdr:rowOff>
    </xdr:to>
    <xdr:sp macro="" textlink="">
      <xdr:nvSpPr>
        <xdr:cNvPr id="139" name="フローチャート : 判断 138"/>
        <xdr:cNvSpPr/>
      </xdr:nvSpPr>
      <xdr:spPr>
        <a:xfrm>
          <a:off x="12954000" y="254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89679</xdr:rowOff>
    </xdr:from>
    <xdr:ext cx="762000" cy="259045"/>
    <xdr:sp macro="" textlink="">
      <xdr:nvSpPr>
        <xdr:cNvPr id="140" name="テキスト ボックス 139"/>
        <xdr:cNvSpPr txBox="1"/>
      </xdr:nvSpPr>
      <xdr:spPr>
        <a:xfrm>
          <a:off x="12623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16764</xdr:rowOff>
    </xdr:from>
    <xdr:to>
      <xdr:col>24</xdr:col>
      <xdr:colOff>82550</xdr:colOff>
      <xdr:row>16</xdr:row>
      <xdr:rowOff>118364</xdr:rowOff>
    </xdr:to>
    <xdr:sp macro="" textlink="">
      <xdr:nvSpPr>
        <xdr:cNvPr id="146" name="円/楕円 145"/>
        <xdr:cNvSpPr/>
      </xdr:nvSpPr>
      <xdr:spPr>
        <a:xfrm>
          <a:off x="164592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33291</xdr:rowOff>
    </xdr:from>
    <xdr:ext cx="762000" cy="259045"/>
    <xdr:sp macro="" textlink="">
      <xdr:nvSpPr>
        <xdr:cNvPr id="147" name="物件費該当値テキスト"/>
        <xdr:cNvSpPr txBox="1"/>
      </xdr:nvSpPr>
      <xdr:spPr>
        <a:xfrm>
          <a:off x="16598900" y="260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158496</xdr:rowOff>
    </xdr:from>
    <xdr:to>
      <xdr:col>22</xdr:col>
      <xdr:colOff>615950</xdr:colOff>
      <xdr:row>15</xdr:row>
      <xdr:rowOff>88646</xdr:rowOff>
    </xdr:to>
    <xdr:sp macro="" textlink="">
      <xdr:nvSpPr>
        <xdr:cNvPr id="148" name="円/楕円 147"/>
        <xdr:cNvSpPr/>
      </xdr:nvSpPr>
      <xdr:spPr>
        <a:xfrm>
          <a:off x="15621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98823</xdr:rowOff>
    </xdr:from>
    <xdr:ext cx="736600" cy="259045"/>
    <xdr:sp macro="" textlink="">
      <xdr:nvSpPr>
        <xdr:cNvPr id="149" name="テキスト ボックス 148"/>
        <xdr:cNvSpPr txBox="1"/>
      </xdr:nvSpPr>
      <xdr:spPr>
        <a:xfrm>
          <a:off x="15290800" y="2327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51054</xdr:rowOff>
    </xdr:from>
    <xdr:to>
      <xdr:col>21</xdr:col>
      <xdr:colOff>412750</xdr:colOff>
      <xdr:row>15</xdr:row>
      <xdr:rowOff>152654</xdr:rowOff>
    </xdr:to>
    <xdr:sp macro="" textlink="">
      <xdr:nvSpPr>
        <xdr:cNvPr id="150" name="円/楕円 149"/>
        <xdr:cNvSpPr/>
      </xdr:nvSpPr>
      <xdr:spPr>
        <a:xfrm>
          <a:off x="14732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162831</xdr:rowOff>
    </xdr:from>
    <xdr:ext cx="762000" cy="259045"/>
    <xdr:sp macro="" textlink="">
      <xdr:nvSpPr>
        <xdr:cNvPr id="151" name="テキスト ボックス 150"/>
        <xdr:cNvSpPr txBox="1"/>
      </xdr:nvSpPr>
      <xdr:spPr>
        <a:xfrm>
          <a:off x="14401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23622</xdr:rowOff>
    </xdr:from>
    <xdr:to>
      <xdr:col>20</xdr:col>
      <xdr:colOff>209550</xdr:colOff>
      <xdr:row>15</xdr:row>
      <xdr:rowOff>125222</xdr:rowOff>
    </xdr:to>
    <xdr:sp macro="" textlink="">
      <xdr:nvSpPr>
        <xdr:cNvPr id="152" name="円/楕円 151"/>
        <xdr:cNvSpPr/>
      </xdr:nvSpPr>
      <xdr:spPr>
        <a:xfrm>
          <a:off x="13843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109999</xdr:rowOff>
    </xdr:from>
    <xdr:ext cx="762000" cy="259045"/>
    <xdr:sp macro="" textlink="">
      <xdr:nvSpPr>
        <xdr:cNvPr id="153" name="テキスト ボックス 152"/>
        <xdr:cNvSpPr txBox="1"/>
      </xdr:nvSpPr>
      <xdr:spPr>
        <a:xfrm>
          <a:off x="13512800" y="268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158496</xdr:rowOff>
    </xdr:from>
    <xdr:to>
      <xdr:col>19</xdr:col>
      <xdr:colOff>6350</xdr:colOff>
      <xdr:row>15</xdr:row>
      <xdr:rowOff>88646</xdr:rowOff>
    </xdr:to>
    <xdr:sp macro="" textlink="">
      <xdr:nvSpPr>
        <xdr:cNvPr id="154" name="円/楕円 153"/>
        <xdr:cNvSpPr/>
      </xdr:nvSpPr>
      <xdr:spPr>
        <a:xfrm>
          <a:off x="12954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73423</xdr:rowOff>
    </xdr:from>
    <xdr:ext cx="762000" cy="259045"/>
    <xdr:sp macro="" textlink="">
      <xdr:nvSpPr>
        <xdr:cNvPr id="155" name="テキスト ボックス 154"/>
        <xdr:cNvSpPr txBox="1"/>
      </xdr:nvSpPr>
      <xdr:spPr>
        <a:xfrm>
          <a:off x="12623800" y="264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baseline="0">
              <a:solidFill>
                <a:schemeClr val="dk1"/>
              </a:solidFill>
              <a:effectLst/>
              <a:latin typeface="+mn-ea"/>
              <a:ea typeface="+mn-ea"/>
              <a:cs typeface="+mn-cs"/>
            </a:rPr>
            <a:t>ここ数年間は、</a:t>
          </a:r>
          <a:r>
            <a:rPr kumimoji="1" lang="ja-JP" altLang="ja-JP" sz="1400" baseline="0">
              <a:solidFill>
                <a:schemeClr val="dk1"/>
              </a:solidFill>
              <a:effectLst/>
              <a:latin typeface="+mn-ea"/>
              <a:ea typeface="+mn-ea"/>
              <a:cs typeface="+mn-cs"/>
            </a:rPr>
            <a:t>扶助費に係る経常収支比率は類似団体平均を下回って</a:t>
          </a:r>
          <a:r>
            <a:rPr kumimoji="1" lang="ja-JP" altLang="en-US" sz="1400" baseline="0">
              <a:solidFill>
                <a:schemeClr val="dk1"/>
              </a:solidFill>
              <a:effectLst/>
              <a:latin typeface="+mn-ea"/>
              <a:ea typeface="+mn-ea"/>
              <a:cs typeface="+mn-cs"/>
            </a:rPr>
            <a:t>いたが</a:t>
          </a:r>
          <a:r>
            <a:rPr kumimoji="1" lang="ja-JP" altLang="ja-JP" sz="1400" baseline="0">
              <a:solidFill>
                <a:schemeClr val="dk1"/>
              </a:solidFill>
              <a:effectLst/>
              <a:latin typeface="+mn-ea"/>
              <a:ea typeface="+mn-ea"/>
              <a:cs typeface="+mn-cs"/>
            </a:rPr>
            <a:t>、</a:t>
          </a:r>
          <a:r>
            <a:rPr kumimoji="1" lang="ja-JP" altLang="ja-JP" sz="1400" baseline="0">
              <a:solidFill>
                <a:schemeClr val="dk1"/>
              </a:solidFill>
              <a:effectLst/>
              <a:latin typeface="+mn-lt"/>
              <a:ea typeface="+mn-ea"/>
              <a:cs typeface="+mn-cs"/>
            </a:rPr>
            <a:t>法人市民税等の落ち込みによる</a:t>
          </a:r>
          <a:r>
            <a:rPr kumimoji="1" lang="ja-JP" altLang="en-US" sz="1400" baseline="0">
              <a:solidFill>
                <a:schemeClr val="dk1"/>
              </a:solidFill>
              <a:effectLst/>
              <a:latin typeface="+mn-lt"/>
              <a:ea typeface="+mn-ea"/>
              <a:cs typeface="+mn-cs"/>
            </a:rPr>
            <a:t>分母の減少の影響が大きく、前年度より１．８ポイント増の１２．０ポイントと、類似団体と同数字となっている</a:t>
          </a:r>
          <a:r>
            <a:rPr kumimoji="1" lang="ja-JP" altLang="ja-JP" sz="1400" baseline="0">
              <a:solidFill>
                <a:schemeClr val="dk1"/>
              </a:solidFill>
              <a:effectLst/>
              <a:latin typeface="+mn-ea"/>
              <a:ea typeface="+mn-ea"/>
              <a:cs typeface="+mn-cs"/>
            </a:rPr>
            <a:t>。扶助費は法令に基づき支出する経費が多く、任意に削減することが困難である。市の単独制度の見直しなど給付水準や給付と負担の関係について</a:t>
          </a:r>
          <a:r>
            <a:rPr kumimoji="1" lang="ja-JP" altLang="en-US" sz="1400" baseline="0">
              <a:solidFill>
                <a:schemeClr val="dk1"/>
              </a:solidFill>
              <a:effectLst/>
              <a:latin typeface="+mn-ea"/>
              <a:ea typeface="+mn-ea"/>
              <a:cs typeface="+mn-cs"/>
            </a:rPr>
            <a:t>、引き続き</a:t>
          </a:r>
          <a:r>
            <a:rPr kumimoji="1" lang="ja-JP" altLang="ja-JP" sz="1400" baseline="0">
              <a:solidFill>
                <a:schemeClr val="dk1"/>
              </a:solidFill>
              <a:effectLst/>
              <a:latin typeface="+mn-ea"/>
              <a:ea typeface="+mn-ea"/>
              <a:cs typeface="+mn-cs"/>
            </a:rPr>
            <a:t>幅広い議論が必要</a:t>
          </a:r>
          <a:r>
            <a:rPr kumimoji="1" lang="ja-JP" altLang="en-US" sz="1400" baseline="0">
              <a:solidFill>
                <a:schemeClr val="dk1"/>
              </a:solidFill>
              <a:effectLst/>
              <a:latin typeface="+mn-ea"/>
              <a:ea typeface="+mn-ea"/>
              <a:cs typeface="+mn-cs"/>
            </a:rPr>
            <a:t>である</a:t>
          </a:r>
          <a:r>
            <a:rPr kumimoji="1" lang="ja-JP" altLang="ja-JP" sz="1400" baseline="0">
              <a:solidFill>
                <a:schemeClr val="dk1"/>
              </a:solidFill>
              <a:effectLst/>
              <a:latin typeface="+mn-ea"/>
              <a:ea typeface="+mn-ea"/>
              <a:cs typeface="+mn-cs"/>
            </a:rPr>
            <a:t>。</a:t>
          </a:r>
          <a:endParaRPr lang="ja-JP" altLang="ja-JP" sz="14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53522</xdr:rowOff>
    </xdr:from>
    <xdr:to>
      <xdr:col>7</xdr:col>
      <xdr:colOff>15875</xdr:colOff>
      <xdr:row>56</xdr:row>
      <xdr:rowOff>78015</xdr:rowOff>
    </xdr:to>
    <xdr:cxnSp macro="">
      <xdr:nvCxnSpPr>
        <xdr:cNvPr id="190" name="直線コネクタ 189"/>
        <xdr:cNvCxnSpPr/>
      </xdr:nvCxnSpPr>
      <xdr:spPr>
        <a:xfrm>
          <a:off x="3987800" y="9483272"/>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91"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42635</xdr:rowOff>
    </xdr:from>
    <xdr:to>
      <xdr:col>5</xdr:col>
      <xdr:colOff>549275</xdr:colOff>
      <xdr:row>55</xdr:row>
      <xdr:rowOff>53522</xdr:rowOff>
    </xdr:to>
    <xdr:cxnSp macro="">
      <xdr:nvCxnSpPr>
        <xdr:cNvPr id="193" name="直線コネクタ 192"/>
        <xdr:cNvCxnSpPr/>
      </xdr:nvCxnSpPr>
      <xdr:spPr>
        <a:xfrm>
          <a:off x="3098800" y="94723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42635</xdr:rowOff>
    </xdr:from>
    <xdr:to>
      <xdr:col>4</xdr:col>
      <xdr:colOff>346075</xdr:colOff>
      <xdr:row>55</xdr:row>
      <xdr:rowOff>53522</xdr:rowOff>
    </xdr:to>
    <xdr:cxnSp macro="">
      <xdr:nvCxnSpPr>
        <xdr:cNvPr id="196" name="直線コネクタ 195"/>
        <xdr:cNvCxnSpPr/>
      </xdr:nvCxnSpPr>
      <xdr:spPr>
        <a:xfrm flipV="1">
          <a:off x="2209800" y="94723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155122</xdr:rowOff>
    </xdr:from>
    <xdr:to>
      <xdr:col>4</xdr:col>
      <xdr:colOff>396875</xdr:colOff>
      <xdr:row>56</xdr:row>
      <xdr:rowOff>85272</xdr:rowOff>
    </xdr:to>
    <xdr:sp macro="" textlink="">
      <xdr:nvSpPr>
        <xdr:cNvPr id="197" name="フローチャート : 判断 196"/>
        <xdr:cNvSpPr/>
      </xdr:nvSpPr>
      <xdr:spPr>
        <a:xfrm>
          <a:off x="3048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70049</xdr:rowOff>
    </xdr:from>
    <xdr:ext cx="762000" cy="259045"/>
    <xdr:sp macro="" textlink="">
      <xdr:nvSpPr>
        <xdr:cNvPr id="198" name="テキスト ボックス 197"/>
        <xdr:cNvSpPr txBox="1"/>
      </xdr:nvSpPr>
      <xdr:spPr>
        <a:xfrm>
          <a:off x="2717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53522</xdr:rowOff>
    </xdr:to>
    <xdr:cxnSp macro="">
      <xdr:nvCxnSpPr>
        <xdr:cNvPr id="199" name="直線コネクタ 198"/>
        <xdr:cNvCxnSpPr/>
      </xdr:nvCxnSpPr>
      <xdr:spPr>
        <a:xfrm>
          <a:off x="1320800" y="9461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0" name="フローチャート : 判断 199"/>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1" name="テキスト ボックス 200"/>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02" name="フローチャート : 判断 201"/>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203" name="テキスト ボックス 202"/>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209" name="円/楕円 208"/>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170742</xdr:rowOff>
    </xdr:from>
    <xdr:ext cx="762000" cy="259045"/>
    <xdr:sp macro="" textlink="">
      <xdr:nvSpPr>
        <xdr:cNvPr id="210" name="扶助費該当値テキスト"/>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2722</xdr:rowOff>
    </xdr:from>
    <xdr:to>
      <xdr:col>5</xdr:col>
      <xdr:colOff>600075</xdr:colOff>
      <xdr:row>55</xdr:row>
      <xdr:rowOff>104322</xdr:rowOff>
    </xdr:to>
    <xdr:sp macro="" textlink="">
      <xdr:nvSpPr>
        <xdr:cNvPr id="211" name="円/楕円 210"/>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212" name="テキスト ボックス 211"/>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163285</xdr:rowOff>
    </xdr:from>
    <xdr:to>
      <xdr:col>4</xdr:col>
      <xdr:colOff>396875</xdr:colOff>
      <xdr:row>55</xdr:row>
      <xdr:rowOff>93435</xdr:rowOff>
    </xdr:to>
    <xdr:sp macro="" textlink="">
      <xdr:nvSpPr>
        <xdr:cNvPr id="213" name="円/楕円 212"/>
        <xdr:cNvSpPr/>
      </xdr:nvSpPr>
      <xdr:spPr>
        <a:xfrm>
          <a:off x="3048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214" name="テキスト ボックス 213"/>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2722</xdr:rowOff>
    </xdr:from>
    <xdr:to>
      <xdr:col>3</xdr:col>
      <xdr:colOff>193675</xdr:colOff>
      <xdr:row>55</xdr:row>
      <xdr:rowOff>104322</xdr:rowOff>
    </xdr:to>
    <xdr:sp macro="" textlink="">
      <xdr:nvSpPr>
        <xdr:cNvPr id="215" name="円/楕円 214"/>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114499</xdr:rowOff>
    </xdr:from>
    <xdr:ext cx="762000" cy="259045"/>
    <xdr:sp macro="" textlink="">
      <xdr:nvSpPr>
        <xdr:cNvPr id="216" name="テキスト ボックス 215"/>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7" name="円/楕円 216"/>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218" name="テキスト ボックス 217"/>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その他に係る経常収支比率は、</a:t>
          </a:r>
          <a:r>
            <a:rPr kumimoji="1" lang="ja-JP" altLang="en-US" sz="1400">
              <a:solidFill>
                <a:schemeClr val="dk1"/>
              </a:solidFill>
              <a:effectLst/>
              <a:latin typeface="+mn-ea"/>
              <a:ea typeface="+mn-ea"/>
              <a:cs typeface="+mn-cs"/>
            </a:rPr>
            <a:t>ここ数年は</a:t>
          </a:r>
          <a:r>
            <a:rPr kumimoji="1" lang="ja-JP" altLang="ja-JP" sz="1400">
              <a:solidFill>
                <a:schemeClr val="dk1"/>
              </a:solidFill>
              <a:effectLst/>
              <a:latin typeface="+mn-ea"/>
              <a:ea typeface="+mn-ea"/>
              <a:cs typeface="+mn-cs"/>
            </a:rPr>
            <a:t>おおむね類似団体平均と近い数字で推移して</a:t>
          </a:r>
          <a:r>
            <a:rPr kumimoji="1" lang="ja-JP" altLang="en-US" sz="1400">
              <a:solidFill>
                <a:schemeClr val="dk1"/>
              </a:solidFill>
              <a:effectLst/>
              <a:latin typeface="+mn-ea"/>
              <a:ea typeface="+mn-ea"/>
              <a:cs typeface="+mn-cs"/>
            </a:rPr>
            <a:t>きたが</a:t>
          </a:r>
          <a:r>
            <a:rPr kumimoji="1" lang="ja-JP" altLang="ja-JP" sz="1400">
              <a:solidFill>
                <a:schemeClr val="dk1"/>
              </a:solidFill>
              <a:effectLst/>
              <a:latin typeface="+mn-ea"/>
              <a:ea typeface="+mn-ea"/>
              <a:cs typeface="+mn-cs"/>
            </a:rPr>
            <a:t>、平成２</a:t>
          </a:r>
          <a:r>
            <a:rPr kumimoji="1" lang="ja-JP" altLang="en-US" sz="1400">
              <a:solidFill>
                <a:schemeClr val="dk1"/>
              </a:solidFill>
              <a:effectLst/>
              <a:latin typeface="+mn-ea"/>
              <a:ea typeface="+mn-ea"/>
              <a:cs typeface="+mn-cs"/>
            </a:rPr>
            <a:t>８</a:t>
          </a:r>
          <a:r>
            <a:rPr kumimoji="1" lang="ja-JP" altLang="ja-JP" sz="1400">
              <a:solidFill>
                <a:schemeClr val="dk1"/>
              </a:solidFill>
              <a:effectLst/>
              <a:latin typeface="+mn-ea"/>
              <a:ea typeface="+mn-ea"/>
              <a:cs typeface="+mn-cs"/>
            </a:rPr>
            <a:t>年度は</a:t>
          </a:r>
          <a:r>
            <a:rPr kumimoji="1" lang="ja-JP" altLang="ja-JP" sz="1400" baseline="0">
              <a:solidFill>
                <a:schemeClr val="dk1"/>
              </a:solidFill>
              <a:effectLst/>
              <a:latin typeface="+mn-lt"/>
              <a:ea typeface="+mn-ea"/>
              <a:cs typeface="+mn-cs"/>
            </a:rPr>
            <a:t>法人市民税等の落ち込みによる分母の減少の影響が大きく、</a:t>
          </a:r>
          <a:r>
            <a:rPr kumimoji="1" lang="ja-JP" altLang="en-US" sz="1400" baseline="0">
              <a:solidFill>
                <a:schemeClr val="dk1"/>
              </a:solidFill>
              <a:effectLst/>
              <a:latin typeface="+mn-lt"/>
              <a:ea typeface="+mn-ea"/>
              <a:cs typeface="+mn-cs"/>
            </a:rPr>
            <a:t>前年度を</a:t>
          </a:r>
          <a:r>
            <a:rPr kumimoji="1" lang="ja-JP" altLang="en-US" sz="1400" baseline="0">
              <a:solidFill>
                <a:schemeClr val="dk1"/>
              </a:solidFill>
              <a:effectLst/>
              <a:latin typeface="+mn-ea"/>
              <a:ea typeface="+mn-ea"/>
              <a:cs typeface="+mn-cs"/>
            </a:rPr>
            <a:t>２</a:t>
          </a:r>
          <a:r>
            <a:rPr kumimoji="1" lang="ja-JP" altLang="ja-JP" sz="1400">
              <a:solidFill>
                <a:schemeClr val="dk1"/>
              </a:solidFill>
              <a:effectLst/>
              <a:latin typeface="+mn-ea"/>
              <a:ea typeface="+mn-ea"/>
              <a:cs typeface="+mn-cs"/>
            </a:rPr>
            <a:t>．６ポイント</a:t>
          </a:r>
          <a:r>
            <a:rPr kumimoji="1" lang="ja-JP" altLang="en-US" sz="1400">
              <a:solidFill>
                <a:schemeClr val="dk1"/>
              </a:solidFill>
              <a:effectLst/>
              <a:latin typeface="+mn-ea"/>
              <a:ea typeface="+mn-ea"/>
              <a:cs typeface="+mn-cs"/>
            </a:rPr>
            <a:t>上</a:t>
          </a:r>
          <a:r>
            <a:rPr kumimoji="1" lang="ja-JP" altLang="ja-JP" sz="1400">
              <a:solidFill>
                <a:schemeClr val="dk1"/>
              </a:solidFill>
              <a:effectLst/>
              <a:latin typeface="+mn-ea"/>
              <a:ea typeface="+mn-ea"/>
              <a:cs typeface="+mn-cs"/>
            </a:rPr>
            <a:t>回った。今後は厳しい市財政の現状からも、特別会計に対する</a:t>
          </a:r>
          <a:r>
            <a:rPr kumimoji="1" lang="ja-JP" altLang="en-US" sz="1400">
              <a:solidFill>
                <a:schemeClr val="dk1"/>
              </a:solidFill>
              <a:effectLst/>
              <a:latin typeface="+mn-ea"/>
              <a:ea typeface="+mn-ea"/>
              <a:cs typeface="+mn-cs"/>
            </a:rPr>
            <a:t>本市の</a:t>
          </a:r>
          <a:r>
            <a:rPr kumimoji="1" lang="ja-JP" altLang="ja-JP" sz="1400">
              <a:solidFill>
                <a:schemeClr val="dk1"/>
              </a:solidFill>
              <a:effectLst/>
              <a:latin typeface="+mn-ea"/>
              <a:ea typeface="+mn-ea"/>
              <a:cs typeface="+mn-cs"/>
            </a:rPr>
            <a:t>繰出し基準の見直し等が求められる。</a:t>
          </a:r>
          <a:endParaRPr lang="ja-JP" altLang="ja-JP" sz="14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66040</xdr:rowOff>
    </xdr:from>
    <xdr:to>
      <xdr:col>24</xdr:col>
      <xdr:colOff>31750</xdr:colOff>
      <xdr:row>57</xdr:row>
      <xdr:rowOff>92710</xdr:rowOff>
    </xdr:to>
    <xdr:cxnSp macro="">
      <xdr:nvCxnSpPr>
        <xdr:cNvPr id="251" name="直線コネクタ 250"/>
        <xdr:cNvCxnSpPr/>
      </xdr:nvCxnSpPr>
      <xdr:spPr>
        <a:xfrm>
          <a:off x="15671800" y="966724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66040</xdr:rowOff>
    </xdr:from>
    <xdr:to>
      <xdr:col>22</xdr:col>
      <xdr:colOff>565150</xdr:colOff>
      <xdr:row>56</xdr:row>
      <xdr:rowOff>165100</xdr:rowOff>
    </xdr:to>
    <xdr:cxnSp macro="">
      <xdr:nvCxnSpPr>
        <xdr:cNvPr id="254" name="直線コネクタ 253"/>
        <xdr:cNvCxnSpPr/>
      </xdr:nvCxnSpPr>
      <xdr:spPr>
        <a:xfrm flipV="1">
          <a:off x="14782800" y="96672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56</xdr:row>
      <xdr:rowOff>165100</xdr:rowOff>
    </xdr:to>
    <xdr:cxnSp macro="">
      <xdr:nvCxnSpPr>
        <xdr:cNvPr id="257" name="直線コネクタ 256"/>
        <xdr:cNvCxnSpPr/>
      </xdr:nvCxnSpPr>
      <xdr:spPr>
        <a:xfrm>
          <a:off x="13893800" y="9682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57150</xdr:rowOff>
    </xdr:from>
    <xdr:to>
      <xdr:col>21</xdr:col>
      <xdr:colOff>412750</xdr:colOff>
      <xdr:row>57</xdr:row>
      <xdr:rowOff>158750</xdr:rowOff>
    </xdr:to>
    <xdr:sp macro="" textlink="">
      <xdr:nvSpPr>
        <xdr:cNvPr id="258" name="フローチャート : 判断 257"/>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143527</xdr:rowOff>
    </xdr:from>
    <xdr:ext cx="762000" cy="259045"/>
    <xdr:sp macro="" textlink="">
      <xdr:nvSpPr>
        <xdr:cNvPr id="259" name="テキスト ボックス 258"/>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81280</xdr:rowOff>
    </xdr:from>
    <xdr:to>
      <xdr:col>20</xdr:col>
      <xdr:colOff>158750</xdr:colOff>
      <xdr:row>56</xdr:row>
      <xdr:rowOff>88900</xdr:rowOff>
    </xdr:to>
    <xdr:cxnSp macro="">
      <xdr:nvCxnSpPr>
        <xdr:cNvPr id="260" name="直線コネクタ 259"/>
        <xdr:cNvCxnSpPr/>
      </xdr:nvCxnSpPr>
      <xdr:spPr>
        <a:xfrm flipV="1">
          <a:off x="13004800" y="968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1" name="フローチャート : 判断 260"/>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62" name="テキスト ボックス 261"/>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63" name="フローチャート : 判断 262"/>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64" name="テキスト ボックス 263"/>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41910</xdr:rowOff>
    </xdr:from>
    <xdr:to>
      <xdr:col>24</xdr:col>
      <xdr:colOff>82550</xdr:colOff>
      <xdr:row>57</xdr:row>
      <xdr:rowOff>143510</xdr:rowOff>
    </xdr:to>
    <xdr:sp macro="" textlink="">
      <xdr:nvSpPr>
        <xdr:cNvPr id="270" name="円/楕円 269"/>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13987</xdr:rowOff>
    </xdr:from>
    <xdr:ext cx="762000" cy="259045"/>
    <xdr:sp macro="" textlink="">
      <xdr:nvSpPr>
        <xdr:cNvPr id="271" name="その他該当値テキスト"/>
        <xdr:cNvSpPr txBox="1"/>
      </xdr:nvSpPr>
      <xdr:spPr>
        <a:xfrm>
          <a:off x="16598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xdr:rowOff>
    </xdr:from>
    <xdr:to>
      <xdr:col>22</xdr:col>
      <xdr:colOff>615950</xdr:colOff>
      <xdr:row>56</xdr:row>
      <xdr:rowOff>116840</xdr:rowOff>
    </xdr:to>
    <xdr:sp macro="" textlink="">
      <xdr:nvSpPr>
        <xdr:cNvPr id="272" name="円/楕円 271"/>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127017</xdr:rowOff>
    </xdr:from>
    <xdr:ext cx="736600" cy="259045"/>
    <xdr:sp macro="" textlink="">
      <xdr:nvSpPr>
        <xdr:cNvPr id="273" name="テキスト ボックス 272"/>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114300</xdr:rowOff>
    </xdr:from>
    <xdr:to>
      <xdr:col>21</xdr:col>
      <xdr:colOff>412750</xdr:colOff>
      <xdr:row>57</xdr:row>
      <xdr:rowOff>44450</xdr:rowOff>
    </xdr:to>
    <xdr:sp macro="" textlink="">
      <xdr:nvSpPr>
        <xdr:cNvPr id="274" name="円/楕円 273"/>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75" name="テキスト ボックス 27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30480</xdr:rowOff>
    </xdr:from>
    <xdr:to>
      <xdr:col>20</xdr:col>
      <xdr:colOff>209550</xdr:colOff>
      <xdr:row>56</xdr:row>
      <xdr:rowOff>132080</xdr:rowOff>
    </xdr:to>
    <xdr:sp macro="" textlink="">
      <xdr:nvSpPr>
        <xdr:cNvPr id="276" name="円/楕円 275"/>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77" name="テキスト ボックス 276"/>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78" name="円/楕円 277"/>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79" name="テキスト ボックス 278"/>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aseline="0">
              <a:solidFill>
                <a:schemeClr val="dk1"/>
              </a:solidFill>
              <a:effectLst/>
              <a:latin typeface="+mn-ea"/>
              <a:ea typeface="+mn-ea"/>
              <a:cs typeface="+mn-cs"/>
            </a:rPr>
            <a:t>補助費等に係る経常収支比率が類似団体平均を上回っているのは、類似団体と比較してごみ処理、消防、福祉といった多くの事務を一部事務組合で処理をしている関係上、負担金の割合が高いためである。今後は一部事務組合も含めた連結決算を視野に入れた財政運営が求められる。</a:t>
          </a:r>
          <a:endParaRPr lang="ja-JP" altLang="ja-JP" sz="14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28702</xdr:rowOff>
    </xdr:from>
    <xdr:to>
      <xdr:col>24</xdr:col>
      <xdr:colOff>31750</xdr:colOff>
      <xdr:row>37</xdr:row>
      <xdr:rowOff>97282</xdr:rowOff>
    </xdr:to>
    <xdr:cxnSp macro="">
      <xdr:nvCxnSpPr>
        <xdr:cNvPr id="309" name="直線コネクタ 308"/>
        <xdr:cNvCxnSpPr/>
      </xdr:nvCxnSpPr>
      <xdr:spPr>
        <a:xfrm>
          <a:off x="15671800" y="637235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28702</xdr:rowOff>
    </xdr:from>
    <xdr:to>
      <xdr:col>22</xdr:col>
      <xdr:colOff>565150</xdr:colOff>
      <xdr:row>37</xdr:row>
      <xdr:rowOff>97282</xdr:rowOff>
    </xdr:to>
    <xdr:cxnSp macro="">
      <xdr:nvCxnSpPr>
        <xdr:cNvPr id="312" name="直線コネクタ 311"/>
        <xdr:cNvCxnSpPr/>
      </xdr:nvCxnSpPr>
      <xdr:spPr>
        <a:xfrm flipV="1">
          <a:off x="14782800" y="63723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83566</xdr:rowOff>
    </xdr:from>
    <xdr:to>
      <xdr:col>21</xdr:col>
      <xdr:colOff>361950</xdr:colOff>
      <xdr:row>37</xdr:row>
      <xdr:rowOff>97282</xdr:rowOff>
    </xdr:to>
    <xdr:cxnSp macro="">
      <xdr:nvCxnSpPr>
        <xdr:cNvPr id="315" name="直線コネクタ 314"/>
        <xdr:cNvCxnSpPr/>
      </xdr:nvCxnSpPr>
      <xdr:spPr>
        <a:xfrm>
          <a:off x="13893800" y="64272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44196</xdr:rowOff>
    </xdr:from>
    <xdr:to>
      <xdr:col>21</xdr:col>
      <xdr:colOff>412750</xdr:colOff>
      <xdr:row>36</xdr:row>
      <xdr:rowOff>145796</xdr:rowOff>
    </xdr:to>
    <xdr:sp macro="" textlink="">
      <xdr:nvSpPr>
        <xdr:cNvPr id="316" name="フローチャート : 判断 315"/>
        <xdr:cNvSpPr/>
      </xdr:nvSpPr>
      <xdr:spPr>
        <a:xfrm>
          <a:off x="14732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155973</xdr:rowOff>
    </xdr:from>
    <xdr:ext cx="762000" cy="259045"/>
    <xdr:sp macro="" textlink="">
      <xdr:nvSpPr>
        <xdr:cNvPr id="317" name="テキスト ボックス 316"/>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83566</xdr:rowOff>
    </xdr:from>
    <xdr:to>
      <xdr:col>20</xdr:col>
      <xdr:colOff>158750</xdr:colOff>
      <xdr:row>37</xdr:row>
      <xdr:rowOff>101854</xdr:rowOff>
    </xdr:to>
    <xdr:cxnSp macro="">
      <xdr:nvCxnSpPr>
        <xdr:cNvPr id="318" name="直線コネクタ 317"/>
        <xdr:cNvCxnSpPr/>
      </xdr:nvCxnSpPr>
      <xdr:spPr>
        <a:xfrm flipV="1">
          <a:off x="13004800" y="64272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156210</xdr:rowOff>
    </xdr:from>
    <xdr:to>
      <xdr:col>20</xdr:col>
      <xdr:colOff>209550</xdr:colOff>
      <xdr:row>36</xdr:row>
      <xdr:rowOff>86360</xdr:rowOff>
    </xdr:to>
    <xdr:sp macro="" textlink="">
      <xdr:nvSpPr>
        <xdr:cNvPr id="319" name="フローチャート : 判断 318"/>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96537</xdr:rowOff>
    </xdr:from>
    <xdr:ext cx="762000" cy="259045"/>
    <xdr:sp macro="" textlink="">
      <xdr:nvSpPr>
        <xdr:cNvPr id="320" name="テキスト ボックス 319"/>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165354</xdr:rowOff>
    </xdr:from>
    <xdr:to>
      <xdr:col>19</xdr:col>
      <xdr:colOff>6350</xdr:colOff>
      <xdr:row>36</xdr:row>
      <xdr:rowOff>95504</xdr:rowOff>
    </xdr:to>
    <xdr:sp macro="" textlink="">
      <xdr:nvSpPr>
        <xdr:cNvPr id="321" name="フローチャート : 判断 320"/>
        <xdr:cNvSpPr/>
      </xdr:nvSpPr>
      <xdr:spPr>
        <a:xfrm>
          <a:off x="12954000" y="616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105681</xdr:rowOff>
    </xdr:from>
    <xdr:ext cx="762000" cy="259045"/>
    <xdr:sp macro="" textlink="">
      <xdr:nvSpPr>
        <xdr:cNvPr id="322" name="テキスト ボックス 321"/>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46482</xdr:rowOff>
    </xdr:from>
    <xdr:to>
      <xdr:col>24</xdr:col>
      <xdr:colOff>82550</xdr:colOff>
      <xdr:row>37</xdr:row>
      <xdr:rowOff>148082</xdr:rowOff>
    </xdr:to>
    <xdr:sp macro="" textlink="">
      <xdr:nvSpPr>
        <xdr:cNvPr id="328" name="円/楕円 327"/>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18559</xdr:rowOff>
    </xdr:from>
    <xdr:ext cx="762000" cy="259045"/>
    <xdr:sp macro="" textlink="">
      <xdr:nvSpPr>
        <xdr:cNvPr id="329" name="補助費等該当値テキスト"/>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149352</xdr:rowOff>
    </xdr:from>
    <xdr:to>
      <xdr:col>22</xdr:col>
      <xdr:colOff>615950</xdr:colOff>
      <xdr:row>37</xdr:row>
      <xdr:rowOff>79502</xdr:rowOff>
    </xdr:to>
    <xdr:sp macro="" textlink="">
      <xdr:nvSpPr>
        <xdr:cNvPr id="330" name="円/楕円 329"/>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31" name="テキスト ボックス 330"/>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46482</xdr:rowOff>
    </xdr:from>
    <xdr:to>
      <xdr:col>21</xdr:col>
      <xdr:colOff>412750</xdr:colOff>
      <xdr:row>37</xdr:row>
      <xdr:rowOff>148082</xdr:rowOff>
    </xdr:to>
    <xdr:sp macro="" textlink="">
      <xdr:nvSpPr>
        <xdr:cNvPr id="332" name="円/楕円 331"/>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132859</xdr:rowOff>
    </xdr:from>
    <xdr:ext cx="762000" cy="259045"/>
    <xdr:sp macro="" textlink="">
      <xdr:nvSpPr>
        <xdr:cNvPr id="333" name="テキスト ボックス 332"/>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32766</xdr:rowOff>
    </xdr:from>
    <xdr:to>
      <xdr:col>20</xdr:col>
      <xdr:colOff>209550</xdr:colOff>
      <xdr:row>37</xdr:row>
      <xdr:rowOff>134366</xdr:rowOff>
    </xdr:to>
    <xdr:sp macro="" textlink="">
      <xdr:nvSpPr>
        <xdr:cNvPr id="334" name="円/楕円 333"/>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119143</xdr:rowOff>
    </xdr:from>
    <xdr:ext cx="762000" cy="259045"/>
    <xdr:sp macro="" textlink="">
      <xdr:nvSpPr>
        <xdr:cNvPr id="335" name="テキスト ボックス 334"/>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51054</xdr:rowOff>
    </xdr:from>
    <xdr:to>
      <xdr:col>19</xdr:col>
      <xdr:colOff>6350</xdr:colOff>
      <xdr:row>37</xdr:row>
      <xdr:rowOff>152654</xdr:rowOff>
    </xdr:to>
    <xdr:sp macro="" textlink="">
      <xdr:nvSpPr>
        <xdr:cNvPr id="336" name="円/楕円 335"/>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137431</xdr:rowOff>
    </xdr:from>
    <xdr:ext cx="762000" cy="259045"/>
    <xdr:sp macro="" textlink="">
      <xdr:nvSpPr>
        <xdr:cNvPr id="337" name="テキスト ボックス 336"/>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ea"/>
              <a:ea typeface="+mn-ea"/>
              <a:cs typeface="+mn-cs"/>
            </a:rPr>
            <a:t>市債残高の増加傾向に加え、</a:t>
          </a:r>
          <a:r>
            <a:rPr kumimoji="1" lang="ja-JP" altLang="ja-JP" sz="1400">
              <a:solidFill>
                <a:schemeClr val="dk1"/>
              </a:solidFill>
              <a:effectLst/>
              <a:latin typeface="+mn-ea"/>
              <a:ea typeface="+mn-ea"/>
              <a:cs typeface="+mn-cs"/>
            </a:rPr>
            <a:t>平成２</a:t>
          </a:r>
          <a:r>
            <a:rPr kumimoji="1" lang="ja-JP" altLang="en-US" sz="1400">
              <a:solidFill>
                <a:schemeClr val="dk1"/>
              </a:solidFill>
              <a:effectLst/>
              <a:latin typeface="+mn-ea"/>
              <a:ea typeface="+mn-ea"/>
              <a:cs typeface="+mn-cs"/>
            </a:rPr>
            <a:t>８</a:t>
          </a:r>
          <a:r>
            <a:rPr kumimoji="1" lang="ja-JP" altLang="ja-JP" sz="1400">
              <a:solidFill>
                <a:schemeClr val="dk1"/>
              </a:solidFill>
              <a:effectLst/>
              <a:latin typeface="+mn-ea"/>
              <a:ea typeface="+mn-ea"/>
              <a:cs typeface="+mn-cs"/>
            </a:rPr>
            <a:t>年度は</a:t>
          </a:r>
          <a:r>
            <a:rPr kumimoji="1" lang="ja-JP" altLang="ja-JP" sz="1400" baseline="0">
              <a:solidFill>
                <a:schemeClr val="dk1"/>
              </a:solidFill>
              <a:effectLst/>
              <a:latin typeface="+mn-lt"/>
              <a:ea typeface="+mn-ea"/>
              <a:cs typeface="+mn-cs"/>
            </a:rPr>
            <a:t>法人市民税等の落ち込みによる分母の減少の影響が大きく</a:t>
          </a:r>
          <a:r>
            <a:rPr kumimoji="1" lang="ja-JP" altLang="en-US" sz="1400" baseline="0">
              <a:solidFill>
                <a:schemeClr val="dk1"/>
              </a:solidFill>
              <a:effectLst/>
              <a:latin typeface="+mn-lt"/>
              <a:ea typeface="+mn-ea"/>
              <a:cs typeface="+mn-cs"/>
            </a:rPr>
            <a:t>、</a:t>
          </a:r>
          <a:r>
            <a:rPr kumimoji="1" lang="ja-JP" altLang="ja-JP" sz="1400">
              <a:solidFill>
                <a:schemeClr val="dk1"/>
              </a:solidFill>
              <a:effectLst/>
              <a:latin typeface="+mn-ea"/>
              <a:ea typeface="+mn-ea"/>
              <a:cs typeface="+mn-cs"/>
            </a:rPr>
            <a:t>公債費に係る経常収支比率は前年度を</a:t>
          </a:r>
          <a:r>
            <a:rPr kumimoji="1" lang="ja-JP" altLang="en-US" sz="1400">
              <a:solidFill>
                <a:schemeClr val="dk1"/>
              </a:solidFill>
              <a:effectLst/>
              <a:latin typeface="+mn-ea"/>
              <a:ea typeface="+mn-ea"/>
              <a:cs typeface="+mn-cs"/>
            </a:rPr>
            <a:t>２</a:t>
          </a:r>
          <a:r>
            <a:rPr kumimoji="1" lang="ja-JP" altLang="ja-JP" sz="1400">
              <a:solidFill>
                <a:schemeClr val="dk1"/>
              </a:solidFill>
              <a:effectLst/>
              <a:latin typeface="+mn-ea"/>
              <a:ea typeface="+mn-ea"/>
              <a:cs typeface="+mn-cs"/>
            </a:rPr>
            <a:t>．</a:t>
          </a:r>
          <a:r>
            <a:rPr kumimoji="1" lang="ja-JP" altLang="en-US" sz="1400">
              <a:solidFill>
                <a:schemeClr val="dk1"/>
              </a:solidFill>
              <a:effectLst/>
              <a:latin typeface="+mn-ea"/>
              <a:ea typeface="+mn-ea"/>
              <a:cs typeface="+mn-cs"/>
            </a:rPr>
            <a:t>４</a:t>
          </a:r>
          <a:r>
            <a:rPr kumimoji="1" lang="ja-JP" altLang="ja-JP" sz="1400">
              <a:solidFill>
                <a:schemeClr val="dk1"/>
              </a:solidFill>
              <a:effectLst/>
              <a:latin typeface="+mn-ea"/>
              <a:ea typeface="+mn-ea"/>
              <a:cs typeface="+mn-cs"/>
            </a:rPr>
            <a:t>ポイント</a:t>
          </a:r>
          <a:r>
            <a:rPr kumimoji="1" lang="ja-JP" altLang="en-US" sz="1400">
              <a:solidFill>
                <a:schemeClr val="dk1"/>
              </a:solidFill>
              <a:effectLst/>
              <a:latin typeface="+mn-ea"/>
              <a:ea typeface="+mn-ea"/>
              <a:cs typeface="+mn-cs"/>
            </a:rPr>
            <a:t>上</a:t>
          </a:r>
          <a:r>
            <a:rPr kumimoji="1" lang="ja-JP" altLang="ja-JP" sz="1400">
              <a:solidFill>
                <a:schemeClr val="dk1"/>
              </a:solidFill>
              <a:effectLst/>
              <a:latin typeface="+mn-ea"/>
              <a:ea typeface="+mn-ea"/>
              <a:cs typeface="+mn-cs"/>
            </a:rPr>
            <a:t>回っ</a:t>
          </a:r>
          <a:r>
            <a:rPr kumimoji="1" lang="ja-JP" altLang="en-US" sz="1400">
              <a:solidFill>
                <a:schemeClr val="dk1"/>
              </a:solidFill>
              <a:effectLst/>
              <a:latin typeface="+mn-ea"/>
              <a:ea typeface="+mn-ea"/>
              <a:cs typeface="+mn-cs"/>
            </a:rPr>
            <a:t>た。</a:t>
          </a:r>
          <a:r>
            <a:rPr kumimoji="1" lang="ja-JP" altLang="ja-JP" sz="1400">
              <a:solidFill>
                <a:schemeClr val="dk1"/>
              </a:solidFill>
              <a:effectLst/>
              <a:latin typeface="+mn-lt"/>
              <a:ea typeface="+mn-ea"/>
              <a:cs typeface="+mn-cs"/>
            </a:rPr>
            <a:t>高利率の市債の償還が進ん</a:t>
          </a:r>
          <a:r>
            <a:rPr kumimoji="1" lang="ja-JP" altLang="en-US" sz="1400">
              <a:solidFill>
                <a:schemeClr val="dk1"/>
              </a:solidFill>
              <a:effectLst/>
              <a:latin typeface="+mn-lt"/>
              <a:ea typeface="+mn-ea"/>
              <a:cs typeface="+mn-cs"/>
            </a:rPr>
            <a:t>だ</a:t>
          </a:r>
          <a:r>
            <a:rPr kumimoji="1" lang="ja-JP" altLang="ja-JP" sz="1400">
              <a:solidFill>
                <a:schemeClr val="dk1"/>
              </a:solidFill>
              <a:effectLst/>
              <a:latin typeface="+mn-lt"/>
              <a:ea typeface="+mn-ea"/>
              <a:cs typeface="+mn-cs"/>
            </a:rPr>
            <a:t>ことや低金利が続いていること</a:t>
          </a:r>
          <a:r>
            <a:rPr kumimoji="1" lang="ja-JP" altLang="en-US" sz="1400">
              <a:solidFill>
                <a:schemeClr val="dk1"/>
              </a:solidFill>
              <a:effectLst/>
              <a:latin typeface="+mn-lt"/>
              <a:ea typeface="+mn-ea"/>
              <a:cs typeface="+mn-cs"/>
            </a:rPr>
            <a:t>で、利子の負担割合は減少したものの、</a:t>
          </a:r>
          <a:r>
            <a:rPr lang="ja-JP" altLang="ja-JP" sz="1400">
              <a:solidFill>
                <a:schemeClr val="dk1"/>
              </a:solidFill>
              <a:effectLst/>
              <a:latin typeface="+mn-ea"/>
              <a:ea typeface="+mn-ea"/>
              <a:cs typeface="+mn-cs"/>
            </a:rPr>
            <a:t>今後は</a:t>
          </a:r>
          <a:r>
            <a:rPr lang="ja-JP" altLang="en-US" sz="1400">
              <a:solidFill>
                <a:schemeClr val="dk1"/>
              </a:solidFill>
              <a:effectLst/>
              <a:latin typeface="+mn-ea"/>
              <a:ea typeface="+mn-ea"/>
              <a:cs typeface="+mn-cs"/>
            </a:rPr>
            <a:t>大型</a:t>
          </a:r>
          <a:r>
            <a:rPr lang="ja-JP" altLang="ja-JP" sz="1400">
              <a:solidFill>
                <a:schemeClr val="dk1"/>
              </a:solidFill>
              <a:effectLst/>
              <a:latin typeface="+mn-ea"/>
              <a:ea typeface="+mn-ea"/>
              <a:cs typeface="+mn-cs"/>
            </a:rPr>
            <a:t>事業の地方債償還が本格化する見通しであるため、新たな地方債の発行においては公債費の水準に留意していく必要がある。</a:t>
          </a:r>
          <a:endParaRPr lang="ja-JP" altLang="ja-JP" sz="14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94996</xdr:rowOff>
    </xdr:from>
    <xdr:to>
      <xdr:col>7</xdr:col>
      <xdr:colOff>15875</xdr:colOff>
      <xdr:row>77</xdr:row>
      <xdr:rowOff>33274</xdr:rowOff>
    </xdr:to>
    <xdr:cxnSp macro="">
      <xdr:nvCxnSpPr>
        <xdr:cNvPr id="367" name="直線コネクタ 366"/>
        <xdr:cNvCxnSpPr/>
      </xdr:nvCxnSpPr>
      <xdr:spPr>
        <a:xfrm>
          <a:off x="3987800" y="1312519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8"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94996</xdr:rowOff>
    </xdr:from>
    <xdr:to>
      <xdr:col>5</xdr:col>
      <xdr:colOff>549275</xdr:colOff>
      <xdr:row>76</xdr:row>
      <xdr:rowOff>149861</xdr:rowOff>
    </xdr:to>
    <xdr:cxnSp macro="">
      <xdr:nvCxnSpPr>
        <xdr:cNvPr id="370" name="直線コネクタ 369"/>
        <xdr:cNvCxnSpPr/>
      </xdr:nvCxnSpPr>
      <xdr:spPr>
        <a:xfrm flipV="1">
          <a:off x="3098800" y="1312519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72" name="テキスト ボックス 371"/>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140715</xdr:rowOff>
    </xdr:from>
    <xdr:to>
      <xdr:col>4</xdr:col>
      <xdr:colOff>346075</xdr:colOff>
      <xdr:row>76</xdr:row>
      <xdr:rowOff>149861</xdr:rowOff>
    </xdr:to>
    <xdr:cxnSp macro="">
      <xdr:nvCxnSpPr>
        <xdr:cNvPr id="373" name="直線コネクタ 372"/>
        <xdr:cNvCxnSpPr/>
      </xdr:nvCxnSpPr>
      <xdr:spPr>
        <a:xfrm>
          <a:off x="2209800" y="131709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156211</xdr:rowOff>
    </xdr:from>
    <xdr:to>
      <xdr:col>4</xdr:col>
      <xdr:colOff>396875</xdr:colOff>
      <xdr:row>78</xdr:row>
      <xdr:rowOff>86361</xdr:rowOff>
    </xdr:to>
    <xdr:sp macro="" textlink="">
      <xdr:nvSpPr>
        <xdr:cNvPr id="374" name="フローチャート : 判断 373"/>
        <xdr:cNvSpPr/>
      </xdr:nvSpPr>
      <xdr:spPr>
        <a:xfrm>
          <a:off x="3048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71138</xdr:rowOff>
    </xdr:from>
    <xdr:ext cx="762000" cy="259045"/>
    <xdr:sp macro="" textlink="">
      <xdr:nvSpPr>
        <xdr:cNvPr id="375" name="テキスト ボックス 374"/>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140715</xdr:rowOff>
    </xdr:from>
    <xdr:to>
      <xdr:col>3</xdr:col>
      <xdr:colOff>142875</xdr:colOff>
      <xdr:row>76</xdr:row>
      <xdr:rowOff>159004</xdr:rowOff>
    </xdr:to>
    <xdr:cxnSp macro="">
      <xdr:nvCxnSpPr>
        <xdr:cNvPr id="376" name="直線コネクタ 375"/>
        <xdr:cNvCxnSpPr/>
      </xdr:nvCxnSpPr>
      <xdr:spPr>
        <a:xfrm flipV="1">
          <a:off x="1320800" y="131709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7" name="フローチャート : 判断 376"/>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78" name="テキスト ボックス 377"/>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79" name="フローチャート : 判断 378"/>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84853</xdr:rowOff>
    </xdr:from>
    <xdr:ext cx="762000" cy="259045"/>
    <xdr:sp macro="" textlink="">
      <xdr:nvSpPr>
        <xdr:cNvPr id="380" name="テキスト ボックス 379"/>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153924</xdr:rowOff>
    </xdr:from>
    <xdr:to>
      <xdr:col>7</xdr:col>
      <xdr:colOff>66675</xdr:colOff>
      <xdr:row>77</xdr:row>
      <xdr:rowOff>84074</xdr:rowOff>
    </xdr:to>
    <xdr:sp macro="" textlink="">
      <xdr:nvSpPr>
        <xdr:cNvPr id="386" name="円/楕円 385"/>
        <xdr:cNvSpPr/>
      </xdr:nvSpPr>
      <xdr:spPr>
        <a:xfrm>
          <a:off x="4775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170451</xdr:rowOff>
    </xdr:from>
    <xdr:ext cx="762000" cy="259045"/>
    <xdr:sp macro="" textlink="">
      <xdr:nvSpPr>
        <xdr:cNvPr id="387" name="公債費該当値テキスト"/>
        <xdr:cNvSpPr txBox="1"/>
      </xdr:nvSpPr>
      <xdr:spPr>
        <a:xfrm>
          <a:off x="4914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44196</xdr:rowOff>
    </xdr:from>
    <xdr:to>
      <xdr:col>5</xdr:col>
      <xdr:colOff>600075</xdr:colOff>
      <xdr:row>76</xdr:row>
      <xdr:rowOff>145796</xdr:rowOff>
    </xdr:to>
    <xdr:sp macro="" textlink="">
      <xdr:nvSpPr>
        <xdr:cNvPr id="388" name="円/楕円 387"/>
        <xdr:cNvSpPr/>
      </xdr:nvSpPr>
      <xdr:spPr>
        <a:xfrm>
          <a:off x="3937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155973</xdr:rowOff>
    </xdr:from>
    <xdr:ext cx="736600" cy="259045"/>
    <xdr:sp macro="" textlink="">
      <xdr:nvSpPr>
        <xdr:cNvPr id="389" name="テキスト ボックス 388"/>
        <xdr:cNvSpPr txBox="1"/>
      </xdr:nvSpPr>
      <xdr:spPr>
        <a:xfrm>
          <a:off x="3606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99061</xdr:rowOff>
    </xdr:from>
    <xdr:to>
      <xdr:col>4</xdr:col>
      <xdr:colOff>396875</xdr:colOff>
      <xdr:row>77</xdr:row>
      <xdr:rowOff>29211</xdr:rowOff>
    </xdr:to>
    <xdr:sp macro="" textlink="">
      <xdr:nvSpPr>
        <xdr:cNvPr id="390" name="円/楕円 389"/>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91" name="テキスト ボックス 390"/>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89915</xdr:rowOff>
    </xdr:from>
    <xdr:to>
      <xdr:col>3</xdr:col>
      <xdr:colOff>193675</xdr:colOff>
      <xdr:row>77</xdr:row>
      <xdr:rowOff>20065</xdr:rowOff>
    </xdr:to>
    <xdr:sp macro="" textlink="">
      <xdr:nvSpPr>
        <xdr:cNvPr id="392" name="円/楕円 391"/>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30243</xdr:rowOff>
    </xdr:from>
    <xdr:ext cx="762000" cy="259045"/>
    <xdr:sp macro="" textlink="">
      <xdr:nvSpPr>
        <xdr:cNvPr id="393" name="テキスト ボックス 392"/>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108204</xdr:rowOff>
    </xdr:from>
    <xdr:to>
      <xdr:col>1</xdr:col>
      <xdr:colOff>676275</xdr:colOff>
      <xdr:row>77</xdr:row>
      <xdr:rowOff>38354</xdr:rowOff>
    </xdr:to>
    <xdr:sp macro="" textlink="">
      <xdr:nvSpPr>
        <xdr:cNvPr id="394" name="円/楕円 393"/>
        <xdr:cNvSpPr/>
      </xdr:nvSpPr>
      <xdr:spPr>
        <a:xfrm>
          <a:off x="1270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48531</xdr:rowOff>
    </xdr:from>
    <xdr:ext cx="762000" cy="259045"/>
    <xdr:sp macro="" textlink="">
      <xdr:nvSpPr>
        <xdr:cNvPr id="395" name="テキスト ボックス 394"/>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aseline="0">
              <a:solidFill>
                <a:schemeClr val="dk1"/>
              </a:solidFill>
              <a:effectLst/>
              <a:latin typeface="+mn-ea"/>
              <a:ea typeface="+mn-ea"/>
              <a:cs typeface="+mn-cs"/>
            </a:rPr>
            <a:t>平成２</a:t>
          </a:r>
          <a:r>
            <a:rPr kumimoji="1" lang="ja-JP" altLang="en-US" sz="1400" baseline="0">
              <a:solidFill>
                <a:schemeClr val="dk1"/>
              </a:solidFill>
              <a:effectLst/>
              <a:latin typeface="+mn-ea"/>
              <a:ea typeface="+mn-ea"/>
              <a:cs typeface="+mn-cs"/>
            </a:rPr>
            <a:t>８</a:t>
          </a:r>
          <a:r>
            <a:rPr kumimoji="1" lang="ja-JP" altLang="ja-JP" sz="1400" baseline="0">
              <a:solidFill>
                <a:schemeClr val="dk1"/>
              </a:solidFill>
              <a:effectLst/>
              <a:latin typeface="+mn-ea"/>
              <a:ea typeface="+mn-ea"/>
              <a:cs typeface="+mn-cs"/>
            </a:rPr>
            <a:t>年度は</a:t>
          </a:r>
          <a:r>
            <a:rPr kumimoji="1" lang="ja-JP" altLang="en-US" sz="1400" baseline="0">
              <a:solidFill>
                <a:schemeClr val="dk1"/>
              </a:solidFill>
              <a:effectLst/>
              <a:latin typeface="+mn-ea"/>
              <a:ea typeface="+mn-ea"/>
              <a:cs typeface="+mn-cs"/>
            </a:rPr>
            <a:t>、</a:t>
          </a:r>
          <a:r>
            <a:rPr kumimoji="1" lang="ja-JP" altLang="ja-JP" sz="1400" baseline="0">
              <a:solidFill>
                <a:schemeClr val="dk1"/>
              </a:solidFill>
              <a:effectLst/>
              <a:latin typeface="+mn-lt"/>
              <a:ea typeface="+mn-ea"/>
              <a:cs typeface="+mn-cs"/>
            </a:rPr>
            <a:t>法人市民税等の落ち込みによる分母の減少の影響が大きく、</a:t>
          </a:r>
          <a:r>
            <a:rPr kumimoji="1" lang="ja-JP" altLang="ja-JP" sz="1400" baseline="0">
              <a:solidFill>
                <a:schemeClr val="dk1"/>
              </a:solidFill>
              <a:effectLst/>
              <a:latin typeface="+mn-ea"/>
              <a:ea typeface="+mn-ea"/>
              <a:cs typeface="+mn-cs"/>
            </a:rPr>
            <a:t>前年度より</a:t>
          </a:r>
          <a:r>
            <a:rPr kumimoji="1" lang="ja-JP" altLang="en-US" sz="1400" baseline="0">
              <a:solidFill>
                <a:schemeClr val="dk1"/>
              </a:solidFill>
              <a:effectLst/>
              <a:latin typeface="+mn-ea"/>
              <a:ea typeface="+mn-ea"/>
              <a:cs typeface="+mn-cs"/>
            </a:rPr>
            <a:t>１０</a:t>
          </a:r>
          <a:r>
            <a:rPr kumimoji="1" lang="ja-JP" altLang="ja-JP" sz="1400" baseline="0">
              <a:solidFill>
                <a:schemeClr val="dk1"/>
              </a:solidFill>
              <a:effectLst/>
              <a:latin typeface="+mn-ea"/>
              <a:ea typeface="+mn-ea"/>
              <a:cs typeface="+mn-cs"/>
            </a:rPr>
            <a:t>．</a:t>
          </a:r>
          <a:r>
            <a:rPr kumimoji="1" lang="ja-JP" altLang="en-US" sz="1400" baseline="0">
              <a:solidFill>
                <a:schemeClr val="dk1"/>
              </a:solidFill>
              <a:effectLst/>
              <a:latin typeface="+mn-ea"/>
              <a:ea typeface="+mn-ea"/>
              <a:cs typeface="+mn-cs"/>
            </a:rPr>
            <a:t>３</a:t>
          </a:r>
          <a:r>
            <a:rPr kumimoji="1" lang="ja-JP" altLang="ja-JP" sz="1400" baseline="0">
              <a:solidFill>
                <a:schemeClr val="dk1"/>
              </a:solidFill>
              <a:effectLst/>
              <a:latin typeface="+mn-ea"/>
              <a:ea typeface="+mn-ea"/>
              <a:cs typeface="+mn-cs"/>
            </a:rPr>
            <a:t>ポイント</a:t>
          </a:r>
          <a:r>
            <a:rPr kumimoji="1" lang="ja-JP" altLang="en-US" sz="1400" baseline="0">
              <a:solidFill>
                <a:schemeClr val="dk1"/>
              </a:solidFill>
              <a:effectLst/>
              <a:latin typeface="+mn-ea"/>
              <a:ea typeface="+mn-ea"/>
              <a:cs typeface="+mn-cs"/>
            </a:rPr>
            <a:t>上昇</a:t>
          </a:r>
          <a:r>
            <a:rPr kumimoji="1" lang="ja-JP" altLang="ja-JP" sz="1400" baseline="0">
              <a:solidFill>
                <a:schemeClr val="dk1"/>
              </a:solidFill>
              <a:effectLst/>
              <a:latin typeface="+mn-ea"/>
              <a:ea typeface="+mn-ea"/>
              <a:cs typeface="+mn-cs"/>
            </a:rPr>
            <a:t>している。今後、扶助費</a:t>
          </a:r>
          <a:r>
            <a:rPr kumimoji="1" lang="ja-JP" altLang="en-US" sz="1400" baseline="0">
              <a:solidFill>
                <a:schemeClr val="dk1"/>
              </a:solidFill>
              <a:effectLst/>
              <a:latin typeface="+mn-ea"/>
              <a:ea typeface="+mn-ea"/>
              <a:cs typeface="+mn-cs"/>
            </a:rPr>
            <a:t>と公債費</a:t>
          </a:r>
          <a:r>
            <a:rPr kumimoji="1" lang="ja-JP" altLang="ja-JP" sz="1400" baseline="0">
              <a:solidFill>
                <a:schemeClr val="dk1"/>
              </a:solidFill>
              <a:effectLst/>
              <a:latin typeface="+mn-ea"/>
              <a:ea typeface="+mn-ea"/>
              <a:cs typeface="+mn-cs"/>
            </a:rPr>
            <a:t>の伸びが見込まれる中、各性質別歳出をいかに抑制していくかが重要となる。</a:t>
          </a:r>
          <a:endParaRPr lang="ja-JP" altLang="ja-JP" sz="14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50800</xdr:rowOff>
    </xdr:from>
    <xdr:to>
      <xdr:col>24</xdr:col>
      <xdr:colOff>31750</xdr:colOff>
      <xdr:row>78</xdr:row>
      <xdr:rowOff>100330</xdr:rowOff>
    </xdr:to>
    <xdr:cxnSp macro="">
      <xdr:nvCxnSpPr>
        <xdr:cNvPr id="428" name="直線コネクタ 427"/>
        <xdr:cNvCxnSpPr/>
      </xdr:nvCxnSpPr>
      <xdr:spPr>
        <a:xfrm>
          <a:off x="15671800" y="13081000"/>
          <a:ext cx="838200" cy="39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9"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50800</xdr:rowOff>
    </xdr:from>
    <xdr:to>
      <xdr:col>22</xdr:col>
      <xdr:colOff>565150</xdr:colOff>
      <xdr:row>77</xdr:row>
      <xdr:rowOff>96520</xdr:rowOff>
    </xdr:to>
    <xdr:cxnSp macro="">
      <xdr:nvCxnSpPr>
        <xdr:cNvPr id="431" name="直線コネクタ 430"/>
        <xdr:cNvCxnSpPr/>
      </xdr:nvCxnSpPr>
      <xdr:spPr>
        <a:xfrm flipV="1">
          <a:off x="14782800" y="1308100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143527</xdr:rowOff>
    </xdr:from>
    <xdr:ext cx="736600" cy="259045"/>
    <xdr:sp macro="" textlink="">
      <xdr:nvSpPr>
        <xdr:cNvPr id="433" name="テキスト ボックス 432"/>
        <xdr:cNvSpPr txBox="1"/>
      </xdr:nvSpPr>
      <xdr:spPr>
        <a:xfrm>
          <a:off x="15290800" y="1317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39370</xdr:rowOff>
    </xdr:from>
    <xdr:to>
      <xdr:col>21</xdr:col>
      <xdr:colOff>361950</xdr:colOff>
      <xdr:row>77</xdr:row>
      <xdr:rowOff>96520</xdr:rowOff>
    </xdr:to>
    <xdr:cxnSp macro="">
      <xdr:nvCxnSpPr>
        <xdr:cNvPr id="434" name="直線コネクタ 433"/>
        <xdr:cNvCxnSpPr/>
      </xdr:nvCxnSpPr>
      <xdr:spPr>
        <a:xfrm>
          <a:off x="13893800" y="132410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35" name="フローチャート : 判断 434"/>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92727</xdr:rowOff>
    </xdr:from>
    <xdr:ext cx="762000" cy="259045"/>
    <xdr:sp macro="" textlink="">
      <xdr:nvSpPr>
        <xdr:cNvPr id="436" name="テキスト ボックス 435"/>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39370</xdr:rowOff>
    </xdr:from>
    <xdr:to>
      <xdr:col>20</xdr:col>
      <xdr:colOff>158750</xdr:colOff>
      <xdr:row>77</xdr:row>
      <xdr:rowOff>111761</xdr:rowOff>
    </xdr:to>
    <xdr:cxnSp macro="">
      <xdr:nvCxnSpPr>
        <xdr:cNvPr id="437" name="直線コネクタ 436"/>
        <xdr:cNvCxnSpPr/>
      </xdr:nvCxnSpPr>
      <xdr:spPr>
        <a:xfrm flipV="1">
          <a:off x="13004800" y="132410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8" name="フローチャート : 判断 437"/>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146067</xdr:rowOff>
    </xdr:from>
    <xdr:ext cx="762000" cy="259045"/>
    <xdr:sp macro="" textlink="">
      <xdr:nvSpPr>
        <xdr:cNvPr id="439" name="テキスト ボックス 438"/>
        <xdr:cNvSpPr txBox="1"/>
      </xdr:nvSpPr>
      <xdr:spPr>
        <a:xfrm>
          <a:off x="13512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64770</xdr:rowOff>
    </xdr:from>
    <xdr:to>
      <xdr:col>19</xdr:col>
      <xdr:colOff>6350</xdr:colOff>
      <xdr:row>76</xdr:row>
      <xdr:rowOff>166370</xdr:rowOff>
    </xdr:to>
    <xdr:sp macro="" textlink="">
      <xdr:nvSpPr>
        <xdr:cNvPr id="440" name="フローチャート : 判断 439"/>
        <xdr:cNvSpPr/>
      </xdr:nvSpPr>
      <xdr:spPr>
        <a:xfrm>
          <a:off x="12954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5097</xdr:rowOff>
    </xdr:from>
    <xdr:ext cx="762000" cy="259045"/>
    <xdr:sp macro="" textlink="">
      <xdr:nvSpPr>
        <xdr:cNvPr id="441" name="テキスト ボックス 440"/>
        <xdr:cNvSpPr txBox="1"/>
      </xdr:nvSpPr>
      <xdr:spPr>
        <a:xfrm>
          <a:off x="12623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49530</xdr:rowOff>
    </xdr:from>
    <xdr:to>
      <xdr:col>24</xdr:col>
      <xdr:colOff>82550</xdr:colOff>
      <xdr:row>78</xdr:row>
      <xdr:rowOff>151130</xdr:rowOff>
    </xdr:to>
    <xdr:sp macro="" textlink="">
      <xdr:nvSpPr>
        <xdr:cNvPr id="447" name="円/楕円 446"/>
        <xdr:cNvSpPr/>
      </xdr:nvSpPr>
      <xdr:spPr>
        <a:xfrm>
          <a:off x="164592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21607</xdr:rowOff>
    </xdr:from>
    <xdr:ext cx="762000" cy="259045"/>
    <xdr:sp macro="" textlink="">
      <xdr:nvSpPr>
        <xdr:cNvPr id="448" name="公債費以外該当値テキスト"/>
        <xdr:cNvSpPr txBox="1"/>
      </xdr:nvSpPr>
      <xdr:spPr>
        <a:xfrm>
          <a:off x="165989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0</xdr:rowOff>
    </xdr:from>
    <xdr:to>
      <xdr:col>22</xdr:col>
      <xdr:colOff>615950</xdr:colOff>
      <xdr:row>76</xdr:row>
      <xdr:rowOff>101600</xdr:rowOff>
    </xdr:to>
    <xdr:sp macro="" textlink="">
      <xdr:nvSpPr>
        <xdr:cNvPr id="449" name="円/楕円 448"/>
        <xdr:cNvSpPr/>
      </xdr:nvSpPr>
      <xdr:spPr>
        <a:xfrm>
          <a:off x="15621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111777</xdr:rowOff>
    </xdr:from>
    <xdr:ext cx="736600" cy="259045"/>
    <xdr:sp macro="" textlink="">
      <xdr:nvSpPr>
        <xdr:cNvPr id="450" name="テキスト ボックス 449"/>
        <xdr:cNvSpPr txBox="1"/>
      </xdr:nvSpPr>
      <xdr:spPr>
        <a:xfrm>
          <a:off x="15290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45720</xdr:rowOff>
    </xdr:from>
    <xdr:to>
      <xdr:col>21</xdr:col>
      <xdr:colOff>412750</xdr:colOff>
      <xdr:row>77</xdr:row>
      <xdr:rowOff>147320</xdr:rowOff>
    </xdr:to>
    <xdr:sp macro="" textlink="">
      <xdr:nvSpPr>
        <xdr:cNvPr id="451" name="円/楕円 450"/>
        <xdr:cNvSpPr/>
      </xdr:nvSpPr>
      <xdr:spPr>
        <a:xfrm>
          <a:off x="14732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52" name="テキスト ボックス 451"/>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160020</xdr:rowOff>
    </xdr:from>
    <xdr:to>
      <xdr:col>20</xdr:col>
      <xdr:colOff>209550</xdr:colOff>
      <xdr:row>77</xdr:row>
      <xdr:rowOff>90170</xdr:rowOff>
    </xdr:to>
    <xdr:sp macro="" textlink="">
      <xdr:nvSpPr>
        <xdr:cNvPr id="453" name="円/楕円 452"/>
        <xdr:cNvSpPr/>
      </xdr:nvSpPr>
      <xdr:spPr>
        <a:xfrm>
          <a:off x="13843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74947</xdr:rowOff>
    </xdr:from>
    <xdr:ext cx="762000" cy="259045"/>
    <xdr:sp macro="" textlink="">
      <xdr:nvSpPr>
        <xdr:cNvPr id="454" name="テキスト ボックス 453"/>
        <xdr:cNvSpPr txBox="1"/>
      </xdr:nvSpPr>
      <xdr:spPr>
        <a:xfrm>
          <a:off x="13512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60961</xdr:rowOff>
    </xdr:from>
    <xdr:to>
      <xdr:col>19</xdr:col>
      <xdr:colOff>6350</xdr:colOff>
      <xdr:row>77</xdr:row>
      <xdr:rowOff>162561</xdr:rowOff>
    </xdr:to>
    <xdr:sp macro="" textlink="">
      <xdr:nvSpPr>
        <xdr:cNvPr id="455" name="円/楕円 454"/>
        <xdr:cNvSpPr/>
      </xdr:nvSpPr>
      <xdr:spPr>
        <a:xfrm>
          <a:off x="12954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147338</xdr:rowOff>
    </xdr:from>
    <xdr:ext cx="762000" cy="259045"/>
    <xdr:sp macro="" textlink="">
      <xdr:nvSpPr>
        <xdr:cNvPr id="456" name="テキスト ボックス 455"/>
        <xdr:cNvSpPr txBox="1"/>
      </xdr:nvSpPr>
      <xdr:spPr>
        <a:xfrm>
          <a:off x="12623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京都府長岡京市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7366</xdr:rowOff>
    </xdr:from>
    <xdr:to>
      <xdr:col>4</xdr:col>
      <xdr:colOff>1117600</xdr:colOff>
      <xdr:row>17</xdr:row>
      <xdr:rowOff>29407</xdr:rowOff>
    </xdr:to>
    <xdr:cxnSp macro="">
      <xdr:nvCxnSpPr>
        <xdr:cNvPr id="50" name="直線コネクタ 49"/>
        <xdr:cNvCxnSpPr/>
      </xdr:nvCxnSpPr>
      <xdr:spPr bwMode="auto">
        <a:xfrm>
          <a:off x="5003800" y="2969641"/>
          <a:ext cx="647700" cy="22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14184</xdr:rowOff>
    </xdr:from>
    <xdr:ext cx="762000" cy="259045"/>
    <xdr:sp macro="" textlink="">
      <xdr:nvSpPr>
        <xdr:cNvPr id="51" name="人口1人当たり決算額の推移平均値テキスト130"/>
        <xdr:cNvSpPr txBox="1"/>
      </xdr:nvSpPr>
      <xdr:spPr>
        <a:xfrm>
          <a:off x="5740400" y="2976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7366</xdr:rowOff>
    </xdr:from>
    <xdr:to>
      <xdr:col>4</xdr:col>
      <xdr:colOff>469900</xdr:colOff>
      <xdr:row>17</xdr:row>
      <xdr:rowOff>26473</xdr:rowOff>
    </xdr:to>
    <xdr:cxnSp macro="">
      <xdr:nvCxnSpPr>
        <xdr:cNvPr id="53" name="直線コネクタ 52"/>
        <xdr:cNvCxnSpPr/>
      </xdr:nvCxnSpPr>
      <xdr:spPr bwMode="auto">
        <a:xfrm flipV="1">
          <a:off x="4305300" y="2969641"/>
          <a:ext cx="698500" cy="19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111466</xdr:rowOff>
    </xdr:from>
    <xdr:ext cx="736600" cy="259045"/>
    <xdr:sp macro="" textlink="">
      <xdr:nvSpPr>
        <xdr:cNvPr id="55" name="テキスト ボックス 54"/>
        <xdr:cNvSpPr txBox="1"/>
      </xdr:nvSpPr>
      <xdr:spPr>
        <a:xfrm>
          <a:off x="4622800" y="3073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26473</xdr:rowOff>
    </xdr:from>
    <xdr:to>
      <xdr:col>3</xdr:col>
      <xdr:colOff>904875</xdr:colOff>
      <xdr:row>17</xdr:row>
      <xdr:rowOff>65373</xdr:rowOff>
    </xdr:to>
    <xdr:cxnSp macro="">
      <xdr:nvCxnSpPr>
        <xdr:cNvPr id="56" name="直線コネクタ 55"/>
        <xdr:cNvCxnSpPr/>
      </xdr:nvCxnSpPr>
      <xdr:spPr bwMode="auto">
        <a:xfrm flipV="1">
          <a:off x="3606800" y="2988748"/>
          <a:ext cx="698500" cy="38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39834</xdr:rowOff>
    </xdr:from>
    <xdr:to>
      <xdr:col>3</xdr:col>
      <xdr:colOff>955675</xdr:colOff>
      <xdr:row>16</xdr:row>
      <xdr:rowOff>141434</xdr:rowOff>
    </xdr:to>
    <xdr:sp macro="" textlink="">
      <xdr:nvSpPr>
        <xdr:cNvPr id="57" name="フローチャート : 判断 56"/>
        <xdr:cNvSpPr/>
      </xdr:nvSpPr>
      <xdr:spPr bwMode="auto">
        <a:xfrm>
          <a:off x="4254500" y="2830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151611</xdr:rowOff>
    </xdr:from>
    <xdr:ext cx="762000" cy="259045"/>
    <xdr:sp macro="" textlink="">
      <xdr:nvSpPr>
        <xdr:cNvPr id="58" name="テキスト ボックス 57"/>
        <xdr:cNvSpPr txBox="1"/>
      </xdr:nvSpPr>
      <xdr:spPr>
        <a:xfrm>
          <a:off x="3924300" y="259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75,409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25083</xdr:rowOff>
    </xdr:from>
    <xdr:to>
      <xdr:col>3</xdr:col>
      <xdr:colOff>206375</xdr:colOff>
      <xdr:row>17</xdr:row>
      <xdr:rowOff>65373</xdr:rowOff>
    </xdr:to>
    <xdr:cxnSp macro="">
      <xdr:nvCxnSpPr>
        <xdr:cNvPr id="59" name="直線コネクタ 58"/>
        <xdr:cNvCxnSpPr/>
      </xdr:nvCxnSpPr>
      <xdr:spPr bwMode="auto">
        <a:xfrm>
          <a:off x="2908300" y="2987358"/>
          <a:ext cx="698500" cy="40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104318</xdr:rowOff>
    </xdr:from>
    <xdr:to>
      <xdr:col>3</xdr:col>
      <xdr:colOff>257175</xdr:colOff>
      <xdr:row>17</xdr:row>
      <xdr:rowOff>34468</xdr:rowOff>
    </xdr:to>
    <xdr:sp macro="" textlink="">
      <xdr:nvSpPr>
        <xdr:cNvPr id="60" name="フローチャート : 判断 59"/>
        <xdr:cNvSpPr/>
      </xdr:nvSpPr>
      <xdr:spPr bwMode="auto">
        <a:xfrm>
          <a:off x="3556000" y="2895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44645</xdr:rowOff>
    </xdr:from>
    <xdr:ext cx="762000" cy="259045"/>
    <xdr:sp macro="" textlink="">
      <xdr:nvSpPr>
        <xdr:cNvPr id="61" name="テキスト ボックス 60"/>
        <xdr:cNvSpPr txBox="1"/>
      </xdr:nvSpPr>
      <xdr:spPr>
        <a:xfrm>
          <a:off x="3225800" y="26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72,024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71857</xdr:rowOff>
    </xdr:from>
    <xdr:to>
      <xdr:col>2</xdr:col>
      <xdr:colOff>692150</xdr:colOff>
      <xdr:row>17</xdr:row>
      <xdr:rowOff>2007</xdr:rowOff>
    </xdr:to>
    <xdr:sp macro="" textlink="">
      <xdr:nvSpPr>
        <xdr:cNvPr id="62" name="フローチャート : 判断 61"/>
        <xdr:cNvSpPr/>
      </xdr:nvSpPr>
      <xdr:spPr bwMode="auto">
        <a:xfrm>
          <a:off x="2857500" y="28626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12184</xdr:rowOff>
    </xdr:from>
    <xdr:ext cx="762000" cy="259045"/>
    <xdr:sp macro="" textlink="">
      <xdr:nvSpPr>
        <xdr:cNvPr id="63" name="テキスト ボックス 62"/>
        <xdr:cNvSpPr txBox="1"/>
      </xdr:nvSpPr>
      <xdr:spPr>
        <a:xfrm>
          <a:off x="2527300" y="263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150057</xdr:rowOff>
    </xdr:from>
    <xdr:to>
      <xdr:col>5</xdr:col>
      <xdr:colOff>34925</xdr:colOff>
      <xdr:row>17</xdr:row>
      <xdr:rowOff>80207</xdr:rowOff>
    </xdr:to>
    <xdr:sp macro="" textlink="">
      <xdr:nvSpPr>
        <xdr:cNvPr id="69" name="円/楕円 68"/>
        <xdr:cNvSpPr/>
      </xdr:nvSpPr>
      <xdr:spPr bwMode="auto">
        <a:xfrm>
          <a:off x="5600700" y="2940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166584</xdr:rowOff>
    </xdr:from>
    <xdr:ext cx="762000" cy="259045"/>
    <xdr:sp macro="" textlink="">
      <xdr:nvSpPr>
        <xdr:cNvPr id="70" name="人口1人当たり決算額の推移該当値テキスト130"/>
        <xdr:cNvSpPr txBox="1"/>
      </xdr:nvSpPr>
      <xdr:spPr>
        <a:xfrm>
          <a:off x="5740400" y="278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69,623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128016</xdr:rowOff>
    </xdr:from>
    <xdr:to>
      <xdr:col>4</xdr:col>
      <xdr:colOff>520700</xdr:colOff>
      <xdr:row>17</xdr:row>
      <xdr:rowOff>58166</xdr:rowOff>
    </xdr:to>
    <xdr:sp macro="" textlink="">
      <xdr:nvSpPr>
        <xdr:cNvPr id="71" name="円/楕円 70"/>
        <xdr:cNvSpPr/>
      </xdr:nvSpPr>
      <xdr:spPr bwMode="auto">
        <a:xfrm>
          <a:off x="4953000" y="2918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68343</xdr:rowOff>
    </xdr:from>
    <xdr:ext cx="736600" cy="259045"/>
    <xdr:sp macro="" textlink="">
      <xdr:nvSpPr>
        <xdr:cNvPr id="72" name="テキスト ボックス 71"/>
        <xdr:cNvSpPr txBox="1"/>
      </xdr:nvSpPr>
      <xdr:spPr>
        <a:xfrm>
          <a:off x="4622800" y="2687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70,780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147123</xdr:rowOff>
    </xdr:from>
    <xdr:to>
      <xdr:col>3</xdr:col>
      <xdr:colOff>955675</xdr:colOff>
      <xdr:row>17</xdr:row>
      <xdr:rowOff>77273</xdr:rowOff>
    </xdr:to>
    <xdr:sp macro="" textlink="">
      <xdr:nvSpPr>
        <xdr:cNvPr id="73" name="円/楕円 72"/>
        <xdr:cNvSpPr/>
      </xdr:nvSpPr>
      <xdr:spPr bwMode="auto">
        <a:xfrm>
          <a:off x="4254500" y="2937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62050</xdr:rowOff>
    </xdr:from>
    <xdr:ext cx="762000" cy="259045"/>
    <xdr:sp macro="" textlink="">
      <xdr:nvSpPr>
        <xdr:cNvPr id="74" name="テキスト ボックス 73"/>
        <xdr:cNvSpPr txBox="1"/>
      </xdr:nvSpPr>
      <xdr:spPr>
        <a:xfrm>
          <a:off x="3924300" y="3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69,777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14573</xdr:rowOff>
    </xdr:from>
    <xdr:to>
      <xdr:col>3</xdr:col>
      <xdr:colOff>257175</xdr:colOff>
      <xdr:row>17</xdr:row>
      <xdr:rowOff>116173</xdr:rowOff>
    </xdr:to>
    <xdr:sp macro="" textlink="">
      <xdr:nvSpPr>
        <xdr:cNvPr id="75" name="円/楕円 74"/>
        <xdr:cNvSpPr/>
      </xdr:nvSpPr>
      <xdr:spPr bwMode="auto">
        <a:xfrm>
          <a:off x="3556000" y="2976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100950</xdr:rowOff>
    </xdr:from>
    <xdr:ext cx="762000" cy="259045"/>
    <xdr:sp macro="" textlink="">
      <xdr:nvSpPr>
        <xdr:cNvPr id="76" name="テキスト ボックス 75"/>
        <xdr:cNvSpPr txBox="1"/>
      </xdr:nvSpPr>
      <xdr:spPr>
        <a:xfrm>
          <a:off x="3225800" y="306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67,735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145733</xdr:rowOff>
    </xdr:from>
    <xdr:to>
      <xdr:col>2</xdr:col>
      <xdr:colOff>692150</xdr:colOff>
      <xdr:row>17</xdr:row>
      <xdr:rowOff>75883</xdr:rowOff>
    </xdr:to>
    <xdr:sp macro="" textlink="">
      <xdr:nvSpPr>
        <xdr:cNvPr id="77" name="円/楕円 76"/>
        <xdr:cNvSpPr/>
      </xdr:nvSpPr>
      <xdr:spPr bwMode="auto">
        <a:xfrm>
          <a:off x="2857500" y="2936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60660</xdr:rowOff>
    </xdr:from>
    <xdr:ext cx="762000" cy="259045"/>
    <xdr:sp macro="" textlink="">
      <xdr:nvSpPr>
        <xdr:cNvPr id="78" name="テキスト ボックス 77"/>
        <xdr:cNvSpPr txBox="1"/>
      </xdr:nvSpPr>
      <xdr:spPr>
        <a:xfrm>
          <a:off x="2527300" y="3022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12185</xdr:rowOff>
    </xdr:from>
    <xdr:to>
      <xdr:col>4</xdr:col>
      <xdr:colOff>1117600</xdr:colOff>
      <xdr:row>37</xdr:row>
      <xdr:rowOff>19368</xdr:rowOff>
    </xdr:to>
    <xdr:cxnSp macro="">
      <xdr:nvCxnSpPr>
        <xdr:cNvPr id="111" name="直線コネクタ 110"/>
        <xdr:cNvCxnSpPr/>
      </xdr:nvCxnSpPr>
      <xdr:spPr bwMode="auto">
        <a:xfrm>
          <a:off x="5003800" y="7136885"/>
          <a:ext cx="647700" cy="7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120845</xdr:rowOff>
    </xdr:from>
    <xdr:ext cx="762000" cy="259045"/>
    <xdr:sp macro="" textlink="">
      <xdr:nvSpPr>
        <xdr:cNvPr id="112" name="人口1人当たり決算額の推移平均値テキスト445"/>
        <xdr:cNvSpPr txBox="1"/>
      </xdr:nvSpPr>
      <xdr:spPr>
        <a:xfrm>
          <a:off x="5740400" y="673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12185</xdr:rowOff>
    </xdr:from>
    <xdr:to>
      <xdr:col>4</xdr:col>
      <xdr:colOff>469900</xdr:colOff>
      <xdr:row>37</xdr:row>
      <xdr:rowOff>16319</xdr:rowOff>
    </xdr:to>
    <xdr:cxnSp macro="">
      <xdr:nvCxnSpPr>
        <xdr:cNvPr id="114" name="直線コネクタ 113"/>
        <xdr:cNvCxnSpPr/>
      </xdr:nvCxnSpPr>
      <xdr:spPr bwMode="auto">
        <a:xfrm flipV="1">
          <a:off x="4305300" y="7136885"/>
          <a:ext cx="698500" cy="4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52208</xdr:rowOff>
    </xdr:from>
    <xdr:ext cx="736600" cy="259045"/>
    <xdr:sp macro="" textlink="">
      <xdr:nvSpPr>
        <xdr:cNvPr id="116" name="テキスト ボックス 115"/>
        <xdr:cNvSpPr txBox="1"/>
      </xdr:nvSpPr>
      <xdr:spPr>
        <a:xfrm>
          <a:off x="4622800" y="666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11785</xdr:rowOff>
    </xdr:from>
    <xdr:to>
      <xdr:col>3</xdr:col>
      <xdr:colOff>904875</xdr:colOff>
      <xdr:row>37</xdr:row>
      <xdr:rowOff>16319</xdr:rowOff>
    </xdr:to>
    <xdr:cxnSp macro="">
      <xdr:nvCxnSpPr>
        <xdr:cNvPr id="117" name="直線コネクタ 116"/>
        <xdr:cNvCxnSpPr/>
      </xdr:nvCxnSpPr>
      <xdr:spPr bwMode="auto">
        <a:xfrm>
          <a:off x="3606800" y="7136485"/>
          <a:ext cx="698500" cy="4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186386</xdr:rowOff>
    </xdr:from>
    <xdr:to>
      <xdr:col>3</xdr:col>
      <xdr:colOff>955675</xdr:colOff>
      <xdr:row>35</xdr:row>
      <xdr:rowOff>287986</xdr:rowOff>
    </xdr:to>
    <xdr:sp macro="" textlink="">
      <xdr:nvSpPr>
        <xdr:cNvPr id="118" name="フローチャート : 判断 117"/>
        <xdr:cNvSpPr/>
      </xdr:nvSpPr>
      <xdr:spPr bwMode="auto">
        <a:xfrm>
          <a:off x="4254500" y="6796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298163</xdr:rowOff>
    </xdr:from>
    <xdr:ext cx="762000" cy="259045"/>
    <xdr:sp macro="" textlink="">
      <xdr:nvSpPr>
        <xdr:cNvPr id="119" name="テキスト ボックス 118"/>
        <xdr:cNvSpPr txBox="1"/>
      </xdr:nvSpPr>
      <xdr:spPr>
        <a:xfrm>
          <a:off x="3924300" y="656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17,216</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5842</xdr:rowOff>
    </xdr:from>
    <xdr:to>
      <xdr:col>3</xdr:col>
      <xdr:colOff>206375</xdr:colOff>
      <xdr:row>37</xdr:row>
      <xdr:rowOff>11785</xdr:rowOff>
    </xdr:to>
    <xdr:cxnSp macro="">
      <xdr:nvCxnSpPr>
        <xdr:cNvPr id="120" name="直線コネクタ 119"/>
        <xdr:cNvCxnSpPr/>
      </xdr:nvCxnSpPr>
      <xdr:spPr bwMode="auto">
        <a:xfrm>
          <a:off x="2908300" y="7130542"/>
          <a:ext cx="698500" cy="5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199892</xdr:rowOff>
    </xdr:from>
    <xdr:to>
      <xdr:col>3</xdr:col>
      <xdr:colOff>257175</xdr:colOff>
      <xdr:row>35</xdr:row>
      <xdr:rowOff>301492</xdr:rowOff>
    </xdr:to>
    <xdr:sp macro="" textlink="">
      <xdr:nvSpPr>
        <xdr:cNvPr id="121" name="フローチャート : 判断 120"/>
        <xdr:cNvSpPr/>
      </xdr:nvSpPr>
      <xdr:spPr bwMode="auto">
        <a:xfrm>
          <a:off x="3556000" y="6810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311669</xdr:rowOff>
    </xdr:from>
    <xdr:ext cx="762000" cy="259045"/>
    <xdr:sp macro="" textlink="">
      <xdr:nvSpPr>
        <xdr:cNvPr id="122" name="テキスト ボックス 121"/>
        <xdr:cNvSpPr txBox="1"/>
      </xdr:nvSpPr>
      <xdr:spPr>
        <a:xfrm>
          <a:off x="3225800" y="657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178480</xdr:rowOff>
    </xdr:from>
    <xdr:to>
      <xdr:col>2</xdr:col>
      <xdr:colOff>692150</xdr:colOff>
      <xdr:row>35</xdr:row>
      <xdr:rowOff>280080</xdr:rowOff>
    </xdr:to>
    <xdr:sp macro="" textlink="">
      <xdr:nvSpPr>
        <xdr:cNvPr id="123" name="フローチャート : 判断 122"/>
        <xdr:cNvSpPr/>
      </xdr:nvSpPr>
      <xdr:spPr bwMode="auto">
        <a:xfrm>
          <a:off x="2857500" y="6788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290257</xdr:rowOff>
    </xdr:from>
    <xdr:ext cx="762000" cy="259045"/>
    <xdr:sp macro="" textlink="">
      <xdr:nvSpPr>
        <xdr:cNvPr id="124" name="テキスト ボックス 123"/>
        <xdr:cNvSpPr txBox="1"/>
      </xdr:nvSpPr>
      <xdr:spPr>
        <a:xfrm>
          <a:off x="2527300" y="655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17,631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140018</xdr:rowOff>
    </xdr:from>
    <xdr:to>
      <xdr:col>5</xdr:col>
      <xdr:colOff>34925</xdr:colOff>
      <xdr:row>37</xdr:row>
      <xdr:rowOff>70168</xdr:rowOff>
    </xdr:to>
    <xdr:sp macro="" textlink="">
      <xdr:nvSpPr>
        <xdr:cNvPr id="130" name="円/楕円 129"/>
        <xdr:cNvSpPr/>
      </xdr:nvSpPr>
      <xdr:spPr bwMode="auto">
        <a:xfrm>
          <a:off x="5600700" y="7093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112095</xdr:rowOff>
    </xdr:from>
    <xdr:ext cx="762000" cy="259045"/>
    <xdr:sp macro="" textlink="">
      <xdr:nvSpPr>
        <xdr:cNvPr id="131" name="人口1人当たり決算額の推移該当値テキスト445"/>
        <xdr:cNvSpPr txBox="1"/>
      </xdr:nvSpPr>
      <xdr:spPr>
        <a:xfrm>
          <a:off x="5740400" y="70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132835</xdr:rowOff>
    </xdr:from>
    <xdr:to>
      <xdr:col>4</xdr:col>
      <xdr:colOff>520700</xdr:colOff>
      <xdr:row>37</xdr:row>
      <xdr:rowOff>62985</xdr:rowOff>
    </xdr:to>
    <xdr:sp macro="" textlink="">
      <xdr:nvSpPr>
        <xdr:cNvPr id="132" name="円/楕円 131"/>
        <xdr:cNvSpPr/>
      </xdr:nvSpPr>
      <xdr:spPr bwMode="auto">
        <a:xfrm>
          <a:off x="4953000" y="7086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47762</xdr:rowOff>
    </xdr:from>
    <xdr:ext cx="736600" cy="259045"/>
    <xdr:sp macro="" textlink="">
      <xdr:nvSpPr>
        <xdr:cNvPr id="133" name="テキスト ボックス 132"/>
        <xdr:cNvSpPr txBox="1"/>
      </xdr:nvSpPr>
      <xdr:spPr>
        <a:xfrm>
          <a:off x="4622800" y="7172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136969</xdr:rowOff>
    </xdr:from>
    <xdr:to>
      <xdr:col>3</xdr:col>
      <xdr:colOff>955675</xdr:colOff>
      <xdr:row>37</xdr:row>
      <xdr:rowOff>67119</xdr:rowOff>
    </xdr:to>
    <xdr:sp macro="" textlink="">
      <xdr:nvSpPr>
        <xdr:cNvPr id="134" name="円/楕円 133"/>
        <xdr:cNvSpPr/>
      </xdr:nvSpPr>
      <xdr:spPr bwMode="auto">
        <a:xfrm>
          <a:off x="4254500" y="7090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51896</xdr:rowOff>
    </xdr:from>
    <xdr:ext cx="762000" cy="259045"/>
    <xdr:sp macro="" textlink="">
      <xdr:nvSpPr>
        <xdr:cNvPr id="135" name="テキスト ボックス 134"/>
        <xdr:cNvSpPr txBox="1"/>
      </xdr:nvSpPr>
      <xdr:spPr>
        <a:xfrm>
          <a:off x="3924300" y="71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132435</xdr:rowOff>
    </xdr:from>
    <xdr:to>
      <xdr:col>3</xdr:col>
      <xdr:colOff>257175</xdr:colOff>
      <xdr:row>37</xdr:row>
      <xdr:rowOff>62585</xdr:rowOff>
    </xdr:to>
    <xdr:sp macro="" textlink="">
      <xdr:nvSpPr>
        <xdr:cNvPr id="136" name="円/楕円 135"/>
        <xdr:cNvSpPr/>
      </xdr:nvSpPr>
      <xdr:spPr bwMode="auto">
        <a:xfrm>
          <a:off x="3556000" y="7085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47362</xdr:rowOff>
    </xdr:from>
    <xdr:ext cx="762000" cy="259045"/>
    <xdr:sp macro="" textlink="">
      <xdr:nvSpPr>
        <xdr:cNvPr id="137" name="テキスト ボックス 136"/>
        <xdr:cNvSpPr txBox="1"/>
      </xdr:nvSpPr>
      <xdr:spPr>
        <a:xfrm>
          <a:off x="3225800" y="717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126492</xdr:rowOff>
    </xdr:from>
    <xdr:to>
      <xdr:col>2</xdr:col>
      <xdr:colOff>692150</xdr:colOff>
      <xdr:row>37</xdr:row>
      <xdr:rowOff>56642</xdr:rowOff>
    </xdr:to>
    <xdr:sp macro="" textlink="">
      <xdr:nvSpPr>
        <xdr:cNvPr id="138" name="円/楕円 137"/>
        <xdr:cNvSpPr/>
      </xdr:nvSpPr>
      <xdr:spPr bwMode="auto">
        <a:xfrm>
          <a:off x="2857500" y="7079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41419</xdr:rowOff>
    </xdr:from>
    <xdr:ext cx="762000" cy="259045"/>
    <xdr:sp macro="" textlink="">
      <xdr:nvSpPr>
        <xdr:cNvPr id="139" name="テキスト ボックス 138"/>
        <xdr:cNvSpPr txBox="1"/>
      </xdr:nvSpPr>
      <xdr:spPr>
        <a:xfrm>
          <a:off x="2527300" y="716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京都府長岡京市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80,775
80,153
19.17
27,332,748
26,433,681
835,288
16,610,575
28,692,076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10.1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41425</xdr:rowOff>
    </xdr:from>
    <xdr:to>
      <xdr:col>6</xdr:col>
      <xdr:colOff>511175</xdr:colOff>
      <xdr:row>36</xdr:row>
      <xdr:rowOff>102141</xdr:rowOff>
    </xdr:to>
    <xdr:cxnSp macro="">
      <xdr:nvCxnSpPr>
        <xdr:cNvPr id="59" name="直線コネクタ 58"/>
        <xdr:cNvCxnSpPr/>
      </xdr:nvCxnSpPr>
      <xdr:spPr>
        <a:xfrm>
          <a:off x="3797300" y="6213625"/>
          <a:ext cx="838200" cy="6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49758</xdr:rowOff>
    </xdr:from>
    <xdr:ext cx="534377" cy="259045"/>
    <xdr:sp macro="" textlink="">
      <xdr:nvSpPr>
        <xdr:cNvPr id="60" name="人件費平均値テキスト"/>
        <xdr:cNvSpPr txBox="1"/>
      </xdr:nvSpPr>
      <xdr:spPr>
        <a:xfrm>
          <a:off x="4686300" y="605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11044</xdr:rowOff>
    </xdr:from>
    <xdr:to>
      <xdr:col>5</xdr:col>
      <xdr:colOff>358775</xdr:colOff>
      <xdr:row>36</xdr:row>
      <xdr:rowOff>41425</xdr:rowOff>
    </xdr:to>
    <xdr:cxnSp macro="">
      <xdr:nvCxnSpPr>
        <xdr:cNvPr id="62" name="直線コネクタ 61"/>
        <xdr:cNvCxnSpPr/>
      </xdr:nvCxnSpPr>
      <xdr:spPr>
        <a:xfrm>
          <a:off x="2908300" y="6183244"/>
          <a:ext cx="889000" cy="3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110487</xdr:rowOff>
    </xdr:from>
    <xdr:ext cx="534377" cy="259045"/>
    <xdr:sp macro="" textlink="">
      <xdr:nvSpPr>
        <xdr:cNvPr id="64" name="テキスト ボックス 63"/>
        <xdr:cNvSpPr txBox="1"/>
      </xdr:nvSpPr>
      <xdr:spPr>
        <a:xfrm>
          <a:off x="3530111" y="62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11044</xdr:rowOff>
    </xdr:from>
    <xdr:to>
      <xdr:col>4</xdr:col>
      <xdr:colOff>155575</xdr:colOff>
      <xdr:row>36</xdr:row>
      <xdr:rowOff>61885</xdr:rowOff>
    </xdr:to>
    <xdr:cxnSp macro="">
      <xdr:nvCxnSpPr>
        <xdr:cNvPr id="65" name="直線コネクタ 64"/>
        <xdr:cNvCxnSpPr/>
      </xdr:nvCxnSpPr>
      <xdr:spPr>
        <a:xfrm flipV="1">
          <a:off x="2019300" y="6183244"/>
          <a:ext cx="889000" cy="5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51593</xdr:rowOff>
    </xdr:from>
    <xdr:to>
      <xdr:col>4</xdr:col>
      <xdr:colOff>206375</xdr:colOff>
      <xdr:row>35</xdr:row>
      <xdr:rowOff>153193</xdr:rowOff>
    </xdr:to>
    <xdr:sp macro="" textlink="">
      <xdr:nvSpPr>
        <xdr:cNvPr id="66" name="フローチャート : 判断 65"/>
        <xdr:cNvSpPr/>
      </xdr:nvSpPr>
      <xdr:spPr>
        <a:xfrm>
          <a:off x="2857500" y="605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169720</xdr:rowOff>
    </xdr:from>
    <xdr:ext cx="534377" cy="259045"/>
    <xdr:sp macro="" textlink="">
      <xdr:nvSpPr>
        <xdr:cNvPr id="67" name="テキスト ボックス 66"/>
        <xdr:cNvSpPr txBox="1"/>
      </xdr:nvSpPr>
      <xdr:spPr>
        <a:xfrm>
          <a:off x="2641111" y="582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64,132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2311</xdr:rowOff>
    </xdr:from>
    <xdr:to>
      <xdr:col>2</xdr:col>
      <xdr:colOff>638175</xdr:colOff>
      <xdr:row>36</xdr:row>
      <xdr:rowOff>61885</xdr:rowOff>
    </xdr:to>
    <xdr:cxnSp macro="">
      <xdr:nvCxnSpPr>
        <xdr:cNvPr id="68" name="直線コネクタ 67"/>
        <xdr:cNvCxnSpPr/>
      </xdr:nvCxnSpPr>
      <xdr:spPr>
        <a:xfrm>
          <a:off x="1130300" y="6174511"/>
          <a:ext cx="889000" cy="5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61033</xdr:rowOff>
    </xdr:from>
    <xdr:to>
      <xdr:col>3</xdr:col>
      <xdr:colOff>3175</xdr:colOff>
      <xdr:row>35</xdr:row>
      <xdr:rowOff>162633</xdr:rowOff>
    </xdr:to>
    <xdr:sp macro="" textlink="">
      <xdr:nvSpPr>
        <xdr:cNvPr id="69" name="フローチャート : 判断 68"/>
        <xdr:cNvSpPr/>
      </xdr:nvSpPr>
      <xdr:spPr>
        <a:xfrm>
          <a:off x="1968500" y="60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7710</xdr:rowOff>
    </xdr:from>
    <xdr:ext cx="534377" cy="259045"/>
    <xdr:sp macro="" textlink="">
      <xdr:nvSpPr>
        <xdr:cNvPr id="70" name="テキスト ボックス 69"/>
        <xdr:cNvSpPr txBox="1"/>
      </xdr:nvSpPr>
      <xdr:spPr>
        <a:xfrm>
          <a:off x="1752111" y="583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16640</xdr:rowOff>
    </xdr:from>
    <xdr:to>
      <xdr:col>1</xdr:col>
      <xdr:colOff>485775</xdr:colOff>
      <xdr:row>35</xdr:row>
      <xdr:rowOff>118240</xdr:rowOff>
    </xdr:to>
    <xdr:sp macro="" textlink="">
      <xdr:nvSpPr>
        <xdr:cNvPr id="71" name="フローチャート : 判断 70"/>
        <xdr:cNvSpPr/>
      </xdr:nvSpPr>
      <xdr:spPr>
        <a:xfrm>
          <a:off x="1079500" y="601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134767</xdr:rowOff>
    </xdr:from>
    <xdr:ext cx="534377" cy="259045"/>
    <xdr:sp macro="" textlink="">
      <xdr:nvSpPr>
        <xdr:cNvPr id="72" name="テキスト ボックス 71"/>
        <xdr:cNvSpPr txBox="1"/>
      </xdr:nvSpPr>
      <xdr:spPr>
        <a:xfrm>
          <a:off x="863111" y="579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51341</xdr:rowOff>
    </xdr:from>
    <xdr:to>
      <xdr:col>6</xdr:col>
      <xdr:colOff>561975</xdr:colOff>
      <xdr:row>36</xdr:row>
      <xdr:rowOff>152941</xdr:rowOff>
    </xdr:to>
    <xdr:sp macro="" textlink="">
      <xdr:nvSpPr>
        <xdr:cNvPr id="78" name="円/楕円 77"/>
        <xdr:cNvSpPr/>
      </xdr:nvSpPr>
      <xdr:spPr>
        <a:xfrm>
          <a:off x="4584700" y="622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29768</xdr:rowOff>
    </xdr:from>
    <xdr:ext cx="534377" cy="259045"/>
    <xdr:sp macro="" textlink="">
      <xdr:nvSpPr>
        <xdr:cNvPr id="79" name="人件費該当値テキスト"/>
        <xdr:cNvSpPr txBox="1"/>
      </xdr:nvSpPr>
      <xdr:spPr>
        <a:xfrm>
          <a:off x="4686300" y="620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56,643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162075</xdr:rowOff>
    </xdr:from>
    <xdr:to>
      <xdr:col>5</xdr:col>
      <xdr:colOff>409575</xdr:colOff>
      <xdr:row>36</xdr:row>
      <xdr:rowOff>92225</xdr:rowOff>
    </xdr:to>
    <xdr:sp macro="" textlink="">
      <xdr:nvSpPr>
        <xdr:cNvPr id="80" name="円/楕円 79"/>
        <xdr:cNvSpPr/>
      </xdr:nvSpPr>
      <xdr:spPr>
        <a:xfrm>
          <a:off x="3746500" y="616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108752</xdr:rowOff>
    </xdr:from>
    <xdr:ext cx="534377" cy="259045"/>
    <xdr:sp macro="" textlink="">
      <xdr:nvSpPr>
        <xdr:cNvPr id="81" name="テキスト ボックス 80"/>
        <xdr:cNvSpPr txBox="1"/>
      </xdr:nvSpPr>
      <xdr:spPr>
        <a:xfrm>
          <a:off x="3530111" y="593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59,299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131694</xdr:rowOff>
    </xdr:from>
    <xdr:to>
      <xdr:col>4</xdr:col>
      <xdr:colOff>206375</xdr:colOff>
      <xdr:row>36</xdr:row>
      <xdr:rowOff>61844</xdr:rowOff>
    </xdr:to>
    <xdr:sp macro="" textlink="">
      <xdr:nvSpPr>
        <xdr:cNvPr id="82" name="円/楕円 81"/>
        <xdr:cNvSpPr/>
      </xdr:nvSpPr>
      <xdr:spPr>
        <a:xfrm>
          <a:off x="2857500" y="613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52971</xdr:rowOff>
    </xdr:from>
    <xdr:ext cx="534377" cy="259045"/>
    <xdr:sp macro="" textlink="">
      <xdr:nvSpPr>
        <xdr:cNvPr id="83" name="テキスト ボックス 82"/>
        <xdr:cNvSpPr txBox="1"/>
      </xdr:nvSpPr>
      <xdr:spPr>
        <a:xfrm>
          <a:off x="2641111" y="622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60,628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11085</xdr:rowOff>
    </xdr:from>
    <xdr:to>
      <xdr:col>3</xdr:col>
      <xdr:colOff>3175</xdr:colOff>
      <xdr:row>36</xdr:row>
      <xdr:rowOff>112685</xdr:rowOff>
    </xdr:to>
    <xdr:sp macro="" textlink="">
      <xdr:nvSpPr>
        <xdr:cNvPr id="84" name="円/楕円 83"/>
        <xdr:cNvSpPr/>
      </xdr:nvSpPr>
      <xdr:spPr>
        <a:xfrm>
          <a:off x="1968500" y="618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103812</xdr:rowOff>
    </xdr:from>
    <xdr:ext cx="534377" cy="259045"/>
    <xdr:sp macro="" textlink="">
      <xdr:nvSpPr>
        <xdr:cNvPr id="85" name="テキスト ボックス 84"/>
        <xdr:cNvSpPr txBox="1"/>
      </xdr:nvSpPr>
      <xdr:spPr>
        <a:xfrm>
          <a:off x="1752111" y="627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58,404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122961</xdr:rowOff>
    </xdr:from>
    <xdr:to>
      <xdr:col>1</xdr:col>
      <xdr:colOff>485775</xdr:colOff>
      <xdr:row>36</xdr:row>
      <xdr:rowOff>53111</xdr:rowOff>
    </xdr:to>
    <xdr:sp macro="" textlink="">
      <xdr:nvSpPr>
        <xdr:cNvPr id="86" name="円/楕円 85"/>
        <xdr:cNvSpPr/>
      </xdr:nvSpPr>
      <xdr:spPr>
        <a:xfrm>
          <a:off x="1079500" y="612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44238</xdr:rowOff>
    </xdr:from>
    <xdr:ext cx="534377" cy="259045"/>
    <xdr:sp macro="" textlink="">
      <xdr:nvSpPr>
        <xdr:cNvPr id="87" name="テキスト ボックス 86"/>
        <xdr:cNvSpPr txBox="1"/>
      </xdr:nvSpPr>
      <xdr:spPr>
        <a:xfrm>
          <a:off x="863111" y="621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103484</xdr:rowOff>
    </xdr:from>
    <xdr:to>
      <xdr:col>6</xdr:col>
      <xdr:colOff>511175</xdr:colOff>
      <xdr:row>57</xdr:row>
      <xdr:rowOff>152404</xdr:rowOff>
    </xdr:to>
    <xdr:cxnSp macro="">
      <xdr:nvCxnSpPr>
        <xdr:cNvPr id="119" name="直線コネクタ 118"/>
        <xdr:cNvCxnSpPr/>
      </xdr:nvCxnSpPr>
      <xdr:spPr>
        <a:xfrm flipV="1">
          <a:off x="3797300" y="9876134"/>
          <a:ext cx="8382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94534</xdr:rowOff>
    </xdr:from>
    <xdr:ext cx="534377" cy="259045"/>
    <xdr:sp macro="" textlink="">
      <xdr:nvSpPr>
        <xdr:cNvPr id="120" name="物件費平均値テキスト"/>
        <xdr:cNvSpPr txBox="1"/>
      </xdr:nvSpPr>
      <xdr:spPr>
        <a:xfrm>
          <a:off x="4686300" y="93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64229</xdr:rowOff>
    </xdr:from>
    <xdr:to>
      <xdr:col>5</xdr:col>
      <xdr:colOff>358775</xdr:colOff>
      <xdr:row>57</xdr:row>
      <xdr:rowOff>152404</xdr:rowOff>
    </xdr:to>
    <xdr:cxnSp macro="">
      <xdr:nvCxnSpPr>
        <xdr:cNvPr id="122" name="直線コネクタ 121"/>
        <xdr:cNvCxnSpPr/>
      </xdr:nvCxnSpPr>
      <xdr:spPr>
        <a:xfrm>
          <a:off x="2908300" y="9836879"/>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66601</xdr:rowOff>
    </xdr:from>
    <xdr:ext cx="534377" cy="259045"/>
    <xdr:sp macro="" textlink="">
      <xdr:nvSpPr>
        <xdr:cNvPr id="124" name="テキスト ボックス 123"/>
        <xdr:cNvSpPr txBox="1"/>
      </xdr:nvSpPr>
      <xdr:spPr>
        <a:xfrm>
          <a:off x="3530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64229</xdr:rowOff>
    </xdr:from>
    <xdr:to>
      <xdr:col>4</xdr:col>
      <xdr:colOff>155575</xdr:colOff>
      <xdr:row>58</xdr:row>
      <xdr:rowOff>93588</xdr:rowOff>
    </xdr:to>
    <xdr:cxnSp macro="">
      <xdr:nvCxnSpPr>
        <xdr:cNvPr id="125" name="直線コネクタ 124"/>
        <xdr:cNvCxnSpPr/>
      </xdr:nvCxnSpPr>
      <xdr:spPr>
        <a:xfrm flipV="1">
          <a:off x="2019300" y="9836879"/>
          <a:ext cx="889000" cy="20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140106</xdr:rowOff>
    </xdr:from>
    <xdr:to>
      <xdr:col>4</xdr:col>
      <xdr:colOff>206375</xdr:colOff>
      <xdr:row>56</xdr:row>
      <xdr:rowOff>70256</xdr:rowOff>
    </xdr:to>
    <xdr:sp macro="" textlink="">
      <xdr:nvSpPr>
        <xdr:cNvPr id="126" name="フローチャート : 判断 125"/>
        <xdr:cNvSpPr/>
      </xdr:nvSpPr>
      <xdr:spPr>
        <a:xfrm>
          <a:off x="2857500" y="956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86783</xdr:rowOff>
    </xdr:from>
    <xdr:ext cx="534377" cy="259045"/>
    <xdr:sp macro="" textlink="">
      <xdr:nvSpPr>
        <xdr:cNvPr id="127" name="テキスト ボックス 126"/>
        <xdr:cNvSpPr txBox="1"/>
      </xdr:nvSpPr>
      <xdr:spPr>
        <a:xfrm>
          <a:off x="2641111" y="934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93588</xdr:rowOff>
    </xdr:from>
    <xdr:to>
      <xdr:col>2</xdr:col>
      <xdr:colOff>638175</xdr:colOff>
      <xdr:row>58</xdr:row>
      <xdr:rowOff>96038</xdr:rowOff>
    </xdr:to>
    <xdr:cxnSp macro="">
      <xdr:nvCxnSpPr>
        <xdr:cNvPr id="128" name="直線コネクタ 127"/>
        <xdr:cNvCxnSpPr/>
      </xdr:nvCxnSpPr>
      <xdr:spPr>
        <a:xfrm flipV="1">
          <a:off x="1130300" y="10037688"/>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46968</xdr:rowOff>
    </xdr:from>
    <xdr:to>
      <xdr:col>3</xdr:col>
      <xdr:colOff>3175</xdr:colOff>
      <xdr:row>56</xdr:row>
      <xdr:rowOff>148568</xdr:rowOff>
    </xdr:to>
    <xdr:sp macro="" textlink="">
      <xdr:nvSpPr>
        <xdr:cNvPr id="129" name="フローチャート : 判断 128"/>
        <xdr:cNvSpPr/>
      </xdr:nvSpPr>
      <xdr:spPr>
        <a:xfrm>
          <a:off x="1968500" y="964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165095</xdr:rowOff>
    </xdr:from>
    <xdr:ext cx="534377" cy="259045"/>
    <xdr:sp macro="" textlink="">
      <xdr:nvSpPr>
        <xdr:cNvPr id="130" name="テキスト ボックス 129"/>
        <xdr:cNvSpPr txBox="1"/>
      </xdr:nvSpPr>
      <xdr:spPr>
        <a:xfrm>
          <a:off x="1752111" y="942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45,784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114405</xdr:rowOff>
    </xdr:from>
    <xdr:to>
      <xdr:col>1</xdr:col>
      <xdr:colOff>485775</xdr:colOff>
      <xdr:row>56</xdr:row>
      <xdr:rowOff>44555</xdr:rowOff>
    </xdr:to>
    <xdr:sp macro="" textlink="">
      <xdr:nvSpPr>
        <xdr:cNvPr id="131" name="フローチャート : 判断 130"/>
        <xdr:cNvSpPr/>
      </xdr:nvSpPr>
      <xdr:spPr>
        <a:xfrm>
          <a:off x="1079500" y="954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61082</xdr:rowOff>
    </xdr:from>
    <xdr:ext cx="534377" cy="259045"/>
    <xdr:sp macro="" textlink="">
      <xdr:nvSpPr>
        <xdr:cNvPr id="132" name="テキスト ボックス 131"/>
        <xdr:cNvSpPr txBox="1"/>
      </xdr:nvSpPr>
      <xdr:spPr>
        <a:xfrm>
          <a:off x="863111" y="931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48,969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52684</xdr:rowOff>
    </xdr:from>
    <xdr:to>
      <xdr:col>6</xdr:col>
      <xdr:colOff>561975</xdr:colOff>
      <xdr:row>57</xdr:row>
      <xdr:rowOff>154284</xdr:rowOff>
    </xdr:to>
    <xdr:sp macro="" textlink="">
      <xdr:nvSpPr>
        <xdr:cNvPr id="138" name="円/楕円 137"/>
        <xdr:cNvSpPr/>
      </xdr:nvSpPr>
      <xdr:spPr>
        <a:xfrm>
          <a:off x="4584700" y="982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31111</xdr:rowOff>
    </xdr:from>
    <xdr:ext cx="534377" cy="259045"/>
    <xdr:sp macro="" textlink="">
      <xdr:nvSpPr>
        <xdr:cNvPr id="139" name="物件費該当値テキスト"/>
        <xdr:cNvSpPr txBox="1"/>
      </xdr:nvSpPr>
      <xdr:spPr>
        <a:xfrm>
          <a:off x="4686300" y="980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40,359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101604</xdr:rowOff>
    </xdr:from>
    <xdr:to>
      <xdr:col>5</xdr:col>
      <xdr:colOff>409575</xdr:colOff>
      <xdr:row>58</xdr:row>
      <xdr:rowOff>31754</xdr:rowOff>
    </xdr:to>
    <xdr:sp macro="" textlink="">
      <xdr:nvSpPr>
        <xdr:cNvPr id="140" name="円/楕円 139"/>
        <xdr:cNvSpPr/>
      </xdr:nvSpPr>
      <xdr:spPr>
        <a:xfrm>
          <a:off x="3746500" y="987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22881</xdr:rowOff>
    </xdr:from>
    <xdr:ext cx="534377" cy="259045"/>
    <xdr:sp macro="" textlink="">
      <xdr:nvSpPr>
        <xdr:cNvPr id="141" name="テキスト ボックス 140"/>
        <xdr:cNvSpPr txBox="1"/>
      </xdr:nvSpPr>
      <xdr:spPr>
        <a:xfrm>
          <a:off x="3530111" y="996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38,861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13429</xdr:rowOff>
    </xdr:from>
    <xdr:to>
      <xdr:col>4</xdr:col>
      <xdr:colOff>206375</xdr:colOff>
      <xdr:row>57</xdr:row>
      <xdr:rowOff>115029</xdr:rowOff>
    </xdr:to>
    <xdr:sp macro="" textlink="">
      <xdr:nvSpPr>
        <xdr:cNvPr id="142" name="円/楕円 141"/>
        <xdr:cNvSpPr/>
      </xdr:nvSpPr>
      <xdr:spPr>
        <a:xfrm>
          <a:off x="2857500" y="978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106156</xdr:rowOff>
    </xdr:from>
    <xdr:ext cx="534377" cy="259045"/>
    <xdr:sp macro="" textlink="">
      <xdr:nvSpPr>
        <xdr:cNvPr id="143" name="テキスト ボックス 142"/>
        <xdr:cNvSpPr txBox="1"/>
      </xdr:nvSpPr>
      <xdr:spPr>
        <a:xfrm>
          <a:off x="2641111" y="987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42788</xdr:rowOff>
    </xdr:from>
    <xdr:to>
      <xdr:col>3</xdr:col>
      <xdr:colOff>3175</xdr:colOff>
      <xdr:row>58</xdr:row>
      <xdr:rowOff>144388</xdr:rowOff>
    </xdr:to>
    <xdr:sp macro="" textlink="">
      <xdr:nvSpPr>
        <xdr:cNvPr id="144" name="円/楕円 143"/>
        <xdr:cNvSpPr/>
      </xdr:nvSpPr>
      <xdr:spPr>
        <a:xfrm>
          <a:off x="1968500" y="998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135515</xdr:rowOff>
    </xdr:from>
    <xdr:ext cx="534377" cy="259045"/>
    <xdr:sp macro="" textlink="">
      <xdr:nvSpPr>
        <xdr:cNvPr id="145" name="テキスト ボックス 144"/>
        <xdr:cNvSpPr txBox="1"/>
      </xdr:nvSpPr>
      <xdr:spPr>
        <a:xfrm>
          <a:off x="1752111" y="1007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35,412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45238</xdr:rowOff>
    </xdr:from>
    <xdr:to>
      <xdr:col>1</xdr:col>
      <xdr:colOff>485775</xdr:colOff>
      <xdr:row>58</xdr:row>
      <xdr:rowOff>146838</xdr:rowOff>
    </xdr:to>
    <xdr:sp macro="" textlink="">
      <xdr:nvSpPr>
        <xdr:cNvPr id="146" name="円/楕円 145"/>
        <xdr:cNvSpPr/>
      </xdr:nvSpPr>
      <xdr:spPr>
        <a:xfrm>
          <a:off x="1079500" y="99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137965</xdr:rowOff>
    </xdr:from>
    <xdr:ext cx="534377" cy="259045"/>
    <xdr:sp macro="" textlink="">
      <xdr:nvSpPr>
        <xdr:cNvPr id="147" name="テキスト ボックス 146"/>
        <xdr:cNvSpPr txBox="1"/>
      </xdr:nvSpPr>
      <xdr:spPr>
        <a:xfrm>
          <a:off x="863111" y="1008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107581</xdr:rowOff>
    </xdr:from>
    <xdr:to>
      <xdr:col>6</xdr:col>
      <xdr:colOff>511175</xdr:colOff>
      <xdr:row>77</xdr:row>
      <xdr:rowOff>115754</xdr:rowOff>
    </xdr:to>
    <xdr:cxnSp macro="">
      <xdr:nvCxnSpPr>
        <xdr:cNvPr id="172" name="直線コネクタ 171"/>
        <xdr:cNvCxnSpPr/>
      </xdr:nvCxnSpPr>
      <xdr:spPr>
        <a:xfrm>
          <a:off x="3797300" y="13309231"/>
          <a:ext cx="838200" cy="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104324</xdr:rowOff>
    </xdr:from>
    <xdr:to>
      <xdr:col>5</xdr:col>
      <xdr:colOff>358775</xdr:colOff>
      <xdr:row>77</xdr:row>
      <xdr:rowOff>107581</xdr:rowOff>
    </xdr:to>
    <xdr:cxnSp macro="">
      <xdr:nvCxnSpPr>
        <xdr:cNvPr id="175" name="直線コネクタ 174"/>
        <xdr:cNvCxnSpPr/>
      </xdr:nvCxnSpPr>
      <xdr:spPr>
        <a:xfrm>
          <a:off x="2908300" y="13305974"/>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7" name="テキスト ボックス 176"/>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94495</xdr:rowOff>
    </xdr:from>
    <xdr:to>
      <xdr:col>4</xdr:col>
      <xdr:colOff>155575</xdr:colOff>
      <xdr:row>77</xdr:row>
      <xdr:rowOff>104324</xdr:rowOff>
    </xdr:to>
    <xdr:cxnSp macro="">
      <xdr:nvCxnSpPr>
        <xdr:cNvPr id="178" name="直線コネクタ 177"/>
        <xdr:cNvCxnSpPr/>
      </xdr:nvCxnSpPr>
      <xdr:spPr>
        <a:xfrm>
          <a:off x="2019300" y="13296145"/>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107017</xdr:rowOff>
    </xdr:from>
    <xdr:to>
      <xdr:col>4</xdr:col>
      <xdr:colOff>206375</xdr:colOff>
      <xdr:row>77</xdr:row>
      <xdr:rowOff>37167</xdr:rowOff>
    </xdr:to>
    <xdr:sp macro="" textlink="">
      <xdr:nvSpPr>
        <xdr:cNvPr id="179" name="フローチャート : 判断 178"/>
        <xdr:cNvSpPr/>
      </xdr:nvSpPr>
      <xdr:spPr>
        <a:xfrm>
          <a:off x="2857500" y="131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53694</xdr:rowOff>
    </xdr:from>
    <xdr:ext cx="469744" cy="259045"/>
    <xdr:sp macro="" textlink="">
      <xdr:nvSpPr>
        <xdr:cNvPr id="180" name="テキスト ボックス 179"/>
        <xdr:cNvSpPr txBox="1"/>
      </xdr:nvSpPr>
      <xdr:spPr>
        <a:xfrm>
          <a:off x="2673427" y="1291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94495</xdr:rowOff>
    </xdr:from>
    <xdr:to>
      <xdr:col>2</xdr:col>
      <xdr:colOff>638175</xdr:colOff>
      <xdr:row>77</xdr:row>
      <xdr:rowOff>111582</xdr:rowOff>
    </xdr:to>
    <xdr:cxnSp macro="">
      <xdr:nvCxnSpPr>
        <xdr:cNvPr id="181" name="直線コネクタ 180"/>
        <xdr:cNvCxnSpPr/>
      </xdr:nvCxnSpPr>
      <xdr:spPr>
        <a:xfrm flipV="1">
          <a:off x="1130300" y="13296145"/>
          <a:ext cx="889000" cy="1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111989</xdr:rowOff>
    </xdr:from>
    <xdr:to>
      <xdr:col>3</xdr:col>
      <xdr:colOff>3175</xdr:colOff>
      <xdr:row>77</xdr:row>
      <xdr:rowOff>42139</xdr:rowOff>
    </xdr:to>
    <xdr:sp macro="" textlink="">
      <xdr:nvSpPr>
        <xdr:cNvPr id="182" name="フローチャート : 判断 181"/>
        <xdr:cNvSpPr/>
      </xdr:nvSpPr>
      <xdr:spPr>
        <a:xfrm>
          <a:off x="1968500" y="131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58666</xdr:rowOff>
    </xdr:from>
    <xdr:ext cx="469744" cy="259045"/>
    <xdr:sp macro="" textlink="">
      <xdr:nvSpPr>
        <xdr:cNvPr id="183" name="テキスト ボックス 182"/>
        <xdr:cNvSpPr txBox="1"/>
      </xdr:nvSpPr>
      <xdr:spPr>
        <a:xfrm>
          <a:off x="1784427" y="129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110389</xdr:rowOff>
    </xdr:from>
    <xdr:to>
      <xdr:col>1</xdr:col>
      <xdr:colOff>485775</xdr:colOff>
      <xdr:row>77</xdr:row>
      <xdr:rowOff>40539</xdr:rowOff>
    </xdr:to>
    <xdr:sp macro="" textlink="">
      <xdr:nvSpPr>
        <xdr:cNvPr id="184" name="フローチャート : 判断 183"/>
        <xdr:cNvSpPr/>
      </xdr:nvSpPr>
      <xdr:spPr>
        <a:xfrm>
          <a:off x="1079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57066</xdr:rowOff>
    </xdr:from>
    <xdr:ext cx="469744" cy="259045"/>
    <xdr:sp macro="" textlink="">
      <xdr:nvSpPr>
        <xdr:cNvPr id="185" name="テキスト ボックス 184"/>
        <xdr:cNvSpPr txBox="1"/>
      </xdr:nvSpPr>
      <xdr:spPr>
        <a:xfrm>
          <a:off x="895427" y="129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64954</xdr:rowOff>
    </xdr:from>
    <xdr:to>
      <xdr:col>6</xdr:col>
      <xdr:colOff>561975</xdr:colOff>
      <xdr:row>77</xdr:row>
      <xdr:rowOff>166554</xdr:rowOff>
    </xdr:to>
    <xdr:sp macro="" textlink="">
      <xdr:nvSpPr>
        <xdr:cNvPr id="191" name="円/楕円 190"/>
        <xdr:cNvSpPr/>
      </xdr:nvSpPr>
      <xdr:spPr>
        <a:xfrm>
          <a:off x="4584700" y="1326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151331</xdr:rowOff>
    </xdr:from>
    <xdr:ext cx="469744" cy="259045"/>
    <xdr:sp macro="" textlink="">
      <xdr:nvSpPr>
        <xdr:cNvPr id="192" name="維持補修費該当値テキスト"/>
        <xdr:cNvSpPr txBox="1"/>
      </xdr:nvSpPr>
      <xdr:spPr>
        <a:xfrm>
          <a:off x="4686300" y="1318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56781</xdr:rowOff>
    </xdr:from>
    <xdr:to>
      <xdr:col>5</xdr:col>
      <xdr:colOff>409575</xdr:colOff>
      <xdr:row>77</xdr:row>
      <xdr:rowOff>158381</xdr:rowOff>
    </xdr:to>
    <xdr:sp macro="" textlink="">
      <xdr:nvSpPr>
        <xdr:cNvPr id="193" name="円/楕円 192"/>
        <xdr:cNvSpPr/>
      </xdr:nvSpPr>
      <xdr:spPr>
        <a:xfrm>
          <a:off x="3746500" y="132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149508</xdr:rowOff>
    </xdr:from>
    <xdr:ext cx="469744" cy="259045"/>
    <xdr:sp macro="" textlink="">
      <xdr:nvSpPr>
        <xdr:cNvPr id="194" name="テキスト ボックス 193"/>
        <xdr:cNvSpPr txBox="1"/>
      </xdr:nvSpPr>
      <xdr:spPr>
        <a:xfrm>
          <a:off x="3562427" y="1335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53524</xdr:rowOff>
    </xdr:from>
    <xdr:to>
      <xdr:col>4</xdr:col>
      <xdr:colOff>206375</xdr:colOff>
      <xdr:row>77</xdr:row>
      <xdr:rowOff>155124</xdr:rowOff>
    </xdr:to>
    <xdr:sp macro="" textlink="">
      <xdr:nvSpPr>
        <xdr:cNvPr id="195" name="円/楕円 194"/>
        <xdr:cNvSpPr/>
      </xdr:nvSpPr>
      <xdr:spPr>
        <a:xfrm>
          <a:off x="2857500" y="1325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146251</xdr:rowOff>
    </xdr:from>
    <xdr:ext cx="469744" cy="259045"/>
    <xdr:sp macro="" textlink="">
      <xdr:nvSpPr>
        <xdr:cNvPr id="196" name="テキスト ボックス 195"/>
        <xdr:cNvSpPr txBox="1"/>
      </xdr:nvSpPr>
      <xdr:spPr>
        <a:xfrm>
          <a:off x="2673427" y="1334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43695</xdr:rowOff>
    </xdr:from>
    <xdr:to>
      <xdr:col>3</xdr:col>
      <xdr:colOff>3175</xdr:colOff>
      <xdr:row>77</xdr:row>
      <xdr:rowOff>145295</xdr:rowOff>
    </xdr:to>
    <xdr:sp macro="" textlink="">
      <xdr:nvSpPr>
        <xdr:cNvPr id="197" name="円/楕円 196"/>
        <xdr:cNvSpPr/>
      </xdr:nvSpPr>
      <xdr:spPr>
        <a:xfrm>
          <a:off x="1968500" y="1324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136422</xdr:rowOff>
    </xdr:from>
    <xdr:ext cx="469744" cy="259045"/>
    <xdr:sp macro="" textlink="">
      <xdr:nvSpPr>
        <xdr:cNvPr id="198" name="テキスト ボックス 197"/>
        <xdr:cNvSpPr txBox="1"/>
      </xdr:nvSpPr>
      <xdr:spPr>
        <a:xfrm>
          <a:off x="1784427" y="1333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60782</xdr:rowOff>
    </xdr:from>
    <xdr:to>
      <xdr:col>1</xdr:col>
      <xdr:colOff>485775</xdr:colOff>
      <xdr:row>77</xdr:row>
      <xdr:rowOff>162382</xdr:rowOff>
    </xdr:to>
    <xdr:sp macro="" textlink="">
      <xdr:nvSpPr>
        <xdr:cNvPr id="199" name="円/楕円 198"/>
        <xdr:cNvSpPr/>
      </xdr:nvSpPr>
      <xdr:spPr>
        <a:xfrm>
          <a:off x="1079500" y="132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153509</xdr:rowOff>
    </xdr:from>
    <xdr:ext cx="469744" cy="259045"/>
    <xdr:sp macro="" textlink="">
      <xdr:nvSpPr>
        <xdr:cNvPr id="200" name="テキスト ボックス 199"/>
        <xdr:cNvSpPr txBox="1"/>
      </xdr:nvSpPr>
      <xdr:spPr>
        <a:xfrm>
          <a:off x="895427" y="1335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73389</xdr:rowOff>
    </xdr:from>
    <xdr:to>
      <xdr:col>6</xdr:col>
      <xdr:colOff>511175</xdr:colOff>
      <xdr:row>95</xdr:row>
      <xdr:rowOff>106341</xdr:rowOff>
    </xdr:to>
    <xdr:cxnSp macro="">
      <xdr:nvCxnSpPr>
        <xdr:cNvPr id="232" name="直線コネクタ 231"/>
        <xdr:cNvCxnSpPr/>
      </xdr:nvCxnSpPr>
      <xdr:spPr>
        <a:xfrm flipV="1">
          <a:off x="3797300" y="16361139"/>
          <a:ext cx="838200" cy="3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106341</xdr:rowOff>
    </xdr:from>
    <xdr:to>
      <xdr:col>5</xdr:col>
      <xdr:colOff>358775</xdr:colOff>
      <xdr:row>95</xdr:row>
      <xdr:rowOff>155245</xdr:rowOff>
    </xdr:to>
    <xdr:cxnSp macro="">
      <xdr:nvCxnSpPr>
        <xdr:cNvPr id="235" name="直線コネクタ 234"/>
        <xdr:cNvCxnSpPr/>
      </xdr:nvCxnSpPr>
      <xdr:spPr>
        <a:xfrm flipV="1">
          <a:off x="2908300" y="16394091"/>
          <a:ext cx="889000" cy="4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106149</xdr:rowOff>
    </xdr:from>
    <xdr:ext cx="534377" cy="259045"/>
    <xdr:sp macro="" textlink="">
      <xdr:nvSpPr>
        <xdr:cNvPr id="237" name="テキスト ボックス 236"/>
        <xdr:cNvSpPr txBox="1"/>
      </xdr:nvSpPr>
      <xdr:spPr>
        <a:xfrm>
          <a:off x="3530111" y="160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155245</xdr:rowOff>
    </xdr:from>
    <xdr:to>
      <xdr:col>4</xdr:col>
      <xdr:colOff>155575</xdr:colOff>
      <xdr:row>96</xdr:row>
      <xdr:rowOff>70027</xdr:rowOff>
    </xdr:to>
    <xdr:cxnSp macro="">
      <xdr:nvCxnSpPr>
        <xdr:cNvPr id="238" name="直線コネクタ 237"/>
        <xdr:cNvCxnSpPr/>
      </xdr:nvCxnSpPr>
      <xdr:spPr>
        <a:xfrm flipV="1">
          <a:off x="2019300" y="16442995"/>
          <a:ext cx="889000" cy="8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31995</xdr:rowOff>
    </xdr:from>
    <xdr:to>
      <xdr:col>4</xdr:col>
      <xdr:colOff>206375</xdr:colOff>
      <xdr:row>94</xdr:row>
      <xdr:rowOff>133595</xdr:rowOff>
    </xdr:to>
    <xdr:sp macro="" textlink="">
      <xdr:nvSpPr>
        <xdr:cNvPr id="239" name="フローチャート : 判断 238"/>
        <xdr:cNvSpPr/>
      </xdr:nvSpPr>
      <xdr:spPr>
        <a:xfrm>
          <a:off x="2857500" y="1614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150122</xdr:rowOff>
    </xdr:from>
    <xdr:ext cx="534377" cy="259045"/>
    <xdr:sp macro="" textlink="">
      <xdr:nvSpPr>
        <xdr:cNvPr id="240" name="テキスト ボックス 239"/>
        <xdr:cNvSpPr txBox="1"/>
      </xdr:nvSpPr>
      <xdr:spPr>
        <a:xfrm>
          <a:off x="2641111" y="1592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93,485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70027</xdr:rowOff>
    </xdr:from>
    <xdr:to>
      <xdr:col>2</xdr:col>
      <xdr:colOff>638175</xdr:colOff>
      <xdr:row>96</xdr:row>
      <xdr:rowOff>131764</xdr:rowOff>
    </xdr:to>
    <xdr:cxnSp macro="">
      <xdr:nvCxnSpPr>
        <xdr:cNvPr id="241" name="直線コネクタ 240"/>
        <xdr:cNvCxnSpPr/>
      </xdr:nvCxnSpPr>
      <xdr:spPr>
        <a:xfrm flipV="1">
          <a:off x="1130300" y="16529227"/>
          <a:ext cx="889000" cy="6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169711</xdr:rowOff>
    </xdr:from>
    <xdr:to>
      <xdr:col>3</xdr:col>
      <xdr:colOff>3175</xdr:colOff>
      <xdr:row>95</xdr:row>
      <xdr:rowOff>99861</xdr:rowOff>
    </xdr:to>
    <xdr:sp macro="" textlink="">
      <xdr:nvSpPr>
        <xdr:cNvPr id="242" name="フローチャート : 判断 241"/>
        <xdr:cNvSpPr/>
      </xdr:nvSpPr>
      <xdr:spPr>
        <a:xfrm>
          <a:off x="1968500" y="1628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116388</xdr:rowOff>
    </xdr:from>
    <xdr:ext cx="534377" cy="259045"/>
    <xdr:sp macro="" textlink="">
      <xdr:nvSpPr>
        <xdr:cNvPr id="243" name="テキスト ボックス 242"/>
        <xdr:cNvSpPr txBox="1"/>
      </xdr:nvSpPr>
      <xdr:spPr>
        <a:xfrm>
          <a:off x="1752111" y="1606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85,051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11291</xdr:rowOff>
    </xdr:from>
    <xdr:to>
      <xdr:col>1</xdr:col>
      <xdr:colOff>485775</xdr:colOff>
      <xdr:row>95</xdr:row>
      <xdr:rowOff>112891</xdr:rowOff>
    </xdr:to>
    <xdr:sp macro="" textlink="">
      <xdr:nvSpPr>
        <xdr:cNvPr id="244" name="フローチャート : 判断 243"/>
        <xdr:cNvSpPr/>
      </xdr:nvSpPr>
      <xdr:spPr>
        <a:xfrm>
          <a:off x="1079500" y="162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129418</xdr:rowOff>
    </xdr:from>
    <xdr:ext cx="534377" cy="259045"/>
    <xdr:sp macro="" textlink="">
      <xdr:nvSpPr>
        <xdr:cNvPr id="245" name="テキスト ボックス 244"/>
        <xdr:cNvSpPr txBox="1"/>
      </xdr:nvSpPr>
      <xdr:spPr>
        <a:xfrm>
          <a:off x="863111" y="160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22589</xdr:rowOff>
    </xdr:from>
    <xdr:to>
      <xdr:col>6</xdr:col>
      <xdr:colOff>561975</xdr:colOff>
      <xdr:row>95</xdr:row>
      <xdr:rowOff>124189</xdr:rowOff>
    </xdr:to>
    <xdr:sp macro="" textlink="">
      <xdr:nvSpPr>
        <xdr:cNvPr id="251" name="円/楕円 250"/>
        <xdr:cNvSpPr/>
      </xdr:nvSpPr>
      <xdr:spPr>
        <a:xfrm>
          <a:off x="4584700" y="1631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1016</xdr:rowOff>
    </xdr:from>
    <xdr:ext cx="534377" cy="259045"/>
    <xdr:sp macro="" textlink="">
      <xdr:nvSpPr>
        <xdr:cNvPr id="252" name="扶助費該当値テキスト"/>
        <xdr:cNvSpPr txBox="1"/>
      </xdr:nvSpPr>
      <xdr:spPr>
        <a:xfrm>
          <a:off x="4686300" y="1628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83,561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55541</xdr:rowOff>
    </xdr:from>
    <xdr:to>
      <xdr:col>5</xdr:col>
      <xdr:colOff>409575</xdr:colOff>
      <xdr:row>95</xdr:row>
      <xdr:rowOff>157141</xdr:rowOff>
    </xdr:to>
    <xdr:sp macro="" textlink="">
      <xdr:nvSpPr>
        <xdr:cNvPr id="253" name="円/楕円 252"/>
        <xdr:cNvSpPr/>
      </xdr:nvSpPr>
      <xdr:spPr>
        <a:xfrm>
          <a:off x="3746500" y="1634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148268</xdr:rowOff>
    </xdr:from>
    <xdr:ext cx="534377" cy="259045"/>
    <xdr:sp macro="" textlink="">
      <xdr:nvSpPr>
        <xdr:cNvPr id="254" name="テキスト ボックス 253"/>
        <xdr:cNvSpPr txBox="1"/>
      </xdr:nvSpPr>
      <xdr:spPr>
        <a:xfrm>
          <a:off x="3530111" y="1643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81,543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104445</xdr:rowOff>
    </xdr:from>
    <xdr:to>
      <xdr:col>4</xdr:col>
      <xdr:colOff>206375</xdr:colOff>
      <xdr:row>96</xdr:row>
      <xdr:rowOff>34595</xdr:rowOff>
    </xdr:to>
    <xdr:sp macro="" textlink="">
      <xdr:nvSpPr>
        <xdr:cNvPr id="255" name="円/楕円 254"/>
        <xdr:cNvSpPr/>
      </xdr:nvSpPr>
      <xdr:spPr>
        <a:xfrm>
          <a:off x="2857500" y="1639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25722</xdr:rowOff>
    </xdr:from>
    <xdr:ext cx="534377" cy="259045"/>
    <xdr:sp macro="" textlink="">
      <xdr:nvSpPr>
        <xdr:cNvPr id="256" name="テキスト ボックス 255"/>
        <xdr:cNvSpPr txBox="1"/>
      </xdr:nvSpPr>
      <xdr:spPr>
        <a:xfrm>
          <a:off x="2641111" y="1648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78,548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19227</xdr:rowOff>
    </xdr:from>
    <xdr:to>
      <xdr:col>3</xdr:col>
      <xdr:colOff>3175</xdr:colOff>
      <xdr:row>96</xdr:row>
      <xdr:rowOff>120827</xdr:rowOff>
    </xdr:to>
    <xdr:sp macro="" textlink="">
      <xdr:nvSpPr>
        <xdr:cNvPr id="257" name="円/楕円 256"/>
        <xdr:cNvSpPr/>
      </xdr:nvSpPr>
      <xdr:spPr>
        <a:xfrm>
          <a:off x="1968500" y="1647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111954</xdr:rowOff>
    </xdr:from>
    <xdr:ext cx="534377" cy="259045"/>
    <xdr:sp macro="" textlink="">
      <xdr:nvSpPr>
        <xdr:cNvPr id="258" name="テキスト ボックス 257"/>
        <xdr:cNvSpPr txBox="1"/>
      </xdr:nvSpPr>
      <xdr:spPr>
        <a:xfrm>
          <a:off x="1752111" y="1657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73,267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80964</xdr:rowOff>
    </xdr:from>
    <xdr:to>
      <xdr:col>1</xdr:col>
      <xdr:colOff>485775</xdr:colOff>
      <xdr:row>97</xdr:row>
      <xdr:rowOff>11114</xdr:rowOff>
    </xdr:to>
    <xdr:sp macro="" textlink="">
      <xdr:nvSpPr>
        <xdr:cNvPr id="259" name="円/楕円 258"/>
        <xdr:cNvSpPr/>
      </xdr:nvSpPr>
      <xdr:spPr>
        <a:xfrm>
          <a:off x="1079500" y="165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2241</xdr:rowOff>
    </xdr:from>
    <xdr:ext cx="534377" cy="259045"/>
    <xdr:sp macro="" textlink="">
      <xdr:nvSpPr>
        <xdr:cNvPr id="260" name="テキスト ボックス 259"/>
        <xdr:cNvSpPr txBox="1"/>
      </xdr:nvSpPr>
      <xdr:spPr>
        <a:xfrm>
          <a:off x="863111" y="166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3289</xdr:rowOff>
    </xdr:from>
    <xdr:to>
      <xdr:col>15</xdr:col>
      <xdr:colOff>180975</xdr:colOff>
      <xdr:row>36</xdr:row>
      <xdr:rowOff>20333</xdr:rowOff>
    </xdr:to>
    <xdr:cxnSp macro="">
      <xdr:nvCxnSpPr>
        <xdr:cNvPr id="289" name="直線コネクタ 288"/>
        <xdr:cNvCxnSpPr/>
      </xdr:nvCxnSpPr>
      <xdr:spPr>
        <a:xfrm>
          <a:off x="9639300" y="6175489"/>
          <a:ext cx="838200" cy="1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1465</xdr:rowOff>
    </xdr:from>
    <xdr:ext cx="534377" cy="259045"/>
    <xdr:sp macro="" textlink="">
      <xdr:nvSpPr>
        <xdr:cNvPr id="290" name="補助費等平均値テキスト"/>
        <xdr:cNvSpPr txBox="1"/>
      </xdr:nvSpPr>
      <xdr:spPr>
        <a:xfrm>
          <a:off x="10528300" y="6173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3289</xdr:rowOff>
    </xdr:from>
    <xdr:to>
      <xdr:col>14</xdr:col>
      <xdr:colOff>28575</xdr:colOff>
      <xdr:row>36</xdr:row>
      <xdr:rowOff>32296</xdr:rowOff>
    </xdr:to>
    <xdr:cxnSp macro="">
      <xdr:nvCxnSpPr>
        <xdr:cNvPr id="292" name="直線コネクタ 291"/>
        <xdr:cNvCxnSpPr/>
      </xdr:nvCxnSpPr>
      <xdr:spPr>
        <a:xfrm flipV="1">
          <a:off x="8750300" y="6175489"/>
          <a:ext cx="889000" cy="2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128338</xdr:rowOff>
    </xdr:from>
    <xdr:ext cx="534377" cy="259045"/>
    <xdr:sp macro="" textlink="">
      <xdr:nvSpPr>
        <xdr:cNvPr id="294" name="テキスト ボックス 293"/>
        <xdr:cNvSpPr txBox="1"/>
      </xdr:nvSpPr>
      <xdr:spPr>
        <a:xfrm>
          <a:off x="9372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32296</xdr:rowOff>
    </xdr:from>
    <xdr:to>
      <xdr:col>12</xdr:col>
      <xdr:colOff>511175</xdr:colOff>
      <xdr:row>36</xdr:row>
      <xdr:rowOff>63576</xdr:rowOff>
    </xdr:to>
    <xdr:cxnSp macro="">
      <xdr:nvCxnSpPr>
        <xdr:cNvPr id="295" name="直線コネクタ 294"/>
        <xdr:cNvCxnSpPr/>
      </xdr:nvCxnSpPr>
      <xdr:spPr>
        <a:xfrm flipV="1">
          <a:off x="7861300" y="6204496"/>
          <a:ext cx="889000" cy="3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37655</xdr:rowOff>
    </xdr:from>
    <xdr:to>
      <xdr:col>12</xdr:col>
      <xdr:colOff>561975</xdr:colOff>
      <xdr:row>36</xdr:row>
      <xdr:rowOff>139255</xdr:rowOff>
    </xdr:to>
    <xdr:sp macro="" textlink="">
      <xdr:nvSpPr>
        <xdr:cNvPr id="296" name="フローチャート : 判断 295"/>
        <xdr:cNvSpPr/>
      </xdr:nvSpPr>
      <xdr:spPr>
        <a:xfrm>
          <a:off x="8699500" y="62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130382</xdr:rowOff>
    </xdr:from>
    <xdr:ext cx="534377" cy="259045"/>
    <xdr:sp macro="" textlink="">
      <xdr:nvSpPr>
        <xdr:cNvPr id="297" name="テキスト ボックス 296"/>
        <xdr:cNvSpPr txBox="1"/>
      </xdr:nvSpPr>
      <xdr:spPr>
        <a:xfrm>
          <a:off x="8483111" y="630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37,035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39878</xdr:rowOff>
    </xdr:from>
    <xdr:to>
      <xdr:col>11</xdr:col>
      <xdr:colOff>307975</xdr:colOff>
      <xdr:row>36</xdr:row>
      <xdr:rowOff>63576</xdr:rowOff>
    </xdr:to>
    <xdr:cxnSp macro="">
      <xdr:nvCxnSpPr>
        <xdr:cNvPr id="298" name="直線コネクタ 297"/>
        <xdr:cNvCxnSpPr/>
      </xdr:nvCxnSpPr>
      <xdr:spPr>
        <a:xfrm>
          <a:off x="6972300" y="6212078"/>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66637</xdr:rowOff>
    </xdr:from>
    <xdr:to>
      <xdr:col>11</xdr:col>
      <xdr:colOff>358775</xdr:colOff>
      <xdr:row>34</xdr:row>
      <xdr:rowOff>168237</xdr:rowOff>
    </xdr:to>
    <xdr:sp macro="" textlink="">
      <xdr:nvSpPr>
        <xdr:cNvPr id="299" name="フローチャート : 判断 298"/>
        <xdr:cNvSpPr/>
      </xdr:nvSpPr>
      <xdr:spPr>
        <a:xfrm>
          <a:off x="7810500" y="589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13314</xdr:rowOff>
    </xdr:from>
    <xdr:ext cx="534377" cy="259045"/>
    <xdr:sp macro="" textlink="">
      <xdr:nvSpPr>
        <xdr:cNvPr id="300" name="テキスト ボックス 299"/>
        <xdr:cNvSpPr txBox="1"/>
      </xdr:nvSpPr>
      <xdr:spPr>
        <a:xfrm>
          <a:off x="7594111" y="567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63589</xdr:rowOff>
    </xdr:from>
    <xdr:to>
      <xdr:col>10</xdr:col>
      <xdr:colOff>155575</xdr:colOff>
      <xdr:row>35</xdr:row>
      <xdr:rowOff>165189</xdr:rowOff>
    </xdr:to>
    <xdr:sp macro="" textlink="">
      <xdr:nvSpPr>
        <xdr:cNvPr id="301" name="フローチャート : 判断 300"/>
        <xdr:cNvSpPr/>
      </xdr:nvSpPr>
      <xdr:spPr>
        <a:xfrm>
          <a:off x="6921500" y="606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10266</xdr:rowOff>
    </xdr:from>
    <xdr:ext cx="534377" cy="259045"/>
    <xdr:sp macro="" textlink="">
      <xdr:nvSpPr>
        <xdr:cNvPr id="302" name="テキスト ボックス 301"/>
        <xdr:cNvSpPr txBox="1"/>
      </xdr:nvSpPr>
      <xdr:spPr>
        <a:xfrm>
          <a:off x="6705111" y="583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48,493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140983</xdr:rowOff>
    </xdr:from>
    <xdr:to>
      <xdr:col>15</xdr:col>
      <xdr:colOff>231775</xdr:colOff>
      <xdr:row>36</xdr:row>
      <xdr:rowOff>71133</xdr:rowOff>
    </xdr:to>
    <xdr:sp macro="" textlink="">
      <xdr:nvSpPr>
        <xdr:cNvPr id="308" name="円/楕円 307"/>
        <xdr:cNvSpPr/>
      </xdr:nvSpPr>
      <xdr:spPr>
        <a:xfrm>
          <a:off x="10426700" y="614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163860</xdr:rowOff>
    </xdr:from>
    <xdr:ext cx="534377" cy="259045"/>
    <xdr:sp macro="" textlink="">
      <xdr:nvSpPr>
        <xdr:cNvPr id="309" name="補助費等該当値テキスト"/>
        <xdr:cNvSpPr txBox="1"/>
      </xdr:nvSpPr>
      <xdr:spPr>
        <a:xfrm>
          <a:off x="10528300" y="599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42,399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123939</xdr:rowOff>
    </xdr:from>
    <xdr:to>
      <xdr:col>14</xdr:col>
      <xdr:colOff>79375</xdr:colOff>
      <xdr:row>36</xdr:row>
      <xdr:rowOff>54089</xdr:rowOff>
    </xdr:to>
    <xdr:sp macro="" textlink="">
      <xdr:nvSpPr>
        <xdr:cNvPr id="310" name="円/楕円 309"/>
        <xdr:cNvSpPr/>
      </xdr:nvSpPr>
      <xdr:spPr>
        <a:xfrm>
          <a:off x="9588500" y="612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70616</xdr:rowOff>
    </xdr:from>
    <xdr:ext cx="534377" cy="259045"/>
    <xdr:sp macro="" textlink="">
      <xdr:nvSpPr>
        <xdr:cNvPr id="311" name="テキスト ボックス 310"/>
        <xdr:cNvSpPr txBox="1"/>
      </xdr:nvSpPr>
      <xdr:spPr>
        <a:xfrm>
          <a:off x="9372111" y="589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43,741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152946</xdr:rowOff>
    </xdr:from>
    <xdr:to>
      <xdr:col>12</xdr:col>
      <xdr:colOff>561975</xdr:colOff>
      <xdr:row>36</xdr:row>
      <xdr:rowOff>83096</xdr:rowOff>
    </xdr:to>
    <xdr:sp macro="" textlink="">
      <xdr:nvSpPr>
        <xdr:cNvPr id="312" name="円/楕円 311"/>
        <xdr:cNvSpPr/>
      </xdr:nvSpPr>
      <xdr:spPr>
        <a:xfrm>
          <a:off x="8699500" y="615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99623</xdr:rowOff>
    </xdr:from>
    <xdr:ext cx="534377" cy="259045"/>
    <xdr:sp macro="" textlink="">
      <xdr:nvSpPr>
        <xdr:cNvPr id="313" name="テキスト ボックス 312"/>
        <xdr:cNvSpPr txBox="1"/>
      </xdr:nvSpPr>
      <xdr:spPr>
        <a:xfrm>
          <a:off x="8483111" y="592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41,457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12776</xdr:rowOff>
    </xdr:from>
    <xdr:to>
      <xdr:col>11</xdr:col>
      <xdr:colOff>358775</xdr:colOff>
      <xdr:row>36</xdr:row>
      <xdr:rowOff>114376</xdr:rowOff>
    </xdr:to>
    <xdr:sp macro="" textlink="">
      <xdr:nvSpPr>
        <xdr:cNvPr id="314" name="円/楕円 313"/>
        <xdr:cNvSpPr/>
      </xdr:nvSpPr>
      <xdr:spPr>
        <a:xfrm>
          <a:off x="7810500" y="61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105503</xdr:rowOff>
    </xdr:from>
    <xdr:ext cx="534377" cy="259045"/>
    <xdr:sp macro="" textlink="">
      <xdr:nvSpPr>
        <xdr:cNvPr id="315" name="テキスト ボックス 314"/>
        <xdr:cNvSpPr txBox="1"/>
      </xdr:nvSpPr>
      <xdr:spPr>
        <a:xfrm>
          <a:off x="7594111" y="627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38,994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160528</xdr:rowOff>
    </xdr:from>
    <xdr:to>
      <xdr:col>10</xdr:col>
      <xdr:colOff>155575</xdr:colOff>
      <xdr:row>36</xdr:row>
      <xdr:rowOff>90678</xdr:rowOff>
    </xdr:to>
    <xdr:sp macro="" textlink="">
      <xdr:nvSpPr>
        <xdr:cNvPr id="316" name="円/楕円 315"/>
        <xdr:cNvSpPr/>
      </xdr:nvSpPr>
      <xdr:spPr>
        <a:xfrm>
          <a:off x="6921500" y="616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81805</xdr:rowOff>
    </xdr:from>
    <xdr:ext cx="534377" cy="259045"/>
    <xdr:sp macro="" textlink="">
      <xdr:nvSpPr>
        <xdr:cNvPr id="317" name="テキスト ボックス 316"/>
        <xdr:cNvSpPr txBox="1"/>
      </xdr:nvSpPr>
      <xdr:spPr>
        <a:xfrm>
          <a:off x="6705111" y="625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34803</xdr:rowOff>
    </xdr:from>
    <xdr:to>
      <xdr:col>15</xdr:col>
      <xdr:colOff>180975</xdr:colOff>
      <xdr:row>58</xdr:row>
      <xdr:rowOff>114501</xdr:rowOff>
    </xdr:to>
    <xdr:cxnSp macro="">
      <xdr:nvCxnSpPr>
        <xdr:cNvPr id="346" name="直線コネクタ 345"/>
        <xdr:cNvCxnSpPr/>
      </xdr:nvCxnSpPr>
      <xdr:spPr>
        <a:xfrm>
          <a:off x="9639300" y="9978903"/>
          <a:ext cx="838200" cy="7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34803</xdr:rowOff>
    </xdr:from>
    <xdr:to>
      <xdr:col>14</xdr:col>
      <xdr:colOff>28575</xdr:colOff>
      <xdr:row>58</xdr:row>
      <xdr:rowOff>47018</xdr:rowOff>
    </xdr:to>
    <xdr:cxnSp macro="">
      <xdr:nvCxnSpPr>
        <xdr:cNvPr id="349" name="直線コネクタ 348"/>
        <xdr:cNvCxnSpPr/>
      </xdr:nvCxnSpPr>
      <xdr:spPr>
        <a:xfrm flipV="1">
          <a:off x="8750300" y="9978903"/>
          <a:ext cx="889000" cy="1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77698</xdr:rowOff>
    </xdr:from>
    <xdr:ext cx="534377" cy="259045"/>
    <xdr:sp macro="" textlink="">
      <xdr:nvSpPr>
        <xdr:cNvPr id="351" name="テキスト ボックス 350"/>
        <xdr:cNvSpPr txBox="1"/>
      </xdr:nvSpPr>
      <xdr:spPr>
        <a:xfrm>
          <a:off x="9372111" y="1002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13924</xdr:rowOff>
    </xdr:from>
    <xdr:to>
      <xdr:col>12</xdr:col>
      <xdr:colOff>511175</xdr:colOff>
      <xdr:row>58</xdr:row>
      <xdr:rowOff>47018</xdr:rowOff>
    </xdr:to>
    <xdr:cxnSp macro="">
      <xdr:nvCxnSpPr>
        <xdr:cNvPr id="352" name="直線コネクタ 351"/>
        <xdr:cNvCxnSpPr/>
      </xdr:nvCxnSpPr>
      <xdr:spPr>
        <a:xfrm>
          <a:off x="7861300" y="9958024"/>
          <a:ext cx="889000" cy="3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131206</xdr:rowOff>
    </xdr:from>
    <xdr:to>
      <xdr:col>12</xdr:col>
      <xdr:colOff>561975</xdr:colOff>
      <xdr:row>58</xdr:row>
      <xdr:rowOff>61356</xdr:rowOff>
    </xdr:to>
    <xdr:sp macro="" textlink="">
      <xdr:nvSpPr>
        <xdr:cNvPr id="353" name="フローチャート : 判断 352"/>
        <xdr:cNvSpPr/>
      </xdr:nvSpPr>
      <xdr:spPr>
        <a:xfrm>
          <a:off x="8699500" y="9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77883</xdr:rowOff>
    </xdr:from>
    <xdr:ext cx="534377" cy="259045"/>
    <xdr:sp macro="" textlink="">
      <xdr:nvSpPr>
        <xdr:cNvPr id="354" name="テキスト ボックス 353"/>
        <xdr:cNvSpPr txBox="1"/>
      </xdr:nvSpPr>
      <xdr:spPr>
        <a:xfrm>
          <a:off x="8483111" y="967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53,896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13924</xdr:rowOff>
    </xdr:from>
    <xdr:to>
      <xdr:col>11</xdr:col>
      <xdr:colOff>307975</xdr:colOff>
      <xdr:row>58</xdr:row>
      <xdr:rowOff>121579</xdr:rowOff>
    </xdr:to>
    <xdr:cxnSp macro="">
      <xdr:nvCxnSpPr>
        <xdr:cNvPr id="355" name="直線コネクタ 354"/>
        <xdr:cNvCxnSpPr/>
      </xdr:nvCxnSpPr>
      <xdr:spPr>
        <a:xfrm flipV="1">
          <a:off x="6972300" y="9958024"/>
          <a:ext cx="889000" cy="10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99354</xdr:rowOff>
    </xdr:from>
    <xdr:to>
      <xdr:col>11</xdr:col>
      <xdr:colOff>358775</xdr:colOff>
      <xdr:row>58</xdr:row>
      <xdr:rowOff>29504</xdr:rowOff>
    </xdr:to>
    <xdr:sp macro="" textlink="">
      <xdr:nvSpPr>
        <xdr:cNvPr id="356" name="フローチャート : 判断 355"/>
        <xdr:cNvSpPr/>
      </xdr:nvSpPr>
      <xdr:spPr>
        <a:xfrm>
          <a:off x="7810500" y="987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46031</xdr:rowOff>
    </xdr:from>
    <xdr:ext cx="534377" cy="259045"/>
    <xdr:sp macro="" textlink="">
      <xdr:nvSpPr>
        <xdr:cNvPr id="357" name="テキスト ボックス 356"/>
        <xdr:cNvSpPr txBox="1"/>
      </xdr:nvSpPr>
      <xdr:spPr>
        <a:xfrm>
          <a:off x="7594111" y="964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26431</xdr:rowOff>
    </xdr:from>
    <xdr:to>
      <xdr:col>10</xdr:col>
      <xdr:colOff>155575</xdr:colOff>
      <xdr:row>58</xdr:row>
      <xdr:rowOff>128031</xdr:rowOff>
    </xdr:to>
    <xdr:sp macro="" textlink="">
      <xdr:nvSpPr>
        <xdr:cNvPr id="358" name="フローチャート : 判断 357"/>
        <xdr:cNvSpPr/>
      </xdr:nvSpPr>
      <xdr:spPr>
        <a:xfrm>
          <a:off x="6921500" y="997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144558</xdr:rowOff>
    </xdr:from>
    <xdr:ext cx="534377" cy="259045"/>
    <xdr:sp macro="" textlink="">
      <xdr:nvSpPr>
        <xdr:cNvPr id="359" name="テキスト ボックス 358"/>
        <xdr:cNvSpPr txBox="1"/>
      </xdr:nvSpPr>
      <xdr:spPr>
        <a:xfrm>
          <a:off x="6705111" y="974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63701</xdr:rowOff>
    </xdr:from>
    <xdr:to>
      <xdr:col>15</xdr:col>
      <xdr:colOff>231775</xdr:colOff>
      <xdr:row>58</xdr:row>
      <xdr:rowOff>165301</xdr:rowOff>
    </xdr:to>
    <xdr:sp macro="" textlink="">
      <xdr:nvSpPr>
        <xdr:cNvPr id="365" name="円/楕円 364"/>
        <xdr:cNvSpPr/>
      </xdr:nvSpPr>
      <xdr:spPr>
        <a:xfrm>
          <a:off x="10426700" y="1000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150078</xdr:rowOff>
    </xdr:from>
    <xdr:ext cx="534377" cy="259045"/>
    <xdr:sp macro="" textlink="">
      <xdr:nvSpPr>
        <xdr:cNvPr id="366" name="普通建設事業費該当値テキスト"/>
        <xdr:cNvSpPr txBox="1"/>
      </xdr:nvSpPr>
      <xdr:spPr>
        <a:xfrm>
          <a:off x="10528300" y="992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26,614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155453</xdr:rowOff>
    </xdr:from>
    <xdr:to>
      <xdr:col>14</xdr:col>
      <xdr:colOff>79375</xdr:colOff>
      <xdr:row>58</xdr:row>
      <xdr:rowOff>85603</xdr:rowOff>
    </xdr:to>
    <xdr:sp macro="" textlink="">
      <xdr:nvSpPr>
        <xdr:cNvPr id="367" name="円/楕円 366"/>
        <xdr:cNvSpPr/>
      </xdr:nvSpPr>
      <xdr:spPr>
        <a:xfrm>
          <a:off x="9588500" y="992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102130</xdr:rowOff>
    </xdr:from>
    <xdr:ext cx="534377" cy="259045"/>
    <xdr:sp macro="" textlink="">
      <xdr:nvSpPr>
        <xdr:cNvPr id="368" name="テキスト ボックス 367"/>
        <xdr:cNvSpPr txBox="1"/>
      </xdr:nvSpPr>
      <xdr:spPr>
        <a:xfrm>
          <a:off x="9372111" y="970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47,532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167668</xdr:rowOff>
    </xdr:from>
    <xdr:to>
      <xdr:col>12</xdr:col>
      <xdr:colOff>561975</xdr:colOff>
      <xdr:row>58</xdr:row>
      <xdr:rowOff>97818</xdr:rowOff>
    </xdr:to>
    <xdr:sp macro="" textlink="">
      <xdr:nvSpPr>
        <xdr:cNvPr id="369" name="円/楕円 368"/>
        <xdr:cNvSpPr/>
      </xdr:nvSpPr>
      <xdr:spPr>
        <a:xfrm>
          <a:off x="8699500" y="99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88945</xdr:rowOff>
    </xdr:from>
    <xdr:ext cx="534377" cy="259045"/>
    <xdr:sp macro="" textlink="">
      <xdr:nvSpPr>
        <xdr:cNvPr id="370" name="テキスト ボックス 369"/>
        <xdr:cNvSpPr txBox="1"/>
      </xdr:nvSpPr>
      <xdr:spPr>
        <a:xfrm>
          <a:off x="8483111" y="1003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44,326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134574</xdr:rowOff>
    </xdr:from>
    <xdr:to>
      <xdr:col>11</xdr:col>
      <xdr:colOff>358775</xdr:colOff>
      <xdr:row>58</xdr:row>
      <xdr:rowOff>64724</xdr:rowOff>
    </xdr:to>
    <xdr:sp macro="" textlink="">
      <xdr:nvSpPr>
        <xdr:cNvPr id="371" name="円/楕円 370"/>
        <xdr:cNvSpPr/>
      </xdr:nvSpPr>
      <xdr:spPr>
        <a:xfrm>
          <a:off x="7810500" y="990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55851</xdr:rowOff>
    </xdr:from>
    <xdr:ext cx="534377" cy="259045"/>
    <xdr:sp macro="" textlink="">
      <xdr:nvSpPr>
        <xdr:cNvPr id="372" name="テキスト ボックス 371"/>
        <xdr:cNvSpPr txBox="1"/>
      </xdr:nvSpPr>
      <xdr:spPr>
        <a:xfrm>
          <a:off x="7594111" y="999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53,012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70779</xdr:rowOff>
    </xdr:from>
    <xdr:to>
      <xdr:col>10</xdr:col>
      <xdr:colOff>155575</xdr:colOff>
      <xdr:row>59</xdr:row>
      <xdr:rowOff>929</xdr:rowOff>
    </xdr:to>
    <xdr:sp macro="" textlink="">
      <xdr:nvSpPr>
        <xdr:cNvPr id="373" name="円/楕円 372"/>
        <xdr:cNvSpPr/>
      </xdr:nvSpPr>
      <xdr:spPr>
        <a:xfrm>
          <a:off x="6921500" y="1001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163506</xdr:rowOff>
    </xdr:from>
    <xdr:ext cx="534377" cy="259045"/>
    <xdr:sp macro="" textlink="">
      <xdr:nvSpPr>
        <xdr:cNvPr id="374" name="テキスト ボックス 373"/>
        <xdr:cNvSpPr txBox="1"/>
      </xdr:nvSpPr>
      <xdr:spPr>
        <a:xfrm>
          <a:off x="6705111" y="1010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150679</xdr:rowOff>
    </xdr:from>
    <xdr:to>
      <xdr:col>15</xdr:col>
      <xdr:colOff>180975</xdr:colOff>
      <xdr:row>77</xdr:row>
      <xdr:rowOff>165846</xdr:rowOff>
    </xdr:to>
    <xdr:cxnSp macro="">
      <xdr:nvCxnSpPr>
        <xdr:cNvPr id="399" name="直線コネクタ 398"/>
        <xdr:cNvCxnSpPr/>
      </xdr:nvCxnSpPr>
      <xdr:spPr>
        <a:xfrm>
          <a:off x="9639300" y="13352329"/>
          <a:ext cx="838200" cy="1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142797</xdr:rowOff>
    </xdr:from>
    <xdr:to>
      <xdr:col>14</xdr:col>
      <xdr:colOff>28575</xdr:colOff>
      <xdr:row>77</xdr:row>
      <xdr:rowOff>150679</xdr:rowOff>
    </xdr:to>
    <xdr:cxnSp macro="">
      <xdr:nvCxnSpPr>
        <xdr:cNvPr id="402" name="直線コネクタ 401"/>
        <xdr:cNvCxnSpPr/>
      </xdr:nvCxnSpPr>
      <xdr:spPr>
        <a:xfrm>
          <a:off x="8750300" y="13344447"/>
          <a:ext cx="889000" cy="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151809</xdr:rowOff>
    </xdr:from>
    <xdr:ext cx="534377" cy="259045"/>
    <xdr:sp macro="" textlink="">
      <xdr:nvSpPr>
        <xdr:cNvPr id="404" name="テキスト ボックス 403"/>
        <xdr:cNvSpPr txBox="1"/>
      </xdr:nvSpPr>
      <xdr:spPr>
        <a:xfrm>
          <a:off x="9372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36128</xdr:rowOff>
    </xdr:from>
    <xdr:to>
      <xdr:col>12</xdr:col>
      <xdr:colOff>561975</xdr:colOff>
      <xdr:row>77</xdr:row>
      <xdr:rowOff>137728</xdr:rowOff>
    </xdr:to>
    <xdr:sp macro="" textlink="">
      <xdr:nvSpPr>
        <xdr:cNvPr id="405" name="フローチャート : 判断 404"/>
        <xdr:cNvSpPr/>
      </xdr:nvSpPr>
      <xdr:spPr>
        <a:xfrm>
          <a:off x="8699500" y="132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154255</xdr:rowOff>
    </xdr:from>
    <xdr:ext cx="534377" cy="259045"/>
    <xdr:sp macro="" textlink="">
      <xdr:nvSpPr>
        <xdr:cNvPr id="406" name="テキスト ボックス 405"/>
        <xdr:cNvSpPr txBox="1"/>
      </xdr:nvSpPr>
      <xdr:spPr>
        <a:xfrm>
          <a:off x="8483111" y="1301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115046</xdr:rowOff>
    </xdr:from>
    <xdr:to>
      <xdr:col>15</xdr:col>
      <xdr:colOff>231775</xdr:colOff>
      <xdr:row>78</xdr:row>
      <xdr:rowOff>45196</xdr:rowOff>
    </xdr:to>
    <xdr:sp macro="" textlink="">
      <xdr:nvSpPr>
        <xdr:cNvPr id="412" name="円/楕円 411"/>
        <xdr:cNvSpPr/>
      </xdr:nvSpPr>
      <xdr:spPr>
        <a:xfrm>
          <a:off x="10426700" y="1331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46999</xdr:rowOff>
    </xdr:from>
    <xdr:ext cx="469744" cy="259045"/>
    <xdr:sp macro="" textlink="">
      <xdr:nvSpPr>
        <xdr:cNvPr id="413" name="普通建設事業費 （ うち新規整備　）該当値テキスト"/>
        <xdr:cNvSpPr txBox="1"/>
      </xdr:nvSpPr>
      <xdr:spPr>
        <a:xfrm>
          <a:off x="10528300" y="1324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99879</xdr:rowOff>
    </xdr:from>
    <xdr:to>
      <xdr:col>14</xdr:col>
      <xdr:colOff>79375</xdr:colOff>
      <xdr:row>78</xdr:row>
      <xdr:rowOff>30029</xdr:rowOff>
    </xdr:to>
    <xdr:sp macro="" textlink="">
      <xdr:nvSpPr>
        <xdr:cNvPr id="414" name="円/楕円 413"/>
        <xdr:cNvSpPr/>
      </xdr:nvSpPr>
      <xdr:spPr>
        <a:xfrm>
          <a:off x="9588500" y="1330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21156</xdr:rowOff>
    </xdr:from>
    <xdr:ext cx="469744" cy="259045"/>
    <xdr:sp macro="" textlink="">
      <xdr:nvSpPr>
        <xdr:cNvPr id="415" name="テキスト ボックス 414"/>
        <xdr:cNvSpPr txBox="1"/>
      </xdr:nvSpPr>
      <xdr:spPr>
        <a:xfrm>
          <a:off x="9404427" y="1339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91997</xdr:rowOff>
    </xdr:from>
    <xdr:to>
      <xdr:col>12</xdr:col>
      <xdr:colOff>561975</xdr:colOff>
      <xdr:row>78</xdr:row>
      <xdr:rowOff>22147</xdr:rowOff>
    </xdr:to>
    <xdr:sp macro="" textlink="">
      <xdr:nvSpPr>
        <xdr:cNvPr id="416" name="円/楕円 415"/>
        <xdr:cNvSpPr/>
      </xdr:nvSpPr>
      <xdr:spPr>
        <a:xfrm>
          <a:off x="8699500" y="1329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13274</xdr:rowOff>
    </xdr:from>
    <xdr:ext cx="469744" cy="259045"/>
    <xdr:sp macro="" textlink="">
      <xdr:nvSpPr>
        <xdr:cNvPr id="417" name="テキスト ボックス 416"/>
        <xdr:cNvSpPr txBox="1"/>
      </xdr:nvSpPr>
      <xdr:spPr>
        <a:xfrm>
          <a:off x="8515427" y="1338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40393</xdr:rowOff>
    </xdr:from>
    <xdr:to>
      <xdr:col>15</xdr:col>
      <xdr:colOff>180975</xdr:colOff>
      <xdr:row>97</xdr:row>
      <xdr:rowOff>35325</xdr:rowOff>
    </xdr:to>
    <xdr:cxnSp macro="">
      <xdr:nvCxnSpPr>
        <xdr:cNvPr id="446" name="直線コネクタ 445"/>
        <xdr:cNvCxnSpPr/>
      </xdr:nvCxnSpPr>
      <xdr:spPr>
        <a:xfrm>
          <a:off x="9639300" y="16328143"/>
          <a:ext cx="838200" cy="33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40393</xdr:rowOff>
    </xdr:from>
    <xdr:to>
      <xdr:col>14</xdr:col>
      <xdr:colOff>28575</xdr:colOff>
      <xdr:row>96</xdr:row>
      <xdr:rowOff>70186</xdr:rowOff>
    </xdr:to>
    <xdr:cxnSp macro="">
      <xdr:nvCxnSpPr>
        <xdr:cNvPr id="449" name="直線コネクタ 448"/>
        <xdr:cNvCxnSpPr/>
      </xdr:nvCxnSpPr>
      <xdr:spPr>
        <a:xfrm flipV="1">
          <a:off x="8750300" y="16328143"/>
          <a:ext cx="889000" cy="20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94339</xdr:rowOff>
    </xdr:from>
    <xdr:ext cx="534377" cy="259045"/>
    <xdr:sp macro="" textlink="">
      <xdr:nvSpPr>
        <xdr:cNvPr id="451" name="テキスト ボックス 450"/>
        <xdr:cNvSpPr txBox="1"/>
      </xdr:nvSpPr>
      <xdr:spPr>
        <a:xfrm>
          <a:off x="9372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53257</xdr:rowOff>
    </xdr:from>
    <xdr:to>
      <xdr:col>12</xdr:col>
      <xdr:colOff>561975</xdr:colOff>
      <xdr:row>96</xdr:row>
      <xdr:rowOff>154857</xdr:rowOff>
    </xdr:to>
    <xdr:sp macro="" textlink="">
      <xdr:nvSpPr>
        <xdr:cNvPr id="452" name="フローチャート : 判断 451"/>
        <xdr:cNvSpPr/>
      </xdr:nvSpPr>
      <xdr:spPr>
        <a:xfrm>
          <a:off x="8699500" y="1651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145984</xdr:rowOff>
    </xdr:from>
    <xdr:ext cx="534377" cy="259045"/>
    <xdr:sp macro="" textlink="">
      <xdr:nvSpPr>
        <xdr:cNvPr id="453" name="テキスト ボックス 452"/>
        <xdr:cNvSpPr txBox="1"/>
      </xdr:nvSpPr>
      <xdr:spPr>
        <a:xfrm>
          <a:off x="8483111" y="1660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23,871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155975</xdr:rowOff>
    </xdr:from>
    <xdr:to>
      <xdr:col>15</xdr:col>
      <xdr:colOff>231775</xdr:colOff>
      <xdr:row>97</xdr:row>
      <xdr:rowOff>86125</xdr:rowOff>
    </xdr:to>
    <xdr:sp macro="" textlink="">
      <xdr:nvSpPr>
        <xdr:cNvPr id="459" name="円/楕円 458"/>
        <xdr:cNvSpPr/>
      </xdr:nvSpPr>
      <xdr:spPr>
        <a:xfrm>
          <a:off x="10426700" y="166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134402</xdr:rowOff>
    </xdr:from>
    <xdr:ext cx="534377" cy="259045"/>
    <xdr:sp macro="" textlink="">
      <xdr:nvSpPr>
        <xdr:cNvPr id="460" name="普通建設事業費 （ うち更新整備　）該当値テキスト"/>
        <xdr:cNvSpPr txBox="1"/>
      </xdr:nvSpPr>
      <xdr:spPr>
        <a:xfrm>
          <a:off x="10528300" y="1659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18,479</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161043</xdr:rowOff>
    </xdr:from>
    <xdr:to>
      <xdr:col>14</xdr:col>
      <xdr:colOff>79375</xdr:colOff>
      <xdr:row>95</xdr:row>
      <xdr:rowOff>91193</xdr:rowOff>
    </xdr:to>
    <xdr:sp macro="" textlink="">
      <xdr:nvSpPr>
        <xdr:cNvPr id="461" name="円/楕円 460"/>
        <xdr:cNvSpPr/>
      </xdr:nvSpPr>
      <xdr:spPr>
        <a:xfrm>
          <a:off x="9588500" y="162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107720</xdr:rowOff>
    </xdr:from>
    <xdr:ext cx="534377" cy="259045"/>
    <xdr:sp macro="" textlink="">
      <xdr:nvSpPr>
        <xdr:cNvPr id="462" name="テキスト ボックス 461"/>
        <xdr:cNvSpPr txBox="1"/>
      </xdr:nvSpPr>
      <xdr:spPr>
        <a:xfrm>
          <a:off x="9372111" y="1605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36,213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19386</xdr:rowOff>
    </xdr:from>
    <xdr:to>
      <xdr:col>12</xdr:col>
      <xdr:colOff>561975</xdr:colOff>
      <xdr:row>96</xdr:row>
      <xdr:rowOff>120986</xdr:rowOff>
    </xdr:to>
    <xdr:sp macro="" textlink="">
      <xdr:nvSpPr>
        <xdr:cNvPr id="463" name="円/楕円 462"/>
        <xdr:cNvSpPr/>
      </xdr:nvSpPr>
      <xdr:spPr>
        <a:xfrm>
          <a:off x="8699500" y="164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137513</xdr:rowOff>
    </xdr:from>
    <xdr:ext cx="534377" cy="259045"/>
    <xdr:sp macro="" textlink="">
      <xdr:nvSpPr>
        <xdr:cNvPr id="464" name="テキスト ボックス 463"/>
        <xdr:cNvSpPr txBox="1"/>
      </xdr:nvSpPr>
      <xdr:spPr>
        <a:xfrm>
          <a:off x="8483111" y="1625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4" name="直線コネクタ 49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7" name="直線コネクタ 49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42266</xdr:rowOff>
    </xdr:from>
    <xdr:to>
      <xdr:col>21</xdr:col>
      <xdr:colOff>212725</xdr:colOff>
      <xdr:row>38</xdr:row>
      <xdr:rowOff>143866</xdr:rowOff>
    </xdr:to>
    <xdr:sp macro="" textlink="">
      <xdr:nvSpPr>
        <xdr:cNvPr id="498" name="フローチャート : 判断 497"/>
        <xdr:cNvSpPr/>
      </xdr:nvSpPr>
      <xdr:spPr>
        <a:xfrm>
          <a:off x="14541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160393</xdr:rowOff>
    </xdr:from>
    <xdr:ext cx="469744" cy="259045"/>
    <xdr:sp macro="" textlink="">
      <xdr:nvSpPr>
        <xdr:cNvPr id="499" name="テキスト ボックス 498"/>
        <xdr:cNvSpPr txBox="1"/>
      </xdr:nvSpPr>
      <xdr:spPr>
        <a:xfrm>
          <a:off x="14357427" y="6332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0" name="直線コネクタ 49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133706</xdr:rowOff>
    </xdr:from>
    <xdr:to>
      <xdr:col>20</xdr:col>
      <xdr:colOff>9525</xdr:colOff>
      <xdr:row>38</xdr:row>
      <xdr:rowOff>63856</xdr:rowOff>
    </xdr:to>
    <xdr:sp macro="" textlink="">
      <xdr:nvSpPr>
        <xdr:cNvPr id="501" name="フローチャート : 判断 500"/>
        <xdr:cNvSpPr/>
      </xdr:nvSpPr>
      <xdr:spPr>
        <a:xfrm>
          <a:off x="13652500" y="64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80383</xdr:rowOff>
    </xdr:from>
    <xdr:ext cx="469744" cy="259045"/>
    <xdr:sp macro="" textlink="">
      <xdr:nvSpPr>
        <xdr:cNvPr id="502" name="テキスト ボックス 501"/>
        <xdr:cNvSpPr txBox="1"/>
      </xdr:nvSpPr>
      <xdr:spPr>
        <a:xfrm>
          <a:off x="13468427" y="625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97770</xdr:rowOff>
    </xdr:from>
    <xdr:to>
      <xdr:col>18</xdr:col>
      <xdr:colOff>492125</xdr:colOff>
      <xdr:row>37</xdr:row>
      <xdr:rowOff>27920</xdr:rowOff>
    </xdr:to>
    <xdr:sp macro="" textlink="">
      <xdr:nvSpPr>
        <xdr:cNvPr id="503" name="フローチャート : 判断 502"/>
        <xdr:cNvSpPr/>
      </xdr:nvSpPr>
      <xdr:spPr>
        <a:xfrm>
          <a:off x="12763500" y="626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44447</xdr:rowOff>
    </xdr:from>
    <xdr:ext cx="469744" cy="259045"/>
    <xdr:sp macro="" textlink="">
      <xdr:nvSpPr>
        <xdr:cNvPr id="504" name="テキスト ボックス 503"/>
        <xdr:cNvSpPr txBox="1"/>
      </xdr:nvSpPr>
      <xdr:spPr>
        <a:xfrm>
          <a:off x="12579427" y="604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8" name="円/楕円 51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9" name="テキスト ボックス 518"/>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91008</xdr:rowOff>
    </xdr:from>
    <xdr:to>
      <xdr:col>23</xdr:col>
      <xdr:colOff>517525</xdr:colOff>
      <xdr:row>77</xdr:row>
      <xdr:rowOff>108167</xdr:rowOff>
    </xdr:to>
    <xdr:cxnSp macro="">
      <xdr:nvCxnSpPr>
        <xdr:cNvPr id="601" name="直線コネクタ 600"/>
        <xdr:cNvCxnSpPr/>
      </xdr:nvCxnSpPr>
      <xdr:spPr>
        <a:xfrm flipV="1">
          <a:off x="15481300" y="13292658"/>
          <a:ext cx="838200" cy="1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2"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99152</xdr:rowOff>
    </xdr:from>
    <xdr:to>
      <xdr:col>22</xdr:col>
      <xdr:colOff>365125</xdr:colOff>
      <xdr:row>77</xdr:row>
      <xdr:rowOff>108167</xdr:rowOff>
    </xdr:to>
    <xdr:cxnSp macro="">
      <xdr:nvCxnSpPr>
        <xdr:cNvPr id="604" name="直線コネクタ 603"/>
        <xdr:cNvCxnSpPr/>
      </xdr:nvCxnSpPr>
      <xdr:spPr>
        <a:xfrm>
          <a:off x="14592300" y="13300802"/>
          <a:ext cx="889000" cy="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50051</xdr:rowOff>
    </xdr:from>
    <xdr:ext cx="534377" cy="259045"/>
    <xdr:sp macro="" textlink="">
      <xdr:nvSpPr>
        <xdr:cNvPr id="606" name="テキスト ボックス 605"/>
        <xdr:cNvSpPr txBox="1"/>
      </xdr:nvSpPr>
      <xdr:spPr>
        <a:xfrm>
          <a:off x="15214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99152</xdr:rowOff>
    </xdr:from>
    <xdr:to>
      <xdr:col>21</xdr:col>
      <xdr:colOff>161925</xdr:colOff>
      <xdr:row>77</xdr:row>
      <xdr:rowOff>114453</xdr:rowOff>
    </xdr:to>
    <xdr:cxnSp macro="">
      <xdr:nvCxnSpPr>
        <xdr:cNvPr id="607" name="直線コネクタ 606"/>
        <xdr:cNvCxnSpPr/>
      </xdr:nvCxnSpPr>
      <xdr:spPr>
        <a:xfrm flipV="1">
          <a:off x="13703300" y="13300802"/>
          <a:ext cx="889000" cy="1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4032</xdr:rowOff>
    </xdr:from>
    <xdr:to>
      <xdr:col>21</xdr:col>
      <xdr:colOff>212725</xdr:colOff>
      <xdr:row>76</xdr:row>
      <xdr:rowOff>105632</xdr:rowOff>
    </xdr:to>
    <xdr:sp macro="" textlink="">
      <xdr:nvSpPr>
        <xdr:cNvPr id="608" name="フローチャート : 判断 607"/>
        <xdr:cNvSpPr/>
      </xdr:nvSpPr>
      <xdr:spPr>
        <a:xfrm>
          <a:off x="14541500" y="130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122159</xdr:rowOff>
    </xdr:from>
    <xdr:ext cx="534377" cy="259045"/>
    <xdr:sp macro="" textlink="">
      <xdr:nvSpPr>
        <xdr:cNvPr id="609" name="テキスト ボックス 608"/>
        <xdr:cNvSpPr txBox="1"/>
      </xdr:nvSpPr>
      <xdr:spPr>
        <a:xfrm>
          <a:off x="14325111" y="128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41,940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112610</xdr:rowOff>
    </xdr:from>
    <xdr:to>
      <xdr:col>19</xdr:col>
      <xdr:colOff>644525</xdr:colOff>
      <xdr:row>77</xdr:row>
      <xdr:rowOff>114453</xdr:rowOff>
    </xdr:to>
    <xdr:cxnSp macro="">
      <xdr:nvCxnSpPr>
        <xdr:cNvPr id="610" name="直線コネクタ 609"/>
        <xdr:cNvCxnSpPr/>
      </xdr:nvCxnSpPr>
      <xdr:spPr>
        <a:xfrm>
          <a:off x="12814300" y="13314260"/>
          <a:ext cx="889000" cy="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13790</xdr:rowOff>
    </xdr:from>
    <xdr:to>
      <xdr:col>20</xdr:col>
      <xdr:colOff>9525</xdr:colOff>
      <xdr:row>76</xdr:row>
      <xdr:rowOff>115390</xdr:rowOff>
    </xdr:to>
    <xdr:sp macro="" textlink="">
      <xdr:nvSpPr>
        <xdr:cNvPr id="611" name="フローチャート : 判断 610"/>
        <xdr:cNvSpPr/>
      </xdr:nvSpPr>
      <xdr:spPr>
        <a:xfrm>
          <a:off x="13652500" y="1304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131918</xdr:rowOff>
    </xdr:from>
    <xdr:ext cx="534377" cy="259045"/>
    <xdr:sp macro="" textlink="">
      <xdr:nvSpPr>
        <xdr:cNvPr id="612" name="テキスト ボックス 611"/>
        <xdr:cNvSpPr txBox="1"/>
      </xdr:nvSpPr>
      <xdr:spPr>
        <a:xfrm>
          <a:off x="13436111" y="1281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41,257</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152322</xdr:rowOff>
    </xdr:from>
    <xdr:to>
      <xdr:col>18</xdr:col>
      <xdr:colOff>492125</xdr:colOff>
      <xdr:row>76</xdr:row>
      <xdr:rowOff>82472</xdr:rowOff>
    </xdr:to>
    <xdr:sp macro="" textlink="">
      <xdr:nvSpPr>
        <xdr:cNvPr id="613" name="フローチャート : 判断 612"/>
        <xdr:cNvSpPr/>
      </xdr:nvSpPr>
      <xdr:spPr>
        <a:xfrm>
          <a:off x="12763500" y="1301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98999</xdr:rowOff>
    </xdr:from>
    <xdr:ext cx="534377" cy="259045"/>
    <xdr:sp macro="" textlink="">
      <xdr:nvSpPr>
        <xdr:cNvPr id="614" name="テキスト ボックス 613"/>
        <xdr:cNvSpPr txBox="1"/>
      </xdr:nvSpPr>
      <xdr:spPr>
        <a:xfrm>
          <a:off x="12547111" y="1278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43,561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40208</xdr:rowOff>
    </xdr:from>
    <xdr:to>
      <xdr:col>23</xdr:col>
      <xdr:colOff>568325</xdr:colOff>
      <xdr:row>77</xdr:row>
      <xdr:rowOff>141808</xdr:rowOff>
    </xdr:to>
    <xdr:sp macro="" textlink="">
      <xdr:nvSpPr>
        <xdr:cNvPr id="620" name="円/楕円 619"/>
        <xdr:cNvSpPr/>
      </xdr:nvSpPr>
      <xdr:spPr>
        <a:xfrm>
          <a:off x="16268700" y="1324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18635</xdr:rowOff>
    </xdr:from>
    <xdr:ext cx="534377" cy="259045"/>
    <xdr:sp macro="" textlink="">
      <xdr:nvSpPr>
        <xdr:cNvPr id="621" name="公債費該当値テキスト"/>
        <xdr:cNvSpPr txBox="1"/>
      </xdr:nvSpPr>
      <xdr:spPr>
        <a:xfrm>
          <a:off x="16370300" y="1322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27,408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57367</xdr:rowOff>
    </xdr:from>
    <xdr:to>
      <xdr:col>22</xdr:col>
      <xdr:colOff>415925</xdr:colOff>
      <xdr:row>77</xdr:row>
      <xdr:rowOff>158967</xdr:rowOff>
    </xdr:to>
    <xdr:sp macro="" textlink="">
      <xdr:nvSpPr>
        <xdr:cNvPr id="622" name="円/楕円 621"/>
        <xdr:cNvSpPr/>
      </xdr:nvSpPr>
      <xdr:spPr>
        <a:xfrm>
          <a:off x="15430500" y="1325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150094</xdr:rowOff>
    </xdr:from>
    <xdr:ext cx="534377" cy="259045"/>
    <xdr:sp macro="" textlink="">
      <xdr:nvSpPr>
        <xdr:cNvPr id="623" name="テキスト ボックス 622"/>
        <xdr:cNvSpPr txBox="1"/>
      </xdr:nvSpPr>
      <xdr:spPr>
        <a:xfrm>
          <a:off x="15214111" y="1335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48352</xdr:rowOff>
    </xdr:from>
    <xdr:to>
      <xdr:col>21</xdr:col>
      <xdr:colOff>212725</xdr:colOff>
      <xdr:row>77</xdr:row>
      <xdr:rowOff>149952</xdr:rowOff>
    </xdr:to>
    <xdr:sp macro="" textlink="">
      <xdr:nvSpPr>
        <xdr:cNvPr id="624" name="円/楕円 623"/>
        <xdr:cNvSpPr/>
      </xdr:nvSpPr>
      <xdr:spPr>
        <a:xfrm>
          <a:off x="14541500" y="1325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141079</xdr:rowOff>
    </xdr:from>
    <xdr:ext cx="534377" cy="259045"/>
    <xdr:sp macro="" textlink="">
      <xdr:nvSpPr>
        <xdr:cNvPr id="625" name="テキスト ボックス 624"/>
        <xdr:cNvSpPr txBox="1"/>
      </xdr:nvSpPr>
      <xdr:spPr>
        <a:xfrm>
          <a:off x="14325111" y="1334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63653</xdr:rowOff>
    </xdr:from>
    <xdr:to>
      <xdr:col>20</xdr:col>
      <xdr:colOff>9525</xdr:colOff>
      <xdr:row>77</xdr:row>
      <xdr:rowOff>165253</xdr:rowOff>
    </xdr:to>
    <xdr:sp macro="" textlink="">
      <xdr:nvSpPr>
        <xdr:cNvPr id="626" name="円/楕円 625"/>
        <xdr:cNvSpPr/>
      </xdr:nvSpPr>
      <xdr:spPr>
        <a:xfrm>
          <a:off x="13652500" y="1326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156380</xdr:rowOff>
    </xdr:from>
    <xdr:ext cx="534377" cy="259045"/>
    <xdr:sp macro="" textlink="">
      <xdr:nvSpPr>
        <xdr:cNvPr id="627" name="テキスト ボックス 626"/>
        <xdr:cNvSpPr txBox="1"/>
      </xdr:nvSpPr>
      <xdr:spPr>
        <a:xfrm>
          <a:off x="13436111" y="1335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61810</xdr:rowOff>
    </xdr:from>
    <xdr:to>
      <xdr:col>18</xdr:col>
      <xdr:colOff>492125</xdr:colOff>
      <xdr:row>77</xdr:row>
      <xdr:rowOff>163410</xdr:rowOff>
    </xdr:to>
    <xdr:sp macro="" textlink="">
      <xdr:nvSpPr>
        <xdr:cNvPr id="628" name="円/楕円 627"/>
        <xdr:cNvSpPr/>
      </xdr:nvSpPr>
      <xdr:spPr>
        <a:xfrm>
          <a:off x="12763500" y="1326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154537</xdr:rowOff>
    </xdr:from>
    <xdr:ext cx="534377" cy="259045"/>
    <xdr:sp macro="" textlink="">
      <xdr:nvSpPr>
        <xdr:cNvPr id="629" name="テキスト ボックス 628"/>
        <xdr:cNvSpPr txBox="1"/>
      </xdr:nvSpPr>
      <xdr:spPr>
        <a:xfrm>
          <a:off x="12547111" y="1335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25,896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133245</xdr:rowOff>
    </xdr:from>
    <xdr:to>
      <xdr:col>23</xdr:col>
      <xdr:colOff>517525</xdr:colOff>
      <xdr:row>98</xdr:row>
      <xdr:rowOff>83364</xdr:rowOff>
    </xdr:to>
    <xdr:cxnSp macro="">
      <xdr:nvCxnSpPr>
        <xdr:cNvPr id="656" name="直線コネクタ 655"/>
        <xdr:cNvCxnSpPr/>
      </xdr:nvCxnSpPr>
      <xdr:spPr>
        <a:xfrm>
          <a:off x="15481300" y="16763895"/>
          <a:ext cx="838200" cy="12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7"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133245</xdr:rowOff>
    </xdr:from>
    <xdr:to>
      <xdr:col>22</xdr:col>
      <xdr:colOff>365125</xdr:colOff>
      <xdr:row>98</xdr:row>
      <xdr:rowOff>84105</xdr:rowOff>
    </xdr:to>
    <xdr:cxnSp macro="">
      <xdr:nvCxnSpPr>
        <xdr:cNvPr id="659" name="直線コネクタ 658"/>
        <xdr:cNvCxnSpPr/>
      </xdr:nvCxnSpPr>
      <xdr:spPr>
        <a:xfrm flipV="1">
          <a:off x="14592300" y="16763895"/>
          <a:ext cx="889000" cy="12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59399</xdr:rowOff>
    </xdr:from>
    <xdr:ext cx="534377" cy="259045"/>
    <xdr:sp macro="" textlink="">
      <xdr:nvSpPr>
        <xdr:cNvPr id="661" name="テキスト ボックス 660"/>
        <xdr:cNvSpPr txBox="1"/>
      </xdr:nvSpPr>
      <xdr:spPr>
        <a:xfrm>
          <a:off x="15214111" y="168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17280</xdr:rowOff>
    </xdr:from>
    <xdr:to>
      <xdr:col>21</xdr:col>
      <xdr:colOff>161925</xdr:colOff>
      <xdr:row>98</xdr:row>
      <xdr:rowOff>84105</xdr:rowOff>
    </xdr:to>
    <xdr:cxnSp macro="">
      <xdr:nvCxnSpPr>
        <xdr:cNvPr id="662" name="直線コネクタ 661"/>
        <xdr:cNvCxnSpPr/>
      </xdr:nvCxnSpPr>
      <xdr:spPr>
        <a:xfrm>
          <a:off x="13703300" y="16819380"/>
          <a:ext cx="889000" cy="6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33258</xdr:rowOff>
    </xdr:from>
    <xdr:to>
      <xdr:col>21</xdr:col>
      <xdr:colOff>212725</xdr:colOff>
      <xdr:row>97</xdr:row>
      <xdr:rowOff>134858</xdr:rowOff>
    </xdr:to>
    <xdr:sp macro="" textlink="">
      <xdr:nvSpPr>
        <xdr:cNvPr id="663" name="フローチャート : 判断 662"/>
        <xdr:cNvSpPr/>
      </xdr:nvSpPr>
      <xdr:spPr>
        <a:xfrm>
          <a:off x="14541500" y="166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151385</xdr:rowOff>
    </xdr:from>
    <xdr:ext cx="534377" cy="259045"/>
    <xdr:sp macro="" textlink="">
      <xdr:nvSpPr>
        <xdr:cNvPr id="664" name="テキスト ボックス 663"/>
        <xdr:cNvSpPr txBox="1"/>
      </xdr:nvSpPr>
      <xdr:spPr>
        <a:xfrm>
          <a:off x="14325111" y="1643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24,835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17280</xdr:rowOff>
    </xdr:from>
    <xdr:to>
      <xdr:col>19</xdr:col>
      <xdr:colOff>644525</xdr:colOff>
      <xdr:row>98</xdr:row>
      <xdr:rowOff>85567</xdr:rowOff>
    </xdr:to>
    <xdr:cxnSp macro="">
      <xdr:nvCxnSpPr>
        <xdr:cNvPr id="665" name="直線コネクタ 664"/>
        <xdr:cNvCxnSpPr/>
      </xdr:nvCxnSpPr>
      <xdr:spPr>
        <a:xfrm flipV="1">
          <a:off x="12814300" y="16819380"/>
          <a:ext cx="889000" cy="6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124095</xdr:rowOff>
    </xdr:from>
    <xdr:to>
      <xdr:col>20</xdr:col>
      <xdr:colOff>9525</xdr:colOff>
      <xdr:row>96</xdr:row>
      <xdr:rowOff>54245</xdr:rowOff>
    </xdr:to>
    <xdr:sp macro="" textlink="">
      <xdr:nvSpPr>
        <xdr:cNvPr id="666" name="フローチャート : 判断 665"/>
        <xdr:cNvSpPr/>
      </xdr:nvSpPr>
      <xdr:spPr>
        <a:xfrm>
          <a:off x="13652500" y="1641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70772</xdr:rowOff>
    </xdr:from>
    <xdr:ext cx="534377" cy="259045"/>
    <xdr:sp macro="" textlink="">
      <xdr:nvSpPr>
        <xdr:cNvPr id="667" name="テキスト ボックス 666"/>
        <xdr:cNvSpPr txBox="1"/>
      </xdr:nvSpPr>
      <xdr:spPr>
        <a:xfrm>
          <a:off x="13436111" y="1618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52,401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139466</xdr:rowOff>
    </xdr:from>
    <xdr:to>
      <xdr:col>18</xdr:col>
      <xdr:colOff>492125</xdr:colOff>
      <xdr:row>96</xdr:row>
      <xdr:rowOff>69616</xdr:rowOff>
    </xdr:to>
    <xdr:sp macro="" textlink="">
      <xdr:nvSpPr>
        <xdr:cNvPr id="668" name="フローチャート : 判断 667"/>
        <xdr:cNvSpPr/>
      </xdr:nvSpPr>
      <xdr:spPr>
        <a:xfrm>
          <a:off x="12763500" y="1642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86143</xdr:rowOff>
    </xdr:from>
    <xdr:ext cx="534377" cy="259045"/>
    <xdr:sp macro="" textlink="">
      <xdr:nvSpPr>
        <xdr:cNvPr id="669" name="テキスト ボックス 668"/>
        <xdr:cNvSpPr txBox="1"/>
      </xdr:nvSpPr>
      <xdr:spPr>
        <a:xfrm>
          <a:off x="12547111" y="1620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50,720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32564</xdr:rowOff>
    </xdr:from>
    <xdr:to>
      <xdr:col>23</xdr:col>
      <xdr:colOff>568325</xdr:colOff>
      <xdr:row>98</xdr:row>
      <xdr:rowOff>134164</xdr:rowOff>
    </xdr:to>
    <xdr:sp macro="" textlink="">
      <xdr:nvSpPr>
        <xdr:cNvPr id="675" name="円/楕円 674"/>
        <xdr:cNvSpPr/>
      </xdr:nvSpPr>
      <xdr:spPr>
        <a:xfrm>
          <a:off x="16268700" y="1683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156033</xdr:rowOff>
    </xdr:from>
    <xdr:ext cx="469744" cy="259045"/>
    <xdr:sp macro="" textlink="">
      <xdr:nvSpPr>
        <xdr:cNvPr id="676" name="積立金該当値テキスト"/>
        <xdr:cNvSpPr txBox="1"/>
      </xdr:nvSpPr>
      <xdr:spPr>
        <a:xfrm>
          <a:off x="16370300" y="1678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82445</xdr:rowOff>
    </xdr:from>
    <xdr:to>
      <xdr:col>22</xdr:col>
      <xdr:colOff>415925</xdr:colOff>
      <xdr:row>98</xdr:row>
      <xdr:rowOff>12595</xdr:rowOff>
    </xdr:to>
    <xdr:sp macro="" textlink="">
      <xdr:nvSpPr>
        <xdr:cNvPr id="677" name="円/楕円 676"/>
        <xdr:cNvSpPr/>
      </xdr:nvSpPr>
      <xdr:spPr>
        <a:xfrm>
          <a:off x="15430500" y="1671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29122</xdr:rowOff>
    </xdr:from>
    <xdr:ext cx="534377" cy="259045"/>
    <xdr:sp macro="" textlink="">
      <xdr:nvSpPr>
        <xdr:cNvPr id="678" name="テキスト ボックス 677"/>
        <xdr:cNvSpPr txBox="1"/>
      </xdr:nvSpPr>
      <xdr:spPr>
        <a:xfrm>
          <a:off x="15214111" y="1648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33305</xdr:rowOff>
    </xdr:from>
    <xdr:to>
      <xdr:col>21</xdr:col>
      <xdr:colOff>212725</xdr:colOff>
      <xdr:row>98</xdr:row>
      <xdr:rowOff>134905</xdr:rowOff>
    </xdr:to>
    <xdr:sp macro="" textlink="">
      <xdr:nvSpPr>
        <xdr:cNvPr id="679" name="円/楕円 678"/>
        <xdr:cNvSpPr/>
      </xdr:nvSpPr>
      <xdr:spPr>
        <a:xfrm>
          <a:off x="14541500" y="1683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126032</xdr:rowOff>
    </xdr:from>
    <xdr:ext cx="469744" cy="259045"/>
    <xdr:sp macro="" textlink="">
      <xdr:nvSpPr>
        <xdr:cNvPr id="680" name="テキスト ボックス 679"/>
        <xdr:cNvSpPr txBox="1"/>
      </xdr:nvSpPr>
      <xdr:spPr>
        <a:xfrm>
          <a:off x="14357427" y="1692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137930</xdr:rowOff>
    </xdr:from>
    <xdr:to>
      <xdr:col>20</xdr:col>
      <xdr:colOff>9525</xdr:colOff>
      <xdr:row>98</xdr:row>
      <xdr:rowOff>68080</xdr:rowOff>
    </xdr:to>
    <xdr:sp macro="" textlink="">
      <xdr:nvSpPr>
        <xdr:cNvPr id="681" name="円/楕円 680"/>
        <xdr:cNvSpPr/>
      </xdr:nvSpPr>
      <xdr:spPr>
        <a:xfrm>
          <a:off x="13652500" y="1676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59207</xdr:rowOff>
    </xdr:from>
    <xdr:ext cx="534377" cy="259045"/>
    <xdr:sp macro="" textlink="">
      <xdr:nvSpPr>
        <xdr:cNvPr id="682" name="テキスト ボックス 681"/>
        <xdr:cNvSpPr txBox="1"/>
      </xdr:nvSpPr>
      <xdr:spPr>
        <a:xfrm>
          <a:off x="13436111" y="1686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13,388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34767</xdr:rowOff>
    </xdr:from>
    <xdr:to>
      <xdr:col>18</xdr:col>
      <xdr:colOff>492125</xdr:colOff>
      <xdr:row>98</xdr:row>
      <xdr:rowOff>136367</xdr:rowOff>
    </xdr:to>
    <xdr:sp macro="" textlink="">
      <xdr:nvSpPr>
        <xdr:cNvPr id="683" name="円/楕円 682"/>
        <xdr:cNvSpPr/>
      </xdr:nvSpPr>
      <xdr:spPr>
        <a:xfrm>
          <a:off x="12763500" y="168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127494</xdr:rowOff>
    </xdr:from>
    <xdr:ext cx="469744" cy="259045"/>
    <xdr:sp macro="" textlink="">
      <xdr:nvSpPr>
        <xdr:cNvPr id="684" name="テキスト ボックス 683"/>
        <xdr:cNvSpPr txBox="1"/>
      </xdr:nvSpPr>
      <xdr:spPr>
        <a:xfrm>
          <a:off x="12579427" y="1692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5" name="直線コネクタ 71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8" name="直線コネクタ 71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1" name="直線コネクタ 72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109474</xdr:rowOff>
    </xdr:from>
    <xdr:to>
      <xdr:col>29</xdr:col>
      <xdr:colOff>568325</xdr:colOff>
      <xdr:row>39</xdr:row>
      <xdr:rowOff>39624</xdr:rowOff>
    </xdr:to>
    <xdr:sp macro="" textlink="">
      <xdr:nvSpPr>
        <xdr:cNvPr id="722" name="フローチャート : 判断 721"/>
        <xdr:cNvSpPr/>
      </xdr:nvSpPr>
      <xdr:spPr>
        <a:xfrm>
          <a:off x="20383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56151</xdr:rowOff>
    </xdr:from>
    <xdr:ext cx="469744" cy="259045"/>
    <xdr:sp macro="" textlink="">
      <xdr:nvSpPr>
        <xdr:cNvPr id="723" name="テキスト ボックス 722"/>
        <xdr:cNvSpPr txBox="1"/>
      </xdr:nvSpPr>
      <xdr:spPr>
        <a:xfrm>
          <a:off x="20199427" y="639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4" name="直線コネクタ 72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120469</xdr:rowOff>
    </xdr:from>
    <xdr:to>
      <xdr:col>28</xdr:col>
      <xdr:colOff>365125</xdr:colOff>
      <xdr:row>38</xdr:row>
      <xdr:rowOff>50619</xdr:rowOff>
    </xdr:to>
    <xdr:sp macro="" textlink="">
      <xdr:nvSpPr>
        <xdr:cNvPr id="725" name="フローチャート : 判断 724"/>
        <xdr:cNvSpPr/>
      </xdr:nvSpPr>
      <xdr:spPr>
        <a:xfrm>
          <a:off x="19494500" y="64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67146</xdr:rowOff>
    </xdr:from>
    <xdr:ext cx="469744" cy="259045"/>
    <xdr:sp macro="" textlink="">
      <xdr:nvSpPr>
        <xdr:cNvPr id="726" name="テキスト ボックス 725"/>
        <xdr:cNvSpPr txBox="1"/>
      </xdr:nvSpPr>
      <xdr:spPr>
        <a:xfrm>
          <a:off x="19310427" y="623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15966</xdr:rowOff>
    </xdr:from>
    <xdr:to>
      <xdr:col>27</xdr:col>
      <xdr:colOff>161925</xdr:colOff>
      <xdr:row>38</xdr:row>
      <xdr:rowOff>117566</xdr:rowOff>
    </xdr:to>
    <xdr:sp macro="" textlink="">
      <xdr:nvSpPr>
        <xdr:cNvPr id="727" name="フローチャート : 判断 726"/>
        <xdr:cNvSpPr/>
      </xdr:nvSpPr>
      <xdr:spPr>
        <a:xfrm>
          <a:off x="18605500" y="653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134093</xdr:rowOff>
    </xdr:from>
    <xdr:ext cx="469744" cy="259045"/>
    <xdr:sp macro="" textlink="">
      <xdr:nvSpPr>
        <xdr:cNvPr id="728" name="テキスト ボックス 727"/>
        <xdr:cNvSpPr txBox="1"/>
      </xdr:nvSpPr>
      <xdr:spPr>
        <a:xfrm>
          <a:off x="18421427" y="630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4" name="円/楕円 7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6" name="円/楕円 73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7" name="テキスト ボックス 73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0" name="円/楕円 73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1" name="テキスト ボックス 74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60924</xdr:rowOff>
    </xdr:from>
    <xdr:to>
      <xdr:col>32</xdr:col>
      <xdr:colOff>187325</xdr:colOff>
      <xdr:row>58</xdr:row>
      <xdr:rowOff>61336</xdr:rowOff>
    </xdr:to>
    <xdr:cxnSp macro="">
      <xdr:nvCxnSpPr>
        <xdr:cNvPr id="770" name="直線コネクタ 769"/>
        <xdr:cNvCxnSpPr/>
      </xdr:nvCxnSpPr>
      <xdr:spPr>
        <a:xfrm>
          <a:off x="21323300" y="10005024"/>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59827</xdr:rowOff>
    </xdr:from>
    <xdr:to>
      <xdr:col>31</xdr:col>
      <xdr:colOff>34925</xdr:colOff>
      <xdr:row>58</xdr:row>
      <xdr:rowOff>60924</xdr:rowOff>
    </xdr:to>
    <xdr:cxnSp macro="">
      <xdr:nvCxnSpPr>
        <xdr:cNvPr id="773" name="直線コネクタ 772"/>
        <xdr:cNvCxnSpPr/>
      </xdr:nvCxnSpPr>
      <xdr:spPr>
        <a:xfrm>
          <a:off x="20434300" y="10003927"/>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25217</xdr:rowOff>
    </xdr:from>
    <xdr:to>
      <xdr:col>29</xdr:col>
      <xdr:colOff>517525</xdr:colOff>
      <xdr:row>58</xdr:row>
      <xdr:rowOff>59827</xdr:rowOff>
    </xdr:to>
    <xdr:cxnSp macro="">
      <xdr:nvCxnSpPr>
        <xdr:cNvPr id="776" name="直線コネクタ 775"/>
        <xdr:cNvCxnSpPr/>
      </xdr:nvCxnSpPr>
      <xdr:spPr>
        <a:xfrm>
          <a:off x="19545300" y="9969317"/>
          <a:ext cx="889000" cy="3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63891</xdr:rowOff>
    </xdr:from>
    <xdr:to>
      <xdr:col>29</xdr:col>
      <xdr:colOff>568325</xdr:colOff>
      <xdr:row>57</xdr:row>
      <xdr:rowOff>165491</xdr:rowOff>
    </xdr:to>
    <xdr:sp macro="" textlink="">
      <xdr:nvSpPr>
        <xdr:cNvPr id="777" name="フローチャート : 判断 776"/>
        <xdr:cNvSpPr/>
      </xdr:nvSpPr>
      <xdr:spPr>
        <a:xfrm>
          <a:off x="20383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10568</xdr:rowOff>
    </xdr:from>
    <xdr:ext cx="469744" cy="259045"/>
    <xdr:sp macro="" textlink="">
      <xdr:nvSpPr>
        <xdr:cNvPr id="778" name="テキスト ボックス 777"/>
        <xdr:cNvSpPr txBox="1"/>
      </xdr:nvSpPr>
      <xdr:spPr>
        <a:xfrm>
          <a:off x="20199427"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24943</xdr:rowOff>
    </xdr:from>
    <xdr:to>
      <xdr:col>28</xdr:col>
      <xdr:colOff>314325</xdr:colOff>
      <xdr:row>58</xdr:row>
      <xdr:rowOff>25217</xdr:rowOff>
    </xdr:to>
    <xdr:cxnSp macro="">
      <xdr:nvCxnSpPr>
        <xdr:cNvPr id="779" name="直線コネクタ 778"/>
        <xdr:cNvCxnSpPr/>
      </xdr:nvCxnSpPr>
      <xdr:spPr>
        <a:xfrm>
          <a:off x="18656300" y="9969043"/>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33670</xdr:rowOff>
    </xdr:from>
    <xdr:to>
      <xdr:col>28</xdr:col>
      <xdr:colOff>365125</xdr:colOff>
      <xdr:row>57</xdr:row>
      <xdr:rowOff>135270</xdr:rowOff>
    </xdr:to>
    <xdr:sp macro="" textlink="">
      <xdr:nvSpPr>
        <xdr:cNvPr id="780" name="フローチャート : 判断 779"/>
        <xdr:cNvSpPr/>
      </xdr:nvSpPr>
      <xdr:spPr>
        <a:xfrm>
          <a:off x="19494500" y="980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151797</xdr:rowOff>
    </xdr:from>
    <xdr:ext cx="469744" cy="259045"/>
    <xdr:sp macro="" textlink="">
      <xdr:nvSpPr>
        <xdr:cNvPr id="781" name="テキスト ボックス 780"/>
        <xdr:cNvSpPr txBox="1"/>
      </xdr:nvSpPr>
      <xdr:spPr>
        <a:xfrm>
          <a:off x="19310427" y="958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165390</xdr:rowOff>
    </xdr:from>
    <xdr:to>
      <xdr:col>27</xdr:col>
      <xdr:colOff>161925</xdr:colOff>
      <xdr:row>57</xdr:row>
      <xdr:rowOff>95540</xdr:rowOff>
    </xdr:to>
    <xdr:sp macro="" textlink="">
      <xdr:nvSpPr>
        <xdr:cNvPr id="782" name="フローチャート : 判断 781"/>
        <xdr:cNvSpPr/>
      </xdr:nvSpPr>
      <xdr:spPr>
        <a:xfrm>
          <a:off x="18605500" y="976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112067</xdr:rowOff>
    </xdr:from>
    <xdr:ext cx="469744" cy="259045"/>
    <xdr:sp macro="" textlink="">
      <xdr:nvSpPr>
        <xdr:cNvPr id="783" name="テキスト ボックス 782"/>
        <xdr:cNvSpPr txBox="1"/>
      </xdr:nvSpPr>
      <xdr:spPr>
        <a:xfrm>
          <a:off x="18421427" y="954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10536</xdr:rowOff>
    </xdr:from>
    <xdr:to>
      <xdr:col>32</xdr:col>
      <xdr:colOff>238125</xdr:colOff>
      <xdr:row>58</xdr:row>
      <xdr:rowOff>112136</xdr:rowOff>
    </xdr:to>
    <xdr:sp macro="" textlink="">
      <xdr:nvSpPr>
        <xdr:cNvPr id="789" name="円/楕円 788"/>
        <xdr:cNvSpPr/>
      </xdr:nvSpPr>
      <xdr:spPr>
        <a:xfrm>
          <a:off x="22110700" y="995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106235</xdr:rowOff>
    </xdr:from>
    <xdr:ext cx="469744" cy="259045"/>
    <xdr:sp macro="" textlink="">
      <xdr:nvSpPr>
        <xdr:cNvPr id="790" name="貸付金該当値テキスト"/>
        <xdr:cNvSpPr txBox="1"/>
      </xdr:nvSpPr>
      <xdr:spPr>
        <a:xfrm>
          <a:off x="22212300" y="987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10124</xdr:rowOff>
    </xdr:from>
    <xdr:to>
      <xdr:col>31</xdr:col>
      <xdr:colOff>85725</xdr:colOff>
      <xdr:row>58</xdr:row>
      <xdr:rowOff>111724</xdr:rowOff>
    </xdr:to>
    <xdr:sp macro="" textlink="">
      <xdr:nvSpPr>
        <xdr:cNvPr id="791" name="円/楕円 790"/>
        <xdr:cNvSpPr/>
      </xdr:nvSpPr>
      <xdr:spPr>
        <a:xfrm>
          <a:off x="21272500" y="995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102851</xdr:rowOff>
    </xdr:from>
    <xdr:ext cx="469744" cy="259045"/>
    <xdr:sp macro="" textlink="">
      <xdr:nvSpPr>
        <xdr:cNvPr id="792" name="テキスト ボックス 791"/>
        <xdr:cNvSpPr txBox="1"/>
      </xdr:nvSpPr>
      <xdr:spPr>
        <a:xfrm>
          <a:off x="21088427" y="10046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9027</xdr:rowOff>
    </xdr:from>
    <xdr:to>
      <xdr:col>29</xdr:col>
      <xdr:colOff>568325</xdr:colOff>
      <xdr:row>58</xdr:row>
      <xdr:rowOff>110627</xdr:rowOff>
    </xdr:to>
    <xdr:sp macro="" textlink="">
      <xdr:nvSpPr>
        <xdr:cNvPr id="793" name="円/楕円 792"/>
        <xdr:cNvSpPr/>
      </xdr:nvSpPr>
      <xdr:spPr>
        <a:xfrm>
          <a:off x="20383500" y="9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101754</xdr:rowOff>
    </xdr:from>
    <xdr:ext cx="469744" cy="259045"/>
    <xdr:sp macro="" textlink="">
      <xdr:nvSpPr>
        <xdr:cNvPr id="794" name="テキスト ボックス 793"/>
        <xdr:cNvSpPr txBox="1"/>
      </xdr:nvSpPr>
      <xdr:spPr>
        <a:xfrm>
          <a:off x="20199427" y="10045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145867</xdr:rowOff>
    </xdr:from>
    <xdr:to>
      <xdr:col>28</xdr:col>
      <xdr:colOff>365125</xdr:colOff>
      <xdr:row>58</xdr:row>
      <xdr:rowOff>76017</xdr:rowOff>
    </xdr:to>
    <xdr:sp macro="" textlink="">
      <xdr:nvSpPr>
        <xdr:cNvPr id="795" name="円/楕円 794"/>
        <xdr:cNvSpPr/>
      </xdr:nvSpPr>
      <xdr:spPr>
        <a:xfrm>
          <a:off x="19494500" y="991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67144</xdr:rowOff>
    </xdr:from>
    <xdr:ext cx="469744" cy="259045"/>
    <xdr:sp macro="" textlink="">
      <xdr:nvSpPr>
        <xdr:cNvPr id="796" name="テキスト ボックス 795"/>
        <xdr:cNvSpPr txBox="1"/>
      </xdr:nvSpPr>
      <xdr:spPr>
        <a:xfrm>
          <a:off x="19310427" y="1001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2,504</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145593</xdr:rowOff>
    </xdr:from>
    <xdr:to>
      <xdr:col>27</xdr:col>
      <xdr:colOff>161925</xdr:colOff>
      <xdr:row>58</xdr:row>
      <xdr:rowOff>75743</xdr:rowOff>
    </xdr:to>
    <xdr:sp macro="" textlink="">
      <xdr:nvSpPr>
        <xdr:cNvPr id="797" name="円/楕円 796"/>
        <xdr:cNvSpPr/>
      </xdr:nvSpPr>
      <xdr:spPr>
        <a:xfrm>
          <a:off x="18605500" y="991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66870</xdr:rowOff>
    </xdr:from>
    <xdr:ext cx="469744" cy="259045"/>
    <xdr:sp macro="" textlink="">
      <xdr:nvSpPr>
        <xdr:cNvPr id="798" name="テキスト ボックス 797"/>
        <xdr:cNvSpPr txBox="1"/>
      </xdr:nvSpPr>
      <xdr:spPr>
        <a:xfrm>
          <a:off x="18421427" y="10010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99320</xdr:rowOff>
    </xdr:from>
    <xdr:to>
      <xdr:col>32</xdr:col>
      <xdr:colOff>187325</xdr:colOff>
      <xdr:row>77</xdr:row>
      <xdr:rowOff>112855</xdr:rowOff>
    </xdr:to>
    <xdr:cxnSp macro="">
      <xdr:nvCxnSpPr>
        <xdr:cNvPr id="830" name="直線コネクタ 829"/>
        <xdr:cNvCxnSpPr/>
      </xdr:nvCxnSpPr>
      <xdr:spPr>
        <a:xfrm flipV="1">
          <a:off x="21323300" y="13300970"/>
          <a:ext cx="838200" cy="1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59376</xdr:rowOff>
    </xdr:from>
    <xdr:ext cx="534377" cy="259045"/>
    <xdr:sp macro="" textlink="">
      <xdr:nvSpPr>
        <xdr:cNvPr id="831" name="繰出金平均値テキスト"/>
        <xdr:cNvSpPr txBox="1"/>
      </xdr:nvSpPr>
      <xdr:spPr>
        <a:xfrm>
          <a:off x="22212300" y="1326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112855</xdr:rowOff>
    </xdr:from>
    <xdr:to>
      <xdr:col>31</xdr:col>
      <xdr:colOff>34925</xdr:colOff>
      <xdr:row>77</xdr:row>
      <xdr:rowOff>127960</xdr:rowOff>
    </xdr:to>
    <xdr:cxnSp macro="">
      <xdr:nvCxnSpPr>
        <xdr:cNvPr id="833" name="直線コネクタ 832"/>
        <xdr:cNvCxnSpPr/>
      </xdr:nvCxnSpPr>
      <xdr:spPr>
        <a:xfrm flipV="1">
          <a:off x="20434300" y="13314505"/>
          <a:ext cx="889000" cy="1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151527</xdr:rowOff>
    </xdr:from>
    <xdr:ext cx="534377" cy="259045"/>
    <xdr:sp macro="" textlink="">
      <xdr:nvSpPr>
        <xdr:cNvPr id="835" name="テキスト ボックス 834"/>
        <xdr:cNvSpPr txBox="1"/>
      </xdr:nvSpPr>
      <xdr:spPr>
        <a:xfrm>
          <a:off x="21056111" y="130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127960</xdr:rowOff>
    </xdr:from>
    <xdr:to>
      <xdr:col>29</xdr:col>
      <xdr:colOff>517525</xdr:colOff>
      <xdr:row>77</xdr:row>
      <xdr:rowOff>160879</xdr:rowOff>
    </xdr:to>
    <xdr:cxnSp macro="">
      <xdr:nvCxnSpPr>
        <xdr:cNvPr id="836" name="直線コネクタ 835"/>
        <xdr:cNvCxnSpPr/>
      </xdr:nvCxnSpPr>
      <xdr:spPr>
        <a:xfrm flipV="1">
          <a:off x="19545300" y="13329610"/>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2080</xdr:rowOff>
    </xdr:from>
    <xdr:to>
      <xdr:col>29</xdr:col>
      <xdr:colOff>568325</xdr:colOff>
      <xdr:row>77</xdr:row>
      <xdr:rowOff>103680</xdr:rowOff>
    </xdr:to>
    <xdr:sp macro="" textlink="">
      <xdr:nvSpPr>
        <xdr:cNvPr id="837" name="フローチャート : 判断 836"/>
        <xdr:cNvSpPr/>
      </xdr:nvSpPr>
      <xdr:spPr>
        <a:xfrm>
          <a:off x="20383500" y="1320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120207</xdr:rowOff>
    </xdr:from>
    <xdr:ext cx="534377" cy="259045"/>
    <xdr:sp macro="" textlink="">
      <xdr:nvSpPr>
        <xdr:cNvPr id="838" name="テキスト ボックス 837"/>
        <xdr:cNvSpPr txBox="1"/>
      </xdr:nvSpPr>
      <xdr:spPr>
        <a:xfrm>
          <a:off x="20167111" y="1297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160879</xdr:rowOff>
    </xdr:from>
    <xdr:to>
      <xdr:col>28</xdr:col>
      <xdr:colOff>314325</xdr:colOff>
      <xdr:row>78</xdr:row>
      <xdr:rowOff>3651</xdr:rowOff>
    </xdr:to>
    <xdr:cxnSp macro="">
      <xdr:nvCxnSpPr>
        <xdr:cNvPr id="839" name="直線コネクタ 838"/>
        <xdr:cNvCxnSpPr/>
      </xdr:nvCxnSpPr>
      <xdr:spPr>
        <a:xfrm flipV="1">
          <a:off x="18656300" y="13362529"/>
          <a:ext cx="889000" cy="1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37074</xdr:rowOff>
    </xdr:from>
    <xdr:to>
      <xdr:col>28</xdr:col>
      <xdr:colOff>365125</xdr:colOff>
      <xdr:row>77</xdr:row>
      <xdr:rowOff>138674</xdr:rowOff>
    </xdr:to>
    <xdr:sp macro="" textlink="">
      <xdr:nvSpPr>
        <xdr:cNvPr id="840" name="フローチャート : 判断 839"/>
        <xdr:cNvSpPr/>
      </xdr:nvSpPr>
      <xdr:spPr>
        <a:xfrm>
          <a:off x="19494500" y="132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155201</xdr:rowOff>
    </xdr:from>
    <xdr:ext cx="534377" cy="259045"/>
    <xdr:sp macro="" textlink="">
      <xdr:nvSpPr>
        <xdr:cNvPr id="841" name="テキスト ボックス 840"/>
        <xdr:cNvSpPr txBox="1"/>
      </xdr:nvSpPr>
      <xdr:spPr>
        <a:xfrm>
          <a:off x="19278111" y="1301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41,674</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64260</xdr:rowOff>
    </xdr:from>
    <xdr:to>
      <xdr:col>27</xdr:col>
      <xdr:colOff>161925</xdr:colOff>
      <xdr:row>77</xdr:row>
      <xdr:rowOff>165860</xdr:rowOff>
    </xdr:to>
    <xdr:sp macro="" textlink="">
      <xdr:nvSpPr>
        <xdr:cNvPr id="842" name="フローチャート : 判断 841"/>
        <xdr:cNvSpPr/>
      </xdr:nvSpPr>
      <xdr:spPr>
        <a:xfrm>
          <a:off x="18605500" y="1326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10937</xdr:rowOff>
    </xdr:from>
    <xdr:ext cx="534377" cy="259045"/>
    <xdr:sp macro="" textlink="">
      <xdr:nvSpPr>
        <xdr:cNvPr id="843" name="テキスト ボックス 842"/>
        <xdr:cNvSpPr txBox="1"/>
      </xdr:nvSpPr>
      <xdr:spPr>
        <a:xfrm>
          <a:off x="18389111" y="1304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48520</xdr:rowOff>
    </xdr:from>
    <xdr:to>
      <xdr:col>32</xdr:col>
      <xdr:colOff>238125</xdr:colOff>
      <xdr:row>77</xdr:row>
      <xdr:rowOff>150120</xdr:rowOff>
    </xdr:to>
    <xdr:sp macro="" textlink="">
      <xdr:nvSpPr>
        <xdr:cNvPr id="849" name="円/楕円 848"/>
        <xdr:cNvSpPr/>
      </xdr:nvSpPr>
      <xdr:spPr>
        <a:xfrm>
          <a:off x="22110700" y="1325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71397</xdr:rowOff>
    </xdr:from>
    <xdr:ext cx="534377" cy="259045"/>
    <xdr:sp macro="" textlink="">
      <xdr:nvSpPr>
        <xdr:cNvPr id="850" name="繰出金該当値テキスト"/>
        <xdr:cNvSpPr txBox="1"/>
      </xdr:nvSpPr>
      <xdr:spPr>
        <a:xfrm>
          <a:off x="22212300" y="1310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40,973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62055</xdr:rowOff>
    </xdr:from>
    <xdr:to>
      <xdr:col>31</xdr:col>
      <xdr:colOff>85725</xdr:colOff>
      <xdr:row>77</xdr:row>
      <xdr:rowOff>163655</xdr:rowOff>
    </xdr:to>
    <xdr:sp macro="" textlink="">
      <xdr:nvSpPr>
        <xdr:cNvPr id="851" name="円/楕円 850"/>
        <xdr:cNvSpPr/>
      </xdr:nvSpPr>
      <xdr:spPr>
        <a:xfrm>
          <a:off x="21272500" y="1326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154782</xdr:rowOff>
    </xdr:from>
    <xdr:ext cx="534377" cy="259045"/>
    <xdr:sp macro="" textlink="">
      <xdr:nvSpPr>
        <xdr:cNvPr id="852" name="テキスト ボックス 851"/>
        <xdr:cNvSpPr txBox="1"/>
      </xdr:nvSpPr>
      <xdr:spPr>
        <a:xfrm>
          <a:off x="21056111" y="1335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40,144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77160</xdr:rowOff>
    </xdr:from>
    <xdr:to>
      <xdr:col>29</xdr:col>
      <xdr:colOff>568325</xdr:colOff>
      <xdr:row>78</xdr:row>
      <xdr:rowOff>7310</xdr:rowOff>
    </xdr:to>
    <xdr:sp macro="" textlink="">
      <xdr:nvSpPr>
        <xdr:cNvPr id="853" name="円/楕円 852"/>
        <xdr:cNvSpPr/>
      </xdr:nvSpPr>
      <xdr:spPr>
        <a:xfrm>
          <a:off x="20383500" y="1327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169887</xdr:rowOff>
    </xdr:from>
    <xdr:ext cx="534377" cy="259045"/>
    <xdr:sp macro="" textlink="">
      <xdr:nvSpPr>
        <xdr:cNvPr id="854" name="テキスト ボックス 853"/>
        <xdr:cNvSpPr txBox="1"/>
      </xdr:nvSpPr>
      <xdr:spPr>
        <a:xfrm>
          <a:off x="20167111" y="1337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39,219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110079</xdr:rowOff>
    </xdr:from>
    <xdr:to>
      <xdr:col>28</xdr:col>
      <xdr:colOff>365125</xdr:colOff>
      <xdr:row>78</xdr:row>
      <xdr:rowOff>40229</xdr:rowOff>
    </xdr:to>
    <xdr:sp macro="" textlink="">
      <xdr:nvSpPr>
        <xdr:cNvPr id="855" name="円/楕円 854"/>
        <xdr:cNvSpPr/>
      </xdr:nvSpPr>
      <xdr:spPr>
        <a:xfrm>
          <a:off x="19494500" y="1331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31356</xdr:rowOff>
    </xdr:from>
    <xdr:ext cx="534377" cy="259045"/>
    <xdr:sp macro="" textlink="">
      <xdr:nvSpPr>
        <xdr:cNvPr id="856" name="テキスト ボックス 855"/>
        <xdr:cNvSpPr txBox="1"/>
      </xdr:nvSpPr>
      <xdr:spPr>
        <a:xfrm>
          <a:off x="19278111" y="1340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124301</xdr:rowOff>
    </xdr:from>
    <xdr:to>
      <xdr:col>27</xdr:col>
      <xdr:colOff>161925</xdr:colOff>
      <xdr:row>78</xdr:row>
      <xdr:rowOff>54451</xdr:rowOff>
    </xdr:to>
    <xdr:sp macro="" textlink="">
      <xdr:nvSpPr>
        <xdr:cNvPr id="857" name="円/楕円 856"/>
        <xdr:cNvSpPr/>
      </xdr:nvSpPr>
      <xdr:spPr>
        <a:xfrm>
          <a:off x="18605500" y="1332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45578</xdr:rowOff>
    </xdr:from>
    <xdr:ext cx="534377" cy="259045"/>
    <xdr:sp macro="" textlink="">
      <xdr:nvSpPr>
        <xdr:cNvPr id="858" name="テキスト ボックス 857"/>
        <xdr:cNvSpPr txBox="1"/>
      </xdr:nvSpPr>
      <xdr:spPr>
        <a:xfrm>
          <a:off x="18389111" y="134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36,332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物件費は住民一人当たり</a:t>
          </a:r>
          <a:r>
            <a:rPr kumimoji="1" lang="en-US" altLang="ja-JP" sz="1400">
              <a:solidFill>
                <a:schemeClr val="dk1"/>
              </a:solidFill>
              <a:effectLst/>
              <a:latin typeface="+mn-ea"/>
              <a:ea typeface="+mn-ea"/>
              <a:cs typeface="+mn-cs"/>
            </a:rPr>
            <a:t>40,359</a:t>
          </a:r>
          <a:r>
            <a:rPr kumimoji="1" lang="ja-JP" altLang="ja-JP" sz="1400">
              <a:solidFill>
                <a:schemeClr val="dk1"/>
              </a:solidFill>
              <a:effectLst/>
              <a:latin typeface="+mn-ea"/>
              <a:ea typeface="+mn-ea"/>
              <a:cs typeface="+mn-cs"/>
            </a:rPr>
            <a:t>円となり、類似団体と比較して一人当たり</a:t>
          </a:r>
          <a:r>
            <a:rPr kumimoji="1" lang="ja-JP" altLang="en-US" sz="1400">
              <a:solidFill>
                <a:schemeClr val="dk1"/>
              </a:solidFill>
              <a:effectLst/>
              <a:latin typeface="+mn-ea"/>
              <a:ea typeface="+mn-ea"/>
              <a:cs typeface="+mn-cs"/>
            </a:rPr>
            <a:t>の</a:t>
          </a:r>
          <a:r>
            <a:rPr kumimoji="1" lang="ja-JP" altLang="ja-JP" sz="1400">
              <a:solidFill>
                <a:schemeClr val="dk1"/>
              </a:solidFill>
              <a:effectLst/>
              <a:latin typeface="+mn-ea"/>
              <a:ea typeface="+mn-ea"/>
              <a:cs typeface="+mn-cs"/>
            </a:rPr>
            <a:t>コストは安くなっている。これはごみ処理業務や消防業務を一部事務組合で行っていることが挙げられる。一部事務組合の人件費・物件費等に充てる負担金を含めると人口１人当たりの金額は増加する。今後はこれらも含めた経費について抑制していく必要がある。また、公債費については小学校の耐震化等の大規模な事業を積極的に行った結果、徐々に類似団体平均に近づいており、今後は過大にならないよう適切な水準を保っていく必要がある。また、平成２</a:t>
          </a:r>
          <a:r>
            <a:rPr kumimoji="1" lang="ja-JP" altLang="en-US" sz="1400">
              <a:solidFill>
                <a:schemeClr val="dk1"/>
              </a:solidFill>
              <a:effectLst/>
              <a:latin typeface="+mn-ea"/>
              <a:ea typeface="+mn-ea"/>
              <a:cs typeface="+mn-cs"/>
            </a:rPr>
            <a:t>８</a:t>
          </a:r>
          <a:r>
            <a:rPr kumimoji="1" lang="ja-JP" altLang="ja-JP" sz="1400">
              <a:solidFill>
                <a:schemeClr val="dk1"/>
              </a:solidFill>
              <a:effectLst/>
              <a:latin typeface="+mn-ea"/>
              <a:ea typeface="+mn-ea"/>
              <a:cs typeface="+mn-cs"/>
            </a:rPr>
            <a:t>年度の普通建設事業費（うち更新整備）が</a:t>
          </a:r>
          <a:r>
            <a:rPr kumimoji="1" lang="ja-JP" altLang="en-US" sz="1400">
              <a:solidFill>
                <a:schemeClr val="dk1"/>
              </a:solidFill>
              <a:effectLst/>
              <a:latin typeface="+mn-ea"/>
              <a:ea typeface="+mn-ea"/>
              <a:cs typeface="+mn-cs"/>
            </a:rPr>
            <a:t>前年度と比べ</a:t>
          </a:r>
          <a:r>
            <a:rPr kumimoji="1" lang="ja-JP" altLang="ja-JP" sz="1400">
              <a:solidFill>
                <a:schemeClr val="dk1"/>
              </a:solidFill>
              <a:effectLst/>
              <a:latin typeface="+mn-ea"/>
              <a:ea typeface="+mn-ea"/>
              <a:cs typeface="+mn-cs"/>
            </a:rPr>
            <a:t>大きく</a:t>
          </a:r>
          <a:r>
            <a:rPr kumimoji="1" lang="ja-JP" altLang="en-US" sz="1400">
              <a:solidFill>
                <a:schemeClr val="dk1"/>
              </a:solidFill>
              <a:effectLst/>
              <a:latin typeface="+mn-ea"/>
              <a:ea typeface="+mn-ea"/>
              <a:cs typeface="+mn-cs"/>
            </a:rPr>
            <a:t>下がっているのは</a:t>
          </a:r>
          <a:r>
            <a:rPr kumimoji="1" lang="ja-JP" altLang="ja-JP" sz="1400">
              <a:solidFill>
                <a:schemeClr val="dk1"/>
              </a:solidFill>
              <a:effectLst/>
              <a:latin typeface="+mn-ea"/>
              <a:ea typeface="+mn-ea"/>
              <a:cs typeface="+mn-cs"/>
            </a:rPr>
            <a:t>、小中学校の耐震化工事</a:t>
          </a:r>
          <a:r>
            <a:rPr kumimoji="1" lang="ja-JP" altLang="en-US" sz="1400">
              <a:solidFill>
                <a:schemeClr val="dk1"/>
              </a:solidFill>
              <a:effectLst/>
              <a:latin typeface="+mn-ea"/>
              <a:ea typeface="+mn-ea"/>
              <a:cs typeface="+mn-cs"/>
            </a:rPr>
            <a:t>が前年度で完了したことによるもの。</a:t>
          </a:r>
          <a:endParaRPr lang="ja-JP" altLang="ja-JP" sz="14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京都府長岡京市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80,775
80,153
19.17
27,332,748
26,433,681
835,288
16,610,575
28,692,076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10.1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108153</xdr:rowOff>
    </xdr:from>
    <xdr:to>
      <xdr:col>6</xdr:col>
      <xdr:colOff>511175</xdr:colOff>
      <xdr:row>34</xdr:row>
      <xdr:rowOff>96723</xdr:rowOff>
    </xdr:to>
    <xdr:cxnSp macro="">
      <xdr:nvCxnSpPr>
        <xdr:cNvPr id="59" name="直線コネクタ 58"/>
        <xdr:cNvCxnSpPr/>
      </xdr:nvCxnSpPr>
      <xdr:spPr>
        <a:xfrm>
          <a:off x="3797300" y="5766003"/>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135907</xdr:rowOff>
    </xdr:from>
    <xdr:ext cx="469744" cy="259045"/>
    <xdr:sp macro="" textlink="">
      <xdr:nvSpPr>
        <xdr:cNvPr id="60"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108153</xdr:rowOff>
    </xdr:from>
    <xdr:to>
      <xdr:col>5</xdr:col>
      <xdr:colOff>358775</xdr:colOff>
      <xdr:row>33</xdr:row>
      <xdr:rowOff>120040</xdr:rowOff>
    </xdr:to>
    <xdr:cxnSp macro="">
      <xdr:nvCxnSpPr>
        <xdr:cNvPr id="62" name="直線コネクタ 61"/>
        <xdr:cNvCxnSpPr/>
      </xdr:nvCxnSpPr>
      <xdr:spPr>
        <a:xfrm flipV="1">
          <a:off x="2908300" y="5766003"/>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111218</xdr:rowOff>
    </xdr:from>
    <xdr:ext cx="469744" cy="259045"/>
    <xdr:sp macro="" textlink="">
      <xdr:nvSpPr>
        <xdr:cNvPr id="64" name="テキスト ボックス 63"/>
        <xdr:cNvSpPr txBox="1"/>
      </xdr:nvSpPr>
      <xdr:spPr>
        <a:xfrm>
          <a:off x="3562427"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120040</xdr:rowOff>
    </xdr:from>
    <xdr:to>
      <xdr:col>4</xdr:col>
      <xdr:colOff>155575</xdr:colOff>
      <xdr:row>33</xdr:row>
      <xdr:rowOff>163017</xdr:rowOff>
    </xdr:to>
    <xdr:cxnSp macro="">
      <xdr:nvCxnSpPr>
        <xdr:cNvPr id="65" name="直線コネクタ 64"/>
        <xdr:cNvCxnSpPr/>
      </xdr:nvCxnSpPr>
      <xdr:spPr>
        <a:xfrm flipV="1">
          <a:off x="2019300" y="5777890"/>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72898</xdr:rowOff>
    </xdr:from>
    <xdr:to>
      <xdr:col>4</xdr:col>
      <xdr:colOff>206375</xdr:colOff>
      <xdr:row>34</xdr:row>
      <xdr:rowOff>3048</xdr:rowOff>
    </xdr:to>
    <xdr:sp macro="" textlink="">
      <xdr:nvSpPr>
        <xdr:cNvPr id="66" name="フローチャート : 判断 65"/>
        <xdr:cNvSpPr/>
      </xdr:nvSpPr>
      <xdr:spPr>
        <a:xfrm>
          <a:off x="2857500" y="573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165625</xdr:rowOff>
    </xdr:from>
    <xdr:ext cx="469744" cy="259045"/>
    <xdr:sp macro="" textlink="">
      <xdr:nvSpPr>
        <xdr:cNvPr id="67" name="テキスト ボックス 66"/>
        <xdr:cNvSpPr txBox="1"/>
      </xdr:nvSpPr>
      <xdr:spPr>
        <a:xfrm>
          <a:off x="2673427" y="58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254</xdr:rowOff>
    </xdr:from>
    <xdr:to>
      <xdr:col>2</xdr:col>
      <xdr:colOff>638175</xdr:colOff>
      <xdr:row>33</xdr:row>
      <xdr:rowOff>163017</xdr:rowOff>
    </xdr:to>
    <xdr:cxnSp macro="">
      <xdr:nvCxnSpPr>
        <xdr:cNvPr id="68" name="直線コネクタ 67"/>
        <xdr:cNvCxnSpPr/>
      </xdr:nvCxnSpPr>
      <xdr:spPr>
        <a:xfrm>
          <a:off x="1130300" y="5658104"/>
          <a:ext cx="889000" cy="16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93472</xdr:rowOff>
    </xdr:from>
    <xdr:to>
      <xdr:col>3</xdr:col>
      <xdr:colOff>3175</xdr:colOff>
      <xdr:row>34</xdr:row>
      <xdr:rowOff>23622</xdr:rowOff>
    </xdr:to>
    <xdr:sp macro="" textlink="">
      <xdr:nvSpPr>
        <xdr:cNvPr id="69" name="フローチャート : 判断 68"/>
        <xdr:cNvSpPr/>
      </xdr:nvSpPr>
      <xdr:spPr>
        <a:xfrm>
          <a:off x="1968500" y="575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40149</xdr:rowOff>
    </xdr:from>
    <xdr:ext cx="469744" cy="259045"/>
    <xdr:sp macro="" textlink="">
      <xdr:nvSpPr>
        <xdr:cNvPr id="70" name="テキスト ボックス 69"/>
        <xdr:cNvSpPr txBox="1"/>
      </xdr:nvSpPr>
      <xdr:spPr>
        <a:xfrm>
          <a:off x="1784427" y="552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51410</xdr:rowOff>
    </xdr:from>
    <xdr:to>
      <xdr:col>1</xdr:col>
      <xdr:colOff>485775</xdr:colOff>
      <xdr:row>33</xdr:row>
      <xdr:rowOff>153010</xdr:rowOff>
    </xdr:to>
    <xdr:sp macro="" textlink="">
      <xdr:nvSpPr>
        <xdr:cNvPr id="71" name="フローチャート : 判断 70"/>
        <xdr:cNvSpPr/>
      </xdr:nvSpPr>
      <xdr:spPr>
        <a:xfrm>
          <a:off x="1079500" y="570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144137</xdr:rowOff>
    </xdr:from>
    <xdr:ext cx="469744" cy="259045"/>
    <xdr:sp macro="" textlink="">
      <xdr:nvSpPr>
        <xdr:cNvPr id="72" name="テキスト ボックス 71"/>
        <xdr:cNvSpPr txBox="1"/>
      </xdr:nvSpPr>
      <xdr:spPr>
        <a:xfrm>
          <a:off x="895427" y="58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45923</xdr:rowOff>
    </xdr:from>
    <xdr:to>
      <xdr:col>6</xdr:col>
      <xdr:colOff>561975</xdr:colOff>
      <xdr:row>34</xdr:row>
      <xdr:rowOff>147523</xdr:rowOff>
    </xdr:to>
    <xdr:sp macro="" textlink="">
      <xdr:nvSpPr>
        <xdr:cNvPr id="78" name="円/楕円 77"/>
        <xdr:cNvSpPr/>
      </xdr:nvSpPr>
      <xdr:spPr>
        <a:xfrm>
          <a:off x="4584700" y="587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68800</xdr:rowOff>
    </xdr:from>
    <xdr:ext cx="469744" cy="259045"/>
    <xdr:sp macro="" textlink="">
      <xdr:nvSpPr>
        <xdr:cNvPr id="79" name="議会費該当値テキスト"/>
        <xdr:cNvSpPr txBox="1"/>
      </xdr:nvSpPr>
      <xdr:spPr>
        <a:xfrm>
          <a:off x="4686300" y="5726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57353</xdr:rowOff>
    </xdr:from>
    <xdr:to>
      <xdr:col>5</xdr:col>
      <xdr:colOff>409575</xdr:colOff>
      <xdr:row>33</xdr:row>
      <xdr:rowOff>158953</xdr:rowOff>
    </xdr:to>
    <xdr:sp macro="" textlink="">
      <xdr:nvSpPr>
        <xdr:cNvPr id="80" name="円/楕円 79"/>
        <xdr:cNvSpPr/>
      </xdr:nvSpPr>
      <xdr:spPr>
        <a:xfrm>
          <a:off x="3746500" y="571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4030</xdr:rowOff>
    </xdr:from>
    <xdr:ext cx="469744" cy="259045"/>
    <xdr:sp macro="" textlink="">
      <xdr:nvSpPr>
        <xdr:cNvPr id="81" name="テキスト ボックス 80"/>
        <xdr:cNvSpPr txBox="1"/>
      </xdr:nvSpPr>
      <xdr:spPr>
        <a:xfrm>
          <a:off x="3562427" y="549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69240</xdr:rowOff>
    </xdr:from>
    <xdr:to>
      <xdr:col>4</xdr:col>
      <xdr:colOff>206375</xdr:colOff>
      <xdr:row>33</xdr:row>
      <xdr:rowOff>170840</xdr:rowOff>
    </xdr:to>
    <xdr:sp macro="" textlink="">
      <xdr:nvSpPr>
        <xdr:cNvPr id="82" name="円/楕円 81"/>
        <xdr:cNvSpPr/>
      </xdr:nvSpPr>
      <xdr:spPr>
        <a:xfrm>
          <a:off x="2857500" y="57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15917</xdr:rowOff>
    </xdr:from>
    <xdr:ext cx="469744" cy="259045"/>
    <xdr:sp macro="" textlink="">
      <xdr:nvSpPr>
        <xdr:cNvPr id="83" name="テキスト ボックス 82"/>
        <xdr:cNvSpPr txBox="1"/>
      </xdr:nvSpPr>
      <xdr:spPr>
        <a:xfrm>
          <a:off x="2673427" y="550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112217</xdr:rowOff>
    </xdr:from>
    <xdr:to>
      <xdr:col>3</xdr:col>
      <xdr:colOff>3175</xdr:colOff>
      <xdr:row>34</xdr:row>
      <xdr:rowOff>42367</xdr:rowOff>
    </xdr:to>
    <xdr:sp macro="" textlink="">
      <xdr:nvSpPr>
        <xdr:cNvPr id="84" name="円/楕円 83"/>
        <xdr:cNvSpPr/>
      </xdr:nvSpPr>
      <xdr:spPr>
        <a:xfrm>
          <a:off x="1968500" y="577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33494</xdr:rowOff>
    </xdr:from>
    <xdr:ext cx="469744" cy="259045"/>
    <xdr:sp macro="" textlink="">
      <xdr:nvSpPr>
        <xdr:cNvPr id="85" name="テキスト ボックス 84"/>
        <xdr:cNvSpPr txBox="1"/>
      </xdr:nvSpPr>
      <xdr:spPr>
        <a:xfrm>
          <a:off x="1784427" y="5862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120904</xdr:rowOff>
    </xdr:from>
    <xdr:to>
      <xdr:col>1</xdr:col>
      <xdr:colOff>485775</xdr:colOff>
      <xdr:row>33</xdr:row>
      <xdr:rowOff>51054</xdr:rowOff>
    </xdr:to>
    <xdr:sp macro="" textlink="">
      <xdr:nvSpPr>
        <xdr:cNvPr id="86" name="円/楕円 85"/>
        <xdr:cNvSpPr/>
      </xdr:nvSpPr>
      <xdr:spPr>
        <a:xfrm>
          <a:off x="1079500" y="56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67581</xdr:rowOff>
    </xdr:from>
    <xdr:ext cx="469744" cy="259045"/>
    <xdr:sp macro="" textlink="">
      <xdr:nvSpPr>
        <xdr:cNvPr id="87" name="テキスト ボックス 86"/>
        <xdr:cNvSpPr txBox="1"/>
      </xdr:nvSpPr>
      <xdr:spPr>
        <a:xfrm>
          <a:off x="895427" y="538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2327</xdr:rowOff>
    </xdr:from>
    <xdr:to>
      <xdr:col>6</xdr:col>
      <xdr:colOff>511175</xdr:colOff>
      <xdr:row>57</xdr:row>
      <xdr:rowOff>100274</xdr:rowOff>
    </xdr:to>
    <xdr:cxnSp macro="">
      <xdr:nvCxnSpPr>
        <xdr:cNvPr id="116" name="直線コネクタ 115"/>
        <xdr:cNvCxnSpPr/>
      </xdr:nvCxnSpPr>
      <xdr:spPr>
        <a:xfrm>
          <a:off x="3797300" y="9774977"/>
          <a:ext cx="838200" cy="9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2327</xdr:rowOff>
    </xdr:from>
    <xdr:to>
      <xdr:col>5</xdr:col>
      <xdr:colOff>358775</xdr:colOff>
      <xdr:row>57</xdr:row>
      <xdr:rowOff>65763</xdr:rowOff>
    </xdr:to>
    <xdr:cxnSp macro="">
      <xdr:nvCxnSpPr>
        <xdr:cNvPr id="119" name="直線コネクタ 118"/>
        <xdr:cNvCxnSpPr/>
      </xdr:nvCxnSpPr>
      <xdr:spPr>
        <a:xfrm flipV="1">
          <a:off x="2908300" y="9774977"/>
          <a:ext cx="889000" cy="6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49540</xdr:rowOff>
    </xdr:from>
    <xdr:to>
      <xdr:col>4</xdr:col>
      <xdr:colOff>155575</xdr:colOff>
      <xdr:row>57</xdr:row>
      <xdr:rowOff>65763</xdr:rowOff>
    </xdr:to>
    <xdr:cxnSp macro="">
      <xdr:nvCxnSpPr>
        <xdr:cNvPr id="122" name="直線コネクタ 121"/>
        <xdr:cNvCxnSpPr/>
      </xdr:nvCxnSpPr>
      <xdr:spPr>
        <a:xfrm>
          <a:off x="2019300" y="9822190"/>
          <a:ext cx="889000" cy="1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67846</xdr:rowOff>
    </xdr:from>
    <xdr:to>
      <xdr:col>4</xdr:col>
      <xdr:colOff>206375</xdr:colOff>
      <xdr:row>56</xdr:row>
      <xdr:rowOff>169446</xdr:rowOff>
    </xdr:to>
    <xdr:sp macro="" textlink="">
      <xdr:nvSpPr>
        <xdr:cNvPr id="123" name="フローチャート : 判断 122"/>
        <xdr:cNvSpPr/>
      </xdr:nvSpPr>
      <xdr:spPr>
        <a:xfrm>
          <a:off x="2857500" y="966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14523</xdr:rowOff>
    </xdr:from>
    <xdr:ext cx="534377" cy="259045"/>
    <xdr:sp macro="" textlink="">
      <xdr:nvSpPr>
        <xdr:cNvPr id="124" name="テキスト ボックス 123"/>
        <xdr:cNvSpPr txBox="1"/>
      </xdr:nvSpPr>
      <xdr:spPr>
        <a:xfrm>
          <a:off x="2641111" y="944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49540</xdr:rowOff>
    </xdr:from>
    <xdr:to>
      <xdr:col>2</xdr:col>
      <xdr:colOff>638175</xdr:colOff>
      <xdr:row>57</xdr:row>
      <xdr:rowOff>81354</xdr:rowOff>
    </xdr:to>
    <xdr:cxnSp macro="">
      <xdr:nvCxnSpPr>
        <xdr:cNvPr id="125" name="直線コネクタ 124"/>
        <xdr:cNvCxnSpPr/>
      </xdr:nvCxnSpPr>
      <xdr:spPr>
        <a:xfrm flipV="1">
          <a:off x="1130300" y="9822190"/>
          <a:ext cx="8890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94059</xdr:rowOff>
    </xdr:from>
    <xdr:to>
      <xdr:col>3</xdr:col>
      <xdr:colOff>3175</xdr:colOff>
      <xdr:row>55</xdr:row>
      <xdr:rowOff>24209</xdr:rowOff>
    </xdr:to>
    <xdr:sp macro="" textlink="">
      <xdr:nvSpPr>
        <xdr:cNvPr id="126" name="フローチャート : 判断 125"/>
        <xdr:cNvSpPr/>
      </xdr:nvSpPr>
      <xdr:spPr>
        <a:xfrm>
          <a:off x="1968500" y="935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40736</xdr:rowOff>
    </xdr:from>
    <xdr:ext cx="534377" cy="259045"/>
    <xdr:sp macro="" textlink="">
      <xdr:nvSpPr>
        <xdr:cNvPr id="127" name="テキスト ボックス 126"/>
        <xdr:cNvSpPr txBox="1"/>
      </xdr:nvSpPr>
      <xdr:spPr>
        <a:xfrm>
          <a:off x="1752111" y="912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99,323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40734</xdr:rowOff>
    </xdr:from>
    <xdr:to>
      <xdr:col>1</xdr:col>
      <xdr:colOff>485775</xdr:colOff>
      <xdr:row>55</xdr:row>
      <xdr:rowOff>142334</xdr:rowOff>
    </xdr:to>
    <xdr:sp macro="" textlink="">
      <xdr:nvSpPr>
        <xdr:cNvPr id="128" name="フローチャート : 判断 127"/>
        <xdr:cNvSpPr/>
      </xdr:nvSpPr>
      <xdr:spPr>
        <a:xfrm>
          <a:off x="1079500" y="947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158861</xdr:rowOff>
    </xdr:from>
    <xdr:ext cx="534377" cy="259045"/>
    <xdr:sp macro="" textlink="">
      <xdr:nvSpPr>
        <xdr:cNvPr id="129" name="テキスト ボックス 128"/>
        <xdr:cNvSpPr txBox="1"/>
      </xdr:nvSpPr>
      <xdr:spPr>
        <a:xfrm>
          <a:off x="863111" y="924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83,821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49474</xdr:rowOff>
    </xdr:from>
    <xdr:to>
      <xdr:col>6</xdr:col>
      <xdr:colOff>561975</xdr:colOff>
      <xdr:row>57</xdr:row>
      <xdr:rowOff>151074</xdr:rowOff>
    </xdr:to>
    <xdr:sp macro="" textlink="">
      <xdr:nvSpPr>
        <xdr:cNvPr id="135" name="円/楕円 134"/>
        <xdr:cNvSpPr/>
      </xdr:nvSpPr>
      <xdr:spPr>
        <a:xfrm>
          <a:off x="4584700" y="982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135851</xdr:rowOff>
    </xdr:from>
    <xdr:ext cx="534377" cy="259045"/>
    <xdr:sp macro="" textlink="">
      <xdr:nvSpPr>
        <xdr:cNvPr id="136" name="総務費該当値テキスト"/>
        <xdr:cNvSpPr txBox="1"/>
      </xdr:nvSpPr>
      <xdr:spPr>
        <a:xfrm>
          <a:off x="4686300" y="973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37,674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122977</xdr:rowOff>
    </xdr:from>
    <xdr:to>
      <xdr:col>5</xdr:col>
      <xdr:colOff>409575</xdr:colOff>
      <xdr:row>57</xdr:row>
      <xdr:rowOff>53127</xdr:rowOff>
    </xdr:to>
    <xdr:sp macro="" textlink="">
      <xdr:nvSpPr>
        <xdr:cNvPr id="137" name="円/楕円 136"/>
        <xdr:cNvSpPr/>
      </xdr:nvSpPr>
      <xdr:spPr>
        <a:xfrm>
          <a:off x="3746500" y="972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44254</xdr:rowOff>
    </xdr:from>
    <xdr:ext cx="534377" cy="259045"/>
    <xdr:sp macro="" textlink="">
      <xdr:nvSpPr>
        <xdr:cNvPr id="138" name="テキスト ボックス 137"/>
        <xdr:cNvSpPr txBox="1"/>
      </xdr:nvSpPr>
      <xdr:spPr>
        <a:xfrm>
          <a:off x="3530111" y="981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50,528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14963</xdr:rowOff>
    </xdr:from>
    <xdr:to>
      <xdr:col>4</xdr:col>
      <xdr:colOff>206375</xdr:colOff>
      <xdr:row>57</xdr:row>
      <xdr:rowOff>116563</xdr:rowOff>
    </xdr:to>
    <xdr:sp macro="" textlink="">
      <xdr:nvSpPr>
        <xdr:cNvPr id="139" name="円/楕円 138"/>
        <xdr:cNvSpPr/>
      </xdr:nvSpPr>
      <xdr:spPr>
        <a:xfrm>
          <a:off x="2857500" y="978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107690</xdr:rowOff>
    </xdr:from>
    <xdr:ext cx="534377" cy="259045"/>
    <xdr:sp macro="" textlink="">
      <xdr:nvSpPr>
        <xdr:cNvPr id="140" name="テキスト ボックス 139"/>
        <xdr:cNvSpPr txBox="1"/>
      </xdr:nvSpPr>
      <xdr:spPr>
        <a:xfrm>
          <a:off x="2641111" y="988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42,203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170190</xdr:rowOff>
    </xdr:from>
    <xdr:to>
      <xdr:col>3</xdr:col>
      <xdr:colOff>3175</xdr:colOff>
      <xdr:row>57</xdr:row>
      <xdr:rowOff>100340</xdr:rowOff>
    </xdr:to>
    <xdr:sp macro="" textlink="">
      <xdr:nvSpPr>
        <xdr:cNvPr id="141" name="円/楕円 140"/>
        <xdr:cNvSpPr/>
      </xdr:nvSpPr>
      <xdr:spPr>
        <a:xfrm>
          <a:off x="1968500" y="977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91467</xdr:rowOff>
    </xdr:from>
    <xdr:ext cx="534377" cy="259045"/>
    <xdr:sp macro="" textlink="">
      <xdr:nvSpPr>
        <xdr:cNvPr id="142" name="テキスト ボックス 141"/>
        <xdr:cNvSpPr txBox="1"/>
      </xdr:nvSpPr>
      <xdr:spPr>
        <a:xfrm>
          <a:off x="1752111" y="986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44,332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30554</xdr:rowOff>
    </xdr:from>
    <xdr:to>
      <xdr:col>1</xdr:col>
      <xdr:colOff>485775</xdr:colOff>
      <xdr:row>57</xdr:row>
      <xdr:rowOff>132154</xdr:rowOff>
    </xdr:to>
    <xdr:sp macro="" textlink="">
      <xdr:nvSpPr>
        <xdr:cNvPr id="143" name="円/楕円 142"/>
        <xdr:cNvSpPr/>
      </xdr:nvSpPr>
      <xdr:spPr>
        <a:xfrm>
          <a:off x="1079500" y="980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123281</xdr:rowOff>
    </xdr:from>
    <xdr:ext cx="534377" cy="259045"/>
    <xdr:sp macro="" textlink="">
      <xdr:nvSpPr>
        <xdr:cNvPr id="144" name="テキスト ボックス 143"/>
        <xdr:cNvSpPr txBox="1"/>
      </xdr:nvSpPr>
      <xdr:spPr>
        <a:xfrm>
          <a:off x="863111" y="989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65925</xdr:rowOff>
    </xdr:from>
    <xdr:to>
      <xdr:col>6</xdr:col>
      <xdr:colOff>511175</xdr:colOff>
      <xdr:row>75</xdr:row>
      <xdr:rowOff>101003</xdr:rowOff>
    </xdr:to>
    <xdr:cxnSp macro="">
      <xdr:nvCxnSpPr>
        <xdr:cNvPr id="174" name="直線コネクタ 173"/>
        <xdr:cNvCxnSpPr/>
      </xdr:nvCxnSpPr>
      <xdr:spPr>
        <a:xfrm>
          <a:off x="3797300" y="12924675"/>
          <a:ext cx="838200" cy="3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65925</xdr:rowOff>
    </xdr:from>
    <xdr:to>
      <xdr:col>5</xdr:col>
      <xdr:colOff>358775</xdr:colOff>
      <xdr:row>75</xdr:row>
      <xdr:rowOff>152882</xdr:rowOff>
    </xdr:to>
    <xdr:cxnSp macro="">
      <xdr:nvCxnSpPr>
        <xdr:cNvPr id="177" name="直線コネクタ 176"/>
        <xdr:cNvCxnSpPr/>
      </xdr:nvCxnSpPr>
      <xdr:spPr>
        <a:xfrm flipV="1">
          <a:off x="2908300" y="12924675"/>
          <a:ext cx="889000" cy="8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123511</xdr:rowOff>
    </xdr:from>
    <xdr:ext cx="599010" cy="259045"/>
    <xdr:sp macro="" textlink="">
      <xdr:nvSpPr>
        <xdr:cNvPr id="179" name="テキスト ボックス 178"/>
        <xdr:cNvSpPr txBox="1"/>
      </xdr:nvSpPr>
      <xdr:spPr>
        <a:xfrm>
          <a:off x="3497794"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152882</xdr:rowOff>
    </xdr:from>
    <xdr:to>
      <xdr:col>4</xdr:col>
      <xdr:colOff>155575</xdr:colOff>
      <xdr:row>76</xdr:row>
      <xdr:rowOff>150533</xdr:rowOff>
    </xdr:to>
    <xdr:cxnSp macro="">
      <xdr:nvCxnSpPr>
        <xdr:cNvPr id="180" name="直線コネクタ 179"/>
        <xdr:cNvCxnSpPr/>
      </xdr:nvCxnSpPr>
      <xdr:spPr>
        <a:xfrm flipV="1">
          <a:off x="2019300" y="13011632"/>
          <a:ext cx="889000" cy="16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65354</xdr:rowOff>
    </xdr:from>
    <xdr:to>
      <xdr:col>4</xdr:col>
      <xdr:colOff>206375</xdr:colOff>
      <xdr:row>74</xdr:row>
      <xdr:rowOff>166954</xdr:rowOff>
    </xdr:to>
    <xdr:sp macro="" textlink="">
      <xdr:nvSpPr>
        <xdr:cNvPr id="181" name="フローチャート : 判断 180"/>
        <xdr:cNvSpPr/>
      </xdr:nvSpPr>
      <xdr:spPr>
        <a:xfrm>
          <a:off x="2857500" y="127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12031</xdr:rowOff>
    </xdr:from>
    <xdr:ext cx="599010" cy="259045"/>
    <xdr:sp macro="" textlink="">
      <xdr:nvSpPr>
        <xdr:cNvPr id="182" name="テキスト ボックス 181"/>
        <xdr:cNvSpPr txBox="1"/>
      </xdr:nvSpPr>
      <xdr:spPr>
        <a:xfrm>
          <a:off x="2608794" y="1252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151,854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150533</xdr:rowOff>
    </xdr:from>
    <xdr:to>
      <xdr:col>2</xdr:col>
      <xdr:colOff>638175</xdr:colOff>
      <xdr:row>76</xdr:row>
      <xdr:rowOff>156451</xdr:rowOff>
    </xdr:to>
    <xdr:cxnSp macro="">
      <xdr:nvCxnSpPr>
        <xdr:cNvPr id="183" name="直線コネクタ 182"/>
        <xdr:cNvCxnSpPr/>
      </xdr:nvCxnSpPr>
      <xdr:spPr>
        <a:xfrm flipV="1">
          <a:off x="1130300" y="13180733"/>
          <a:ext cx="889000" cy="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12611</xdr:rowOff>
    </xdr:from>
    <xdr:to>
      <xdr:col>3</xdr:col>
      <xdr:colOff>3175</xdr:colOff>
      <xdr:row>74</xdr:row>
      <xdr:rowOff>114211</xdr:rowOff>
    </xdr:to>
    <xdr:sp macro="" textlink="">
      <xdr:nvSpPr>
        <xdr:cNvPr id="184" name="フローチャート : 判断 183"/>
        <xdr:cNvSpPr/>
      </xdr:nvSpPr>
      <xdr:spPr>
        <a:xfrm>
          <a:off x="1968500" y="1269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130738</xdr:rowOff>
    </xdr:from>
    <xdr:ext cx="599010" cy="259045"/>
    <xdr:sp macro="" textlink="">
      <xdr:nvSpPr>
        <xdr:cNvPr id="185" name="テキスト ボックス 184"/>
        <xdr:cNvSpPr txBox="1"/>
      </xdr:nvSpPr>
      <xdr:spPr>
        <a:xfrm>
          <a:off x="1719794" y="1247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156,007</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1448</xdr:rowOff>
    </xdr:from>
    <xdr:to>
      <xdr:col>1</xdr:col>
      <xdr:colOff>485775</xdr:colOff>
      <xdr:row>74</xdr:row>
      <xdr:rowOff>103048</xdr:rowOff>
    </xdr:to>
    <xdr:sp macro="" textlink="">
      <xdr:nvSpPr>
        <xdr:cNvPr id="186" name="フローチャート : 判断 185"/>
        <xdr:cNvSpPr/>
      </xdr:nvSpPr>
      <xdr:spPr>
        <a:xfrm>
          <a:off x="1079500" y="1268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119575</xdr:rowOff>
    </xdr:from>
    <xdr:ext cx="599010" cy="259045"/>
    <xdr:sp macro="" textlink="">
      <xdr:nvSpPr>
        <xdr:cNvPr id="187" name="テキスト ボックス 186"/>
        <xdr:cNvSpPr txBox="1"/>
      </xdr:nvSpPr>
      <xdr:spPr>
        <a:xfrm>
          <a:off x="830794" y="12463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156,886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50203</xdr:rowOff>
    </xdr:from>
    <xdr:to>
      <xdr:col>6</xdr:col>
      <xdr:colOff>561975</xdr:colOff>
      <xdr:row>75</xdr:row>
      <xdr:rowOff>151803</xdr:rowOff>
    </xdr:to>
    <xdr:sp macro="" textlink="">
      <xdr:nvSpPr>
        <xdr:cNvPr id="193" name="円/楕円 192"/>
        <xdr:cNvSpPr/>
      </xdr:nvSpPr>
      <xdr:spPr>
        <a:xfrm>
          <a:off x="4584700" y="1290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28630</xdr:rowOff>
    </xdr:from>
    <xdr:ext cx="599010" cy="259045"/>
    <xdr:sp macro="" textlink="">
      <xdr:nvSpPr>
        <xdr:cNvPr id="194" name="民生費該当値テキスト"/>
        <xdr:cNvSpPr txBox="1"/>
      </xdr:nvSpPr>
      <xdr:spPr>
        <a:xfrm>
          <a:off x="4686300" y="12887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139,547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15125</xdr:rowOff>
    </xdr:from>
    <xdr:to>
      <xdr:col>5</xdr:col>
      <xdr:colOff>409575</xdr:colOff>
      <xdr:row>75</xdr:row>
      <xdr:rowOff>116725</xdr:rowOff>
    </xdr:to>
    <xdr:sp macro="" textlink="">
      <xdr:nvSpPr>
        <xdr:cNvPr id="195" name="円/楕円 194"/>
        <xdr:cNvSpPr/>
      </xdr:nvSpPr>
      <xdr:spPr>
        <a:xfrm>
          <a:off x="3746500" y="12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133252</xdr:rowOff>
    </xdr:from>
    <xdr:ext cx="599010" cy="259045"/>
    <xdr:sp macro="" textlink="">
      <xdr:nvSpPr>
        <xdr:cNvPr id="196" name="テキスト ボックス 195"/>
        <xdr:cNvSpPr txBox="1"/>
      </xdr:nvSpPr>
      <xdr:spPr>
        <a:xfrm>
          <a:off x="3497794" y="12649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142,309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102083</xdr:rowOff>
    </xdr:from>
    <xdr:to>
      <xdr:col>4</xdr:col>
      <xdr:colOff>206375</xdr:colOff>
      <xdr:row>76</xdr:row>
      <xdr:rowOff>32234</xdr:rowOff>
    </xdr:to>
    <xdr:sp macro="" textlink="">
      <xdr:nvSpPr>
        <xdr:cNvPr id="197" name="円/楕円 196"/>
        <xdr:cNvSpPr/>
      </xdr:nvSpPr>
      <xdr:spPr>
        <a:xfrm>
          <a:off x="2857500" y="129608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23359</xdr:rowOff>
    </xdr:from>
    <xdr:ext cx="599010" cy="259045"/>
    <xdr:sp macro="" textlink="">
      <xdr:nvSpPr>
        <xdr:cNvPr id="198" name="テキスト ボックス 197"/>
        <xdr:cNvSpPr txBox="1"/>
      </xdr:nvSpPr>
      <xdr:spPr>
        <a:xfrm>
          <a:off x="2608794" y="13053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135,462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99733</xdr:rowOff>
    </xdr:from>
    <xdr:to>
      <xdr:col>3</xdr:col>
      <xdr:colOff>3175</xdr:colOff>
      <xdr:row>77</xdr:row>
      <xdr:rowOff>29883</xdr:rowOff>
    </xdr:to>
    <xdr:sp macro="" textlink="">
      <xdr:nvSpPr>
        <xdr:cNvPr id="199" name="円/楕円 198"/>
        <xdr:cNvSpPr/>
      </xdr:nvSpPr>
      <xdr:spPr>
        <a:xfrm>
          <a:off x="1968500" y="1312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21010</xdr:rowOff>
    </xdr:from>
    <xdr:ext cx="599010" cy="259045"/>
    <xdr:sp macro="" textlink="">
      <xdr:nvSpPr>
        <xdr:cNvPr id="200" name="テキスト ボックス 199"/>
        <xdr:cNvSpPr txBox="1"/>
      </xdr:nvSpPr>
      <xdr:spPr>
        <a:xfrm>
          <a:off x="1719794" y="1322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122,147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105651</xdr:rowOff>
    </xdr:from>
    <xdr:to>
      <xdr:col>1</xdr:col>
      <xdr:colOff>485775</xdr:colOff>
      <xdr:row>77</xdr:row>
      <xdr:rowOff>35801</xdr:rowOff>
    </xdr:to>
    <xdr:sp macro="" textlink="">
      <xdr:nvSpPr>
        <xdr:cNvPr id="201" name="円/楕円 200"/>
        <xdr:cNvSpPr/>
      </xdr:nvSpPr>
      <xdr:spPr>
        <a:xfrm>
          <a:off x="1079500" y="1313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26928</xdr:rowOff>
    </xdr:from>
    <xdr:ext cx="599010" cy="259045"/>
    <xdr:sp macro="" textlink="">
      <xdr:nvSpPr>
        <xdr:cNvPr id="202" name="テキスト ボックス 201"/>
        <xdr:cNvSpPr txBox="1"/>
      </xdr:nvSpPr>
      <xdr:spPr>
        <a:xfrm>
          <a:off x="830794" y="13228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52623</xdr:rowOff>
    </xdr:from>
    <xdr:to>
      <xdr:col>6</xdr:col>
      <xdr:colOff>511175</xdr:colOff>
      <xdr:row>98</xdr:row>
      <xdr:rowOff>53899</xdr:rowOff>
    </xdr:to>
    <xdr:cxnSp macro="">
      <xdr:nvCxnSpPr>
        <xdr:cNvPr id="232" name="直線コネクタ 231"/>
        <xdr:cNvCxnSpPr/>
      </xdr:nvCxnSpPr>
      <xdr:spPr>
        <a:xfrm>
          <a:off x="3797300" y="16854723"/>
          <a:ext cx="8382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3"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40793</xdr:rowOff>
    </xdr:from>
    <xdr:to>
      <xdr:col>5</xdr:col>
      <xdr:colOff>358775</xdr:colOff>
      <xdr:row>98</xdr:row>
      <xdr:rowOff>52623</xdr:rowOff>
    </xdr:to>
    <xdr:cxnSp macro="">
      <xdr:nvCxnSpPr>
        <xdr:cNvPr id="235" name="直線コネクタ 234"/>
        <xdr:cNvCxnSpPr/>
      </xdr:nvCxnSpPr>
      <xdr:spPr>
        <a:xfrm>
          <a:off x="2908300" y="16842893"/>
          <a:ext cx="8890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63543</xdr:rowOff>
    </xdr:from>
    <xdr:ext cx="534377" cy="259045"/>
    <xdr:sp macro="" textlink="">
      <xdr:nvSpPr>
        <xdr:cNvPr id="237" name="テキスト ボックス 236"/>
        <xdr:cNvSpPr txBox="1"/>
      </xdr:nvSpPr>
      <xdr:spPr>
        <a:xfrm>
          <a:off x="3530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40793</xdr:rowOff>
    </xdr:from>
    <xdr:to>
      <xdr:col>4</xdr:col>
      <xdr:colOff>155575</xdr:colOff>
      <xdr:row>98</xdr:row>
      <xdr:rowOff>92932</xdr:rowOff>
    </xdr:to>
    <xdr:cxnSp macro="">
      <xdr:nvCxnSpPr>
        <xdr:cNvPr id="238" name="直線コネクタ 237"/>
        <xdr:cNvCxnSpPr/>
      </xdr:nvCxnSpPr>
      <xdr:spPr>
        <a:xfrm flipV="1">
          <a:off x="2019300" y="16842893"/>
          <a:ext cx="889000" cy="5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33407</xdr:rowOff>
    </xdr:from>
    <xdr:to>
      <xdr:col>4</xdr:col>
      <xdr:colOff>206375</xdr:colOff>
      <xdr:row>97</xdr:row>
      <xdr:rowOff>135007</xdr:rowOff>
    </xdr:to>
    <xdr:sp macro="" textlink="">
      <xdr:nvSpPr>
        <xdr:cNvPr id="239" name="フローチャート : 判断 238"/>
        <xdr:cNvSpPr/>
      </xdr:nvSpPr>
      <xdr:spPr>
        <a:xfrm>
          <a:off x="2857500" y="1666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151534</xdr:rowOff>
    </xdr:from>
    <xdr:ext cx="534377" cy="259045"/>
    <xdr:sp macro="" textlink="">
      <xdr:nvSpPr>
        <xdr:cNvPr id="240" name="テキスト ボックス 239"/>
        <xdr:cNvSpPr txBox="1"/>
      </xdr:nvSpPr>
      <xdr:spPr>
        <a:xfrm>
          <a:off x="2641111" y="1643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71062</xdr:rowOff>
    </xdr:from>
    <xdr:to>
      <xdr:col>2</xdr:col>
      <xdr:colOff>638175</xdr:colOff>
      <xdr:row>98</xdr:row>
      <xdr:rowOff>92932</xdr:rowOff>
    </xdr:to>
    <xdr:cxnSp macro="">
      <xdr:nvCxnSpPr>
        <xdr:cNvPr id="241" name="直線コネクタ 240"/>
        <xdr:cNvCxnSpPr/>
      </xdr:nvCxnSpPr>
      <xdr:spPr>
        <a:xfrm>
          <a:off x="1130300" y="16873162"/>
          <a:ext cx="889000" cy="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28874</xdr:rowOff>
    </xdr:from>
    <xdr:to>
      <xdr:col>3</xdr:col>
      <xdr:colOff>3175</xdr:colOff>
      <xdr:row>97</xdr:row>
      <xdr:rowOff>130474</xdr:rowOff>
    </xdr:to>
    <xdr:sp macro="" textlink="">
      <xdr:nvSpPr>
        <xdr:cNvPr id="242" name="フローチャート : 判断 241"/>
        <xdr:cNvSpPr/>
      </xdr:nvSpPr>
      <xdr:spPr>
        <a:xfrm>
          <a:off x="1968500" y="1665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147001</xdr:rowOff>
    </xdr:from>
    <xdr:ext cx="534377" cy="259045"/>
    <xdr:sp macro="" textlink="">
      <xdr:nvSpPr>
        <xdr:cNvPr id="243" name="テキスト ボックス 242"/>
        <xdr:cNvSpPr txBox="1"/>
      </xdr:nvSpPr>
      <xdr:spPr>
        <a:xfrm>
          <a:off x="1752111" y="1643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23558</xdr:rowOff>
    </xdr:from>
    <xdr:to>
      <xdr:col>1</xdr:col>
      <xdr:colOff>485775</xdr:colOff>
      <xdr:row>97</xdr:row>
      <xdr:rowOff>125158</xdr:rowOff>
    </xdr:to>
    <xdr:sp macro="" textlink="">
      <xdr:nvSpPr>
        <xdr:cNvPr id="244" name="フローチャート : 判断 243"/>
        <xdr:cNvSpPr/>
      </xdr:nvSpPr>
      <xdr:spPr>
        <a:xfrm>
          <a:off x="1079500" y="16654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141685</xdr:rowOff>
    </xdr:from>
    <xdr:ext cx="534377" cy="259045"/>
    <xdr:sp macro="" textlink="">
      <xdr:nvSpPr>
        <xdr:cNvPr id="245" name="テキスト ボックス 244"/>
        <xdr:cNvSpPr txBox="1"/>
      </xdr:nvSpPr>
      <xdr:spPr>
        <a:xfrm>
          <a:off x="863111" y="1642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3099</xdr:rowOff>
    </xdr:from>
    <xdr:to>
      <xdr:col>6</xdr:col>
      <xdr:colOff>561975</xdr:colOff>
      <xdr:row>98</xdr:row>
      <xdr:rowOff>104699</xdr:rowOff>
    </xdr:to>
    <xdr:sp macro="" textlink="">
      <xdr:nvSpPr>
        <xdr:cNvPr id="251" name="円/楕円 250"/>
        <xdr:cNvSpPr/>
      </xdr:nvSpPr>
      <xdr:spPr>
        <a:xfrm>
          <a:off x="4584700" y="1680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152976</xdr:rowOff>
    </xdr:from>
    <xdr:ext cx="534377" cy="259045"/>
    <xdr:sp macro="" textlink="">
      <xdr:nvSpPr>
        <xdr:cNvPr id="252" name="衛生費該当値テキスト"/>
        <xdr:cNvSpPr txBox="1"/>
      </xdr:nvSpPr>
      <xdr:spPr>
        <a:xfrm>
          <a:off x="4686300" y="1678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28,504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1823</xdr:rowOff>
    </xdr:from>
    <xdr:to>
      <xdr:col>5</xdr:col>
      <xdr:colOff>409575</xdr:colOff>
      <xdr:row>98</xdr:row>
      <xdr:rowOff>103423</xdr:rowOff>
    </xdr:to>
    <xdr:sp macro="" textlink="">
      <xdr:nvSpPr>
        <xdr:cNvPr id="253" name="円/楕円 252"/>
        <xdr:cNvSpPr/>
      </xdr:nvSpPr>
      <xdr:spPr>
        <a:xfrm>
          <a:off x="3746500" y="1680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94550</xdr:rowOff>
    </xdr:from>
    <xdr:ext cx="534377" cy="259045"/>
    <xdr:sp macro="" textlink="">
      <xdr:nvSpPr>
        <xdr:cNvPr id="254" name="テキスト ボックス 253"/>
        <xdr:cNvSpPr txBox="1"/>
      </xdr:nvSpPr>
      <xdr:spPr>
        <a:xfrm>
          <a:off x="3530111" y="1689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28,571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161443</xdr:rowOff>
    </xdr:from>
    <xdr:to>
      <xdr:col>4</xdr:col>
      <xdr:colOff>206375</xdr:colOff>
      <xdr:row>98</xdr:row>
      <xdr:rowOff>91593</xdr:rowOff>
    </xdr:to>
    <xdr:sp macro="" textlink="">
      <xdr:nvSpPr>
        <xdr:cNvPr id="255" name="円/楕円 254"/>
        <xdr:cNvSpPr/>
      </xdr:nvSpPr>
      <xdr:spPr>
        <a:xfrm>
          <a:off x="2857500" y="1679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82720</xdr:rowOff>
    </xdr:from>
    <xdr:ext cx="534377" cy="259045"/>
    <xdr:sp macro="" textlink="">
      <xdr:nvSpPr>
        <xdr:cNvPr id="256" name="テキスト ボックス 255"/>
        <xdr:cNvSpPr txBox="1"/>
      </xdr:nvSpPr>
      <xdr:spPr>
        <a:xfrm>
          <a:off x="2641111" y="1688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29,192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42132</xdr:rowOff>
    </xdr:from>
    <xdr:to>
      <xdr:col>3</xdr:col>
      <xdr:colOff>3175</xdr:colOff>
      <xdr:row>98</xdr:row>
      <xdr:rowOff>143732</xdr:rowOff>
    </xdr:to>
    <xdr:sp macro="" textlink="">
      <xdr:nvSpPr>
        <xdr:cNvPr id="257" name="円/楕円 256"/>
        <xdr:cNvSpPr/>
      </xdr:nvSpPr>
      <xdr:spPr>
        <a:xfrm>
          <a:off x="1968500" y="1684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134859</xdr:rowOff>
    </xdr:from>
    <xdr:ext cx="534377" cy="259045"/>
    <xdr:sp macro="" textlink="">
      <xdr:nvSpPr>
        <xdr:cNvPr id="258" name="テキスト ボックス 257"/>
        <xdr:cNvSpPr txBox="1"/>
      </xdr:nvSpPr>
      <xdr:spPr>
        <a:xfrm>
          <a:off x="1752111" y="1693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20262</xdr:rowOff>
    </xdr:from>
    <xdr:to>
      <xdr:col>1</xdr:col>
      <xdr:colOff>485775</xdr:colOff>
      <xdr:row>98</xdr:row>
      <xdr:rowOff>121862</xdr:rowOff>
    </xdr:to>
    <xdr:sp macro="" textlink="">
      <xdr:nvSpPr>
        <xdr:cNvPr id="259" name="円/楕円 258"/>
        <xdr:cNvSpPr/>
      </xdr:nvSpPr>
      <xdr:spPr>
        <a:xfrm>
          <a:off x="1079500" y="1682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112989</xdr:rowOff>
    </xdr:from>
    <xdr:ext cx="534377" cy="259045"/>
    <xdr:sp macro="" textlink="">
      <xdr:nvSpPr>
        <xdr:cNvPr id="260" name="テキスト ボックス 259"/>
        <xdr:cNvSpPr txBox="1"/>
      </xdr:nvSpPr>
      <xdr:spPr>
        <a:xfrm>
          <a:off x="863111" y="1691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18161</xdr:rowOff>
    </xdr:from>
    <xdr:to>
      <xdr:col>15</xdr:col>
      <xdr:colOff>180975</xdr:colOff>
      <xdr:row>34</xdr:row>
      <xdr:rowOff>33782</xdr:rowOff>
    </xdr:to>
    <xdr:cxnSp macro="">
      <xdr:nvCxnSpPr>
        <xdr:cNvPr id="289" name="直線コネクタ 288"/>
        <xdr:cNvCxnSpPr/>
      </xdr:nvCxnSpPr>
      <xdr:spPr>
        <a:xfrm flipV="1">
          <a:off x="9639300" y="5847461"/>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50944</xdr:rowOff>
    </xdr:from>
    <xdr:ext cx="378565" cy="259045"/>
    <xdr:sp macro="" textlink="">
      <xdr:nvSpPr>
        <xdr:cNvPr id="290" name="労働費平均値テキスト"/>
        <xdr:cNvSpPr txBox="1"/>
      </xdr:nvSpPr>
      <xdr:spPr>
        <a:xfrm>
          <a:off x="10528300" y="6394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132461</xdr:rowOff>
    </xdr:from>
    <xdr:to>
      <xdr:col>14</xdr:col>
      <xdr:colOff>28575</xdr:colOff>
      <xdr:row>34</xdr:row>
      <xdr:rowOff>33782</xdr:rowOff>
    </xdr:to>
    <xdr:cxnSp macro="">
      <xdr:nvCxnSpPr>
        <xdr:cNvPr id="292" name="直線コネクタ 291"/>
        <xdr:cNvCxnSpPr/>
      </xdr:nvCxnSpPr>
      <xdr:spPr>
        <a:xfrm>
          <a:off x="8750300" y="5790311"/>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160672</xdr:rowOff>
    </xdr:from>
    <xdr:ext cx="378565" cy="259045"/>
    <xdr:sp macro="" textlink="">
      <xdr:nvSpPr>
        <xdr:cNvPr id="294" name="テキスト ボックス 293"/>
        <xdr:cNvSpPr txBox="1"/>
      </xdr:nvSpPr>
      <xdr:spPr>
        <a:xfrm>
          <a:off x="9450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144653</xdr:rowOff>
    </xdr:from>
    <xdr:to>
      <xdr:col>12</xdr:col>
      <xdr:colOff>511175</xdr:colOff>
      <xdr:row>33</xdr:row>
      <xdr:rowOff>132461</xdr:rowOff>
    </xdr:to>
    <xdr:cxnSp macro="">
      <xdr:nvCxnSpPr>
        <xdr:cNvPr id="295" name="直線コネクタ 294"/>
        <xdr:cNvCxnSpPr/>
      </xdr:nvCxnSpPr>
      <xdr:spPr>
        <a:xfrm>
          <a:off x="7861300" y="5459603"/>
          <a:ext cx="889000" cy="3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54991</xdr:rowOff>
    </xdr:from>
    <xdr:to>
      <xdr:col>12</xdr:col>
      <xdr:colOff>561975</xdr:colOff>
      <xdr:row>35</xdr:row>
      <xdr:rowOff>156591</xdr:rowOff>
    </xdr:to>
    <xdr:sp macro="" textlink="">
      <xdr:nvSpPr>
        <xdr:cNvPr id="296" name="フローチャート : 判断 295"/>
        <xdr:cNvSpPr/>
      </xdr:nvSpPr>
      <xdr:spPr>
        <a:xfrm>
          <a:off x="8699500" y="605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147718</xdr:rowOff>
    </xdr:from>
    <xdr:ext cx="469744" cy="259045"/>
    <xdr:sp macro="" textlink="">
      <xdr:nvSpPr>
        <xdr:cNvPr id="297" name="テキスト ボックス 296"/>
        <xdr:cNvSpPr txBox="1"/>
      </xdr:nvSpPr>
      <xdr:spPr>
        <a:xfrm>
          <a:off x="8515427" y="614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1,639</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113030</xdr:rowOff>
    </xdr:from>
    <xdr:to>
      <xdr:col>11</xdr:col>
      <xdr:colOff>307975</xdr:colOff>
      <xdr:row>31</xdr:row>
      <xdr:rowOff>144653</xdr:rowOff>
    </xdr:to>
    <xdr:cxnSp macro="">
      <xdr:nvCxnSpPr>
        <xdr:cNvPr id="298" name="直線コネクタ 297"/>
        <xdr:cNvCxnSpPr/>
      </xdr:nvCxnSpPr>
      <xdr:spPr>
        <a:xfrm>
          <a:off x="6972300" y="5427980"/>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74041</xdr:rowOff>
    </xdr:from>
    <xdr:to>
      <xdr:col>11</xdr:col>
      <xdr:colOff>358775</xdr:colOff>
      <xdr:row>35</xdr:row>
      <xdr:rowOff>4191</xdr:rowOff>
    </xdr:to>
    <xdr:sp macro="" textlink="">
      <xdr:nvSpPr>
        <xdr:cNvPr id="299" name="フローチャート : 判断 298"/>
        <xdr:cNvSpPr/>
      </xdr:nvSpPr>
      <xdr:spPr>
        <a:xfrm>
          <a:off x="7810500" y="590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166768</xdr:rowOff>
    </xdr:from>
    <xdr:ext cx="469744" cy="259045"/>
    <xdr:sp macro="" textlink="">
      <xdr:nvSpPr>
        <xdr:cNvPr id="300" name="テキスト ボックス 299"/>
        <xdr:cNvSpPr txBox="1"/>
      </xdr:nvSpPr>
      <xdr:spPr>
        <a:xfrm>
          <a:off x="7626427" y="599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59944</xdr:rowOff>
    </xdr:from>
    <xdr:to>
      <xdr:col>10</xdr:col>
      <xdr:colOff>155575</xdr:colOff>
      <xdr:row>34</xdr:row>
      <xdr:rowOff>161544</xdr:rowOff>
    </xdr:to>
    <xdr:sp macro="" textlink="">
      <xdr:nvSpPr>
        <xdr:cNvPr id="301" name="フローチャート : 判断 300"/>
        <xdr:cNvSpPr/>
      </xdr:nvSpPr>
      <xdr:spPr>
        <a:xfrm>
          <a:off x="6921500" y="588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152671</xdr:rowOff>
    </xdr:from>
    <xdr:ext cx="469744" cy="259045"/>
    <xdr:sp macro="" textlink="">
      <xdr:nvSpPr>
        <xdr:cNvPr id="302" name="テキスト ボックス 301"/>
        <xdr:cNvSpPr txBox="1"/>
      </xdr:nvSpPr>
      <xdr:spPr>
        <a:xfrm>
          <a:off x="6737427" y="598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138811</xdr:rowOff>
    </xdr:from>
    <xdr:to>
      <xdr:col>15</xdr:col>
      <xdr:colOff>231775</xdr:colOff>
      <xdr:row>34</xdr:row>
      <xdr:rowOff>68961</xdr:rowOff>
    </xdr:to>
    <xdr:sp macro="" textlink="">
      <xdr:nvSpPr>
        <xdr:cNvPr id="308" name="円/楕円 307"/>
        <xdr:cNvSpPr/>
      </xdr:nvSpPr>
      <xdr:spPr>
        <a:xfrm>
          <a:off x="10426700" y="579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161688</xdr:rowOff>
    </xdr:from>
    <xdr:ext cx="469744" cy="259045"/>
    <xdr:sp macro="" textlink="">
      <xdr:nvSpPr>
        <xdr:cNvPr id="309" name="労働費該当値テキスト"/>
        <xdr:cNvSpPr txBox="1"/>
      </xdr:nvSpPr>
      <xdr:spPr>
        <a:xfrm>
          <a:off x="10528300" y="564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2,319</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154432</xdr:rowOff>
    </xdr:from>
    <xdr:to>
      <xdr:col>14</xdr:col>
      <xdr:colOff>79375</xdr:colOff>
      <xdr:row>34</xdr:row>
      <xdr:rowOff>84582</xdr:rowOff>
    </xdr:to>
    <xdr:sp macro="" textlink="">
      <xdr:nvSpPr>
        <xdr:cNvPr id="310" name="円/楕円 309"/>
        <xdr:cNvSpPr/>
      </xdr:nvSpPr>
      <xdr:spPr>
        <a:xfrm>
          <a:off x="9588500" y="581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101109</xdr:rowOff>
    </xdr:from>
    <xdr:ext cx="469744" cy="259045"/>
    <xdr:sp macro="" textlink="">
      <xdr:nvSpPr>
        <xdr:cNvPr id="311" name="テキスト ボックス 310"/>
        <xdr:cNvSpPr txBox="1"/>
      </xdr:nvSpPr>
      <xdr:spPr>
        <a:xfrm>
          <a:off x="9404427" y="558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2,278</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81661</xdr:rowOff>
    </xdr:from>
    <xdr:to>
      <xdr:col>12</xdr:col>
      <xdr:colOff>561975</xdr:colOff>
      <xdr:row>34</xdr:row>
      <xdr:rowOff>11811</xdr:rowOff>
    </xdr:to>
    <xdr:sp macro="" textlink="">
      <xdr:nvSpPr>
        <xdr:cNvPr id="312" name="円/楕円 311"/>
        <xdr:cNvSpPr/>
      </xdr:nvSpPr>
      <xdr:spPr>
        <a:xfrm>
          <a:off x="8699500" y="573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28338</xdr:rowOff>
    </xdr:from>
    <xdr:ext cx="469744" cy="259045"/>
    <xdr:sp macro="" textlink="">
      <xdr:nvSpPr>
        <xdr:cNvPr id="313" name="テキスト ボックス 312"/>
        <xdr:cNvSpPr txBox="1"/>
      </xdr:nvSpPr>
      <xdr:spPr>
        <a:xfrm>
          <a:off x="8515427" y="551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2,469</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93853</xdr:rowOff>
    </xdr:from>
    <xdr:to>
      <xdr:col>11</xdr:col>
      <xdr:colOff>358775</xdr:colOff>
      <xdr:row>32</xdr:row>
      <xdr:rowOff>24003</xdr:rowOff>
    </xdr:to>
    <xdr:sp macro="" textlink="">
      <xdr:nvSpPr>
        <xdr:cNvPr id="314" name="円/楕円 313"/>
        <xdr:cNvSpPr/>
      </xdr:nvSpPr>
      <xdr:spPr>
        <a:xfrm>
          <a:off x="7810500" y="540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40530</xdr:rowOff>
    </xdr:from>
    <xdr:ext cx="469744" cy="259045"/>
    <xdr:sp macro="" textlink="">
      <xdr:nvSpPr>
        <xdr:cNvPr id="315" name="テキスト ボックス 314"/>
        <xdr:cNvSpPr txBox="1"/>
      </xdr:nvSpPr>
      <xdr:spPr>
        <a:xfrm>
          <a:off x="7626427" y="518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3,337</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62230</xdr:rowOff>
    </xdr:from>
    <xdr:to>
      <xdr:col>10</xdr:col>
      <xdr:colOff>155575</xdr:colOff>
      <xdr:row>31</xdr:row>
      <xdr:rowOff>163830</xdr:rowOff>
    </xdr:to>
    <xdr:sp macro="" textlink="">
      <xdr:nvSpPr>
        <xdr:cNvPr id="316" name="円/楕円 315"/>
        <xdr:cNvSpPr/>
      </xdr:nvSpPr>
      <xdr:spPr>
        <a:xfrm>
          <a:off x="6921500" y="53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8907</xdr:rowOff>
    </xdr:from>
    <xdr:ext cx="469744" cy="259045"/>
    <xdr:sp macro="" textlink="">
      <xdr:nvSpPr>
        <xdr:cNvPr id="317" name="テキスト ボックス 316"/>
        <xdr:cNvSpPr txBox="1"/>
      </xdr:nvSpPr>
      <xdr:spPr>
        <a:xfrm>
          <a:off x="6737427" y="51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99649</xdr:rowOff>
    </xdr:from>
    <xdr:to>
      <xdr:col>15</xdr:col>
      <xdr:colOff>180975</xdr:colOff>
      <xdr:row>58</xdr:row>
      <xdr:rowOff>108359</xdr:rowOff>
    </xdr:to>
    <xdr:cxnSp macro="">
      <xdr:nvCxnSpPr>
        <xdr:cNvPr id="344" name="直線コネクタ 343"/>
        <xdr:cNvCxnSpPr/>
      </xdr:nvCxnSpPr>
      <xdr:spPr>
        <a:xfrm>
          <a:off x="9639300" y="10043749"/>
          <a:ext cx="8382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97272</xdr:rowOff>
    </xdr:from>
    <xdr:to>
      <xdr:col>14</xdr:col>
      <xdr:colOff>28575</xdr:colOff>
      <xdr:row>58</xdr:row>
      <xdr:rowOff>99649</xdr:rowOff>
    </xdr:to>
    <xdr:cxnSp macro="">
      <xdr:nvCxnSpPr>
        <xdr:cNvPr id="347" name="直線コネクタ 346"/>
        <xdr:cNvCxnSpPr/>
      </xdr:nvCxnSpPr>
      <xdr:spPr>
        <a:xfrm>
          <a:off x="8750300" y="10041372"/>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9" name="テキスト ボックス 348"/>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96334</xdr:rowOff>
    </xdr:from>
    <xdr:to>
      <xdr:col>12</xdr:col>
      <xdr:colOff>511175</xdr:colOff>
      <xdr:row>58</xdr:row>
      <xdr:rowOff>97272</xdr:rowOff>
    </xdr:to>
    <xdr:cxnSp macro="">
      <xdr:nvCxnSpPr>
        <xdr:cNvPr id="350" name="直線コネクタ 349"/>
        <xdr:cNvCxnSpPr/>
      </xdr:nvCxnSpPr>
      <xdr:spPr>
        <a:xfrm>
          <a:off x="7861300" y="10040434"/>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59227</xdr:rowOff>
    </xdr:from>
    <xdr:to>
      <xdr:col>12</xdr:col>
      <xdr:colOff>561975</xdr:colOff>
      <xdr:row>57</xdr:row>
      <xdr:rowOff>160827</xdr:rowOff>
    </xdr:to>
    <xdr:sp macro="" textlink="">
      <xdr:nvSpPr>
        <xdr:cNvPr id="351" name="フローチャート : 判断 350"/>
        <xdr:cNvSpPr/>
      </xdr:nvSpPr>
      <xdr:spPr>
        <a:xfrm>
          <a:off x="8699500" y="98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5904</xdr:rowOff>
    </xdr:from>
    <xdr:ext cx="469744" cy="259045"/>
    <xdr:sp macro="" textlink="">
      <xdr:nvSpPr>
        <xdr:cNvPr id="352" name="テキスト ボックス 351"/>
        <xdr:cNvSpPr txBox="1"/>
      </xdr:nvSpPr>
      <xdr:spPr>
        <a:xfrm>
          <a:off x="8515427" y="960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96334</xdr:rowOff>
    </xdr:from>
    <xdr:to>
      <xdr:col>11</xdr:col>
      <xdr:colOff>307975</xdr:colOff>
      <xdr:row>58</xdr:row>
      <xdr:rowOff>103147</xdr:rowOff>
    </xdr:to>
    <xdr:cxnSp macro="">
      <xdr:nvCxnSpPr>
        <xdr:cNvPr id="353" name="直線コネクタ 352"/>
        <xdr:cNvCxnSpPr/>
      </xdr:nvCxnSpPr>
      <xdr:spPr>
        <a:xfrm flipV="1">
          <a:off x="6972300" y="10040434"/>
          <a:ext cx="889000" cy="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42814</xdr:rowOff>
    </xdr:from>
    <xdr:to>
      <xdr:col>11</xdr:col>
      <xdr:colOff>358775</xdr:colOff>
      <xdr:row>57</xdr:row>
      <xdr:rowOff>144414</xdr:rowOff>
    </xdr:to>
    <xdr:sp macro="" textlink="">
      <xdr:nvSpPr>
        <xdr:cNvPr id="354" name="フローチャート : 判断 353"/>
        <xdr:cNvSpPr/>
      </xdr:nvSpPr>
      <xdr:spPr>
        <a:xfrm>
          <a:off x="7810500" y="981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160941</xdr:rowOff>
    </xdr:from>
    <xdr:ext cx="469744" cy="259045"/>
    <xdr:sp macro="" textlink="">
      <xdr:nvSpPr>
        <xdr:cNvPr id="355" name="テキスト ボックス 354"/>
        <xdr:cNvSpPr txBox="1"/>
      </xdr:nvSpPr>
      <xdr:spPr>
        <a:xfrm>
          <a:off x="7626427" y="959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156932</xdr:rowOff>
    </xdr:from>
    <xdr:to>
      <xdr:col>10</xdr:col>
      <xdr:colOff>155575</xdr:colOff>
      <xdr:row>58</xdr:row>
      <xdr:rowOff>87082</xdr:rowOff>
    </xdr:to>
    <xdr:sp macro="" textlink="">
      <xdr:nvSpPr>
        <xdr:cNvPr id="356" name="フローチャート : 判断 355"/>
        <xdr:cNvSpPr/>
      </xdr:nvSpPr>
      <xdr:spPr>
        <a:xfrm>
          <a:off x="6921500" y="992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103609</xdr:rowOff>
    </xdr:from>
    <xdr:ext cx="469744" cy="259045"/>
    <xdr:sp macro="" textlink="">
      <xdr:nvSpPr>
        <xdr:cNvPr id="357" name="テキスト ボックス 356"/>
        <xdr:cNvSpPr txBox="1"/>
      </xdr:nvSpPr>
      <xdr:spPr>
        <a:xfrm>
          <a:off x="6737427" y="970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57559</xdr:rowOff>
    </xdr:from>
    <xdr:to>
      <xdr:col>15</xdr:col>
      <xdr:colOff>231775</xdr:colOff>
      <xdr:row>58</xdr:row>
      <xdr:rowOff>159159</xdr:rowOff>
    </xdr:to>
    <xdr:sp macro="" textlink="">
      <xdr:nvSpPr>
        <xdr:cNvPr id="363" name="円/楕円 362"/>
        <xdr:cNvSpPr/>
      </xdr:nvSpPr>
      <xdr:spPr>
        <a:xfrm>
          <a:off x="10426700" y="1000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143936</xdr:rowOff>
    </xdr:from>
    <xdr:ext cx="469744" cy="259045"/>
    <xdr:sp macro="" textlink="">
      <xdr:nvSpPr>
        <xdr:cNvPr id="364" name="農林水産業費該当値テキスト"/>
        <xdr:cNvSpPr txBox="1"/>
      </xdr:nvSpPr>
      <xdr:spPr>
        <a:xfrm>
          <a:off x="10528300" y="991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48849</xdr:rowOff>
    </xdr:from>
    <xdr:to>
      <xdr:col>14</xdr:col>
      <xdr:colOff>79375</xdr:colOff>
      <xdr:row>58</xdr:row>
      <xdr:rowOff>150449</xdr:rowOff>
    </xdr:to>
    <xdr:sp macro="" textlink="">
      <xdr:nvSpPr>
        <xdr:cNvPr id="365" name="円/楕円 364"/>
        <xdr:cNvSpPr/>
      </xdr:nvSpPr>
      <xdr:spPr>
        <a:xfrm>
          <a:off x="9588500" y="999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141576</xdr:rowOff>
    </xdr:from>
    <xdr:ext cx="469744" cy="259045"/>
    <xdr:sp macro="" textlink="">
      <xdr:nvSpPr>
        <xdr:cNvPr id="366" name="テキスト ボックス 365"/>
        <xdr:cNvSpPr txBox="1"/>
      </xdr:nvSpPr>
      <xdr:spPr>
        <a:xfrm>
          <a:off x="9404427" y="1008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46472</xdr:rowOff>
    </xdr:from>
    <xdr:to>
      <xdr:col>12</xdr:col>
      <xdr:colOff>561975</xdr:colOff>
      <xdr:row>58</xdr:row>
      <xdr:rowOff>148072</xdr:rowOff>
    </xdr:to>
    <xdr:sp macro="" textlink="">
      <xdr:nvSpPr>
        <xdr:cNvPr id="367" name="円/楕円 366"/>
        <xdr:cNvSpPr/>
      </xdr:nvSpPr>
      <xdr:spPr>
        <a:xfrm>
          <a:off x="8699500" y="999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139199</xdr:rowOff>
    </xdr:from>
    <xdr:ext cx="469744" cy="259045"/>
    <xdr:sp macro="" textlink="">
      <xdr:nvSpPr>
        <xdr:cNvPr id="368" name="テキスト ボックス 367"/>
        <xdr:cNvSpPr txBox="1"/>
      </xdr:nvSpPr>
      <xdr:spPr>
        <a:xfrm>
          <a:off x="8515427" y="1008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45534</xdr:rowOff>
    </xdr:from>
    <xdr:to>
      <xdr:col>11</xdr:col>
      <xdr:colOff>358775</xdr:colOff>
      <xdr:row>58</xdr:row>
      <xdr:rowOff>147134</xdr:rowOff>
    </xdr:to>
    <xdr:sp macro="" textlink="">
      <xdr:nvSpPr>
        <xdr:cNvPr id="369" name="円/楕円 368"/>
        <xdr:cNvSpPr/>
      </xdr:nvSpPr>
      <xdr:spPr>
        <a:xfrm>
          <a:off x="7810500" y="998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138261</xdr:rowOff>
    </xdr:from>
    <xdr:ext cx="469744" cy="259045"/>
    <xdr:sp macro="" textlink="">
      <xdr:nvSpPr>
        <xdr:cNvPr id="370" name="テキスト ボックス 369"/>
        <xdr:cNvSpPr txBox="1"/>
      </xdr:nvSpPr>
      <xdr:spPr>
        <a:xfrm>
          <a:off x="7626427" y="1008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52347</xdr:rowOff>
    </xdr:from>
    <xdr:to>
      <xdr:col>10</xdr:col>
      <xdr:colOff>155575</xdr:colOff>
      <xdr:row>58</xdr:row>
      <xdr:rowOff>153947</xdr:rowOff>
    </xdr:to>
    <xdr:sp macro="" textlink="">
      <xdr:nvSpPr>
        <xdr:cNvPr id="371" name="円/楕円 370"/>
        <xdr:cNvSpPr/>
      </xdr:nvSpPr>
      <xdr:spPr>
        <a:xfrm>
          <a:off x="6921500" y="999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145074</xdr:rowOff>
    </xdr:from>
    <xdr:ext cx="469744" cy="259045"/>
    <xdr:sp macro="" textlink="">
      <xdr:nvSpPr>
        <xdr:cNvPr id="372" name="テキスト ボックス 371"/>
        <xdr:cNvSpPr txBox="1"/>
      </xdr:nvSpPr>
      <xdr:spPr>
        <a:xfrm>
          <a:off x="6737427" y="100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25,764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55842</xdr:rowOff>
    </xdr:from>
    <xdr:to>
      <xdr:col>15</xdr:col>
      <xdr:colOff>180975</xdr:colOff>
      <xdr:row>78</xdr:row>
      <xdr:rowOff>86894</xdr:rowOff>
    </xdr:to>
    <xdr:cxnSp macro="">
      <xdr:nvCxnSpPr>
        <xdr:cNvPr id="401" name="直線コネクタ 400"/>
        <xdr:cNvCxnSpPr/>
      </xdr:nvCxnSpPr>
      <xdr:spPr>
        <a:xfrm>
          <a:off x="9639300" y="13428942"/>
          <a:ext cx="8382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55842</xdr:rowOff>
    </xdr:from>
    <xdr:to>
      <xdr:col>14</xdr:col>
      <xdr:colOff>28575</xdr:colOff>
      <xdr:row>78</xdr:row>
      <xdr:rowOff>128918</xdr:rowOff>
    </xdr:to>
    <xdr:cxnSp macro="">
      <xdr:nvCxnSpPr>
        <xdr:cNvPr id="404" name="直線コネクタ 403"/>
        <xdr:cNvCxnSpPr/>
      </xdr:nvCxnSpPr>
      <xdr:spPr>
        <a:xfrm flipV="1">
          <a:off x="8750300" y="13428942"/>
          <a:ext cx="889000" cy="7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6" name="テキスト ボックス 405"/>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90246</xdr:rowOff>
    </xdr:from>
    <xdr:to>
      <xdr:col>12</xdr:col>
      <xdr:colOff>511175</xdr:colOff>
      <xdr:row>78</xdr:row>
      <xdr:rowOff>128918</xdr:rowOff>
    </xdr:to>
    <xdr:cxnSp macro="">
      <xdr:nvCxnSpPr>
        <xdr:cNvPr id="407" name="直線コネクタ 406"/>
        <xdr:cNvCxnSpPr/>
      </xdr:nvCxnSpPr>
      <xdr:spPr>
        <a:xfrm>
          <a:off x="7861300" y="13463346"/>
          <a:ext cx="889000" cy="3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154890</xdr:rowOff>
    </xdr:from>
    <xdr:to>
      <xdr:col>12</xdr:col>
      <xdr:colOff>561975</xdr:colOff>
      <xdr:row>77</xdr:row>
      <xdr:rowOff>85040</xdr:rowOff>
    </xdr:to>
    <xdr:sp macro="" textlink="">
      <xdr:nvSpPr>
        <xdr:cNvPr id="408" name="フローチャート : 判断 407"/>
        <xdr:cNvSpPr/>
      </xdr:nvSpPr>
      <xdr:spPr>
        <a:xfrm>
          <a:off x="8699500" y="1318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101566</xdr:rowOff>
    </xdr:from>
    <xdr:ext cx="469744" cy="259045"/>
    <xdr:sp macro="" textlink="">
      <xdr:nvSpPr>
        <xdr:cNvPr id="409" name="テキスト ボックス 408"/>
        <xdr:cNvSpPr txBox="1"/>
      </xdr:nvSpPr>
      <xdr:spPr>
        <a:xfrm>
          <a:off x="8515427" y="129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90246</xdr:rowOff>
    </xdr:from>
    <xdr:to>
      <xdr:col>11</xdr:col>
      <xdr:colOff>307975</xdr:colOff>
      <xdr:row>78</xdr:row>
      <xdr:rowOff>138557</xdr:rowOff>
    </xdr:to>
    <xdr:cxnSp macro="">
      <xdr:nvCxnSpPr>
        <xdr:cNvPr id="410" name="直線コネクタ 409"/>
        <xdr:cNvCxnSpPr/>
      </xdr:nvCxnSpPr>
      <xdr:spPr>
        <a:xfrm flipV="1">
          <a:off x="6972300" y="13463346"/>
          <a:ext cx="889000" cy="4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79642</xdr:rowOff>
    </xdr:from>
    <xdr:to>
      <xdr:col>11</xdr:col>
      <xdr:colOff>358775</xdr:colOff>
      <xdr:row>78</xdr:row>
      <xdr:rowOff>9792</xdr:rowOff>
    </xdr:to>
    <xdr:sp macro="" textlink="">
      <xdr:nvSpPr>
        <xdr:cNvPr id="411" name="フローチャート : 判断 410"/>
        <xdr:cNvSpPr/>
      </xdr:nvSpPr>
      <xdr:spPr>
        <a:xfrm>
          <a:off x="78105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26319</xdr:rowOff>
    </xdr:from>
    <xdr:ext cx="469744" cy="259045"/>
    <xdr:sp macro="" textlink="">
      <xdr:nvSpPr>
        <xdr:cNvPr id="412" name="テキスト ボックス 411"/>
        <xdr:cNvSpPr txBox="1"/>
      </xdr:nvSpPr>
      <xdr:spPr>
        <a:xfrm>
          <a:off x="7626427" y="1305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46913</xdr:rowOff>
    </xdr:from>
    <xdr:to>
      <xdr:col>10</xdr:col>
      <xdr:colOff>155575</xdr:colOff>
      <xdr:row>77</xdr:row>
      <xdr:rowOff>148513</xdr:rowOff>
    </xdr:to>
    <xdr:sp macro="" textlink="">
      <xdr:nvSpPr>
        <xdr:cNvPr id="413" name="フローチャート : 判断 412"/>
        <xdr:cNvSpPr/>
      </xdr:nvSpPr>
      <xdr:spPr>
        <a:xfrm>
          <a:off x="6921500" y="1324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165040</xdr:rowOff>
    </xdr:from>
    <xdr:ext cx="469744" cy="259045"/>
    <xdr:sp macro="" textlink="">
      <xdr:nvSpPr>
        <xdr:cNvPr id="414" name="テキスト ボックス 413"/>
        <xdr:cNvSpPr txBox="1"/>
      </xdr:nvSpPr>
      <xdr:spPr>
        <a:xfrm>
          <a:off x="6737427" y="1302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36094</xdr:rowOff>
    </xdr:from>
    <xdr:to>
      <xdr:col>15</xdr:col>
      <xdr:colOff>231775</xdr:colOff>
      <xdr:row>78</xdr:row>
      <xdr:rowOff>137694</xdr:rowOff>
    </xdr:to>
    <xdr:sp macro="" textlink="">
      <xdr:nvSpPr>
        <xdr:cNvPr id="420" name="円/楕円 419"/>
        <xdr:cNvSpPr/>
      </xdr:nvSpPr>
      <xdr:spPr>
        <a:xfrm>
          <a:off x="10426700" y="134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122471</xdr:rowOff>
    </xdr:from>
    <xdr:ext cx="469744" cy="259045"/>
    <xdr:sp macro="" textlink="">
      <xdr:nvSpPr>
        <xdr:cNvPr id="421" name="商工費該当値テキスト"/>
        <xdr:cNvSpPr txBox="1"/>
      </xdr:nvSpPr>
      <xdr:spPr>
        <a:xfrm>
          <a:off x="10528300" y="1332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5042</xdr:rowOff>
    </xdr:from>
    <xdr:to>
      <xdr:col>14</xdr:col>
      <xdr:colOff>79375</xdr:colOff>
      <xdr:row>78</xdr:row>
      <xdr:rowOff>106642</xdr:rowOff>
    </xdr:to>
    <xdr:sp macro="" textlink="">
      <xdr:nvSpPr>
        <xdr:cNvPr id="422" name="円/楕円 421"/>
        <xdr:cNvSpPr/>
      </xdr:nvSpPr>
      <xdr:spPr>
        <a:xfrm>
          <a:off x="9588500" y="1337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97769</xdr:rowOff>
    </xdr:from>
    <xdr:ext cx="469744" cy="259045"/>
    <xdr:sp macro="" textlink="">
      <xdr:nvSpPr>
        <xdr:cNvPr id="423" name="テキスト ボックス 422"/>
        <xdr:cNvSpPr txBox="1"/>
      </xdr:nvSpPr>
      <xdr:spPr>
        <a:xfrm>
          <a:off x="9404427" y="1347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78118</xdr:rowOff>
    </xdr:from>
    <xdr:to>
      <xdr:col>12</xdr:col>
      <xdr:colOff>561975</xdr:colOff>
      <xdr:row>79</xdr:row>
      <xdr:rowOff>8268</xdr:rowOff>
    </xdr:to>
    <xdr:sp macro="" textlink="">
      <xdr:nvSpPr>
        <xdr:cNvPr id="424" name="円/楕円 423"/>
        <xdr:cNvSpPr/>
      </xdr:nvSpPr>
      <xdr:spPr>
        <a:xfrm>
          <a:off x="8699500" y="1345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170845</xdr:rowOff>
    </xdr:from>
    <xdr:ext cx="469744" cy="259045"/>
    <xdr:sp macro="" textlink="">
      <xdr:nvSpPr>
        <xdr:cNvPr id="425" name="テキスト ボックス 424"/>
        <xdr:cNvSpPr txBox="1"/>
      </xdr:nvSpPr>
      <xdr:spPr>
        <a:xfrm>
          <a:off x="8515427" y="1354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39446</xdr:rowOff>
    </xdr:from>
    <xdr:to>
      <xdr:col>11</xdr:col>
      <xdr:colOff>358775</xdr:colOff>
      <xdr:row>78</xdr:row>
      <xdr:rowOff>141046</xdr:rowOff>
    </xdr:to>
    <xdr:sp macro="" textlink="">
      <xdr:nvSpPr>
        <xdr:cNvPr id="426" name="円/楕円 425"/>
        <xdr:cNvSpPr/>
      </xdr:nvSpPr>
      <xdr:spPr>
        <a:xfrm>
          <a:off x="7810500" y="1341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132173</xdr:rowOff>
    </xdr:from>
    <xdr:ext cx="469744" cy="259045"/>
    <xdr:sp macro="" textlink="">
      <xdr:nvSpPr>
        <xdr:cNvPr id="427" name="テキスト ボックス 426"/>
        <xdr:cNvSpPr txBox="1"/>
      </xdr:nvSpPr>
      <xdr:spPr>
        <a:xfrm>
          <a:off x="7626427" y="13505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87757</xdr:rowOff>
    </xdr:from>
    <xdr:to>
      <xdr:col>10</xdr:col>
      <xdr:colOff>155575</xdr:colOff>
      <xdr:row>79</xdr:row>
      <xdr:rowOff>17907</xdr:rowOff>
    </xdr:to>
    <xdr:sp macro="" textlink="">
      <xdr:nvSpPr>
        <xdr:cNvPr id="428" name="円/楕円 427"/>
        <xdr:cNvSpPr/>
      </xdr:nvSpPr>
      <xdr:spPr>
        <a:xfrm>
          <a:off x="6921500" y="134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9034</xdr:rowOff>
    </xdr:from>
    <xdr:ext cx="469744" cy="259045"/>
    <xdr:sp macro="" textlink="">
      <xdr:nvSpPr>
        <xdr:cNvPr id="429" name="テキスト ボックス 428"/>
        <xdr:cNvSpPr txBox="1"/>
      </xdr:nvSpPr>
      <xdr:spPr>
        <a:xfrm>
          <a:off x="6737427" y="1355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46,416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414</xdr:rowOff>
    </xdr:from>
    <xdr:to>
      <xdr:col>15</xdr:col>
      <xdr:colOff>180975</xdr:colOff>
      <xdr:row>98</xdr:row>
      <xdr:rowOff>1653</xdr:rowOff>
    </xdr:to>
    <xdr:cxnSp macro="">
      <xdr:nvCxnSpPr>
        <xdr:cNvPr id="456" name="直線コネクタ 455"/>
        <xdr:cNvCxnSpPr/>
      </xdr:nvCxnSpPr>
      <xdr:spPr>
        <a:xfrm flipV="1">
          <a:off x="9639300" y="16802514"/>
          <a:ext cx="838200" cy="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162565</xdr:rowOff>
    </xdr:from>
    <xdr:to>
      <xdr:col>14</xdr:col>
      <xdr:colOff>28575</xdr:colOff>
      <xdr:row>98</xdr:row>
      <xdr:rowOff>1653</xdr:rowOff>
    </xdr:to>
    <xdr:cxnSp macro="">
      <xdr:nvCxnSpPr>
        <xdr:cNvPr id="459" name="直線コネクタ 458"/>
        <xdr:cNvCxnSpPr/>
      </xdr:nvCxnSpPr>
      <xdr:spPr>
        <a:xfrm>
          <a:off x="8750300" y="16793215"/>
          <a:ext cx="889000" cy="1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1" name="テキスト ボックス 460"/>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87899</xdr:rowOff>
    </xdr:from>
    <xdr:to>
      <xdr:col>12</xdr:col>
      <xdr:colOff>511175</xdr:colOff>
      <xdr:row>97</xdr:row>
      <xdr:rowOff>162565</xdr:rowOff>
    </xdr:to>
    <xdr:cxnSp macro="">
      <xdr:nvCxnSpPr>
        <xdr:cNvPr id="462" name="直線コネクタ 461"/>
        <xdr:cNvCxnSpPr/>
      </xdr:nvCxnSpPr>
      <xdr:spPr>
        <a:xfrm>
          <a:off x="7861300" y="16718549"/>
          <a:ext cx="889000" cy="7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44283</xdr:rowOff>
    </xdr:from>
    <xdr:to>
      <xdr:col>12</xdr:col>
      <xdr:colOff>561975</xdr:colOff>
      <xdr:row>97</xdr:row>
      <xdr:rowOff>145883</xdr:rowOff>
    </xdr:to>
    <xdr:sp macro="" textlink="">
      <xdr:nvSpPr>
        <xdr:cNvPr id="463" name="フローチャート : 判断 462"/>
        <xdr:cNvSpPr/>
      </xdr:nvSpPr>
      <xdr:spPr>
        <a:xfrm>
          <a:off x="8699500" y="1667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162410</xdr:rowOff>
    </xdr:from>
    <xdr:ext cx="534377" cy="259045"/>
    <xdr:sp macro="" textlink="">
      <xdr:nvSpPr>
        <xdr:cNvPr id="464" name="テキスト ボックス 463"/>
        <xdr:cNvSpPr txBox="1"/>
      </xdr:nvSpPr>
      <xdr:spPr>
        <a:xfrm>
          <a:off x="8483111" y="1645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87899</xdr:rowOff>
    </xdr:from>
    <xdr:to>
      <xdr:col>11</xdr:col>
      <xdr:colOff>307975</xdr:colOff>
      <xdr:row>98</xdr:row>
      <xdr:rowOff>2422</xdr:rowOff>
    </xdr:to>
    <xdr:cxnSp macro="">
      <xdr:nvCxnSpPr>
        <xdr:cNvPr id="465" name="直線コネクタ 464"/>
        <xdr:cNvCxnSpPr/>
      </xdr:nvCxnSpPr>
      <xdr:spPr>
        <a:xfrm flipV="1">
          <a:off x="6972300" y="16718549"/>
          <a:ext cx="889000" cy="8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2384</xdr:rowOff>
    </xdr:from>
    <xdr:to>
      <xdr:col>11</xdr:col>
      <xdr:colOff>358775</xdr:colOff>
      <xdr:row>97</xdr:row>
      <xdr:rowOff>103984</xdr:rowOff>
    </xdr:to>
    <xdr:sp macro="" textlink="">
      <xdr:nvSpPr>
        <xdr:cNvPr id="466" name="フローチャート : 判断 465"/>
        <xdr:cNvSpPr/>
      </xdr:nvSpPr>
      <xdr:spPr>
        <a:xfrm>
          <a:off x="7810500" y="1663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120511</xdr:rowOff>
    </xdr:from>
    <xdr:ext cx="534377" cy="259045"/>
    <xdr:sp macro="" textlink="">
      <xdr:nvSpPr>
        <xdr:cNvPr id="467" name="テキスト ボックス 466"/>
        <xdr:cNvSpPr txBox="1"/>
      </xdr:nvSpPr>
      <xdr:spPr>
        <a:xfrm>
          <a:off x="7594111" y="164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56,423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71038</xdr:rowOff>
    </xdr:from>
    <xdr:to>
      <xdr:col>10</xdr:col>
      <xdr:colOff>155575</xdr:colOff>
      <xdr:row>98</xdr:row>
      <xdr:rowOff>1188</xdr:rowOff>
    </xdr:to>
    <xdr:sp macro="" textlink="">
      <xdr:nvSpPr>
        <xdr:cNvPr id="468" name="フローチャート : 判断 467"/>
        <xdr:cNvSpPr/>
      </xdr:nvSpPr>
      <xdr:spPr>
        <a:xfrm>
          <a:off x="6921500" y="167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17715</xdr:rowOff>
    </xdr:from>
    <xdr:ext cx="534377" cy="259045"/>
    <xdr:sp macro="" textlink="">
      <xdr:nvSpPr>
        <xdr:cNvPr id="469" name="テキスト ボックス 468"/>
        <xdr:cNvSpPr txBox="1"/>
      </xdr:nvSpPr>
      <xdr:spPr>
        <a:xfrm>
          <a:off x="6705111" y="1647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121064</xdr:rowOff>
    </xdr:from>
    <xdr:to>
      <xdr:col>15</xdr:col>
      <xdr:colOff>231775</xdr:colOff>
      <xdr:row>98</xdr:row>
      <xdr:rowOff>51214</xdr:rowOff>
    </xdr:to>
    <xdr:sp macro="" textlink="">
      <xdr:nvSpPr>
        <xdr:cNvPr id="475" name="円/楕円 474"/>
        <xdr:cNvSpPr/>
      </xdr:nvSpPr>
      <xdr:spPr>
        <a:xfrm>
          <a:off x="10426700" y="1675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63802</xdr:rowOff>
    </xdr:from>
    <xdr:ext cx="534377" cy="259045"/>
    <xdr:sp macro="" textlink="">
      <xdr:nvSpPr>
        <xdr:cNvPr id="476" name="土木費該当値テキスト"/>
        <xdr:cNvSpPr txBox="1"/>
      </xdr:nvSpPr>
      <xdr:spPr>
        <a:xfrm>
          <a:off x="10528300" y="1669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30,465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122303</xdr:rowOff>
    </xdr:from>
    <xdr:to>
      <xdr:col>14</xdr:col>
      <xdr:colOff>79375</xdr:colOff>
      <xdr:row>98</xdr:row>
      <xdr:rowOff>52453</xdr:rowOff>
    </xdr:to>
    <xdr:sp macro="" textlink="">
      <xdr:nvSpPr>
        <xdr:cNvPr id="477" name="円/楕円 476"/>
        <xdr:cNvSpPr/>
      </xdr:nvSpPr>
      <xdr:spPr>
        <a:xfrm>
          <a:off x="9588500" y="1675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43580</xdr:rowOff>
    </xdr:from>
    <xdr:ext cx="534377" cy="259045"/>
    <xdr:sp macro="" textlink="">
      <xdr:nvSpPr>
        <xdr:cNvPr id="478" name="テキスト ボックス 477"/>
        <xdr:cNvSpPr txBox="1"/>
      </xdr:nvSpPr>
      <xdr:spPr>
        <a:xfrm>
          <a:off x="9372111" y="1684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30,194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111765</xdr:rowOff>
    </xdr:from>
    <xdr:to>
      <xdr:col>12</xdr:col>
      <xdr:colOff>561975</xdr:colOff>
      <xdr:row>98</xdr:row>
      <xdr:rowOff>41915</xdr:rowOff>
    </xdr:to>
    <xdr:sp macro="" textlink="">
      <xdr:nvSpPr>
        <xdr:cNvPr id="479" name="円/楕円 478"/>
        <xdr:cNvSpPr/>
      </xdr:nvSpPr>
      <xdr:spPr>
        <a:xfrm>
          <a:off x="8699500" y="1674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33042</xdr:rowOff>
    </xdr:from>
    <xdr:ext cx="534377" cy="259045"/>
    <xdr:sp macro="" textlink="">
      <xdr:nvSpPr>
        <xdr:cNvPr id="480" name="テキスト ボックス 479"/>
        <xdr:cNvSpPr txBox="1"/>
      </xdr:nvSpPr>
      <xdr:spPr>
        <a:xfrm>
          <a:off x="8483111" y="1683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32,499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37099</xdr:rowOff>
    </xdr:from>
    <xdr:to>
      <xdr:col>11</xdr:col>
      <xdr:colOff>358775</xdr:colOff>
      <xdr:row>97</xdr:row>
      <xdr:rowOff>138699</xdr:rowOff>
    </xdr:to>
    <xdr:sp macro="" textlink="">
      <xdr:nvSpPr>
        <xdr:cNvPr id="481" name="円/楕円 480"/>
        <xdr:cNvSpPr/>
      </xdr:nvSpPr>
      <xdr:spPr>
        <a:xfrm>
          <a:off x="7810500" y="1666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129826</xdr:rowOff>
    </xdr:from>
    <xdr:ext cx="534377" cy="259045"/>
    <xdr:sp macro="" textlink="">
      <xdr:nvSpPr>
        <xdr:cNvPr id="482" name="テキスト ボックス 481"/>
        <xdr:cNvSpPr txBox="1"/>
      </xdr:nvSpPr>
      <xdr:spPr>
        <a:xfrm>
          <a:off x="7594111" y="1676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48,830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123072</xdr:rowOff>
    </xdr:from>
    <xdr:to>
      <xdr:col>10</xdr:col>
      <xdr:colOff>155575</xdr:colOff>
      <xdr:row>98</xdr:row>
      <xdr:rowOff>53222</xdr:rowOff>
    </xdr:to>
    <xdr:sp macro="" textlink="">
      <xdr:nvSpPr>
        <xdr:cNvPr id="483" name="円/楕円 482"/>
        <xdr:cNvSpPr/>
      </xdr:nvSpPr>
      <xdr:spPr>
        <a:xfrm>
          <a:off x="6921500" y="1675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44349</xdr:rowOff>
    </xdr:from>
    <xdr:ext cx="534377" cy="259045"/>
    <xdr:sp macro="" textlink="">
      <xdr:nvSpPr>
        <xdr:cNvPr id="484" name="テキスト ボックス 483"/>
        <xdr:cNvSpPr txBox="1"/>
      </xdr:nvSpPr>
      <xdr:spPr>
        <a:xfrm>
          <a:off x="6705111" y="1684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91877</xdr:rowOff>
    </xdr:from>
    <xdr:to>
      <xdr:col>23</xdr:col>
      <xdr:colOff>517525</xdr:colOff>
      <xdr:row>38</xdr:row>
      <xdr:rowOff>17628</xdr:rowOff>
    </xdr:to>
    <xdr:cxnSp macro="">
      <xdr:nvCxnSpPr>
        <xdr:cNvPr id="512" name="直線コネクタ 511"/>
        <xdr:cNvCxnSpPr/>
      </xdr:nvCxnSpPr>
      <xdr:spPr>
        <a:xfrm flipV="1">
          <a:off x="15481300" y="6435527"/>
          <a:ext cx="838200" cy="9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33952</xdr:rowOff>
    </xdr:from>
    <xdr:ext cx="534377" cy="259045"/>
    <xdr:sp macro="" textlink="">
      <xdr:nvSpPr>
        <xdr:cNvPr id="513" name="消防費平均値テキスト"/>
        <xdr:cNvSpPr txBox="1"/>
      </xdr:nvSpPr>
      <xdr:spPr>
        <a:xfrm>
          <a:off x="16370300" y="637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17628</xdr:rowOff>
    </xdr:from>
    <xdr:to>
      <xdr:col>22</xdr:col>
      <xdr:colOff>365125</xdr:colOff>
      <xdr:row>38</xdr:row>
      <xdr:rowOff>40122</xdr:rowOff>
    </xdr:to>
    <xdr:cxnSp macro="">
      <xdr:nvCxnSpPr>
        <xdr:cNvPr id="515" name="直線コネクタ 514"/>
        <xdr:cNvCxnSpPr/>
      </xdr:nvCxnSpPr>
      <xdr:spPr>
        <a:xfrm flipV="1">
          <a:off x="14592300" y="6532728"/>
          <a:ext cx="889000" cy="2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27164</xdr:rowOff>
    </xdr:from>
    <xdr:ext cx="534377" cy="259045"/>
    <xdr:sp macro="" textlink="">
      <xdr:nvSpPr>
        <xdr:cNvPr id="517" name="テキスト ボックス 516"/>
        <xdr:cNvSpPr txBox="1"/>
      </xdr:nvSpPr>
      <xdr:spPr>
        <a:xfrm>
          <a:off x="15214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40122</xdr:rowOff>
    </xdr:from>
    <xdr:to>
      <xdr:col>21</xdr:col>
      <xdr:colOff>161925</xdr:colOff>
      <xdr:row>38</xdr:row>
      <xdr:rowOff>49266</xdr:rowOff>
    </xdr:to>
    <xdr:cxnSp macro="">
      <xdr:nvCxnSpPr>
        <xdr:cNvPr id="518" name="直線コネクタ 517"/>
        <xdr:cNvCxnSpPr/>
      </xdr:nvCxnSpPr>
      <xdr:spPr>
        <a:xfrm flipV="1">
          <a:off x="13703300" y="655522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163561</xdr:rowOff>
    </xdr:from>
    <xdr:to>
      <xdr:col>21</xdr:col>
      <xdr:colOff>212725</xdr:colOff>
      <xdr:row>37</xdr:row>
      <xdr:rowOff>93711</xdr:rowOff>
    </xdr:to>
    <xdr:sp macro="" textlink="">
      <xdr:nvSpPr>
        <xdr:cNvPr id="519" name="フローチャート : 判断 518"/>
        <xdr:cNvSpPr/>
      </xdr:nvSpPr>
      <xdr:spPr>
        <a:xfrm>
          <a:off x="14541500" y="6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110238</xdr:rowOff>
    </xdr:from>
    <xdr:ext cx="534377" cy="259045"/>
    <xdr:sp macro="" textlink="">
      <xdr:nvSpPr>
        <xdr:cNvPr id="520" name="テキスト ボックス 519"/>
        <xdr:cNvSpPr txBox="1"/>
      </xdr:nvSpPr>
      <xdr:spPr>
        <a:xfrm>
          <a:off x="14325111" y="611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15,867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11044</xdr:rowOff>
    </xdr:from>
    <xdr:to>
      <xdr:col>19</xdr:col>
      <xdr:colOff>644525</xdr:colOff>
      <xdr:row>38</xdr:row>
      <xdr:rowOff>49266</xdr:rowOff>
    </xdr:to>
    <xdr:cxnSp macro="">
      <xdr:nvCxnSpPr>
        <xdr:cNvPr id="521" name="直線コネクタ 520"/>
        <xdr:cNvCxnSpPr/>
      </xdr:nvCxnSpPr>
      <xdr:spPr>
        <a:xfrm>
          <a:off x="12814300" y="6526144"/>
          <a:ext cx="889000" cy="3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105176</xdr:rowOff>
    </xdr:from>
    <xdr:to>
      <xdr:col>20</xdr:col>
      <xdr:colOff>9525</xdr:colOff>
      <xdr:row>38</xdr:row>
      <xdr:rowOff>35327</xdr:rowOff>
    </xdr:to>
    <xdr:sp macro="" textlink="">
      <xdr:nvSpPr>
        <xdr:cNvPr id="522" name="フローチャート : 判断 521"/>
        <xdr:cNvSpPr/>
      </xdr:nvSpPr>
      <xdr:spPr>
        <a:xfrm>
          <a:off x="13652500" y="64488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51853</xdr:rowOff>
    </xdr:from>
    <xdr:ext cx="534377" cy="259045"/>
    <xdr:sp macro="" textlink="">
      <xdr:nvSpPr>
        <xdr:cNvPr id="523" name="テキスト ボックス 522"/>
        <xdr:cNvSpPr txBox="1"/>
      </xdr:nvSpPr>
      <xdr:spPr>
        <a:xfrm>
          <a:off x="13436111" y="62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73081</xdr:rowOff>
    </xdr:from>
    <xdr:to>
      <xdr:col>18</xdr:col>
      <xdr:colOff>492125</xdr:colOff>
      <xdr:row>38</xdr:row>
      <xdr:rowOff>3231</xdr:rowOff>
    </xdr:to>
    <xdr:sp macro="" textlink="">
      <xdr:nvSpPr>
        <xdr:cNvPr id="524" name="フローチャート : 判断 523"/>
        <xdr:cNvSpPr/>
      </xdr:nvSpPr>
      <xdr:spPr>
        <a:xfrm>
          <a:off x="12763500" y="641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19758</xdr:rowOff>
    </xdr:from>
    <xdr:ext cx="534377" cy="259045"/>
    <xdr:sp macro="" textlink="">
      <xdr:nvSpPr>
        <xdr:cNvPr id="525" name="テキスト ボックス 524"/>
        <xdr:cNvSpPr txBox="1"/>
      </xdr:nvSpPr>
      <xdr:spPr>
        <a:xfrm>
          <a:off x="12547111" y="619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41077</xdr:rowOff>
    </xdr:from>
    <xdr:to>
      <xdr:col>23</xdr:col>
      <xdr:colOff>568325</xdr:colOff>
      <xdr:row>37</xdr:row>
      <xdr:rowOff>142677</xdr:rowOff>
    </xdr:to>
    <xdr:sp macro="" textlink="">
      <xdr:nvSpPr>
        <xdr:cNvPr id="531" name="円/楕円 530"/>
        <xdr:cNvSpPr/>
      </xdr:nvSpPr>
      <xdr:spPr>
        <a:xfrm>
          <a:off x="16268700" y="638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63954</xdr:rowOff>
    </xdr:from>
    <xdr:ext cx="534377" cy="259045"/>
    <xdr:sp macro="" textlink="">
      <xdr:nvSpPr>
        <xdr:cNvPr id="532" name="消防費該当値テキスト"/>
        <xdr:cNvSpPr txBox="1"/>
      </xdr:nvSpPr>
      <xdr:spPr>
        <a:xfrm>
          <a:off x="16370300" y="62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14,796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138278</xdr:rowOff>
    </xdr:from>
    <xdr:to>
      <xdr:col>22</xdr:col>
      <xdr:colOff>415925</xdr:colOff>
      <xdr:row>38</xdr:row>
      <xdr:rowOff>68428</xdr:rowOff>
    </xdr:to>
    <xdr:sp macro="" textlink="">
      <xdr:nvSpPr>
        <xdr:cNvPr id="533" name="円/楕円 532"/>
        <xdr:cNvSpPr/>
      </xdr:nvSpPr>
      <xdr:spPr>
        <a:xfrm>
          <a:off x="15430500" y="648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59555</xdr:rowOff>
    </xdr:from>
    <xdr:ext cx="534377" cy="259045"/>
    <xdr:sp macro="" textlink="">
      <xdr:nvSpPr>
        <xdr:cNvPr id="534" name="テキスト ボックス 533"/>
        <xdr:cNvSpPr txBox="1"/>
      </xdr:nvSpPr>
      <xdr:spPr>
        <a:xfrm>
          <a:off x="15214111" y="657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160772</xdr:rowOff>
    </xdr:from>
    <xdr:to>
      <xdr:col>21</xdr:col>
      <xdr:colOff>212725</xdr:colOff>
      <xdr:row>38</xdr:row>
      <xdr:rowOff>90922</xdr:rowOff>
    </xdr:to>
    <xdr:sp macro="" textlink="">
      <xdr:nvSpPr>
        <xdr:cNvPr id="535" name="円/楕円 534"/>
        <xdr:cNvSpPr/>
      </xdr:nvSpPr>
      <xdr:spPr>
        <a:xfrm>
          <a:off x="14541500" y="650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82049</xdr:rowOff>
    </xdr:from>
    <xdr:ext cx="534377" cy="259045"/>
    <xdr:sp macro="" textlink="">
      <xdr:nvSpPr>
        <xdr:cNvPr id="536" name="テキスト ボックス 535"/>
        <xdr:cNvSpPr txBox="1"/>
      </xdr:nvSpPr>
      <xdr:spPr>
        <a:xfrm>
          <a:off x="14325111" y="659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169916</xdr:rowOff>
    </xdr:from>
    <xdr:to>
      <xdr:col>20</xdr:col>
      <xdr:colOff>9525</xdr:colOff>
      <xdr:row>38</xdr:row>
      <xdr:rowOff>100066</xdr:rowOff>
    </xdr:to>
    <xdr:sp macro="" textlink="">
      <xdr:nvSpPr>
        <xdr:cNvPr id="537" name="円/楕円 536"/>
        <xdr:cNvSpPr/>
      </xdr:nvSpPr>
      <xdr:spPr>
        <a:xfrm>
          <a:off x="13652500" y="651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91193</xdr:rowOff>
    </xdr:from>
    <xdr:ext cx="534377" cy="259045"/>
    <xdr:sp macro="" textlink="">
      <xdr:nvSpPr>
        <xdr:cNvPr id="538" name="テキスト ボックス 537"/>
        <xdr:cNvSpPr txBox="1"/>
      </xdr:nvSpPr>
      <xdr:spPr>
        <a:xfrm>
          <a:off x="13436111" y="660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131694</xdr:rowOff>
    </xdr:from>
    <xdr:to>
      <xdr:col>18</xdr:col>
      <xdr:colOff>492125</xdr:colOff>
      <xdr:row>38</xdr:row>
      <xdr:rowOff>61844</xdr:rowOff>
    </xdr:to>
    <xdr:sp macro="" textlink="">
      <xdr:nvSpPr>
        <xdr:cNvPr id="539" name="円/楕円 538"/>
        <xdr:cNvSpPr/>
      </xdr:nvSpPr>
      <xdr:spPr>
        <a:xfrm>
          <a:off x="12763500" y="647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52971</xdr:rowOff>
    </xdr:from>
    <xdr:ext cx="534377" cy="259045"/>
    <xdr:sp macro="" textlink="">
      <xdr:nvSpPr>
        <xdr:cNvPr id="540" name="テキスト ボックス 539"/>
        <xdr:cNvSpPr txBox="1"/>
      </xdr:nvSpPr>
      <xdr:spPr>
        <a:xfrm>
          <a:off x="12547111" y="656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2295</xdr:rowOff>
    </xdr:from>
    <xdr:to>
      <xdr:col>23</xdr:col>
      <xdr:colOff>517525</xdr:colOff>
      <xdr:row>57</xdr:row>
      <xdr:rowOff>144811</xdr:rowOff>
    </xdr:to>
    <xdr:cxnSp macro="">
      <xdr:nvCxnSpPr>
        <xdr:cNvPr id="572" name="直線コネクタ 571"/>
        <xdr:cNvCxnSpPr/>
      </xdr:nvCxnSpPr>
      <xdr:spPr>
        <a:xfrm>
          <a:off x="15481300" y="9603495"/>
          <a:ext cx="838200" cy="31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72458</xdr:rowOff>
    </xdr:from>
    <xdr:ext cx="534377" cy="259045"/>
    <xdr:sp macro="" textlink="">
      <xdr:nvSpPr>
        <xdr:cNvPr id="573" name="教育費平均値テキスト"/>
        <xdr:cNvSpPr txBox="1"/>
      </xdr:nvSpPr>
      <xdr:spPr>
        <a:xfrm>
          <a:off x="16370300" y="967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2295</xdr:rowOff>
    </xdr:from>
    <xdr:to>
      <xdr:col>22</xdr:col>
      <xdr:colOff>365125</xdr:colOff>
      <xdr:row>56</xdr:row>
      <xdr:rowOff>72344</xdr:rowOff>
    </xdr:to>
    <xdr:cxnSp macro="">
      <xdr:nvCxnSpPr>
        <xdr:cNvPr id="575" name="直線コネクタ 574"/>
        <xdr:cNvCxnSpPr/>
      </xdr:nvCxnSpPr>
      <xdr:spPr>
        <a:xfrm flipV="1">
          <a:off x="14592300" y="9603495"/>
          <a:ext cx="889000" cy="7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126061</xdr:rowOff>
    </xdr:from>
    <xdr:ext cx="534377" cy="259045"/>
    <xdr:sp macro="" textlink="">
      <xdr:nvSpPr>
        <xdr:cNvPr id="577" name="テキスト ボックス 576"/>
        <xdr:cNvSpPr txBox="1"/>
      </xdr:nvSpPr>
      <xdr:spPr>
        <a:xfrm>
          <a:off x="15214111" y="989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72344</xdr:rowOff>
    </xdr:from>
    <xdr:to>
      <xdr:col>21</xdr:col>
      <xdr:colOff>161925</xdr:colOff>
      <xdr:row>56</xdr:row>
      <xdr:rowOff>158086</xdr:rowOff>
    </xdr:to>
    <xdr:cxnSp macro="">
      <xdr:nvCxnSpPr>
        <xdr:cNvPr id="578" name="直線コネクタ 577"/>
        <xdr:cNvCxnSpPr/>
      </xdr:nvCxnSpPr>
      <xdr:spPr>
        <a:xfrm flipV="1">
          <a:off x="13703300" y="9673544"/>
          <a:ext cx="889000" cy="8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40470</xdr:rowOff>
    </xdr:from>
    <xdr:to>
      <xdr:col>21</xdr:col>
      <xdr:colOff>212725</xdr:colOff>
      <xdr:row>57</xdr:row>
      <xdr:rowOff>142070</xdr:rowOff>
    </xdr:to>
    <xdr:sp macro="" textlink="">
      <xdr:nvSpPr>
        <xdr:cNvPr id="579" name="フローチャート : 判断 578"/>
        <xdr:cNvSpPr/>
      </xdr:nvSpPr>
      <xdr:spPr>
        <a:xfrm>
          <a:off x="14541500" y="98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133197</xdr:rowOff>
    </xdr:from>
    <xdr:ext cx="534377" cy="259045"/>
    <xdr:sp macro="" textlink="">
      <xdr:nvSpPr>
        <xdr:cNvPr id="580" name="テキスト ボックス 579"/>
        <xdr:cNvSpPr txBox="1"/>
      </xdr:nvSpPr>
      <xdr:spPr>
        <a:xfrm>
          <a:off x="14325111" y="990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41,466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158086</xdr:rowOff>
    </xdr:from>
    <xdr:to>
      <xdr:col>19</xdr:col>
      <xdr:colOff>644525</xdr:colOff>
      <xdr:row>58</xdr:row>
      <xdr:rowOff>38544</xdr:rowOff>
    </xdr:to>
    <xdr:cxnSp macro="">
      <xdr:nvCxnSpPr>
        <xdr:cNvPr id="581" name="直線コネクタ 580"/>
        <xdr:cNvCxnSpPr/>
      </xdr:nvCxnSpPr>
      <xdr:spPr>
        <a:xfrm flipV="1">
          <a:off x="12814300" y="9759286"/>
          <a:ext cx="889000" cy="22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75347</xdr:rowOff>
    </xdr:from>
    <xdr:to>
      <xdr:col>20</xdr:col>
      <xdr:colOff>9525</xdr:colOff>
      <xdr:row>58</xdr:row>
      <xdr:rowOff>5497</xdr:rowOff>
    </xdr:to>
    <xdr:sp macro="" textlink="">
      <xdr:nvSpPr>
        <xdr:cNvPr id="582" name="フローチャート : 判断 581"/>
        <xdr:cNvSpPr/>
      </xdr:nvSpPr>
      <xdr:spPr>
        <a:xfrm>
          <a:off x="13652500" y="984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168074</xdr:rowOff>
    </xdr:from>
    <xdr:ext cx="534377" cy="259045"/>
    <xdr:sp macro="" textlink="">
      <xdr:nvSpPr>
        <xdr:cNvPr id="583" name="テキスト ボックス 582"/>
        <xdr:cNvSpPr txBox="1"/>
      </xdr:nvSpPr>
      <xdr:spPr>
        <a:xfrm>
          <a:off x="13436111" y="994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39,330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22475</xdr:rowOff>
    </xdr:from>
    <xdr:to>
      <xdr:col>18</xdr:col>
      <xdr:colOff>492125</xdr:colOff>
      <xdr:row>58</xdr:row>
      <xdr:rowOff>124075</xdr:rowOff>
    </xdr:to>
    <xdr:sp macro="" textlink="">
      <xdr:nvSpPr>
        <xdr:cNvPr id="584" name="フローチャート : 判断 583"/>
        <xdr:cNvSpPr/>
      </xdr:nvSpPr>
      <xdr:spPr>
        <a:xfrm>
          <a:off x="12763500" y="996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115202</xdr:rowOff>
    </xdr:from>
    <xdr:ext cx="534377" cy="259045"/>
    <xdr:sp macro="" textlink="">
      <xdr:nvSpPr>
        <xdr:cNvPr id="585" name="テキスト ボックス 584"/>
        <xdr:cNvSpPr txBox="1"/>
      </xdr:nvSpPr>
      <xdr:spPr>
        <a:xfrm>
          <a:off x="12547111" y="1005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94011</xdr:rowOff>
    </xdr:from>
    <xdr:to>
      <xdr:col>23</xdr:col>
      <xdr:colOff>568325</xdr:colOff>
      <xdr:row>58</xdr:row>
      <xdr:rowOff>24161</xdr:rowOff>
    </xdr:to>
    <xdr:sp macro="" textlink="">
      <xdr:nvSpPr>
        <xdr:cNvPr id="591" name="円/楕円 590"/>
        <xdr:cNvSpPr/>
      </xdr:nvSpPr>
      <xdr:spPr>
        <a:xfrm>
          <a:off x="16268700" y="986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72438</xdr:rowOff>
    </xdr:from>
    <xdr:ext cx="534377" cy="259045"/>
    <xdr:sp macro="" textlink="">
      <xdr:nvSpPr>
        <xdr:cNvPr id="592" name="教育費該当値テキスト"/>
        <xdr:cNvSpPr txBox="1"/>
      </xdr:nvSpPr>
      <xdr:spPr>
        <a:xfrm>
          <a:off x="16370300" y="984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38,187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122945</xdr:rowOff>
    </xdr:from>
    <xdr:to>
      <xdr:col>22</xdr:col>
      <xdr:colOff>415925</xdr:colOff>
      <xdr:row>56</xdr:row>
      <xdr:rowOff>53095</xdr:rowOff>
    </xdr:to>
    <xdr:sp macro="" textlink="">
      <xdr:nvSpPr>
        <xdr:cNvPr id="593" name="円/楕円 592"/>
        <xdr:cNvSpPr/>
      </xdr:nvSpPr>
      <xdr:spPr>
        <a:xfrm>
          <a:off x="15430500" y="955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69622</xdr:rowOff>
    </xdr:from>
    <xdr:ext cx="534377" cy="259045"/>
    <xdr:sp macro="" textlink="">
      <xdr:nvSpPr>
        <xdr:cNvPr id="594" name="テキスト ボックス 593"/>
        <xdr:cNvSpPr txBox="1"/>
      </xdr:nvSpPr>
      <xdr:spPr>
        <a:xfrm>
          <a:off x="15214111" y="932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57,415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21544</xdr:rowOff>
    </xdr:from>
    <xdr:to>
      <xdr:col>21</xdr:col>
      <xdr:colOff>212725</xdr:colOff>
      <xdr:row>56</xdr:row>
      <xdr:rowOff>123144</xdr:rowOff>
    </xdr:to>
    <xdr:sp macro="" textlink="">
      <xdr:nvSpPr>
        <xdr:cNvPr id="595" name="円/楕円 594"/>
        <xdr:cNvSpPr/>
      </xdr:nvSpPr>
      <xdr:spPr>
        <a:xfrm>
          <a:off x="14541500" y="962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139671</xdr:rowOff>
    </xdr:from>
    <xdr:ext cx="534377" cy="259045"/>
    <xdr:sp macro="" textlink="">
      <xdr:nvSpPr>
        <xdr:cNvPr id="596" name="テキスト ボックス 595"/>
        <xdr:cNvSpPr txBox="1"/>
      </xdr:nvSpPr>
      <xdr:spPr>
        <a:xfrm>
          <a:off x="14325111" y="939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53,125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107286</xdr:rowOff>
    </xdr:from>
    <xdr:to>
      <xdr:col>20</xdr:col>
      <xdr:colOff>9525</xdr:colOff>
      <xdr:row>57</xdr:row>
      <xdr:rowOff>37436</xdr:rowOff>
    </xdr:to>
    <xdr:sp macro="" textlink="">
      <xdr:nvSpPr>
        <xdr:cNvPr id="597" name="円/楕円 596"/>
        <xdr:cNvSpPr/>
      </xdr:nvSpPr>
      <xdr:spPr>
        <a:xfrm>
          <a:off x="13652500" y="970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53963</xdr:rowOff>
    </xdr:from>
    <xdr:ext cx="534377" cy="259045"/>
    <xdr:sp macro="" textlink="">
      <xdr:nvSpPr>
        <xdr:cNvPr id="598" name="テキスト ボックス 597"/>
        <xdr:cNvSpPr txBox="1"/>
      </xdr:nvSpPr>
      <xdr:spPr>
        <a:xfrm>
          <a:off x="13436111" y="948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47,874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159194</xdr:rowOff>
    </xdr:from>
    <xdr:to>
      <xdr:col>18</xdr:col>
      <xdr:colOff>492125</xdr:colOff>
      <xdr:row>58</xdr:row>
      <xdr:rowOff>89344</xdr:rowOff>
    </xdr:to>
    <xdr:sp macro="" textlink="">
      <xdr:nvSpPr>
        <xdr:cNvPr id="599" name="円/楕円 598"/>
        <xdr:cNvSpPr/>
      </xdr:nvSpPr>
      <xdr:spPr>
        <a:xfrm>
          <a:off x="12763500" y="993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105871</xdr:rowOff>
    </xdr:from>
    <xdr:ext cx="534377" cy="259045"/>
    <xdr:sp macro="" textlink="">
      <xdr:nvSpPr>
        <xdr:cNvPr id="600" name="テキスト ボックス 599"/>
        <xdr:cNvSpPr txBox="1"/>
      </xdr:nvSpPr>
      <xdr:spPr>
        <a:xfrm>
          <a:off x="12547111" y="970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34,195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7" name="直線コネクタ 62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0" name="直線コネクタ 629"/>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3" name="直線コネクタ 632"/>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36002</xdr:rowOff>
    </xdr:from>
    <xdr:to>
      <xdr:col>21</xdr:col>
      <xdr:colOff>212725</xdr:colOff>
      <xdr:row>78</xdr:row>
      <xdr:rowOff>137602</xdr:rowOff>
    </xdr:to>
    <xdr:sp macro="" textlink="">
      <xdr:nvSpPr>
        <xdr:cNvPr id="634" name="フローチャート : 判断 633"/>
        <xdr:cNvSpPr/>
      </xdr:nvSpPr>
      <xdr:spPr>
        <a:xfrm>
          <a:off x="14541500" y="1340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154129</xdr:rowOff>
    </xdr:from>
    <xdr:ext cx="469744" cy="259045"/>
    <xdr:sp macro="" textlink="">
      <xdr:nvSpPr>
        <xdr:cNvPr id="635" name="テキスト ボックス 634"/>
        <xdr:cNvSpPr txBox="1"/>
      </xdr:nvSpPr>
      <xdr:spPr>
        <a:xfrm>
          <a:off x="14357427" y="1318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6" name="直線コネクタ 635"/>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128859</xdr:rowOff>
    </xdr:from>
    <xdr:to>
      <xdr:col>20</xdr:col>
      <xdr:colOff>9525</xdr:colOff>
      <xdr:row>78</xdr:row>
      <xdr:rowOff>59009</xdr:rowOff>
    </xdr:to>
    <xdr:sp macro="" textlink="">
      <xdr:nvSpPr>
        <xdr:cNvPr id="637" name="フローチャート : 判断 636"/>
        <xdr:cNvSpPr/>
      </xdr:nvSpPr>
      <xdr:spPr>
        <a:xfrm>
          <a:off x="13652500" y="13330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75536</xdr:rowOff>
    </xdr:from>
    <xdr:ext cx="469744" cy="259045"/>
    <xdr:sp macro="" textlink="">
      <xdr:nvSpPr>
        <xdr:cNvPr id="638" name="テキスト ボックス 637"/>
        <xdr:cNvSpPr txBox="1"/>
      </xdr:nvSpPr>
      <xdr:spPr>
        <a:xfrm>
          <a:off x="13468427" y="1310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2,876</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95163</xdr:rowOff>
    </xdr:from>
    <xdr:to>
      <xdr:col>18</xdr:col>
      <xdr:colOff>492125</xdr:colOff>
      <xdr:row>77</xdr:row>
      <xdr:rowOff>25313</xdr:rowOff>
    </xdr:to>
    <xdr:sp macro="" textlink="">
      <xdr:nvSpPr>
        <xdr:cNvPr id="639" name="フローチャート : 判断 638"/>
        <xdr:cNvSpPr/>
      </xdr:nvSpPr>
      <xdr:spPr>
        <a:xfrm>
          <a:off x="12763500" y="131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41841</xdr:rowOff>
    </xdr:from>
    <xdr:ext cx="469744" cy="259045"/>
    <xdr:sp macro="" textlink="">
      <xdr:nvSpPr>
        <xdr:cNvPr id="640" name="テキスト ボックス 639"/>
        <xdr:cNvSpPr txBox="1"/>
      </xdr:nvSpPr>
      <xdr:spPr>
        <a:xfrm>
          <a:off x="12579427" y="1290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7"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8" name="円/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9" name="テキスト ボックス 648"/>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0" name="円/楕円 64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1" name="テキスト ボックス 650"/>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2" name="円/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3" name="テキスト ボックス 652"/>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4" name="円/楕円 653"/>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5" name="テキスト ボックス 654"/>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91008</xdr:rowOff>
    </xdr:from>
    <xdr:to>
      <xdr:col>23</xdr:col>
      <xdr:colOff>517525</xdr:colOff>
      <xdr:row>97</xdr:row>
      <xdr:rowOff>108167</xdr:rowOff>
    </xdr:to>
    <xdr:cxnSp macro="">
      <xdr:nvCxnSpPr>
        <xdr:cNvPr id="688" name="直線コネクタ 687"/>
        <xdr:cNvCxnSpPr/>
      </xdr:nvCxnSpPr>
      <xdr:spPr>
        <a:xfrm flipV="1">
          <a:off x="15481300" y="16721658"/>
          <a:ext cx="838200" cy="1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89"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99152</xdr:rowOff>
    </xdr:from>
    <xdr:to>
      <xdr:col>22</xdr:col>
      <xdr:colOff>365125</xdr:colOff>
      <xdr:row>97</xdr:row>
      <xdr:rowOff>108167</xdr:rowOff>
    </xdr:to>
    <xdr:cxnSp macro="">
      <xdr:nvCxnSpPr>
        <xdr:cNvPr id="691" name="直線コネクタ 690"/>
        <xdr:cNvCxnSpPr/>
      </xdr:nvCxnSpPr>
      <xdr:spPr>
        <a:xfrm>
          <a:off x="14592300" y="16729802"/>
          <a:ext cx="889000" cy="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49993</xdr:rowOff>
    </xdr:from>
    <xdr:ext cx="534377" cy="259045"/>
    <xdr:sp macro="" textlink="">
      <xdr:nvSpPr>
        <xdr:cNvPr id="693" name="テキスト ボックス 692"/>
        <xdr:cNvSpPr txBox="1"/>
      </xdr:nvSpPr>
      <xdr:spPr>
        <a:xfrm>
          <a:off x="15214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99152</xdr:rowOff>
    </xdr:from>
    <xdr:to>
      <xdr:col>21</xdr:col>
      <xdr:colOff>161925</xdr:colOff>
      <xdr:row>97</xdr:row>
      <xdr:rowOff>114453</xdr:rowOff>
    </xdr:to>
    <xdr:cxnSp macro="">
      <xdr:nvCxnSpPr>
        <xdr:cNvPr id="694" name="直線コネクタ 693"/>
        <xdr:cNvCxnSpPr/>
      </xdr:nvCxnSpPr>
      <xdr:spPr>
        <a:xfrm flipV="1">
          <a:off x="13703300" y="16729802"/>
          <a:ext cx="889000" cy="1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3161</xdr:rowOff>
    </xdr:from>
    <xdr:to>
      <xdr:col>21</xdr:col>
      <xdr:colOff>212725</xdr:colOff>
      <xdr:row>96</xdr:row>
      <xdr:rowOff>104761</xdr:rowOff>
    </xdr:to>
    <xdr:sp macro="" textlink="">
      <xdr:nvSpPr>
        <xdr:cNvPr id="695" name="フローチャート : 判断 694"/>
        <xdr:cNvSpPr/>
      </xdr:nvSpPr>
      <xdr:spPr>
        <a:xfrm>
          <a:off x="14541500" y="1646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121288</xdr:rowOff>
    </xdr:from>
    <xdr:ext cx="534377" cy="259045"/>
    <xdr:sp macro="" textlink="">
      <xdr:nvSpPr>
        <xdr:cNvPr id="696" name="テキスト ボックス 695"/>
        <xdr:cNvSpPr txBox="1"/>
      </xdr:nvSpPr>
      <xdr:spPr>
        <a:xfrm>
          <a:off x="14325111" y="1623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42,001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112610</xdr:rowOff>
    </xdr:from>
    <xdr:to>
      <xdr:col>19</xdr:col>
      <xdr:colOff>644525</xdr:colOff>
      <xdr:row>97</xdr:row>
      <xdr:rowOff>114453</xdr:rowOff>
    </xdr:to>
    <xdr:cxnSp macro="">
      <xdr:nvCxnSpPr>
        <xdr:cNvPr id="697" name="直線コネクタ 696"/>
        <xdr:cNvCxnSpPr/>
      </xdr:nvCxnSpPr>
      <xdr:spPr>
        <a:xfrm>
          <a:off x="12814300" y="16743260"/>
          <a:ext cx="889000" cy="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13719</xdr:rowOff>
    </xdr:from>
    <xdr:to>
      <xdr:col>20</xdr:col>
      <xdr:colOff>9525</xdr:colOff>
      <xdr:row>96</xdr:row>
      <xdr:rowOff>115319</xdr:rowOff>
    </xdr:to>
    <xdr:sp macro="" textlink="">
      <xdr:nvSpPr>
        <xdr:cNvPr id="698" name="フローチャート : 判断 697"/>
        <xdr:cNvSpPr/>
      </xdr:nvSpPr>
      <xdr:spPr>
        <a:xfrm>
          <a:off x="13652500" y="1647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131846</xdr:rowOff>
    </xdr:from>
    <xdr:ext cx="534377" cy="259045"/>
    <xdr:sp macro="" textlink="">
      <xdr:nvSpPr>
        <xdr:cNvPr id="699" name="テキスト ボックス 698"/>
        <xdr:cNvSpPr txBox="1"/>
      </xdr:nvSpPr>
      <xdr:spPr>
        <a:xfrm>
          <a:off x="13436111" y="1624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41,262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152237</xdr:rowOff>
    </xdr:from>
    <xdr:to>
      <xdr:col>18</xdr:col>
      <xdr:colOff>492125</xdr:colOff>
      <xdr:row>96</xdr:row>
      <xdr:rowOff>82387</xdr:rowOff>
    </xdr:to>
    <xdr:sp macro="" textlink="">
      <xdr:nvSpPr>
        <xdr:cNvPr id="700" name="フローチャート : 判断 699"/>
        <xdr:cNvSpPr/>
      </xdr:nvSpPr>
      <xdr:spPr>
        <a:xfrm>
          <a:off x="12763500" y="1643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98914</xdr:rowOff>
    </xdr:from>
    <xdr:ext cx="534377" cy="259045"/>
    <xdr:sp macro="" textlink="">
      <xdr:nvSpPr>
        <xdr:cNvPr id="701" name="テキスト ボックス 700"/>
        <xdr:cNvSpPr txBox="1"/>
      </xdr:nvSpPr>
      <xdr:spPr>
        <a:xfrm>
          <a:off x="12547111" y="1621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40208</xdr:rowOff>
    </xdr:from>
    <xdr:to>
      <xdr:col>23</xdr:col>
      <xdr:colOff>568325</xdr:colOff>
      <xdr:row>97</xdr:row>
      <xdr:rowOff>141808</xdr:rowOff>
    </xdr:to>
    <xdr:sp macro="" textlink="">
      <xdr:nvSpPr>
        <xdr:cNvPr id="707" name="円/楕円 706"/>
        <xdr:cNvSpPr/>
      </xdr:nvSpPr>
      <xdr:spPr>
        <a:xfrm>
          <a:off x="16268700" y="1667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18635</xdr:rowOff>
    </xdr:from>
    <xdr:ext cx="534377" cy="259045"/>
    <xdr:sp macro="" textlink="">
      <xdr:nvSpPr>
        <xdr:cNvPr id="708" name="公債費該当値テキスト"/>
        <xdr:cNvSpPr txBox="1"/>
      </xdr:nvSpPr>
      <xdr:spPr>
        <a:xfrm>
          <a:off x="16370300" y="1664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27,408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57367</xdr:rowOff>
    </xdr:from>
    <xdr:to>
      <xdr:col>22</xdr:col>
      <xdr:colOff>415925</xdr:colOff>
      <xdr:row>97</xdr:row>
      <xdr:rowOff>158967</xdr:rowOff>
    </xdr:to>
    <xdr:sp macro="" textlink="">
      <xdr:nvSpPr>
        <xdr:cNvPr id="709" name="円/楕円 708"/>
        <xdr:cNvSpPr/>
      </xdr:nvSpPr>
      <xdr:spPr>
        <a:xfrm>
          <a:off x="15430500" y="1668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150094</xdr:rowOff>
    </xdr:from>
    <xdr:ext cx="534377" cy="259045"/>
    <xdr:sp macro="" textlink="">
      <xdr:nvSpPr>
        <xdr:cNvPr id="710" name="テキスト ボックス 709"/>
        <xdr:cNvSpPr txBox="1"/>
      </xdr:nvSpPr>
      <xdr:spPr>
        <a:xfrm>
          <a:off x="15214111" y="1678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48352</xdr:rowOff>
    </xdr:from>
    <xdr:to>
      <xdr:col>21</xdr:col>
      <xdr:colOff>212725</xdr:colOff>
      <xdr:row>97</xdr:row>
      <xdr:rowOff>149952</xdr:rowOff>
    </xdr:to>
    <xdr:sp macro="" textlink="">
      <xdr:nvSpPr>
        <xdr:cNvPr id="711" name="円/楕円 710"/>
        <xdr:cNvSpPr/>
      </xdr:nvSpPr>
      <xdr:spPr>
        <a:xfrm>
          <a:off x="14541500" y="1667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141079</xdr:rowOff>
    </xdr:from>
    <xdr:ext cx="534377" cy="259045"/>
    <xdr:sp macro="" textlink="">
      <xdr:nvSpPr>
        <xdr:cNvPr id="712" name="テキスト ボックス 711"/>
        <xdr:cNvSpPr txBox="1"/>
      </xdr:nvSpPr>
      <xdr:spPr>
        <a:xfrm>
          <a:off x="14325111" y="1677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63653</xdr:rowOff>
    </xdr:from>
    <xdr:to>
      <xdr:col>20</xdr:col>
      <xdr:colOff>9525</xdr:colOff>
      <xdr:row>97</xdr:row>
      <xdr:rowOff>165253</xdr:rowOff>
    </xdr:to>
    <xdr:sp macro="" textlink="">
      <xdr:nvSpPr>
        <xdr:cNvPr id="713" name="円/楕円 712"/>
        <xdr:cNvSpPr/>
      </xdr:nvSpPr>
      <xdr:spPr>
        <a:xfrm>
          <a:off x="13652500" y="1669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156380</xdr:rowOff>
    </xdr:from>
    <xdr:ext cx="534377" cy="259045"/>
    <xdr:sp macro="" textlink="">
      <xdr:nvSpPr>
        <xdr:cNvPr id="714" name="テキスト ボックス 713"/>
        <xdr:cNvSpPr txBox="1"/>
      </xdr:nvSpPr>
      <xdr:spPr>
        <a:xfrm>
          <a:off x="13436111" y="167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61810</xdr:rowOff>
    </xdr:from>
    <xdr:to>
      <xdr:col>18</xdr:col>
      <xdr:colOff>492125</xdr:colOff>
      <xdr:row>97</xdr:row>
      <xdr:rowOff>163410</xdr:rowOff>
    </xdr:to>
    <xdr:sp macro="" textlink="">
      <xdr:nvSpPr>
        <xdr:cNvPr id="715" name="円/楕円 714"/>
        <xdr:cNvSpPr/>
      </xdr:nvSpPr>
      <xdr:spPr>
        <a:xfrm>
          <a:off x="12763500" y="166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154537</xdr:rowOff>
    </xdr:from>
    <xdr:ext cx="534377" cy="259045"/>
    <xdr:sp macro="" textlink="">
      <xdr:nvSpPr>
        <xdr:cNvPr id="716" name="テキスト ボックス 715"/>
        <xdr:cNvSpPr txBox="1"/>
      </xdr:nvSpPr>
      <xdr:spPr>
        <a:xfrm>
          <a:off x="12547111" y="1678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169291</xdr:rowOff>
    </xdr:from>
    <xdr:to>
      <xdr:col>29</xdr:col>
      <xdr:colOff>568325</xdr:colOff>
      <xdr:row>38</xdr:row>
      <xdr:rowOff>99441</xdr:rowOff>
    </xdr:to>
    <xdr:sp macro="" textlink="">
      <xdr:nvSpPr>
        <xdr:cNvPr id="752" name="フローチャート : 判断 751"/>
        <xdr:cNvSpPr/>
      </xdr:nvSpPr>
      <xdr:spPr>
        <a:xfrm>
          <a:off x="203835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115968</xdr:rowOff>
    </xdr:from>
    <xdr:ext cx="378565" cy="259045"/>
    <xdr:sp macro="" textlink="">
      <xdr:nvSpPr>
        <xdr:cNvPr id="753" name="テキスト ボックス 752"/>
        <xdr:cNvSpPr txBox="1"/>
      </xdr:nvSpPr>
      <xdr:spPr>
        <a:xfrm>
          <a:off x="20245017" y="6288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41275</xdr:rowOff>
    </xdr:from>
    <xdr:to>
      <xdr:col>28</xdr:col>
      <xdr:colOff>365125</xdr:colOff>
      <xdr:row>37</xdr:row>
      <xdr:rowOff>142875</xdr:rowOff>
    </xdr:to>
    <xdr:sp macro="" textlink="">
      <xdr:nvSpPr>
        <xdr:cNvPr id="755" name="フローチャート : 判断 754"/>
        <xdr:cNvSpPr/>
      </xdr:nvSpPr>
      <xdr:spPr>
        <a:xfrm>
          <a:off x="19494500" y="638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159402</xdr:rowOff>
    </xdr:from>
    <xdr:ext cx="378565" cy="259045"/>
    <xdr:sp macro="" textlink="">
      <xdr:nvSpPr>
        <xdr:cNvPr id="756" name="テキスト ボックス 755"/>
        <xdr:cNvSpPr txBox="1"/>
      </xdr:nvSpPr>
      <xdr:spPr>
        <a:xfrm>
          <a:off x="19356017" y="6160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27</xdr:col>
      <xdr:colOff>60325</xdr:colOff>
      <xdr:row>32</xdr:row>
      <xdr:rowOff>92329</xdr:rowOff>
    </xdr:from>
    <xdr:to>
      <xdr:col>27</xdr:col>
      <xdr:colOff>161925</xdr:colOff>
      <xdr:row>33</xdr:row>
      <xdr:rowOff>22479</xdr:rowOff>
    </xdr:to>
    <xdr:sp macro="" textlink="">
      <xdr:nvSpPr>
        <xdr:cNvPr id="757" name="フローチャート : 判断 756"/>
        <xdr:cNvSpPr/>
      </xdr:nvSpPr>
      <xdr:spPr>
        <a:xfrm>
          <a:off x="18605500" y="557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39006</xdr:rowOff>
    </xdr:from>
    <xdr:ext cx="469744" cy="259045"/>
    <xdr:sp macro="" textlink="">
      <xdr:nvSpPr>
        <xdr:cNvPr id="758" name="テキスト ボックス 757"/>
        <xdr:cNvSpPr txBox="1"/>
      </xdr:nvSpPr>
      <xdr:spPr>
        <a:xfrm>
          <a:off x="18421427" y="535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mn-lt"/>
              <a:ea typeface="+mn-ea"/>
              <a:cs typeface="+mn-cs"/>
            </a:rPr>
            <a:t>労働費が類似団体平均を大き</a:t>
          </a:r>
          <a:r>
            <a:rPr lang="ja-JP" altLang="en-US" sz="1400">
              <a:solidFill>
                <a:schemeClr val="dk1"/>
              </a:solidFill>
              <a:effectLst/>
              <a:latin typeface="+mn-lt"/>
              <a:ea typeface="+mn-ea"/>
              <a:cs typeface="+mn-cs"/>
            </a:rPr>
            <a:t>く</a:t>
          </a:r>
          <a:r>
            <a:rPr lang="ja-JP" altLang="ja-JP" sz="1400">
              <a:solidFill>
                <a:schemeClr val="dk1"/>
              </a:solidFill>
              <a:effectLst/>
              <a:latin typeface="+mn-lt"/>
              <a:ea typeface="+mn-ea"/>
              <a:cs typeface="+mn-cs"/>
            </a:rPr>
            <a:t>上回っている主たる要因は、勤労者住宅融資預託金の支出によるもの。</a:t>
          </a:r>
          <a:r>
            <a:rPr kumimoji="1" lang="ja-JP" altLang="ja-JP" sz="1400">
              <a:solidFill>
                <a:schemeClr val="dk1"/>
              </a:solidFill>
              <a:effectLst/>
              <a:latin typeface="+mn-ea"/>
              <a:ea typeface="+mn-ea"/>
              <a:cs typeface="+mn-cs"/>
            </a:rPr>
            <a:t>教育費が住民一人当たり</a:t>
          </a:r>
          <a:r>
            <a:rPr kumimoji="1" lang="en-US" altLang="ja-JP" sz="1400">
              <a:solidFill>
                <a:schemeClr val="dk1"/>
              </a:solidFill>
              <a:effectLst/>
              <a:latin typeface="+mn-ea"/>
              <a:ea typeface="+mn-ea"/>
              <a:cs typeface="+mn-cs"/>
            </a:rPr>
            <a:t>38,187</a:t>
          </a:r>
          <a:r>
            <a:rPr kumimoji="1" lang="ja-JP" altLang="ja-JP" sz="1400">
              <a:solidFill>
                <a:schemeClr val="dk1"/>
              </a:solidFill>
              <a:effectLst/>
              <a:latin typeface="+mn-ea"/>
              <a:ea typeface="+mn-ea"/>
              <a:cs typeface="+mn-cs"/>
            </a:rPr>
            <a:t>円となり、</a:t>
          </a:r>
          <a:r>
            <a:rPr kumimoji="1" lang="ja-JP" altLang="ja-JP" sz="1400">
              <a:solidFill>
                <a:schemeClr val="dk1"/>
              </a:solidFill>
              <a:effectLst/>
              <a:latin typeface="+mn-lt"/>
              <a:ea typeface="+mn-ea"/>
              <a:cs typeface="+mn-cs"/>
            </a:rPr>
            <a:t>前年度と</a:t>
          </a:r>
          <a:r>
            <a:rPr kumimoji="1" lang="ja-JP" altLang="en-US" sz="1400">
              <a:solidFill>
                <a:schemeClr val="dk1"/>
              </a:solidFill>
              <a:effectLst/>
              <a:latin typeface="+mn-lt"/>
              <a:ea typeface="+mn-ea"/>
              <a:cs typeface="+mn-cs"/>
            </a:rPr>
            <a:t>比較して大</a:t>
          </a:r>
          <a:r>
            <a:rPr kumimoji="1" lang="ja-JP" altLang="ja-JP" sz="1400">
              <a:solidFill>
                <a:schemeClr val="dk1"/>
              </a:solidFill>
              <a:effectLst/>
              <a:latin typeface="+mn-lt"/>
              <a:ea typeface="+mn-ea"/>
              <a:cs typeface="+mn-cs"/>
            </a:rPr>
            <a:t>きく下がっているのは、小学校の耐震化工事が前年度で完了したことによるもの。</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京都府長岡京市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ea"/>
              <a:ea typeface="+mn-ea"/>
              <a:cs typeface="+mn-cs"/>
            </a:rPr>
            <a:t>行財政改革を着実に進めていることから実質収支は継続的に黒字を確保している。また財政調整基金残高も一定水準を保つなど、健全な財政運営の維持に努めている。平成２</a:t>
          </a:r>
          <a:r>
            <a:rPr kumimoji="1" lang="ja-JP" altLang="en-US" sz="1400">
              <a:solidFill>
                <a:schemeClr val="dk1"/>
              </a:solidFill>
              <a:effectLst/>
              <a:latin typeface="+mn-ea"/>
              <a:ea typeface="+mn-ea"/>
              <a:cs typeface="+mn-cs"/>
            </a:rPr>
            <a:t>８</a:t>
          </a:r>
          <a:r>
            <a:rPr kumimoji="1" lang="ja-JP" altLang="ja-JP" sz="1400">
              <a:solidFill>
                <a:schemeClr val="dk1"/>
              </a:solidFill>
              <a:effectLst/>
              <a:latin typeface="+mn-ea"/>
              <a:ea typeface="+mn-ea"/>
              <a:cs typeface="+mn-cs"/>
            </a:rPr>
            <a:t>年度については</a:t>
          </a:r>
          <a:r>
            <a:rPr kumimoji="1" lang="ja-JP" altLang="en-US" sz="1400">
              <a:solidFill>
                <a:schemeClr val="dk1"/>
              </a:solidFill>
              <a:effectLst/>
              <a:latin typeface="+mn-ea"/>
              <a:ea typeface="+mn-ea"/>
              <a:cs typeface="+mn-cs"/>
            </a:rPr>
            <a:t>、実質収支比率は</a:t>
          </a:r>
          <a:r>
            <a:rPr kumimoji="1" lang="ja-JP" altLang="ja-JP" sz="1400">
              <a:solidFill>
                <a:schemeClr val="dk1"/>
              </a:solidFill>
              <a:effectLst/>
              <a:latin typeface="+mn-ea"/>
              <a:ea typeface="+mn-ea"/>
              <a:cs typeface="+mn-cs"/>
            </a:rPr>
            <a:t>前年度を１．</a:t>
          </a:r>
          <a:r>
            <a:rPr kumimoji="1" lang="ja-JP" altLang="en-US" sz="1400">
              <a:solidFill>
                <a:schemeClr val="dk1"/>
              </a:solidFill>
              <a:effectLst/>
              <a:latin typeface="+mn-ea"/>
              <a:ea typeface="+mn-ea"/>
              <a:cs typeface="+mn-cs"/>
            </a:rPr>
            <a:t>２７</a:t>
          </a:r>
          <a:r>
            <a:rPr kumimoji="1" lang="ja-JP" altLang="ja-JP" sz="1400">
              <a:solidFill>
                <a:schemeClr val="dk1"/>
              </a:solidFill>
              <a:effectLst/>
              <a:latin typeface="+mn-ea"/>
              <a:ea typeface="+mn-ea"/>
              <a:cs typeface="+mn-cs"/>
            </a:rPr>
            <a:t>ポイント</a:t>
          </a:r>
          <a:r>
            <a:rPr kumimoji="1" lang="ja-JP" altLang="en-US" sz="1400">
              <a:solidFill>
                <a:schemeClr val="dk1"/>
              </a:solidFill>
              <a:effectLst/>
              <a:latin typeface="+mn-ea"/>
              <a:ea typeface="+mn-ea"/>
              <a:cs typeface="+mn-cs"/>
            </a:rPr>
            <a:t>下</a:t>
          </a:r>
          <a:r>
            <a:rPr kumimoji="1" lang="ja-JP" altLang="ja-JP" sz="1400">
              <a:solidFill>
                <a:schemeClr val="dk1"/>
              </a:solidFill>
              <a:effectLst/>
              <a:latin typeface="+mn-ea"/>
              <a:ea typeface="+mn-ea"/>
              <a:cs typeface="+mn-cs"/>
            </a:rPr>
            <a:t>回り、</a:t>
          </a:r>
          <a:r>
            <a:rPr kumimoji="1" lang="ja-JP" altLang="en-US" sz="1400">
              <a:solidFill>
                <a:schemeClr val="dk1"/>
              </a:solidFill>
              <a:effectLst/>
              <a:latin typeface="+mn-ea"/>
              <a:ea typeface="+mn-ea"/>
              <a:cs typeface="+mn-cs"/>
            </a:rPr>
            <a:t>５</a:t>
          </a:r>
          <a:r>
            <a:rPr kumimoji="1" lang="ja-JP" altLang="ja-JP" sz="1400">
              <a:solidFill>
                <a:schemeClr val="dk1"/>
              </a:solidFill>
              <a:effectLst/>
              <a:latin typeface="+mn-ea"/>
              <a:ea typeface="+mn-ea"/>
              <a:cs typeface="+mn-cs"/>
            </a:rPr>
            <a:t>％台となっている。</a:t>
          </a:r>
          <a:r>
            <a:rPr kumimoji="1" lang="ja-JP" altLang="en-US" sz="1400">
              <a:solidFill>
                <a:schemeClr val="dk1"/>
              </a:solidFill>
              <a:effectLst/>
              <a:latin typeface="+mn-ea"/>
              <a:ea typeface="+mn-ea"/>
              <a:cs typeface="+mn-cs"/>
            </a:rPr>
            <a:t>同</a:t>
          </a:r>
          <a:r>
            <a:rPr kumimoji="1" lang="ja-JP" altLang="ja-JP" sz="1400">
              <a:solidFill>
                <a:schemeClr val="dk1"/>
              </a:solidFill>
              <a:effectLst/>
              <a:latin typeface="+mn-ea"/>
              <a:ea typeface="+mn-ea"/>
              <a:cs typeface="+mn-cs"/>
            </a:rPr>
            <a:t>比率は、財政運営の状況を判断する指標の一つとなるので今後も適正水準を維持する必要がある。</a:t>
          </a:r>
          <a:endParaRPr lang="ja-JP" altLang="ja-JP" sz="14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京都府長岡京市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ea"/>
              <a:ea typeface="+mn-ea"/>
              <a:cs typeface="+mn-cs"/>
            </a:rPr>
            <a:t>民生費を中心に財政需要が伸びる中、職員数の適正化や、未利用財産の売り払い、市税徴収率の向上等、第３次行財政改革アクションプランに取り組んできたことにより、全会計で黒字になった。今後</a:t>
          </a:r>
          <a:r>
            <a:rPr kumimoji="1" lang="ja-JP" altLang="en-US" sz="1400">
              <a:solidFill>
                <a:schemeClr val="dk1"/>
              </a:solidFill>
              <a:effectLst/>
              <a:latin typeface="+mn-ea"/>
              <a:ea typeface="+mn-ea"/>
              <a:cs typeface="+mn-cs"/>
            </a:rPr>
            <a:t>は第４次行財政改革アクションプランを元に、債権管理の適正化を図るとともに、公共施設の再編整備なども念頭に、</a:t>
          </a:r>
          <a:r>
            <a:rPr kumimoji="1" lang="ja-JP" altLang="ja-JP" sz="1400">
              <a:solidFill>
                <a:schemeClr val="dk1"/>
              </a:solidFill>
              <a:effectLst/>
              <a:latin typeface="+mn-ea"/>
              <a:ea typeface="+mn-ea"/>
              <a:cs typeface="+mn-cs"/>
            </a:rPr>
            <a:t>持続可能な財政構造の構築を目指す。</a:t>
          </a:r>
          <a:endParaRPr lang="ja-JP" altLang="ja-JP" sz="14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27332748</v>
      </c>
      <c r="BO4" s="381"/>
      <c r="BP4" s="381"/>
      <c r="BQ4" s="381"/>
      <c r="BR4" s="381"/>
      <c r="BS4" s="381"/>
      <c r="BT4" s="381"/>
      <c r="BU4" s="382"/>
      <c r="BV4" s="380">
        <v>30100296</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v>
      </c>
      <c r="CU4" s="387"/>
      <c r="CV4" s="387"/>
      <c r="CW4" s="387"/>
      <c r="CX4" s="387"/>
      <c r="CY4" s="387"/>
      <c r="CZ4" s="387"/>
      <c r="DA4" s="388"/>
      <c r="DB4" s="386">
        <v>6.3</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26433681</v>
      </c>
      <c r="BO5" s="418"/>
      <c r="BP5" s="418"/>
      <c r="BQ5" s="418"/>
      <c r="BR5" s="418"/>
      <c r="BS5" s="418"/>
      <c r="BT5" s="418"/>
      <c r="BU5" s="419"/>
      <c r="BV5" s="417">
        <v>29030491</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99.5</v>
      </c>
      <c r="CU5" s="415"/>
      <c r="CV5" s="415"/>
      <c r="CW5" s="415"/>
      <c r="CX5" s="415"/>
      <c r="CY5" s="415"/>
      <c r="CZ5" s="415"/>
      <c r="DA5" s="416"/>
      <c r="DB5" s="414">
        <v>86.8</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899067</v>
      </c>
      <c r="BO6" s="418"/>
      <c r="BP6" s="418"/>
      <c r="BQ6" s="418"/>
      <c r="BR6" s="418"/>
      <c r="BS6" s="418"/>
      <c r="BT6" s="418"/>
      <c r="BU6" s="419"/>
      <c r="BV6" s="417">
        <v>1069805</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105.5</v>
      </c>
      <c r="CU6" s="455"/>
      <c r="CV6" s="455"/>
      <c r="CW6" s="455"/>
      <c r="CX6" s="455"/>
      <c r="CY6" s="455"/>
      <c r="CZ6" s="455"/>
      <c r="DA6" s="456"/>
      <c r="DB6" s="454">
        <v>93.5</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63779</v>
      </c>
      <c r="BO7" s="418"/>
      <c r="BP7" s="418"/>
      <c r="BQ7" s="418"/>
      <c r="BR7" s="418"/>
      <c r="BS7" s="418"/>
      <c r="BT7" s="418"/>
      <c r="BU7" s="419"/>
      <c r="BV7" s="417">
        <v>52216</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16610575</v>
      </c>
      <c r="CU7" s="418"/>
      <c r="CV7" s="418"/>
      <c r="CW7" s="418"/>
      <c r="CX7" s="418"/>
      <c r="CY7" s="418"/>
      <c r="CZ7" s="418"/>
      <c r="DA7" s="419"/>
      <c r="DB7" s="417">
        <v>16147569</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835288</v>
      </c>
      <c r="BO8" s="418"/>
      <c r="BP8" s="418"/>
      <c r="BQ8" s="418"/>
      <c r="BR8" s="418"/>
      <c r="BS8" s="418"/>
      <c r="BT8" s="418"/>
      <c r="BU8" s="419"/>
      <c r="BV8" s="417">
        <v>1017589</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0.84</v>
      </c>
      <c r="CU8" s="458"/>
      <c r="CV8" s="458"/>
      <c r="CW8" s="458"/>
      <c r="CX8" s="458"/>
      <c r="CY8" s="458"/>
      <c r="CZ8" s="458"/>
      <c r="DA8" s="459"/>
      <c r="DB8" s="457">
        <v>0.83</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80090</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-182301</v>
      </c>
      <c r="BO9" s="418"/>
      <c r="BP9" s="418"/>
      <c r="BQ9" s="418"/>
      <c r="BR9" s="418"/>
      <c r="BS9" s="418"/>
      <c r="BT9" s="418"/>
      <c r="BU9" s="419"/>
      <c r="BV9" s="417">
        <v>226396</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11.8</v>
      </c>
      <c r="CU9" s="415"/>
      <c r="CV9" s="415"/>
      <c r="CW9" s="415"/>
      <c r="CX9" s="415"/>
      <c r="CY9" s="415"/>
      <c r="CZ9" s="415"/>
      <c r="DA9" s="416"/>
      <c r="DB9" s="414">
        <v>10.3</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79844</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9387</v>
      </c>
      <c r="BO10" s="418"/>
      <c r="BP10" s="418"/>
      <c r="BQ10" s="418"/>
      <c r="BR10" s="418"/>
      <c r="BS10" s="418"/>
      <c r="BT10" s="418"/>
      <c r="BU10" s="419"/>
      <c r="BV10" s="417">
        <v>400207</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80775</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360000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80153</v>
      </c>
      <c r="S13" s="499"/>
      <c r="T13" s="499"/>
      <c r="U13" s="499"/>
      <c r="V13" s="500"/>
      <c r="W13" s="433" t="s">
        <v>123</v>
      </c>
      <c r="X13" s="434"/>
      <c r="Y13" s="434"/>
      <c r="Z13" s="434"/>
      <c r="AA13" s="434"/>
      <c r="AB13" s="424"/>
      <c r="AC13" s="468">
        <v>374</v>
      </c>
      <c r="AD13" s="469"/>
      <c r="AE13" s="469"/>
      <c r="AF13" s="469"/>
      <c r="AG13" s="508"/>
      <c r="AH13" s="468">
        <v>355</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-532914</v>
      </c>
      <c r="BO13" s="418"/>
      <c r="BP13" s="418"/>
      <c r="BQ13" s="418"/>
      <c r="BR13" s="418"/>
      <c r="BS13" s="418"/>
      <c r="BT13" s="418"/>
      <c r="BU13" s="419"/>
      <c r="BV13" s="417">
        <v>626603</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v>
      </c>
      <c r="CU13" s="415"/>
      <c r="CV13" s="415"/>
      <c r="CW13" s="415"/>
      <c r="CX13" s="415"/>
      <c r="CY13" s="415"/>
      <c r="CZ13" s="415"/>
      <c r="DA13" s="416"/>
      <c r="DB13" s="414">
        <v>1.1000000000000001</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80625</v>
      </c>
      <c r="S14" s="499"/>
      <c r="T14" s="499"/>
      <c r="U14" s="499"/>
      <c r="V14" s="500"/>
      <c r="W14" s="407"/>
      <c r="X14" s="408"/>
      <c r="Y14" s="408"/>
      <c r="Z14" s="408"/>
      <c r="AA14" s="408"/>
      <c r="AB14" s="397"/>
      <c r="AC14" s="501">
        <v>1</v>
      </c>
      <c r="AD14" s="502"/>
      <c r="AE14" s="502"/>
      <c r="AF14" s="502"/>
      <c r="AG14" s="503"/>
      <c r="AH14" s="501">
        <v>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10.1</v>
      </c>
      <c r="CU14" s="513"/>
      <c r="CV14" s="513"/>
      <c r="CW14" s="513"/>
      <c r="CX14" s="513"/>
      <c r="CY14" s="513"/>
      <c r="CZ14" s="513"/>
      <c r="DA14" s="514"/>
      <c r="DB14" s="512">
        <v>1.4</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80041</v>
      </c>
      <c r="S15" s="499"/>
      <c r="T15" s="499"/>
      <c r="U15" s="499"/>
      <c r="V15" s="500"/>
      <c r="W15" s="433" t="s">
        <v>130</v>
      </c>
      <c r="X15" s="434"/>
      <c r="Y15" s="434"/>
      <c r="Z15" s="434"/>
      <c r="AA15" s="434"/>
      <c r="AB15" s="424"/>
      <c r="AC15" s="468">
        <v>9882</v>
      </c>
      <c r="AD15" s="469"/>
      <c r="AE15" s="469"/>
      <c r="AF15" s="469"/>
      <c r="AG15" s="508"/>
      <c r="AH15" s="468">
        <v>9572</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10961722</v>
      </c>
      <c r="BO15" s="381"/>
      <c r="BP15" s="381"/>
      <c r="BQ15" s="381"/>
      <c r="BR15" s="381"/>
      <c r="BS15" s="381"/>
      <c r="BT15" s="381"/>
      <c r="BU15" s="382"/>
      <c r="BV15" s="380">
        <v>9943768</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27.5</v>
      </c>
      <c r="AD16" s="502"/>
      <c r="AE16" s="502"/>
      <c r="AF16" s="502"/>
      <c r="AG16" s="503"/>
      <c r="AH16" s="501">
        <v>27.1</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12545597</v>
      </c>
      <c r="BO16" s="418"/>
      <c r="BP16" s="418"/>
      <c r="BQ16" s="418"/>
      <c r="BR16" s="418"/>
      <c r="BS16" s="418"/>
      <c r="BT16" s="418"/>
      <c r="BU16" s="419"/>
      <c r="BV16" s="417">
        <v>12042067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25739</v>
      </c>
      <c r="AD17" s="469"/>
      <c r="AE17" s="469"/>
      <c r="AF17" s="469"/>
      <c r="AG17" s="508"/>
      <c r="AH17" s="468">
        <v>25363</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14155105</v>
      </c>
      <c r="BO17" s="418"/>
      <c r="BP17" s="418"/>
      <c r="BQ17" s="418"/>
      <c r="BR17" s="418"/>
      <c r="BS17" s="418"/>
      <c r="BT17" s="418"/>
      <c r="BU17" s="419"/>
      <c r="BV17" s="417">
        <v>12768281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19.170000000000002</v>
      </c>
      <c r="M18" s="530"/>
      <c r="N18" s="530"/>
      <c r="O18" s="530"/>
      <c r="P18" s="530"/>
      <c r="Q18" s="530"/>
      <c r="R18" s="531"/>
      <c r="S18" s="531"/>
      <c r="T18" s="531"/>
      <c r="U18" s="531"/>
      <c r="V18" s="532"/>
      <c r="W18" s="435"/>
      <c r="X18" s="436"/>
      <c r="Y18" s="436"/>
      <c r="Z18" s="436"/>
      <c r="AA18" s="436"/>
      <c r="AB18" s="427"/>
      <c r="AC18" s="533">
        <v>71.5</v>
      </c>
      <c r="AD18" s="534"/>
      <c r="AE18" s="534"/>
      <c r="AF18" s="534"/>
      <c r="AG18" s="535"/>
      <c r="AH18" s="533">
        <v>71.900000000000006</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15408596</v>
      </c>
      <c r="BO18" s="418"/>
      <c r="BP18" s="418"/>
      <c r="BQ18" s="418"/>
      <c r="BR18" s="418"/>
      <c r="BS18" s="418"/>
      <c r="BT18" s="418"/>
      <c r="BU18" s="419"/>
      <c r="BV18" s="417">
        <v>15426400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4178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18593297</v>
      </c>
      <c r="BO19" s="418"/>
      <c r="BP19" s="418"/>
      <c r="BQ19" s="418"/>
      <c r="BR19" s="418"/>
      <c r="BS19" s="418"/>
      <c r="BT19" s="418"/>
      <c r="BU19" s="419"/>
      <c r="BV19" s="417">
        <v>20377891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32491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28692076</v>
      </c>
      <c r="BO23" s="418"/>
      <c r="BP23" s="418"/>
      <c r="BQ23" s="418"/>
      <c r="BR23" s="418"/>
      <c r="BS23" s="418"/>
      <c r="BT23" s="418"/>
      <c r="BU23" s="419"/>
      <c r="BV23" s="417">
        <v>28292578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9016</v>
      </c>
      <c r="R24" s="469"/>
      <c r="S24" s="469"/>
      <c r="T24" s="469"/>
      <c r="U24" s="469"/>
      <c r="V24" s="508"/>
      <c r="W24" s="563"/>
      <c r="X24" s="551"/>
      <c r="Y24" s="552"/>
      <c r="Z24" s="467" t="s">
        <v>154</v>
      </c>
      <c r="AA24" s="447"/>
      <c r="AB24" s="447"/>
      <c r="AC24" s="447"/>
      <c r="AD24" s="447"/>
      <c r="AE24" s="447"/>
      <c r="AF24" s="447"/>
      <c r="AG24" s="448"/>
      <c r="AH24" s="468">
        <v>492</v>
      </c>
      <c r="AI24" s="469"/>
      <c r="AJ24" s="469"/>
      <c r="AK24" s="469"/>
      <c r="AL24" s="508"/>
      <c r="AM24" s="468">
        <v>1446972</v>
      </c>
      <c r="AN24" s="469"/>
      <c r="AO24" s="469"/>
      <c r="AP24" s="469"/>
      <c r="AQ24" s="469"/>
      <c r="AR24" s="508"/>
      <c r="AS24" s="468">
        <v>2941</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19499090</v>
      </c>
      <c r="BO24" s="418"/>
      <c r="BP24" s="418"/>
      <c r="BQ24" s="418"/>
      <c r="BR24" s="418"/>
      <c r="BS24" s="418"/>
      <c r="BT24" s="418"/>
      <c r="BU24" s="419"/>
      <c r="BV24" s="417">
        <v>19674785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2</v>
      </c>
      <c r="M25" s="469"/>
      <c r="N25" s="469"/>
      <c r="O25" s="469"/>
      <c r="P25" s="508"/>
      <c r="Q25" s="468">
        <v>7464</v>
      </c>
      <c r="R25" s="469"/>
      <c r="S25" s="469"/>
      <c r="T25" s="469"/>
      <c r="U25" s="469"/>
      <c r="V25" s="508"/>
      <c r="W25" s="563"/>
      <c r="X25" s="551"/>
      <c r="Y25" s="552"/>
      <c r="Z25" s="467" t="s">
        <v>157</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1314598</v>
      </c>
      <c r="BO25" s="381"/>
      <c r="BP25" s="381"/>
      <c r="BQ25" s="381"/>
      <c r="BR25" s="381"/>
      <c r="BS25" s="381"/>
      <c r="BT25" s="381"/>
      <c r="BU25" s="382"/>
      <c r="BV25" s="380">
        <v>1178395</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6650</v>
      </c>
      <c r="R26" s="469"/>
      <c r="S26" s="469"/>
      <c r="T26" s="469"/>
      <c r="U26" s="469"/>
      <c r="V26" s="508"/>
      <c r="W26" s="563"/>
      <c r="X26" s="551"/>
      <c r="Y26" s="552"/>
      <c r="Z26" s="467" t="s">
        <v>160</v>
      </c>
      <c r="AA26" s="573"/>
      <c r="AB26" s="573"/>
      <c r="AC26" s="573"/>
      <c r="AD26" s="573"/>
      <c r="AE26" s="573"/>
      <c r="AF26" s="573"/>
      <c r="AG26" s="574"/>
      <c r="AH26" s="468">
        <v>39</v>
      </c>
      <c r="AI26" s="469"/>
      <c r="AJ26" s="469"/>
      <c r="AK26" s="469"/>
      <c r="AL26" s="508"/>
      <c r="AM26" s="468">
        <v>131469</v>
      </c>
      <c r="AN26" s="469"/>
      <c r="AO26" s="469"/>
      <c r="AP26" s="469"/>
      <c r="AQ26" s="469"/>
      <c r="AR26" s="508"/>
      <c r="AS26" s="468">
        <v>3371</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5200</v>
      </c>
      <c r="R27" s="469"/>
      <c r="S27" s="469"/>
      <c r="T27" s="469"/>
      <c r="U27" s="469"/>
      <c r="V27" s="508"/>
      <c r="W27" s="563"/>
      <c r="X27" s="551"/>
      <c r="Y27" s="552"/>
      <c r="Z27" s="467" t="s">
        <v>163</v>
      </c>
      <c r="AA27" s="447"/>
      <c r="AB27" s="447"/>
      <c r="AC27" s="447"/>
      <c r="AD27" s="447"/>
      <c r="AE27" s="447"/>
      <c r="AF27" s="447"/>
      <c r="AG27" s="448"/>
      <c r="AH27" s="468">
        <v>3</v>
      </c>
      <c r="AI27" s="469"/>
      <c r="AJ27" s="469"/>
      <c r="AK27" s="469"/>
      <c r="AL27" s="508"/>
      <c r="AM27" s="468">
        <v>11829</v>
      </c>
      <c r="AN27" s="469"/>
      <c r="AO27" s="469"/>
      <c r="AP27" s="469"/>
      <c r="AQ27" s="469"/>
      <c r="AR27" s="508"/>
      <c r="AS27" s="468">
        <v>3943</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120</v>
      </c>
      <c r="BO27" s="587"/>
      <c r="BP27" s="587"/>
      <c r="BQ27" s="587"/>
      <c r="BR27" s="587"/>
      <c r="BS27" s="587"/>
      <c r="BT27" s="587"/>
      <c r="BU27" s="588"/>
      <c r="BV27" s="586" t="s">
        <v>120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4900</v>
      </c>
      <c r="R28" s="469"/>
      <c r="S28" s="469"/>
      <c r="T28" s="469"/>
      <c r="U28" s="469"/>
      <c r="V28" s="508"/>
      <c r="W28" s="563"/>
      <c r="X28" s="551"/>
      <c r="Y28" s="552"/>
      <c r="Z28" s="467" t="s">
        <v>166</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2912562</v>
      </c>
      <c r="BO28" s="381"/>
      <c r="BP28" s="381"/>
      <c r="BQ28" s="381"/>
      <c r="BR28" s="381"/>
      <c r="BS28" s="381"/>
      <c r="BT28" s="381"/>
      <c r="BU28" s="382"/>
      <c r="BV28" s="380">
        <v>3263175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22</v>
      </c>
      <c r="M29" s="469"/>
      <c r="N29" s="469"/>
      <c r="O29" s="469"/>
      <c r="P29" s="508"/>
      <c r="Q29" s="468">
        <v>4500</v>
      </c>
      <c r="R29" s="469"/>
      <c r="S29" s="469"/>
      <c r="T29" s="469"/>
      <c r="U29" s="469"/>
      <c r="V29" s="508"/>
      <c r="W29" s="564"/>
      <c r="X29" s="565"/>
      <c r="Y29" s="566"/>
      <c r="Z29" s="467" t="s">
        <v>170</v>
      </c>
      <c r="AA29" s="447"/>
      <c r="AB29" s="447"/>
      <c r="AC29" s="447"/>
      <c r="AD29" s="447"/>
      <c r="AE29" s="447"/>
      <c r="AF29" s="447"/>
      <c r="AG29" s="448"/>
      <c r="AH29" s="468">
        <v>495</v>
      </c>
      <c r="AI29" s="469"/>
      <c r="AJ29" s="469"/>
      <c r="AK29" s="469"/>
      <c r="AL29" s="508"/>
      <c r="AM29" s="468">
        <v>1458801</v>
      </c>
      <c r="AN29" s="469"/>
      <c r="AO29" s="469"/>
      <c r="AP29" s="469"/>
      <c r="AQ29" s="469"/>
      <c r="AR29" s="508"/>
      <c r="AS29" s="468">
        <v>2947</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t="s">
        <v>120</v>
      </c>
      <c r="BO29" s="418"/>
      <c r="BP29" s="418"/>
      <c r="BQ29" s="418"/>
      <c r="BR29" s="418"/>
      <c r="BS29" s="418"/>
      <c r="BT29" s="418"/>
      <c r="BU29" s="419"/>
      <c r="BV29" s="417" t="s">
        <v>120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100.7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3046593</v>
      </c>
      <c r="BO30" s="587"/>
      <c r="BP30" s="587"/>
      <c r="BQ30" s="587"/>
      <c r="BR30" s="587"/>
      <c r="BS30" s="587"/>
      <c r="BT30" s="587"/>
      <c r="BU30" s="588"/>
      <c r="BV30" s="586">
        <v>2902787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IF('各会計、関係団体の財政状況及び健全化判断比率'!B32="","",'各会計、関係団体の財政状況及び健全化判断比率'!B32)</f>
        <v>長岡京市水道事業会計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IF('各会計、関係団体の財政状況及び健全化判断比率'!B33="","",'各会計、関係団体の財政状況及び健全化判断比率'!B33)</f>
        <v>長岡京市公共下水道事業特別会計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乙訓環境衛生組合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長岡京都市開発</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乙訓休日応急診療所特別会計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桂川・小畑川水防事務組合</v>
      </c>
      <c r="BZ35" s="599"/>
      <c r="CA35" s="599"/>
      <c r="CB35" s="599"/>
      <c r="CC35" s="599"/>
      <c r="CD35" s="599"/>
      <c r="CE35" s="599"/>
      <c r="CF35" s="599"/>
      <c r="CG35" s="599"/>
      <c r="CH35" s="599"/>
      <c r="CI35" s="599"/>
      <c r="CJ35" s="599"/>
      <c r="CK35" s="599"/>
      <c r="CL35" s="599"/>
      <c r="CM35" s="599"/>
      <c r="CN35" s="167"/>
      <c r="CO35" s="598">
        <f t="shared" ref="CO35:CO43" si="3">IF(CQ35="","",CO34+1)</f>
        <v>20</v>
      </c>
      <c r="CP35" s="598"/>
      <c r="CQ35" s="599" t="str">
        <f>IF('各会計、関係団体の財政状況及び健全化判断比率'!BS8="","",'各会計、関係団体の財政状況及び健全化判断比率'!BS8)</f>
        <v>長岡京市埋蔵文化財センター</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乙訓福祉施設事務組合</v>
      </c>
      <c r="BZ36" s="599"/>
      <c r="CA36" s="599"/>
      <c r="CB36" s="599"/>
      <c r="CC36" s="599"/>
      <c r="CD36" s="599"/>
      <c r="CE36" s="599"/>
      <c r="CF36" s="599"/>
      <c r="CG36" s="599"/>
      <c r="CH36" s="599"/>
      <c r="CI36" s="599"/>
      <c r="CJ36" s="599"/>
      <c r="CK36" s="599"/>
      <c r="CL36" s="599"/>
      <c r="CM36" s="599"/>
      <c r="CN36" s="167"/>
      <c r="CO36" s="598">
        <f t="shared" si="3"/>
        <v>21</v>
      </c>
      <c r="CP36" s="598"/>
      <c r="CQ36" s="599" t="str">
        <f>IF('各会計、関係団体の財政状況及び健全化判断比率'!BS9="","",'各会計、関係団体の財政状況及び健全化判断比率'!BS9)</f>
        <v>長岡京水資源対策基金</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駐車場事業特別会計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京都府自治会館管理組合</v>
      </c>
      <c r="BZ37" s="599"/>
      <c r="CA37" s="599"/>
      <c r="CB37" s="599"/>
      <c r="CC37" s="599"/>
      <c r="CD37" s="599"/>
      <c r="CE37" s="599"/>
      <c r="CF37" s="599"/>
      <c r="CG37" s="599"/>
      <c r="CH37" s="599"/>
      <c r="CI37" s="599"/>
      <c r="CJ37" s="599"/>
      <c r="CK37" s="599"/>
      <c r="CL37" s="599"/>
      <c r="CM37" s="599"/>
      <c r="CN37" s="167"/>
      <c r="CO37" s="598">
        <f t="shared" si="3"/>
        <v>22</v>
      </c>
      <c r="CP37" s="598"/>
      <c r="CQ37" s="599" t="str">
        <f>IF('各会計、関係団体の財政状況及び健全化判断比率'!BS10="","",'各会計、関係団体の財政状況及び健全化判断比率'!BS10)</f>
        <v>長岡京市体育協会</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京都府住宅新築資金等貸付事業管理組合（一般会計）</v>
      </c>
      <c r="BZ38" s="599"/>
      <c r="CA38" s="599"/>
      <c r="CB38" s="599"/>
      <c r="CC38" s="599"/>
      <c r="CD38" s="599"/>
      <c r="CE38" s="599"/>
      <c r="CF38" s="599"/>
      <c r="CG38" s="599"/>
      <c r="CH38" s="599"/>
      <c r="CI38" s="599"/>
      <c r="CJ38" s="599"/>
      <c r="CK38" s="599"/>
      <c r="CL38" s="599"/>
      <c r="CM38" s="599"/>
      <c r="CN38" s="167"/>
      <c r="CO38" s="598">
        <f t="shared" si="3"/>
        <v>23</v>
      </c>
      <c r="CP38" s="598"/>
      <c r="CQ38" s="599" t="str">
        <f>IF('各会計、関係団体の財政状況及び健全化判断比率'!BS11="","",'各会計、関係団体の財政状況及び健全化判断比率'!BS11)</f>
        <v>乙訓勤労者福祉サービスセンター</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京都府住宅新築資金等貸付事業管理組合（特別会計）</v>
      </c>
      <c r="BZ39" s="599"/>
      <c r="CA39" s="599"/>
      <c r="CB39" s="599"/>
      <c r="CC39" s="599"/>
      <c r="CD39" s="599"/>
      <c r="CE39" s="599"/>
      <c r="CF39" s="599"/>
      <c r="CG39" s="599"/>
      <c r="CH39" s="599"/>
      <c r="CI39" s="599"/>
      <c r="CJ39" s="599"/>
      <c r="CK39" s="599"/>
      <c r="CL39" s="599"/>
      <c r="CM39" s="599"/>
      <c r="CN39" s="167"/>
      <c r="CO39" s="598">
        <f t="shared" si="3"/>
        <v>24</v>
      </c>
      <c r="CP39" s="598"/>
      <c r="CQ39" s="599" t="str">
        <f>IF('各会計、関係団体の財政状況及び健全化判断比率'!BS12="","",'各会計、関係団体の財政状況及び健全化判断比率'!BS12)</f>
        <v>長岡京市緑の協会</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乙訓消防組合</v>
      </c>
      <c r="BZ40" s="599"/>
      <c r="CA40" s="599"/>
      <c r="CB40" s="599"/>
      <c r="CC40" s="599"/>
      <c r="CD40" s="599"/>
      <c r="CE40" s="599"/>
      <c r="CF40" s="599"/>
      <c r="CG40" s="599"/>
      <c r="CH40" s="599"/>
      <c r="CI40" s="599"/>
      <c r="CJ40" s="599"/>
      <c r="CK40" s="599"/>
      <c r="CL40" s="599"/>
      <c r="CM40" s="599"/>
      <c r="CN40" s="167"/>
      <c r="CO40" s="598">
        <f t="shared" si="3"/>
        <v>25</v>
      </c>
      <c r="CP40" s="598"/>
      <c r="CQ40" s="599" t="str">
        <f>IF('各会計、関係団体の財政状況及び健全化判断比率'!BS13="","",'各会計、関係団体の財政状況及び健全化判断比率'!BS13)</f>
        <v>乙訓土地開発公社</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〇</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京都府後期高齢者医療広域連合（一般会計）</v>
      </c>
      <c r="BZ41" s="599"/>
      <c r="CA41" s="599"/>
      <c r="CB41" s="599"/>
      <c r="CC41" s="599"/>
      <c r="CD41" s="599"/>
      <c r="CE41" s="599"/>
      <c r="CF41" s="599"/>
      <c r="CG41" s="599"/>
      <c r="CH41" s="599"/>
      <c r="CI41" s="599"/>
      <c r="CJ41" s="599"/>
      <c r="CK41" s="599"/>
      <c r="CL41" s="599"/>
      <c r="CM41" s="599"/>
      <c r="CN41" s="167"/>
      <c r="CO41" s="598">
        <f t="shared" si="3"/>
        <v>26</v>
      </c>
      <c r="CP41" s="598"/>
      <c r="CQ41" s="599" t="str">
        <f>IF('各会計、関係団体の財政状況及び健全化判断比率'!BS14="","",'各会計、関係団体の財政状況及び健全化判断比率'!BS14)</f>
        <v>京都府長岡京記念文化事業団</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17</v>
      </c>
      <c r="BX42" s="598"/>
      <c r="BY42" s="599" t="str">
        <f>IF('各会計、関係団体の財政状況及び健全化判断比率'!B76="","",'各会計、関係団体の財政状況及び健全化判断比率'!B76)</f>
        <v>京都府後期高齢者医療広域連合（後期高齢者医療特別会計）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18</v>
      </c>
      <c r="BX43" s="598"/>
      <c r="BY43" s="599" t="str">
        <f>IF('各会計、関係団体の財政状況及び健全化判断比率'!B77="","",'各会計、関係団体の財政状況及び健全化判断比率'!B77)</f>
        <v>京都府地方税機構</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3" t="s">
        <v>526</v>
      </c>
      <c r="D34" s="1183"/>
      <c r="E34" s="1184"/>
      <c r="F34" s="32">
        <v>10.17</v>
      </c>
      <c r="G34" s="33">
        <v>11.11</v>
      </c>
      <c r="H34" s="33">
        <v>9.9700000000000006</v>
      </c>
      <c r="I34" s="33">
        <v>8.9</v>
      </c>
      <c r="J34" s="34">
        <v>10.28</v>
      </c>
      <c r="K34" s="22"/>
      <c r="L34" s="22"/>
      <c r="M34" s="22"/>
      <c r="N34" s="22"/>
      <c r="O34" s="22"/>
      <c r="P34" s="22"/>
    </row>
    <row r="35" spans="1:16" ht="39" customHeight="1" x14ac:dyDescent="0.15">
      <c r="A35" s="22"/>
      <c r="B35" s="35"/>
      <c r="C35" s="1177" t="s">
        <v>527</v>
      </c>
      <c r="D35" s="1178"/>
      <c r="E35" s="1179"/>
      <c r="F35" s="36">
        <v>4.2</v>
      </c>
      <c r="G35" s="37">
        <v>4.3</v>
      </c>
      <c r="H35" s="37">
        <v>4.8899999999999997</v>
      </c>
      <c r="I35" s="37">
        <v>6.2</v>
      </c>
      <c r="J35" s="38">
        <v>4.95</v>
      </c>
      <c r="K35" s="22"/>
      <c r="L35" s="22"/>
      <c r="M35" s="22"/>
      <c r="N35" s="22"/>
      <c r="O35" s="22"/>
      <c r="P35" s="22"/>
    </row>
    <row r="36" spans="1:16" ht="39" customHeight="1" x14ac:dyDescent="0.15">
      <c r="A36" s="22"/>
      <c r="B36" s="35"/>
      <c r="C36" s="1177" t="s">
        <v>528</v>
      </c>
      <c r="D36" s="1178"/>
      <c r="E36" s="1179"/>
      <c r="F36" s="36">
        <v>0.97</v>
      </c>
      <c r="G36" s="37">
        <v>2.4900000000000002</v>
      </c>
      <c r="H36" s="37">
        <v>2.4900000000000002</v>
      </c>
      <c r="I36" s="37">
        <v>2.63</v>
      </c>
      <c r="J36" s="38">
        <v>3.35</v>
      </c>
      <c r="K36" s="22"/>
      <c r="L36" s="22"/>
      <c r="M36" s="22"/>
      <c r="N36" s="22"/>
      <c r="O36" s="22"/>
      <c r="P36" s="22"/>
    </row>
    <row r="37" spans="1:16" ht="39" customHeight="1" x14ac:dyDescent="0.15">
      <c r="A37" s="22"/>
      <c r="B37" s="35"/>
      <c r="C37" s="1177" t="s">
        <v>529</v>
      </c>
      <c r="D37" s="1178"/>
      <c r="E37" s="1179"/>
      <c r="F37" s="36">
        <v>0.03</v>
      </c>
      <c r="G37" s="37">
        <v>0.01</v>
      </c>
      <c r="H37" s="37">
        <v>0.01</v>
      </c>
      <c r="I37" s="37">
        <v>0.01</v>
      </c>
      <c r="J37" s="38">
        <v>1.22</v>
      </c>
      <c r="K37" s="22"/>
      <c r="L37" s="22"/>
      <c r="M37" s="22"/>
      <c r="N37" s="22"/>
      <c r="O37" s="22"/>
      <c r="P37" s="22"/>
    </row>
    <row r="38" spans="1:16" ht="39" customHeight="1" x14ac:dyDescent="0.15">
      <c r="A38" s="22"/>
      <c r="B38" s="35"/>
      <c r="C38" s="1177" t="s">
        <v>530</v>
      </c>
      <c r="D38" s="1178"/>
      <c r="E38" s="1179"/>
      <c r="F38" s="36">
        <v>0.53</v>
      </c>
      <c r="G38" s="37">
        <v>0.61</v>
      </c>
      <c r="H38" s="37">
        <v>0.61</v>
      </c>
      <c r="I38" s="37">
        <v>0.68</v>
      </c>
      <c r="J38" s="38">
        <v>0.64</v>
      </c>
      <c r="K38" s="22"/>
      <c r="L38" s="22"/>
      <c r="M38" s="22"/>
      <c r="N38" s="22"/>
      <c r="O38" s="22"/>
      <c r="P38" s="22"/>
    </row>
    <row r="39" spans="1:16" ht="39" customHeight="1" x14ac:dyDescent="0.15">
      <c r="A39" s="22"/>
      <c r="B39" s="35"/>
      <c r="C39" s="1177" t="s">
        <v>531</v>
      </c>
      <c r="D39" s="1178"/>
      <c r="E39" s="1179"/>
      <c r="F39" s="36">
        <v>0.26</v>
      </c>
      <c r="G39" s="37">
        <v>0.25</v>
      </c>
      <c r="H39" s="37">
        <v>0.26</v>
      </c>
      <c r="I39" s="37">
        <v>0.25</v>
      </c>
      <c r="J39" s="38">
        <v>0.26</v>
      </c>
      <c r="K39" s="22"/>
      <c r="L39" s="22"/>
      <c r="M39" s="22"/>
      <c r="N39" s="22"/>
      <c r="O39" s="22"/>
      <c r="P39" s="22"/>
    </row>
    <row r="40" spans="1:16" ht="39" customHeight="1" x14ac:dyDescent="0.15">
      <c r="A40" s="22"/>
      <c r="B40" s="35"/>
      <c r="C40" s="1177" t="s">
        <v>532</v>
      </c>
      <c r="D40" s="1178"/>
      <c r="E40" s="1179"/>
      <c r="F40" s="36">
        <v>0.08</v>
      </c>
      <c r="G40" s="37">
        <v>0.09</v>
      </c>
      <c r="H40" s="37">
        <v>0.09</v>
      </c>
      <c r="I40" s="37">
        <v>0.09</v>
      </c>
      <c r="J40" s="38">
        <v>0.06</v>
      </c>
      <c r="K40" s="22"/>
      <c r="L40" s="22"/>
      <c r="M40" s="22"/>
      <c r="N40" s="22"/>
      <c r="O40" s="22"/>
      <c r="P40" s="22"/>
    </row>
    <row r="41" spans="1:16" ht="39" customHeight="1" x14ac:dyDescent="0.15">
      <c r="A41" s="22"/>
      <c r="B41" s="35"/>
      <c r="C41" s="1177" t="s">
        <v>533</v>
      </c>
      <c r="D41" s="1178"/>
      <c r="E41" s="1179"/>
      <c r="F41" s="36">
        <v>0.02</v>
      </c>
      <c r="G41" s="37">
        <v>0.04</v>
      </c>
      <c r="H41" s="37">
        <v>0.06</v>
      </c>
      <c r="I41" s="37">
        <v>0.05</v>
      </c>
      <c r="J41" s="38">
        <v>0.06</v>
      </c>
      <c r="K41" s="22"/>
      <c r="L41" s="22"/>
      <c r="M41" s="22"/>
      <c r="N41" s="22"/>
      <c r="O41" s="22"/>
      <c r="P41" s="22"/>
    </row>
    <row r="42" spans="1:16" ht="39" customHeight="1" x14ac:dyDescent="0.15">
      <c r="A42" s="22"/>
      <c r="B42" s="39"/>
      <c r="C42" s="1177" t="s">
        <v>534</v>
      </c>
      <c r="D42" s="1178"/>
      <c r="E42" s="1179"/>
      <c r="F42" s="36" t="s">
        <v>480</v>
      </c>
      <c r="G42" s="37" t="s">
        <v>480</v>
      </c>
      <c r="H42" s="37" t="s">
        <v>480</v>
      </c>
      <c r="I42" s="37" t="s">
        <v>480</v>
      </c>
      <c r="J42" s="38" t="s">
        <v>480</v>
      </c>
      <c r="K42" s="22"/>
      <c r="L42" s="22"/>
      <c r="M42" s="22"/>
      <c r="N42" s="22"/>
      <c r="O42" s="22"/>
      <c r="P42" s="22"/>
    </row>
    <row r="43" spans="1:16" ht="39" customHeight="1" thickBot="1" x14ac:dyDescent="0.2">
      <c r="A43" s="22"/>
      <c r="B43" s="40"/>
      <c r="C43" s="1180" t="s">
        <v>535</v>
      </c>
      <c r="D43" s="1181"/>
      <c r="E43" s="1182"/>
      <c r="F43" s="41" t="s">
        <v>480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3" t="s">
        <v>11</v>
      </c>
      <c r="C45" s="1194"/>
      <c r="D45" s="58"/>
      <c r="E45" s="1199" t="s">
        <v>12</v>
      </c>
      <c r="F45" s="1199"/>
      <c r="G45" s="1199"/>
      <c r="H45" s="1199"/>
      <c r="I45" s="1199"/>
      <c r="J45" s="1200"/>
      <c r="K45" s="59">
        <v>2074</v>
      </c>
      <c r="L45" s="60">
        <v>2067</v>
      </c>
      <c r="M45" s="60">
        <v>2152</v>
      </c>
      <c r="N45" s="60">
        <v>2113</v>
      </c>
      <c r="O45" s="61">
        <v>2214</v>
      </c>
      <c r="P45" s="48"/>
      <c r="Q45" s="48"/>
      <c r="R45" s="48"/>
      <c r="S45" s="48"/>
      <c r="T45" s="48"/>
      <c r="U45" s="48"/>
    </row>
    <row r="46" spans="1:21" ht="30.75" customHeight="1" x14ac:dyDescent="0.15">
      <c r="A46" s="48"/>
      <c r="B46" s="1195"/>
      <c r="C46" s="1196"/>
      <c r="D46" s="62"/>
      <c r="E46" s="1187" t="s">
        <v>13</v>
      </c>
      <c r="F46" s="1187"/>
      <c r="G46" s="1187"/>
      <c r="H46" s="1187"/>
      <c r="I46" s="1187"/>
      <c r="J46" s="1188"/>
      <c r="K46" s="63" t="s">
        <v>480</v>
      </c>
      <c r="L46" s="64" t="s">
        <v>480</v>
      </c>
      <c r="M46" s="64" t="s">
        <v>480</v>
      </c>
      <c r="N46" s="64" t="s">
        <v>480</v>
      </c>
      <c r="O46" s="65" t="s">
        <v>480</v>
      </c>
      <c r="P46" s="48"/>
      <c r="Q46" s="48"/>
      <c r="R46" s="48"/>
      <c r="S46" s="48"/>
      <c r="T46" s="48"/>
      <c r="U46" s="48"/>
    </row>
    <row r="47" spans="1:21" ht="30.75" customHeight="1" x14ac:dyDescent="0.15">
      <c r="A47" s="48"/>
      <c r="B47" s="1195"/>
      <c r="C47" s="1196"/>
      <c r="D47" s="62"/>
      <c r="E47" s="1187" t="s">
        <v>14</v>
      </c>
      <c r="F47" s="1187"/>
      <c r="G47" s="1187"/>
      <c r="H47" s="1187"/>
      <c r="I47" s="1187"/>
      <c r="J47" s="1188"/>
      <c r="K47" s="63" t="s">
        <v>480</v>
      </c>
      <c r="L47" s="64" t="s">
        <v>480</v>
      </c>
      <c r="M47" s="64" t="s">
        <v>480</v>
      </c>
      <c r="N47" s="64" t="s">
        <v>480</v>
      </c>
      <c r="O47" s="65" t="s">
        <v>480</v>
      </c>
      <c r="P47" s="48"/>
      <c r="Q47" s="48"/>
      <c r="R47" s="48"/>
      <c r="S47" s="48"/>
      <c r="T47" s="48"/>
      <c r="U47" s="48"/>
    </row>
    <row r="48" spans="1:21" ht="30.75" customHeight="1" x14ac:dyDescent="0.15">
      <c r="A48" s="48"/>
      <c r="B48" s="1195"/>
      <c r="C48" s="1196"/>
      <c r="D48" s="62"/>
      <c r="E48" s="1187" t="s">
        <v>15</v>
      </c>
      <c r="F48" s="1187"/>
      <c r="G48" s="1187"/>
      <c r="H48" s="1187"/>
      <c r="I48" s="1187"/>
      <c r="J48" s="1188"/>
      <c r="K48" s="63">
        <v>651</v>
      </c>
      <c r="L48" s="64">
        <v>662</v>
      </c>
      <c r="M48" s="64">
        <v>673</v>
      </c>
      <c r="N48" s="64">
        <v>646</v>
      </c>
      <c r="O48" s="65">
        <v>702</v>
      </c>
      <c r="P48" s="48"/>
      <c r="Q48" s="48"/>
      <c r="R48" s="48"/>
      <c r="S48" s="48"/>
      <c r="T48" s="48"/>
      <c r="U48" s="48"/>
    </row>
    <row r="49" spans="1:21" ht="30.75" customHeight="1" x14ac:dyDescent="0.15">
      <c r="A49" s="48"/>
      <c r="B49" s="1195"/>
      <c r="C49" s="1196"/>
      <c r="D49" s="62"/>
      <c r="E49" s="1187" t="s">
        <v>16</v>
      </c>
      <c r="F49" s="1187"/>
      <c r="G49" s="1187"/>
      <c r="H49" s="1187"/>
      <c r="I49" s="1187"/>
      <c r="J49" s="1188"/>
      <c r="K49" s="63">
        <v>268</v>
      </c>
      <c r="L49" s="64">
        <v>236</v>
      </c>
      <c r="M49" s="64">
        <v>265</v>
      </c>
      <c r="N49" s="64">
        <v>253</v>
      </c>
      <c r="O49" s="65">
        <v>159</v>
      </c>
      <c r="P49" s="48"/>
      <c r="Q49" s="48"/>
      <c r="R49" s="48"/>
      <c r="S49" s="48"/>
      <c r="T49" s="48"/>
      <c r="U49" s="48"/>
    </row>
    <row r="50" spans="1:21" ht="30.75" customHeight="1" x14ac:dyDescent="0.15">
      <c r="A50" s="48"/>
      <c r="B50" s="1195"/>
      <c r="C50" s="1196"/>
      <c r="D50" s="62"/>
      <c r="E50" s="1187" t="s">
        <v>17</v>
      </c>
      <c r="F50" s="1187"/>
      <c r="G50" s="1187"/>
      <c r="H50" s="1187"/>
      <c r="I50" s="1187"/>
      <c r="J50" s="1188"/>
      <c r="K50" s="63">
        <v>42</v>
      </c>
      <c r="L50" s="64">
        <v>63</v>
      </c>
      <c r="M50" s="64">
        <v>64</v>
      </c>
      <c r="N50" s="64">
        <v>112</v>
      </c>
      <c r="O50" s="65">
        <v>78</v>
      </c>
      <c r="P50" s="48"/>
      <c r="Q50" s="48"/>
      <c r="R50" s="48"/>
      <c r="S50" s="48"/>
      <c r="T50" s="48"/>
      <c r="U50" s="48"/>
    </row>
    <row r="51" spans="1:21" ht="30.75" customHeight="1" x14ac:dyDescent="0.15">
      <c r="A51" s="48"/>
      <c r="B51" s="1197"/>
      <c r="C51" s="1198"/>
      <c r="D51" s="66"/>
      <c r="E51" s="1187" t="s">
        <v>18</v>
      </c>
      <c r="F51" s="1187"/>
      <c r="G51" s="1187"/>
      <c r="H51" s="1187"/>
      <c r="I51" s="1187"/>
      <c r="J51" s="1188"/>
      <c r="K51" s="63" t="s">
        <v>480</v>
      </c>
      <c r="L51" s="64" t="s">
        <v>480</v>
      </c>
      <c r="M51" s="64" t="s">
        <v>480</v>
      </c>
      <c r="N51" s="64" t="s">
        <v>480</v>
      </c>
      <c r="O51" s="65" t="s">
        <v>480</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2844</v>
      </c>
      <c r="L52" s="64">
        <v>2863</v>
      </c>
      <c r="M52" s="64">
        <v>3008</v>
      </c>
      <c r="N52" s="64">
        <v>2962</v>
      </c>
      <c r="O52" s="65">
        <v>3020</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191</v>
      </c>
      <c r="L53" s="69">
        <v>165</v>
      </c>
      <c r="M53" s="69">
        <v>146</v>
      </c>
      <c r="N53" s="69">
        <v>162</v>
      </c>
      <c r="O53" s="70">
        <v>133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01" t="s">
        <v>24</v>
      </c>
      <c r="C41" s="1202"/>
      <c r="D41" s="81"/>
      <c r="E41" s="1207" t="s">
        <v>25</v>
      </c>
      <c r="F41" s="1207"/>
      <c r="G41" s="1207"/>
      <c r="H41" s="1208"/>
      <c r="I41" s="82">
        <v>23652</v>
      </c>
      <c r="J41" s="83">
        <v>25236</v>
      </c>
      <c r="K41" s="83">
        <v>26520</v>
      </c>
      <c r="L41" s="83">
        <v>28293</v>
      </c>
      <c r="M41" s="84">
        <v>28692</v>
      </c>
    </row>
    <row r="42" spans="2:13" ht="27.75" customHeight="1" x14ac:dyDescent="0.15">
      <c r="B42" s="1203"/>
      <c r="C42" s="1204"/>
      <c r="D42" s="85"/>
      <c r="E42" s="1209" t="s">
        <v>26</v>
      </c>
      <c r="F42" s="1209"/>
      <c r="G42" s="1209"/>
      <c r="H42" s="1210"/>
      <c r="I42" s="86">
        <v>328</v>
      </c>
      <c r="J42" s="87">
        <v>417</v>
      </c>
      <c r="K42" s="87">
        <v>423</v>
      </c>
      <c r="L42" s="87">
        <v>336</v>
      </c>
      <c r="M42" s="88">
        <v>502</v>
      </c>
    </row>
    <row r="43" spans="2:13" ht="27.75" customHeight="1" x14ac:dyDescent="0.15">
      <c r="B43" s="1203"/>
      <c r="C43" s="1204"/>
      <c r="D43" s="85"/>
      <c r="E43" s="1209" t="s">
        <v>27</v>
      </c>
      <c r="F43" s="1209"/>
      <c r="G43" s="1209"/>
      <c r="H43" s="1210"/>
      <c r="I43" s="86">
        <v>10147</v>
      </c>
      <c r="J43" s="87">
        <v>9911</v>
      </c>
      <c r="K43" s="87">
        <v>9717</v>
      </c>
      <c r="L43" s="87">
        <v>9457</v>
      </c>
      <c r="M43" s="88">
        <v>9345</v>
      </c>
    </row>
    <row r="44" spans="2:13" ht="27.75" customHeight="1" x14ac:dyDescent="0.15">
      <c r="B44" s="1203"/>
      <c r="C44" s="1204"/>
      <c r="D44" s="85"/>
      <c r="E44" s="1209" t="s">
        <v>28</v>
      </c>
      <c r="F44" s="1209"/>
      <c r="G44" s="1209"/>
      <c r="H44" s="1210"/>
      <c r="I44" s="86">
        <v>1726</v>
      </c>
      <c r="J44" s="87">
        <v>1493</v>
      </c>
      <c r="K44" s="87">
        <v>1453</v>
      </c>
      <c r="L44" s="87">
        <v>1986</v>
      </c>
      <c r="M44" s="88">
        <v>2414</v>
      </c>
    </row>
    <row r="45" spans="2:13" ht="27.75" customHeight="1" x14ac:dyDescent="0.15">
      <c r="B45" s="1203"/>
      <c r="C45" s="1204"/>
      <c r="D45" s="85"/>
      <c r="E45" s="1209" t="s">
        <v>29</v>
      </c>
      <c r="F45" s="1209"/>
      <c r="G45" s="1209"/>
      <c r="H45" s="1210"/>
      <c r="I45" s="86">
        <v>4923</v>
      </c>
      <c r="J45" s="87">
        <v>4769</v>
      </c>
      <c r="K45" s="87">
        <v>4181</v>
      </c>
      <c r="L45" s="87">
        <v>3853</v>
      </c>
      <c r="M45" s="88">
        <v>3803</v>
      </c>
    </row>
    <row r="46" spans="2:13" ht="27.75" customHeight="1" x14ac:dyDescent="0.15">
      <c r="B46" s="1203"/>
      <c r="C46" s="1204"/>
      <c r="D46" s="89"/>
      <c r="E46" s="1209" t="s">
        <v>30</v>
      </c>
      <c r="F46" s="1209"/>
      <c r="G46" s="1209"/>
      <c r="H46" s="1210"/>
      <c r="I46" s="86" t="s">
        <v>480</v>
      </c>
      <c r="J46" s="87" t="s">
        <v>480</v>
      </c>
      <c r="K46" s="87" t="s">
        <v>480</v>
      </c>
      <c r="L46" s="87" t="s">
        <v>480</v>
      </c>
      <c r="M46" s="88" t="s">
        <v>480</v>
      </c>
    </row>
    <row r="47" spans="2:13" ht="27.75" customHeight="1" x14ac:dyDescent="0.15">
      <c r="B47" s="1203"/>
      <c r="C47" s="1204"/>
      <c r="D47" s="90"/>
      <c r="E47" s="1211" t="s">
        <v>31</v>
      </c>
      <c r="F47" s="1212"/>
      <c r="G47" s="1212"/>
      <c r="H47" s="1213"/>
      <c r="I47" s="86" t="s">
        <v>480</v>
      </c>
      <c r="J47" s="87" t="s">
        <v>480</v>
      </c>
      <c r="K47" s="87" t="s">
        <v>480</v>
      </c>
      <c r="L47" s="87" t="s">
        <v>480</v>
      </c>
      <c r="M47" s="88" t="s">
        <v>480</v>
      </c>
    </row>
    <row r="48" spans="2:13" ht="27.75" customHeight="1" x14ac:dyDescent="0.15">
      <c r="B48" s="1203"/>
      <c r="C48" s="1204"/>
      <c r="D48" s="85"/>
      <c r="E48" s="1209" t="s">
        <v>32</v>
      </c>
      <c r="F48" s="1209"/>
      <c r="G48" s="1209"/>
      <c r="H48" s="1210"/>
      <c r="I48" s="86" t="s">
        <v>480</v>
      </c>
      <c r="J48" s="87" t="s">
        <v>480</v>
      </c>
      <c r="K48" s="87" t="s">
        <v>480</v>
      </c>
      <c r="L48" s="87" t="s">
        <v>480</v>
      </c>
      <c r="M48" s="88" t="s">
        <v>480</v>
      </c>
    </row>
    <row r="49" spans="2:13" ht="27.75" customHeight="1" x14ac:dyDescent="0.15">
      <c r="B49" s="1205"/>
      <c r="C49" s="1206"/>
      <c r="D49" s="85"/>
      <c r="E49" s="1209" t="s">
        <v>33</v>
      </c>
      <c r="F49" s="1209"/>
      <c r="G49" s="1209"/>
      <c r="H49" s="1210"/>
      <c r="I49" s="86" t="s">
        <v>480</v>
      </c>
      <c r="J49" s="87" t="s">
        <v>480</v>
      </c>
      <c r="K49" s="87" t="s">
        <v>480</v>
      </c>
      <c r="L49" s="87" t="s">
        <v>480</v>
      </c>
      <c r="M49" s="88" t="s">
        <v>480</v>
      </c>
    </row>
    <row r="50" spans="2:13" ht="27.75" customHeight="1" x14ac:dyDescent="0.15">
      <c r="B50" s="1214" t="s">
        <v>34</v>
      </c>
      <c r="C50" s="1215"/>
      <c r="D50" s="91"/>
      <c r="E50" s="1209" t="s">
        <v>35</v>
      </c>
      <c r="F50" s="1209"/>
      <c r="G50" s="1209"/>
      <c r="H50" s="1210"/>
      <c r="I50" s="86">
        <v>4172</v>
      </c>
      <c r="J50" s="87">
        <v>5012</v>
      </c>
      <c r="K50" s="87">
        <v>5090</v>
      </c>
      <c r="L50" s="87">
        <v>6364</v>
      </c>
      <c r="M50" s="88">
        <v>6246</v>
      </c>
    </row>
    <row r="51" spans="2:13" ht="27.75" customHeight="1" x14ac:dyDescent="0.15">
      <c r="B51" s="1203"/>
      <c r="C51" s="1204"/>
      <c r="D51" s="85"/>
      <c r="E51" s="1209" t="s">
        <v>36</v>
      </c>
      <c r="F51" s="1209"/>
      <c r="G51" s="1209"/>
      <c r="H51" s="1210"/>
      <c r="I51" s="86">
        <v>8448</v>
      </c>
      <c r="J51" s="87">
        <v>8471</v>
      </c>
      <c r="K51" s="87">
        <v>8179</v>
      </c>
      <c r="L51" s="87">
        <v>8009</v>
      </c>
      <c r="M51" s="88">
        <v>7922</v>
      </c>
    </row>
    <row r="52" spans="2:13" ht="27.75" customHeight="1" x14ac:dyDescent="0.15">
      <c r="B52" s="1205"/>
      <c r="C52" s="1206"/>
      <c r="D52" s="85"/>
      <c r="E52" s="1209" t="s">
        <v>37</v>
      </c>
      <c r="F52" s="1209"/>
      <c r="G52" s="1209"/>
      <c r="H52" s="1210"/>
      <c r="I52" s="86">
        <v>27173</v>
      </c>
      <c r="J52" s="87">
        <v>28129</v>
      </c>
      <c r="K52" s="87">
        <v>28605</v>
      </c>
      <c r="L52" s="87">
        <v>29346</v>
      </c>
      <c r="M52" s="88">
        <v>29124</v>
      </c>
    </row>
    <row r="53" spans="2:13" ht="27.75" customHeight="1" thickBot="1" x14ac:dyDescent="0.2">
      <c r="B53" s="1216" t="s">
        <v>21</v>
      </c>
      <c r="C53" s="1217"/>
      <c r="D53" s="92"/>
      <c r="E53" s="1218" t="s">
        <v>38</v>
      </c>
      <c r="F53" s="1218"/>
      <c r="G53" s="1218"/>
      <c r="H53" s="1219"/>
      <c r="I53" s="93">
        <v>983</v>
      </c>
      <c r="J53" s="94">
        <v>213</v>
      </c>
      <c r="K53" s="94">
        <v>419</v>
      </c>
      <c r="L53" s="94">
        <v>205</v>
      </c>
      <c r="M53" s="95">
        <v>1463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E1" zoomScale="75" zoomScaleNormal="75" zoomScaleSheetLayoutView="55" workbookViewId="0">
      <selection activeCell="G43" sqref="G43:O47"/>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565</v>
      </c>
      <c r="I42" s="354"/>
      <c r="J42" s="354"/>
      <c r="K42" s="354"/>
      <c r="L42" s="246"/>
      <c r="M42" s="246"/>
      <c r="N42" s="246"/>
      <c r="O42" s="246"/>
    </row>
    <row r="43" spans="2:17" x14ac:dyDescent="0.15">
      <c r="B43" s="250"/>
      <c r="C43" s="246"/>
      <c r="D43" s="246"/>
      <c r="E43" s="246"/>
      <c r="F43" s="246"/>
      <c r="G43" s="1220" t="s">
        <v>566</v>
      </c>
      <c r="H43" s="1221"/>
      <c r="I43" s="1221"/>
      <c r="J43" s="1221"/>
      <c r="K43" s="1221"/>
      <c r="L43" s="1221"/>
      <c r="M43" s="1221"/>
      <c r="N43" s="1221"/>
      <c r="O43" s="1222"/>
    </row>
    <row r="44" spans="2:17" x14ac:dyDescent="0.15">
      <c r="B44" s="250"/>
      <c r="C44" s="246"/>
      <c r="D44" s="246"/>
      <c r="E44" s="246"/>
      <c r="F44" s="246"/>
      <c r="G44" s="1223"/>
      <c r="H44" s="1224"/>
      <c r="I44" s="1224"/>
      <c r="J44" s="1224"/>
      <c r="K44" s="1224"/>
      <c r="L44" s="1224"/>
      <c r="M44" s="1224"/>
      <c r="N44" s="1224"/>
      <c r="O44" s="1225"/>
    </row>
    <row r="45" spans="2:17" x14ac:dyDescent="0.15">
      <c r="B45" s="250"/>
      <c r="C45" s="246"/>
      <c r="D45" s="246"/>
      <c r="E45" s="246"/>
      <c r="F45" s="246"/>
      <c r="G45" s="1223"/>
      <c r="H45" s="1224"/>
      <c r="I45" s="1224"/>
      <c r="J45" s="1224"/>
      <c r="K45" s="1224"/>
      <c r="L45" s="1224"/>
      <c r="M45" s="1224"/>
      <c r="N45" s="1224"/>
      <c r="O45" s="1225"/>
    </row>
    <row r="46" spans="2:17" x14ac:dyDescent="0.15">
      <c r="B46" s="250"/>
      <c r="C46" s="246"/>
      <c r="D46" s="246"/>
      <c r="E46" s="246"/>
      <c r="F46" s="246"/>
      <c r="G46" s="1223"/>
      <c r="H46" s="1224"/>
      <c r="I46" s="1224"/>
      <c r="J46" s="1224"/>
      <c r="K46" s="1224"/>
      <c r="L46" s="1224"/>
      <c r="M46" s="1224"/>
      <c r="N46" s="1224"/>
      <c r="O46" s="1225"/>
    </row>
    <row r="47" spans="2:17" x14ac:dyDescent="0.15">
      <c r="B47" s="250"/>
      <c r="C47" s="246"/>
      <c r="D47" s="246"/>
      <c r="E47" s="246"/>
      <c r="F47" s="246"/>
      <c r="G47" s="1226"/>
      <c r="H47" s="1227"/>
      <c r="I47" s="1227"/>
      <c r="J47" s="1227"/>
      <c r="K47" s="1227"/>
      <c r="L47" s="1227"/>
      <c r="M47" s="1227"/>
      <c r="N47" s="1227"/>
      <c r="O47" s="1228"/>
    </row>
    <row r="48" spans="2:17" x14ac:dyDescent="0.15">
      <c r="B48" s="250"/>
      <c r="C48" s="246"/>
      <c r="D48" s="246"/>
      <c r="E48" s="246"/>
      <c r="F48" s="246"/>
      <c r="G48" s="246"/>
      <c r="H48" s="355"/>
      <c r="I48" s="355"/>
      <c r="J48" s="355"/>
    </row>
    <row r="49" spans="1:17" x14ac:dyDescent="0.15">
      <c r="B49" s="250"/>
      <c r="C49" s="246"/>
      <c r="D49" s="246"/>
      <c r="E49" s="246"/>
      <c r="F49" s="246"/>
      <c r="G49" s="245" t="s">
        <v>567</v>
      </c>
    </row>
    <row r="50" spans="1:17" x14ac:dyDescent="0.15">
      <c r="B50" s="250"/>
      <c r="C50" s="246"/>
      <c r="D50" s="246"/>
      <c r="E50" s="246"/>
      <c r="F50" s="246"/>
      <c r="G50" s="1229"/>
      <c r="H50" s="1230"/>
      <c r="I50" s="1230"/>
      <c r="J50" s="1231"/>
      <c r="K50" s="356" t="s">
        <v>520</v>
      </c>
      <c r="L50" s="356" t="s">
        <v>521</v>
      </c>
      <c r="M50" s="356" t="s">
        <v>522</v>
      </c>
      <c r="N50" s="356" t="s">
        <v>523</v>
      </c>
      <c r="O50" s="356" t="s">
        <v>524</v>
      </c>
    </row>
    <row r="51" spans="1:17" x14ac:dyDescent="0.15">
      <c r="B51" s="250"/>
      <c r="C51" s="246"/>
      <c r="D51" s="246"/>
      <c r="E51" s="246"/>
      <c r="F51" s="246"/>
      <c r="G51" s="1232" t="s">
        <v>568</v>
      </c>
      <c r="H51" s="1233"/>
      <c r="I51" s="1238" t="s">
        <v>569</v>
      </c>
      <c r="J51" s="1238"/>
      <c r="K51" s="1240"/>
      <c r="L51" s="1240"/>
      <c r="M51" s="1240"/>
      <c r="N51" s="1241">
        <v>1.4</v>
      </c>
      <c r="O51" s="1240"/>
    </row>
    <row r="52" spans="1:17" x14ac:dyDescent="0.15">
      <c r="B52" s="250"/>
      <c r="C52" s="246"/>
      <c r="D52" s="246"/>
      <c r="E52" s="246"/>
      <c r="F52" s="246"/>
      <c r="G52" s="1234"/>
      <c r="H52" s="1235"/>
      <c r="I52" s="1239"/>
      <c r="J52" s="1239"/>
      <c r="K52" s="1241"/>
      <c r="L52" s="1241"/>
      <c r="M52" s="1241"/>
      <c r="N52" s="1241"/>
      <c r="O52" s="1241"/>
    </row>
    <row r="53" spans="1:17" x14ac:dyDescent="0.15">
      <c r="A53" s="357"/>
      <c r="B53" s="250"/>
      <c r="C53" s="246"/>
      <c r="D53" s="246"/>
      <c r="E53" s="246"/>
      <c r="F53" s="246"/>
      <c r="G53" s="1234"/>
      <c r="H53" s="1235"/>
      <c r="I53" s="1242" t="s">
        <v>570</v>
      </c>
      <c r="J53" s="1242"/>
      <c r="K53" s="1249"/>
      <c r="L53" s="1249"/>
      <c r="M53" s="1249"/>
      <c r="N53" s="1251">
        <v>73.2</v>
      </c>
      <c r="O53" s="1249"/>
    </row>
    <row r="54" spans="1:17" x14ac:dyDescent="0.15">
      <c r="A54" s="357"/>
      <c r="B54" s="250"/>
      <c r="C54" s="246"/>
      <c r="D54" s="246"/>
      <c r="E54" s="246"/>
      <c r="F54" s="246"/>
      <c r="G54" s="1236"/>
      <c r="H54" s="1237"/>
      <c r="I54" s="1242"/>
      <c r="J54" s="1242"/>
      <c r="K54" s="1250"/>
      <c r="L54" s="1250"/>
      <c r="M54" s="1250"/>
      <c r="N54" s="1250"/>
      <c r="O54" s="1250"/>
    </row>
    <row r="55" spans="1:17" x14ac:dyDescent="0.15">
      <c r="A55" s="357"/>
      <c r="B55" s="250"/>
      <c r="C55" s="246"/>
      <c r="D55" s="246"/>
      <c r="E55" s="246"/>
      <c r="F55" s="246"/>
      <c r="G55" s="1243" t="s">
        <v>571</v>
      </c>
      <c r="H55" s="1244"/>
      <c r="I55" s="1242" t="s">
        <v>569</v>
      </c>
      <c r="J55" s="1242"/>
      <c r="K55" s="1240"/>
      <c r="L55" s="1240"/>
      <c r="M55" s="1240"/>
      <c r="N55" s="1241">
        <v>33.6</v>
      </c>
      <c r="O55" s="1240"/>
    </row>
    <row r="56" spans="1:17" x14ac:dyDescent="0.15">
      <c r="A56" s="357"/>
      <c r="B56" s="250"/>
      <c r="C56" s="246"/>
      <c r="D56" s="246"/>
      <c r="E56" s="246"/>
      <c r="F56" s="246"/>
      <c r="G56" s="1245"/>
      <c r="H56" s="1246"/>
      <c r="I56" s="1242"/>
      <c r="J56" s="1242"/>
      <c r="K56" s="1241"/>
      <c r="L56" s="1241"/>
      <c r="M56" s="1241"/>
      <c r="N56" s="1241"/>
      <c r="O56" s="1241"/>
    </row>
    <row r="57" spans="1:17" s="357" customFormat="1" x14ac:dyDescent="0.15">
      <c r="B57" s="358"/>
      <c r="C57" s="354"/>
      <c r="D57" s="354"/>
      <c r="E57" s="354"/>
      <c r="F57" s="354"/>
      <c r="G57" s="1245"/>
      <c r="H57" s="1246"/>
      <c r="I57" s="1252" t="s">
        <v>570</v>
      </c>
      <c r="J57" s="1252"/>
      <c r="K57" s="1249"/>
      <c r="L57" s="1249"/>
      <c r="M57" s="1249"/>
      <c r="N57" s="1251">
        <v>56.8</v>
      </c>
      <c r="O57" s="1249"/>
      <c r="P57" s="359"/>
      <c r="Q57" s="358"/>
    </row>
    <row r="58" spans="1:17" s="357" customFormat="1" x14ac:dyDescent="0.15">
      <c r="A58" s="245"/>
      <c r="B58" s="358"/>
      <c r="C58" s="354"/>
      <c r="D58" s="354"/>
      <c r="E58" s="354"/>
      <c r="F58" s="354"/>
      <c r="G58" s="1247"/>
      <c r="H58" s="1248"/>
      <c r="I58" s="1252"/>
      <c r="J58" s="1252"/>
      <c r="K58" s="1250"/>
      <c r="L58" s="1250"/>
      <c r="M58" s="1250"/>
      <c r="N58" s="1250"/>
      <c r="O58" s="1250"/>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572</v>
      </c>
      <c r="C63" s="246"/>
      <c r="D63" s="246"/>
      <c r="E63" s="246"/>
      <c r="F63" s="246"/>
      <c r="G63" s="246"/>
      <c r="H63" s="246"/>
      <c r="I63" s="246"/>
      <c r="J63" s="246"/>
      <c r="K63" s="246"/>
      <c r="L63" s="246"/>
      <c r="M63" s="246"/>
      <c r="N63" s="246"/>
      <c r="O63" s="246"/>
    </row>
    <row r="64" spans="1:17" x14ac:dyDescent="0.15">
      <c r="B64" s="250"/>
      <c r="C64" s="246"/>
      <c r="D64" s="246"/>
      <c r="E64" s="246"/>
      <c r="F64" s="246"/>
      <c r="G64" s="353" t="s">
        <v>565</v>
      </c>
      <c r="I64" s="354"/>
      <c r="J64" s="354"/>
      <c r="K64" s="354"/>
      <c r="L64" s="246"/>
      <c r="M64" s="246"/>
      <c r="N64" s="246"/>
      <c r="O64" s="246"/>
    </row>
    <row r="65" spans="2:30" x14ac:dyDescent="0.15">
      <c r="B65" s="250"/>
      <c r="C65" s="246"/>
      <c r="D65" s="246"/>
      <c r="E65" s="246"/>
      <c r="F65" s="246"/>
      <c r="G65" s="1220" t="s">
        <v>573</v>
      </c>
      <c r="H65" s="1221"/>
      <c r="I65" s="1221"/>
      <c r="J65" s="1221"/>
      <c r="K65" s="1221"/>
      <c r="L65" s="1221"/>
      <c r="M65" s="1221"/>
      <c r="N65" s="1221"/>
      <c r="O65" s="1222"/>
    </row>
    <row r="66" spans="2:30" x14ac:dyDescent="0.15">
      <c r="B66" s="250"/>
      <c r="C66" s="246"/>
      <c r="D66" s="246"/>
      <c r="E66" s="246"/>
      <c r="F66" s="246"/>
      <c r="G66" s="1223"/>
      <c r="H66" s="1224"/>
      <c r="I66" s="1224"/>
      <c r="J66" s="1224"/>
      <c r="K66" s="1224"/>
      <c r="L66" s="1224"/>
      <c r="M66" s="1224"/>
      <c r="N66" s="1224"/>
      <c r="O66" s="1225"/>
    </row>
    <row r="67" spans="2:30" x14ac:dyDescent="0.15">
      <c r="B67" s="250"/>
      <c r="C67" s="246"/>
      <c r="D67" s="246"/>
      <c r="E67" s="246"/>
      <c r="F67" s="246"/>
      <c r="G67" s="1223"/>
      <c r="H67" s="1224"/>
      <c r="I67" s="1224"/>
      <c r="J67" s="1224"/>
      <c r="K67" s="1224"/>
      <c r="L67" s="1224"/>
      <c r="M67" s="1224"/>
      <c r="N67" s="1224"/>
      <c r="O67" s="1225"/>
    </row>
    <row r="68" spans="2:30" x14ac:dyDescent="0.15">
      <c r="B68" s="250"/>
      <c r="C68" s="246"/>
      <c r="D68" s="246"/>
      <c r="E68" s="246"/>
      <c r="F68" s="246"/>
      <c r="G68" s="1223"/>
      <c r="H68" s="1224"/>
      <c r="I68" s="1224"/>
      <c r="J68" s="1224"/>
      <c r="K68" s="1224"/>
      <c r="L68" s="1224"/>
      <c r="M68" s="1224"/>
      <c r="N68" s="1224"/>
      <c r="O68" s="1225"/>
    </row>
    <row r="69" spans="2:30" x14ac:dyDescent="0.15">
      <c r="B69" s="250"/>
      <c r="C69" s="246"/>
      <c r="D69" s="246"/>
      <c r="E69" s="246"/>
      <c r="F69" s="246"/>
      <c r="G69" s="1226"/>
      <c r="H69" s="1227"/>
      <c r="I69" s="1227"/>
      <c r="J69" s="1227"/>
      <c r="K69" s="1227"/>
      <c r="L69" s="1227"/>
      <c r="M69" s="1227"/>
      <c r="N69" s="1227"/>
      <c r="O69" s="1228"/>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574</v>
      </c>
      <c r="I71" s="370"/>
      <c r="J71" s="366"/>
      <c r="K71" s="366"/>
      <c r="L71" s="367"/>
      <c r="M71" s="366"/>
      <c r="N71" s="367"/>
      <c r="O71" s="368"/>
    </row>
    <row r="72" spans="2:30" x14ac:dyDescent="0.15">
      <c r="B72" s="250"/>
      <c r="C72" s="246"/>
      <c r="D72" s="246"/>
      <c r="E72" s="246"/>
      <c r="F72" s="246"/>
      <c r="G72" s="1229"/>
      <c r="H72" s="1230"/>
      <c r="I72" s="1230"/>
      <c r="J72" s="1231"/>
      <c r="K72" s="356" t="s">
        <v>520</v>
      </c>
      <c r="L72" s="356" t="s">
        <v>521</v>
      </c>
      <c r="M72" s="356" t="s">
        <v>522</v>
      </c>
      <c r="N72" s="356" t="s">
        <v>523</v>
      </c>
      <c r="O72" s="356" t="s">
        <v>524</v>
      </c>
    </row>
    <row r="73" spans="2:30" x14ac:dyDescent="0.15">
      <c r="B73" s="250"/>
      <c r="C73" s="246"/>
      <c r="D73" s="246"/>
      <c r="E73" s="246"/>
      <c r="F73" s="246"/>
      <c r="G73" s="1232" t="s">
        <v>568</v>
      </c>
      <c r="H73" s="1233"/>
      <c r="I73" s="1238" t="s">
        <v>569</v>
      </c>
      <c r="J73" s="1238"/>
      <c r="K73" s="1253">
        <v>7.4</v>
      </c>
      <c r="L73" s="1253">
        <v>1.5</v>
      </c>
      <c r="M73" s="1241">
        <v>3</v>
      </c>
      <c r="N73" s="1241">
        <v>1.4</v>
      </c>
      <c r="O73" s="1241">
        <v>10.1</v>
      </c>
      <c r="S73" s="245">
        <v>9.9</v>
      </c>
    </row>
    <row r="74" spans="2:30" x14ac:dyDescent="0.15">
      <c r="B74" s="250"/>
      <c r="C74" s="246"/>
      <c r="D74" s="246"/>
      <c r="E74" s="246"/>
      <c r="F74" s="246"/>
      <c r="G74" s="1234"/>
      <c r="H74" s="1235"/>
      <c r="I74" s="1239"/>
      <c r="J74" s="1239"/>
      <c r="K74" s="1253"/>
      <c r="L74" s="1253"/>
      <c r="M74" s="1241"/>
      <c r="N74" s="1241"/>
      <c r="O74" s="1241"/>
    </row>
    <row r="75" spans="2:30" x14ac:dyDescent="0.15">
      <c r="B75" s="250"/>
      <c r="C75" s="246"/>
      <c r="D75" s="246"/>
      <c r="E75" s="246"/>
      <c r="F75" s="246"/>
      <c r="G75" s="1234"/>
      <c r="H75" s="1235"/>
      <c r="I75" s="1242" t="s">
        <v>575</v>
      </c>
      <c r="J75" s="1242"/>
      <c r="K75" s="1251">
        <v>3</v>
      </c>
      <c r="L75" s="1251">
        <v>1.4</v>
      </c>
      <c r="M75" s="1251">
        <v>1.2</v>
      </c>
      <c r="N75" s="1251">
        <v>1.1000000000000001</v>
      </c>
      <c r="O75" s="1251">
        <v>1</v>
      </c>
      <c r="U75" s="245">
        <v>81.2</v>
      </c>
      <c r="W75" s="245">
        <v>87.2</v>
      </c>
      <c r="Y75" s="245">
        <v>99.8</v>
      </c>
      <c r="AA75" s="245">
        <v>109.5</v>
      </c>
      <c r="AC75" s="245">
        <v>115.2</v>
      </c>
    </row>
    <row r="76" spans="2:30" x14ac:dyDescent="0.15">
      <c r="B76" s="250"/>
      <c r="C76" s="246"/>
      <c r="D76" s="246"/>
      <c r="E76" s="246"/>
      <c r="F76" s="246"/>
      <c r="G76" s="1236"/>
      <c r="H76" s="1237"/>
      <c r="I76" s="1242"/>
      <c r="J76" s="1242"/>
      <c r="K76" s="1250"/>
      <c r="L76" s="1250"/>
      <c r="M76" s="1250"/>
      <c r="N76" s="1250"/>
      <c r="O76" s="1250"/>
    </row>
    <row r="77" spans="2:30" x14ac:dyDescent="0.15">
      <c r="B77" s="250"/>
      <c r="C77" s="246"/>
      <c r="D77" s="246"/>
      <c r="E77" s="246"/>
      <c r="F77" s="246"/>
      <c r="G77" s="1243" t="s">
        <v>571</v>
      </c>
      <c r="H77" s="1244"/>
      <c r="I77" s="1242" t="s">
        <v>569</v>
      </c>
      <c r="J77" s="1242"/>
      <c r="K77" s="1253">
        <v>67.900000000000006</v>
      </c>
      <c r="L77" s="1253">
        <v>56.6</v>
      </c>
      <c r="M77" s="1241">
        <v>61.3</v>
      </c>
      <c r="N77" s="1241">
        <v>33.6</v>
      </c>
      <c r="O77" s="1241">
        <v>35.299999999999997</v>
      </c>
      <c r="R77" s="245">
        <v>12.3</v>
      </c>
      <c r="T77" s="245">
        <v>11.1</v>
      </c>
    </row>
    <row r="78" spans="2:30" x14ac:dyDescent="0.15">
      <c r="B78" s="250"/>
      <c r="C78" s="246"/>
      <c r="D78" s="246"/>
      <c r="E78" s="246"/>
      <c r="F78" s="246"/>
      <c r="G78" s="1245"/>
      <c r="H78" s="1246"/>
      <c r="I78" s="1242"/>
      <c r="J78" s="1242"/>
      <c r="K78" s="1253"/>
      <c r="L78" s="1253"/>
      <c r="M78" s="1241"/>
      <c r="N78" s="1241"/>
      <c r="O78" s="1241"/>
    </row>
    <row r="79" spans="2:30" x14ac:dyDescent="0.15">
      <c r="B79" s="250"/>
      <c r="C79" s="246"/>
      <c r="D79" s="246"/>
      <c r="E79" s="246"/>
      <c r="F79" s="246"/>
      <c r="G79" s="1245"/>
      <c r="H79" s="1246"/>
      <c r="I79" s="1254" t="s">
        <v>575</v>
      </c>
      <c r="J79" s="1252"/>
      <c r="K79" s="1255">
        <v>10.199999999999999</v>
      </c>
      <c r="L79" s="1255">
        <v>9.6</v>
      </c>
      <c r="M79" s="1255">
        <v>9.3000000000000007</v>
      </c>
      <c r="N79" s="1255">
        <v>7</v>
      </c>
      <c r="O79" s="1255">
        <v>6.9</v>
      </c>
      <c r="V79" s="245">
        <v>53.5</v>
      </c>
      <c r="X79" s="245">
        <v>48.2</v>
      </c>
      <c r="Z79" s="245">
        <v>34.200000000000003</v>
      </c>
      <c r="AB79" s="245">
        <v>30.3</v>
      </c>
      <c r="AD79" s="245">
        <v>28.9</v>
      </c>
    </row>
    <row r="80" spans="2:30" x14ac:dyDescent="0.15">
      <c r="B80" s="250"/>
      <c r="C80" s="246"/>
      <c r="D80" s="246"/>
      <c r="E80" s="246"/>
      <c r="F80" s="246"/>
      <c r="G80" s="1247"/>
      <c r="H80" s="1248"/>
      <c r="I80" s="1252"/>
      <c r="J80" s="1252"/>
      <c r="K80" s="1255"/>
      <c r="L80" s="1255"/>
      <c r="M80" s="1255"/>
      <c r="N80" s="1255"/>
      <c r="O80" s="1255"/>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J1" zoomScale="75" zoomScaleNormal="75" zoomScaleSheetLayoutView="70" workbookViewId="0">
      <selection activeCell="G43" sqref="G43:O4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K1" zoomScale="75" zoomScaleNormal="75" zoomScaleSheetLayoutView="55" workbookViewId="0">
      <selection activeCell="G43" sqref="G43:O4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24756</v>
      </c>
      <c r="E3" s="118"/>
      <c r="F3" s="119">
        <v>36396</v>
      </c>
      <c r="G3" s="120"/>
      <c r="H3" s="121"/>
    </row>
    <row r="4" spans="1:8" x14ac:dyDescent="0.15">
      <c r="A4" s="122"/>
      <c r="B4" s="123"/>
      <c r="C4" s="124"/>
      <c r="D4" s="125">
        <v>10936</v>
      </c>
      <c r="E4" s="126"/>
      <c r="F4" s="127">
        <v>19057</v>
      </c>
      <c r="G4" s="128"/>
      <c r="H4" s="129"/>
    </row>
    <row r="5" spans="1:8" x14ac:dyDescent="0.15">
      <c r="A5" s="110" t="s">
        <v>514</v>
      </c>
      <c r="B5" s="115"/>
      <c r="C5" s="116"/>
      <c r="D5" s="117">
        <v>53012</v>
      </c>
      <c r="E5" s="118"/>
      <c r="F5" s="119">
        <v>62256</v>
      </c>
      <c r="G5" s="120"/>
      <c r="H5" s="121"/>
    </row>
    <row r="6" spans="1:8" x14ac:dyDescent="0.15">
      <c r="A6" s="122"/>
      <c r="B6" s="123"/>
      <c r="C6" s="124"/>
      <c r="D6" s="125">
        <v>14682</v>
      </c>
      <c r="E6" s="126"/>
      <c r="F6" s="127">
        <v>24482</v>
      </c>
      <c r="G6" s="128"/>
      <c r="H6" s="129"/>
    </row>
    <row r="7" spans="1:8" x14ac:dyDescent="0.15">
      <c r="A7" s="110" t="s">
        <v>515</v>
      </c>
      <c r="B7" s="115"/>
      <c r="C7" s="116"/>
      <c r="D7" s="117">
        <v>44326</v>
      </c>
      <c r="E7" s="118"/>
      <c r="F7" s="119">
        <v>53896</v>
      </c>
      <c r="G7" s="120"/>
      <c r="H7" s="121"/>
    </row>
    <row r="8" spans="1:8" x14ac:dyDescent="0.15">
      <c r="A8" s="122"/>
      <c r="B8" s="123"/>
      <c r="C8" s="124"/>
      <c r="D8" s="125">
        <v>17381</v>
      </c>
      <c r="E8" s="126"/>
      <c r="F8" s="127">
        <v>20608</v>
      </c>
      <c r="G8" s="128"/>
      <c r="H8" s="129"/>
    </row>
    <row r="9" spans="1:8" x14ac:dyDescent="0.15">
      <c r="A9" s="110" t="s">
        <v>516</v>
      </c>
      <c r="B9" s="115"/>
      <c r="C9" s="116"/>
      <c r="D9" s="117">
        <v>47532</v>
      </c>
      <c r="E9" s="118"/>
      <c r="F9" s="119">
        <v>47278</v>
      </c>
      <c r="G9" s="120"/>
      <c r="H9" s="121"/>
    </row>
    <row r="10" spans="1:8" x14ac:dyDescent="0.15">
      <c r="A10" s="122"/>
      <c r="B10" s="123"/>
      <c r="C10" s="124"/>
      <c r="D10" s="125">
        <v>30847</v>
      </c>
      <c r="E10" s="126"/>
      <c r="F10" s="127">
        <v>24096</v>
      </c>
      <c r="G10" s="128"/>
      <c r="H10" s="129"/>
    </row>
    <row r="11" spans="1:8" x14ac:dyDescent="0.15">
      <c r="A11" s="110" t="s">
        <v>517</v>
      </c>
      <c r="B11" s="115"/>
      <c r="C11" s="116"/>
      <c r="D11" s="117">
        <v>26614</v>
      </c>
      <c r="E11" s="118"/>
      <c r="F11" s="119">
        <v>44504</v>
      </c>
      <c r="G11" s="120"/>
      <c r="H11" s="121"/>
    </row>
    <row r="12" spans="1:8" x14ac:dyDescent="0.15">
      <c r="A12" s="122"/>
      <c r="B12" s="123"/>
      <c r="C12" s="130"/>
      <c r="D12" s="125">
        <v>17393</v>
      </c>
      <c r="E12" s="126"/>
      <c r="F12" s="127">
        <v>25876</v>
      </c>
      <c r="G12" s="128"/>
      <c r="H12" s="129"/>
    </row>
    <row r="13" spans="1:8" x14ac:dyDescent="0.15">
      <c r="A13" s="110"/>
      <c r="B13" s="115"/>
      <c r="C13" s="131"/>
      <c r="D13" s="132">
        <v>39248</v>
      </c>
      <c r="E13" s="133"/>
      <c r="F13" s="134">
        <v>48866</v>
      </c>
      <c r="G13" s="135"/>
      <c r="H13" s="121"/>
    </row>
    <row r="14" spans="1:8" x14ac:dyDescent="0.15">
      <c r="A14" s="122"/>
      <c r="B14" s="123"/>
      <c r="C14" s="124"/>
      <c r="D14" s="125">
        <v>18248</v>
      </c>
      <c r="E14" s="126"/>
      <c r="F14" s="127">
        <v>22824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4.29</v>
      </c>
      <c r="C19" s="136">
        <f>ROUND(VALUE(SUBSTITUTE(実質収支比率等に係る経年分析!G$48,"▲","-")),2)</f>
        <v>4.4000000000000004</v>
      </c>
      <c r="D19" s="136">
        <f>ROUND(VALUE(SUBSTITUTE(実質収支比率等に係る経年分析!H$48,"▲","-")),2)</f>
        <v>4.99</v>
      </c>
      <c r="E19" s="136">
        <f>ROUND(VALUE(SUBSTITUTE(実質収支比率等に係る経年分析!I$48,"▲","-")),2)</f>
        <v>6.3</v>
      </c>
      <c r="F19" s="136">
        <f>ROUND(VALUE(SUBSTITUTE(実質収支比率等に係る経年分析!J$48,"▲","-")),2)</f>
        <v>5.03</v>
      </c>
    </row>
    <row r="20" spans="1:11" x14ac:dyDescent="0.15">
      <c r="A20" s="136" t="s">
        <v>43</v>
      </c>
      <c r="B20" s="136">
        <f>ROUND(VALUE(SUBSTITUTE(実質収支比率等に係る経年分析!F$47,"▲","-")),2)</f>
        <v>16.96</v>
      </c>
      <c r="C20" s="136">
        <f>ROUND(VALUE(SUBSTITUTE(実質収支比率等に係る経年分析!G$47,"▲","-")),2)</f>
        <v>18.21</v>
      </c>
      <c r="D20" s="136">
        <f>ROUND(VALUE(SUBSTITUTE(実質収支比率等に係る経年分析!H$47,"▲","-")),2)</f>
        <v>18.05</v>
      </c>
      <c r="E20" s="136">
        <f>ROUND(VALUE(SUBSTITUTE(実質収支比率等に係る経年分析!I$47,"▲","-")),2)</f>
        <v>20.21</v>
      </c>
      <c r="F20" s="136">
        <f>ROUND(VALUE(SUBSTITUTE(実質収支比率等に係る経年分析!J$47,"▲","-")),2)</f>
        <v>17.53</v>
      </c>
    </row>
    <row r="21" spans="1:11" x14ac:dyDescent="0.15">
      <c r="A21" s="136" t="s">
        <v>44</v>
      </c>
      <c r="B21" s="136">
        <f>IF(ISNUMBER(VALUE(SUBSTITUTE(実質収支比率等に係る経年分析!F$49,"▲","-"))),ROUND(VALUE(SUBSTITUTE(実質収支比率等に係る経年分析!F$49,"▲","-")),2),NA())</f>
        <v>0.61</v>
      </c>
      <c r="C21" s="136">
        <f>IF(ISNUMBER(VALUE(SUBSTITUTE(実質収支比率等に係る経年分析!G$49,"▲","-"))),ROUND(VALUE(SUBSTITUTE(実質収支比率等に係る経年分析!G$49,"▲","-")),2),NA())</f>
        <v>1.84</v>
      </c>
      <c r="D21" s="136">
        <f>IF(ISNUMBER(VALUE(SUBSTITUTE(実質収支比率等に係る経年分析!H$49,"▲","-"))),ROUND(VALUE(SUBSTITUTE(実質収支比率等に係る経年分析!H$49,"▲","-")),2),NA())</f>
        <v>0.68</v>
      </c>
      <c r="E21" s="136">
        <f>IF(ISNUMBER(VALUE(SUBSTITUTE(実質収支比率等に係る経年分析!I$49,"▲","-"))),ROUND(VALUE(SUBSTITUTE(実質収支比率等に係る経年分析!I$49,"▲","-")),2),NA())</f>
        <v>3.88</v>
      </c>
      <c r="F21" s="136">
        <f>IF(ISNUMBER(VALUE(SUBSTITUTE(実質収支比率等に係る経年分析!J$49,"▲","-"))),ROUND(VALUE(SUBSTITUTE(実質収支比率等に係る経年分析!J$49,"▲","-")),2),NA())</f>
        <v>-3.21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駐車場事業特別会計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0.04</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0.06</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0.06</v>
      </c>
    </row>
    <row r="30" spans="1:11" x14ac:dyDescent="0.15">
      <c r="A30" s="137" t="str">
        <f>IF(連結実質赤字比率に係る赤字・黒字の構成分析!C$40="",NA(),連結実質赤字比率に係る赤字・黒字の構成分析!C$40)</f>
        <v>乙訓休日応急診療所特別会計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0.08</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0.09</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0.09</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0.06</v>
      </c>
    </row>
    <row r="31" spans="1:11" x14ac:dyDescent="0.15">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0.26</v>
      </c>
    </row>
    <row r="32" spans="1:11" x14ac:dyDescent="0.15">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0.61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0.64</v>
      </c>
    </row>
    <row r="33" spans="1:16" x14ac:dyDescent="0.15">
      <c r="A33" s="137" t="str">
        <f>IF(連結実質赤字比率に係る赤字・黒字の構成分析!C$37="",NA(),連結実質赤字比率に係る赤字・黒字の構成分析!C$37)</f>
        <v>長岡京市公共下水道事業特別会計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1.22</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0.97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2.4900000000000002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2.4900000000000002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2.63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3.35</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4.8899999999999997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4.95</v>
      </c>
    </row>
    <row r="36" spans="1:16" x14ac:dyDescent="0.15">
      <c r="A36" s="137" t="str">
        <f>IF(連結実質赤字比率に係る赤字・黒字の構成分析!C$34="",NA(),連結実質赤字比率に係る赤字・黒字の構成分析!C$34)</f>
        <v>長岡京市水道事業会計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10.17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11.11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9.9700000000000006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10.28</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2844</v>
      </c>
      <c r="E42" s="138"/>
      <c r="F42" s="138"/>
      <c r="G42" s="138">
        <f>'実質公債費比率（分子）の構造'!L$52</f>
        <v>2863</v>
      </c>
      <c r="H42" s="138"/>
      <c r="I42" s="138"/>
      <c r="J42" s="138">
        <f>'実質公債費比率（分子）の構造'!M$52</f>
        <v>3008</v>
      </c>
      <c r="K42" s="138"/>
      <c r="L42" s="138"/>
      <c r="M42" s="138">
        <f>'実質公債費比率（分子）の構造'!N$52</f>
        <v>2962</v>
      </c>
      <c r="N42" s="138"/>
      <c r="O42" s="138"/>
      <c r="P42" s="138">
        <f>'実質公債費比率（分子）の構造'!O$52</f>
        <v>3020</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42</v>
      </c>
      <c r="C44" s="138"/>
      <c r="D44" s="138"/>
      <c r="E44" s="138">
        <f>'実質公債費比率（分子）の構造'!L$50</f>
        <v>63</v>
      </c>
      <c r="F44" s="138"/>
      <c r="G44" s="138"/>
      <c r="H44" s="138">
        <f>'実質公債費比率（分子）の構造'!M$50</f>
        <v>64</v>
      </c>
      <c r="I44" s="138"/>
      <c r="J44" s="138"/>
      <c r="K44" s="138">
        <f>'実質公債費比率（分子）の構造'!N$50</f>
        <v>112</v>
      </c>
      <c r="L44" s="138"/>
      <c r="M44" s="138"/>
      <c r="N44" s="138">
        <f>'実質公債費比率（分子）の構造'!O$50</f>
        <v>78</v>
      </c>
      <c r="O44" s="138"/>
      <c r="P44" s="138"/>
    </row>
    <row r="45" spans="1:16" x14ac:dyDescent="0.15">
      <c r="A45" s="138" t="s">
        <v>54</v>
      </c>
      <c r="B45" s="138">
        <f>'実質公債費比率（分子）の構造'!K$49</f>
        <v>268</v>
      </c>
      <c r="C45" s="138"/>
      <c r="D45" s="138"/>
      <c r="E45" s="138">
        <f>'実質公債費比率（分子）の構造'!L$49</f>
        <v>236</v>
      </c>
      <c r="F45" s="138"/>
      <c r="G45" s="138"/>
      <c r="H45" s="138">
        <f>'実質公債費比率（分子）の構造'!M$49</f>
        <v>265</v>
      </c>
      <c r="I45" s="138"/>
      <c r="J45" s="138"/>
      <c r="K45" s="138">
        <f>'実質公債費比率（分子）の構造'!N$49</f>
        <v>253</v>
      </c>
      <c r="L45" s="138"/>
      <c r="M45" s="138"/>
      <c r="N45" s="138">
        <f>'実質公債費比率（分子）の構造'!O$49</f>
        <v>159</v>
      </c>
      <c r="O45" s="138"/>
      <c r="P45" s="138"/>
    </row>
    <row r="46" spans="1:16" x14ac:dyDescent="0.15">
      <c r="A46" s="138" t="s">
        <v>55</v>
      </c>
      <c r="B46" s="138">
        <f>'実質公債費比率（分子）の構造'!K$48</f>
        <v>651</v>
      </c>
      <c r="C46" s="138"/>
      <c r="D46" s="138"/>
      <c r="E46" s="138">
        <f>'実質公債費比率（分子）の構造'!L$48</f>
        <v>662</v>
      </c>
      <c r="F46" s="138"/>
      <c r="G46" s="138"/>
      <c r="H46" s="138">
        <f>'実質公債費比率（分子）の構造'!M$48</f>
        <v>673</v>
      </c>
      <c r="I46" s="138"/>
      <c r="J46" s="138"/>
      <c r="K46" s="138">
        <f>'実質公債費比率（分子）の構造'!N$48</f>
        <v>646</v>
      </c>
      <c r="L46" s="138"/>
      <c r="M46" s="138"/>
      <c r="N46" s="138">
        <f>'実質公債費比率（分子）の構造'!O$48</f>
        <v>702</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2074</v>
      </c>
      <c r="C49" s="138"/>
      <c r="D49" s="138"/>
      <c r="E49" s="138">
        <f>'実質公債費比率（分子）の構造'!L$45</f>
        <v>2067</v>
      </c>
      <c r="F49" s="138"/>
      <c r="G49" s="138"/>
      <c r="H49" s="138">
        <f>'実質公債費比率（分子）の構造'!M$45</f>
        <v>2152</v>
      </c>
      <c r="I49" s="138"/>
      <c r="J49" s="138"/>
      <c r="K49" s="138">
        <f>'実質公債費比率（分子）の構造'!N$45</f>
        <v>2113</v>
      </c>
      <c r="L49" s="138"/>
      <c r="M49" s="138"/>
      <c r="N49" s="138">
        <f>'実質公債費比率（分子）の構造'!O$45</f>
        <v>2214</v>
      </c>
      <c r="O49" s="138"/>
      <c r="P49" s="138"/>
    </row>
    <row r="50" spans="1:16" x14ac:dyDescent="0.15">
      <c r="A50" s="138" t="s">
        <v>59</v>
      </c>
      <c r="B50" s="138" t="e">
        <f>NA()</f>
        <v>#N/A</v>
      </c>
      <c r="C50" s="138">
        <f>IF(ISNUMBER('実質公債費比率（分子）の構造'!K$53),'実質公債費比率（分子）の構造'!K$53,NA())</f>
        <v>191</v>
      </c>
      <c r="D50" s="138" t="e">
        <f>NA()</f>
        <v>#N/A</v>
      </c>
      <c r="E50" s="138" t="e">
        <f>NA()</f>
        <v>#N/A</v>
      </c>
      <c r="F50" s="138">
        <f>IF(ISNUMBER('実質公債費比率（分子）の構造'!L$53),'実質公債費比率（分子）の構造'!L$53,NA())</f>
        <v>165</v>
      </c>
      <c r="G50" s="138" t="e">
        <f>NA()</f>
        <v>#N/A</v>
      </c>
      <c r="H50" s="138" t="e">
        <f>NA()</f>
        <v>#N/A</v>
      </c>
      <c r="I50" s="138">
        <f>IF(ISNUMBER('実質公債費比率（分子）の構造'!M$53),'実質公債費比率（分子）の構造'!M$53,NA())</f>
        <v>146</v>
      </c>
      <c r="J50" s="138" t="e">
        <f>NA()</f>
        <v>#N/A</v>
      </c>
      <c r="K50" s="138" t="e">
        <f>NA()</f>
        <v>#N/A</v>
      </c>
      <c r="L50" s="138">
        <f>IF(ISNUMBER('実質公債費比率（分子）の構造'!N$53),'実質公債費比率（分子）の構造'!N$53,NA())</f>
        <v>162</v>
      </c>
      <c r="M50" s="138" t="e">
        <f>NA()</f>
        <v>#N/A</v>
      </c>
      <c r="N50" s="138" t="e">
        <f>NA()</f>
        <v>#N/A</v>
      </c>
      <c r="O50" s="138">
        <f>IF(ISNUMBER('実質公債費比率（分子）の構造'!O$53),'実質公債費比率（分子）の構造'!O$53,NA())</f>
        <v>133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27173</v>
      </c>
      <c r="E56" s="137"/>
      <c r="F56" s="137"/>
      <c r="G56" s="137">
        <f>'将来負担比率（分子）の構造'!J$52</f>
        <v>28129</v>
      </c>
      <c r="H56" s="137"/>
      <c r="I56" s="137"/>
      <c r="J56" s="137">
        <f>'将来負担比率（分子）の構造'!K$52</f>
        <v>28605</v>
      </c>
      <c r="K56" s="137"/>
      <c r="L56" s="137"/>
      <c r="M56" s="137">
        <f>'将来負担比率（分子）の構造'!L$52</f>
        <v>29346</v>
      </c>
      <c r="N56" s="137"/>
      <c r="O56" s="137"/>
      <c r="P56" s="137">
        <f>'将来負担比率（分子）の構造'!M$52</f>
        <v>29124</v>
      </c>
    </row>
    <row r="57" spans="1:16" x14ac:dyDescent="0.15">
      <c r="A57" s="137" t="s">
        <v>36</v>
      </c>
      <c r="B57" s="137"/>
      <c r="C57" s="137"/>
      <c r="D57" s="137">
        <f>'将来負担比率（分子）の構造'!I$51</f>
        <v>8448</v>
      </c>
      <c r="E57" s="137"/>
      <c r="F57" s="137"/>
      <c r="G57" s="137">
        <f>'将来負担比率（分子）の構造'!J$51</f>
        <v>8471</v>
      </c>
      <c r="H57" s="137"/>
      <c r="I57" s="137"/>
      <c r="J57" s="137">
        <f>'将来負担比率（分子）の構造'!K$51</f>
        <v>8179</v>
      </c>
      <c r="K57" s="137"/>
      <c r="L57" s="137"/>
      <c r="M57" s="137">
        <f>'将来負担比率（分子）の構造'!L$51</f>
        <v>8009</v>
      </c>
      <c r="N57" s="137"/>
      <c r="O57" s="137"/>
      <c r="P57" s="137">
        <f>'将来負担比率（分子）の構造'!M$51</f>
        <v>7922</v>
      </c>
    </row>
    <row r="58" spans="1:16" x14ac:dyDescent="0.15">
      <c r="A58" s="137" t="s">
        <v>35</v>
      </c>
      <c r="B58" s="137"/>
      <c r="C58" s="137"/>
      <c r="D58" s="137">
        <f>'将来負担比率（分子）の構造'!I$50</f>
        <v>4172</v>
      </c>
      <c r="E58" s="137"/>
      <c r="F58" s="137"/>
      <c r="G58" s="137">
        <f>'将来負担比率（分子）の構造'!J$50</f>
        <v>5012</v>
      </c>
      <c r="H58" s="137"/>
      <c r="I58" s="137"/>
      <c r="J58" s="137">
        <f>'将来負担比率（分子）の構造'!K$50</f>
        <v>5090</v>
      </c>
      <c r="K58" s="137"/>
      <c r="L58" s="137"/>
      <c r="M58" s="137">
        <f>'将来負担比率（分子）の構造'!L$50</f>
        <v>6364</v>
      </c>
      <c r="N58" s="137"/>
      <c r="O58" s="137"/>
      <c r="P58" s="137">
        <f>'将来負担比率（分子）の構造'!M$50</f>
        <v>6246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4923</v>
      </c>
      <c r="C62" s="137"/>
      <c r="D62" s="137"/>
      <c r="E62" s="137">
        <f>'将来負担比率（分子）の構造'!J$45</f>
        <v>4769</v>
      </c>
      <c r="F62" s="137"/>
      <c r="G62" s="137"/>
      <c r="H62" s="137">
        <f>'将来負担比率（分子）の構造'!K$45</f>
        <v>4181</v>
      </c>
      <c r="I62" s="137"/>
      <c r="J62" s="137"/>
      <c r="K62" s="137">
        <f>'将来負担比率（分子）の構造'!L$45</f>
        <v>3853</v>
      </c>
      <c r="L62" s="137"/>
      <c r="M62" s="137"/>
      <c r="N62" s="137">
        <f>'将来負担比率（分子）の構造'!M$45</f>
        <v>3803</v>
      </c>
      <c r="O62" s="137"/>
      <c r="P62" s="137"/>
    </row>
    <row r="63" spans="1:16" x14ac:dyDescent="0.15">
      <c r="A63" s="137" t="s">
        <v>28</v>
      </c>
      <c r="B63" s="137">
        <f>'将来負担比率（分子）の構造'!I$44</f>
        <v>1726</v>
      </c>
      <c r="C63" s="137"/>
      <c r="D63" s="137"/>
      <c r="E63" s="137">
        <f>'将来負担比率（分子）の構造'!J$44</f>
        <v>1493</v>
      </c>
      <c r="F63" s="137"/>
      <c r="G63" s="137"/>
      <c r="H63" s="137">
        <f>'将来負担比率（分子）の構造'!K$44</f>
        <v>1453</v>
      </c>
      <c r="I63" s="137"/>
      <c r="J63" s="137"/>
      <c r="K63" s="137">
        <f>'将来負担比率（分子）の構造'!L$44</f>
        <v>1986</v>
      </c>
      <c r="L63" s="137"/>
      <c r="M63" s="137"/>
      <c r="N63" s="137">
        <f>'将来負担比率（分子）の構造'!M$44</f>
        <v>2414</v>
      </c>
      <c r="O63" s="137"/>
      <c r="P63" s="137"/>
    </row>
    <row r="64" spans="1:16" x14ac:dyDescent="0.15">
      <c r="A64" s="137" t="s">
        <v>27</v>
      </c>
      <c r="B64" s="137">
        <f>'将来負担比率（分子）の構造'!I$43</f>
        <v>10147</v>
      </c>
      <c r="C64" s="137"/>
      <c r="D64" s="137"/>
      <c r="E64" s="137">
        <f>'将来負担比率（分子）の構造'!J$43</f>
        <v>9911</v>
      </c>
      <c r="F64" s="137"/>
      <c r="G64" s="137"/>
      <c r="H64" s="137">
        <f>'将来負担比率（分子）の構造'!K$43</f>
        <v>9717</v>
      </c>
      <c r="I64" s="137"/>
      <c r="J64" s="137"/>
      <c r="K64" s="137">
        <f>'将来負担比率（分子）の構造'!L$43</f>
        <v>9457</v>
      </c>
      <c r="L64" s="137"/>
      <c r="M64" s="137"/>
      <c r="N64" s="137">
        <f>'将来負担比率（分子）の構造'!M$43</f>
        <v>9345</v>
      </c>
      <c r="O64" s="137"/>
      <c r="P64" s="137"/>
    </row>
    <row r="65" spans="1:16" x14ac:dyDescent="0.15">
      <c r="A65" s="137" t="s">
        <v>26</v>
      </c>
      <c r="B65" s="137">
        <f>'将来負担比率（分子）の構造'!I$42</f>
        <v>328</v>
      </c>
      <c r="C65" s="137"/>
      <c r="D65" s="137"/>
      <c r="E65" s="137">
        <f>'将来負担比率（分子）の構造'!J$42</f>
        <v>417</v>
      </c>
      <c r="F65" s="137"/>
      <c r="G65" s="137"/>
      <c r="H65" s="137">
        <f>'将来負担比率（分子）の構造'!K$42</f>
        <v>423</v>
      </c>
      <c r="I65" s="137"/>
      <c r="J65" s="137"/>
      <c r="K65" s="137">
        <f>'将来負担比率（分子）の構造'!L$42</f>
        <v>336</v>
      </c>
      <c r="L65" s="137"/>
      <c r="M65" s="137"/>
      <c r="N65" s="137">
        <f>'将来負担比率（分子）の構造'!M$42</f>
        <v>502</v>
      </c>
      <c r="O65" s="137"/>
      <c r="P65" s="137"/>
    </row>
    <row r="66" spans="1:16" x14ac:dyDescent="0.15">
      <c r="A66" s="137" t="s">
        <v>25</v>
      </c>
      <c r="B66" s="137">
        <f>'将来負担比率（分子）の構造'!I$41</f>
        <v>23652</v>
      </c>
      <c r="C66" s="137"/>
      <c r="D66" s="137"/>
      <c r="E66" s="137">
        <f>'将来負担比率（分子）の構造'!J$41</f>
        <v>25236</v>
      </c>
      <c r="F66" s="137"/>
      <c r="G66" s="137"/>
      <c r="H66" s="137">
        <f>'将来負担比率（分子）の構造'!K$41</f>
        <v>26520</v>
      </c>
      <c r="I66" s="137"/>
      <c r="J66" s="137"/>
      <c r="K66" s="137">
        <f>'将来負担比率（分子）の構造'!L$41</f>
        <v>28293</v>
      </c>
      <c r="L66" s="137"/>
      <c r="M66" s="137"/>
      <c r="N66" s="137">
        <f>'将来負担比率（分子）の構造'!M$41</f>
        <v>28692</v>
      </c>
      <c r="O66" s="137"/>
      <c r="P66" s="137"/>
    </row>
    <row r="67" spans="1:16" x14ac:dyDescent="0.15">
      <c r="A67" s="137" t="s">
        <v>63</v>
      </c>
      <c r="B67" s="137" t="e">
        <f>NA()</f>
        <v>#N/A</v>
      </c>
      <c r="C67" s="137">
        <f>IF(ISNUMBER('将来負担比率（分子）の構造'!I$53), IF('将来負担比率（分子）の構造'!I$53 &lt; 0, 0, '将来負担比率（分子）の構造'!I$53), NA())</f>
        <v>983</v>
      </c>
      <c r="D67" s="137" t="e">
        <f>NA()</f>
        <v>#N/A</v>
      </c>
      <c r="E67" s="137" t="e">
        <f>NA()</f>
        <v>#N/A</v>
      </c>
      <c r="F67" s="137">
        <f>IF(ISNUMBER('将来負担比率（分子）の構造'!J$53), IF('将来負担比率（分子）の構造'!J$53 &lt; 0, 0, '将来負担比率（分子）の構造'!J$53), NA())</f>
        <v>213</v>
      </c>
      <c r="G67" s="137" t="e">
        <f>NA()</f>
        <v>#N/A</v>
      </c>
      <c r="H67" s="137" t="e">
        <f>NA()</f>
        <v>#N/A</v>
      </c>
      <c r="I67" s="137">
        <f>IF(ISNUMBER('将来負担比率（分子）の構造'!K$53), IF('将来負担比率（分子）の構造'!K$53 &lt; 0, 0, '将来負担比率（分子）の構造'!K$53), NA())</f>
        <v>419</v>
      </c>
      <c r="J67" s="137" t="e">
        <f>NA()</f>
        <v>#N/A</v>
      </c>
      <c r="K67" s="137" t="e">
        <f>NA()</f>
        <v>#N/A</v>
      </c>
      <c r="L67" s="137">
        <f>IF(ISNUMBER('将来負担比率（分子）の構造'!L$53), IF('将来負担比率（分子）の構造'!L$53 &lt; 0, 0, '将来負担比率（分子）の構造'!L$53), NA())</f>
        <v>205</v>
      </c>
      <c r="M67" s="137" t="e">
        <f>NA()</f>
        <v>#N/A</v>
      </c>
      <c r="N67" s="137" t="e">
        <f>NA()</f>
        <v>#N/A</v>
      </c>
      <c r="O67" s="137">
        <f>IF(ISNUMBER('将来負担比率（分子）の構造'!M$53), IF('将来負担比率（分子）の構造'!M$53 &lt; 0, 0, '将来負担比率（分子）の構造'!M$53), NA())</f>
        <v>1463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12124893</v>
      </c>
      <c r="S5" s="615"/>
      <c r="T5" s="615"/>
      <c r="U5" s="615"/>
      <c r="V5" s="615"/>
      <c r="W5" s="615"/>
      <c r="X5" s="615"/>
      <c r="Y5" s="616"/>
      <c r="Z5" s="617">
        <v>44.4</v>
      </c>
      <c r="AA5" s="617"/>
      <c r="AB5" s="617"/>
      <c r="AC5" s="617"/>
      <c r="AD5" s="618">
        <v>11161929</v>
      </c>
      <c r="AE5" s="618"/>
      <c r="AF5" s="618"/>
      <c r="AG5" s="618"/>
      <c r="AH5" s="618"/>
      <c r="AI5" s="618"/>
      <c r="AJ5" s="618"/>
      <c r="AK5" s="618"/>
      <c r="AL5" s="619">
        <v>76.400000000000006</v>
      </c>
      <c r="AM5" s="620"/>
      <c r="AN5" s="620"/>
      <c r="AO5" s="621"/>
      <c r="AP5" s="611" t="s">
        <v>209</v>
      </c>
      <c r="AQ5" s="612"/>
      <c r="AR5" s="612"/>
      <c r="AS5" s="612"/>
      <c r="AT5" s="612"/>
      <c r="AU5" s="612"/>
      <c r="AV5" s="612"/>
      <c r="AW5" s="612"/>
      <c r="AX5" s="612"/>
      <c r="AY5" s="612"/>
      <c r="AZ5" s="612"/>
      <c r="BA5" s="612"/>
      <c r="BB5" s="612"/>
      <c r="BC5" s="612"/>
      <c r="BD5" s="612"/>
      <c r="BE5" s="612"/>
      <c r="BF5" s="613"/>
      <c r="BG5" s="625">
        <v>11161929</v>
      </c>
      <c r="BH5" s="626"/>
      <c r="BI5" s="626"/>
      <c r="BJ5" s="626"/>
      <c r="BK5" s="626"/>
      <c r="BL5" s="626"/>
      <c r="BM5" s="626"/>
      <c r="BN5" s="627"/>
      <c r="BO5" s="628">
        <v>92.1</v>
      </c>
      <c r="BP5" s="628"/>
      <c r="BQ5" s="628"/>
      <c r="BR5" s="628"/>
      <c r="BS5" s="629">
        <v>102186</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129362</v>
      </c>
      <c r="S6" s="626"/>
      <c r="T6" s="626"/>
      <c r="U6" s="626"/>
      <c r="V6" s="626"/>
      <c r="W6" s="626"/>
      <c r="X6" s="626"/>
      <c r="Y6" s="627"/>
      <c r="Z6" s="628">
        <v>0.5</v>
      </c>
      <c r="AA6" s="628"/>
      <c r="AB6" s="628"/>
      <c r="AC6" s="628"/>
      <c r="AD6" s="629">
        <v>129362</v>
      </c>
      <c r="AE6" s="629"/>
      <c r="AF6" s="629"/>
      <c r="AG6" s="629"/>
      <c r="AH6" s="629"/>
      <c r="AI6" s="629"/>
      <c r="AJ6" s="629"/>
      <c r="AK6" s="629"/>
      <c r="AL6" s="630">
        <v>0.9</v>
      </c>
      <c r="AM6" s="631"/>
      <c r="AN6" s="631"/>
      <c r="AO6" s="632"/>
      <c r="AP6" s="622" t="s">
        <v>214</v>
      </c>
      <c r="AQ6" s="623"/>
      <c r="AR6" s="623"/>
      <c r="AS6" s="623"/>
      <c r="AT6" s="623"/>
      <c r="AU6" s="623"/>
      <c r="AV6" s="623"/>
      <c r="AW6" s="623"/>
      <c r="AX6" s="623"/>
      <c r="AY6" s="623"/>
      <c r="AZ6" s="623"/>
      <c r="BA6" s="623"/>
      <c r="BB6" s="623"/>
      <c r="BC6" s="623"/>
      <c r="BD6" s="623"/>
      <c r="BE6" s="623"/>
      <c r="BF6" s="624"/>
      <c r="BG6" s="625">
        <v>11161929</v>
      </c>
      <c r="BH6" s="626"/>
      <c r="BI6" s="626"/>
      <c r="BJ6" s="626"/>
      <c r="BK6" s="626"/>
      <c r="BL6" s="626"/>
      <c r="BM6" s="626"/>
      <c r="BN6" s="627"/>
      <c r="BO6" s="628">
        <v>92.1</v>
      </c>
      <c r="BP6" s="628"/>
      <c r="BQ6" s="628"/>
      <c r="BR6" s="628"/>
      <c r="BS6" s="629">
        <v>102186</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290291</v>
      </c>
      <c r="CS6" s="626"/>
      <c r="CT6" s="626"/>
      <c r="CU6" s="626"/>
      <c r="CV6" s="626"/>
      <c r="CW6" s="626"/>
      <c r="CX6" s="626"/>
      <c r="CY6" s="627"/>
      <c r="CZ6" s="628">
        <v>1.1000000000000001</v>
      </c>
      <c r="DA6" s="628"/>
      <c r="DB6" s="628"/>
      <c r="DC6" s="628"/>
      <c r="DD6" s="634" t="s">
        <v>216</v>
      </c>
      <c r="DE6" s="626"/>
      <c r="DF6" s="626"/>
      <c r="DG6" s="626"/>
      <c r="DH6" s="626"/>
      <c r="DI6" s="626"/>
      <c r="DJ6" s="626"/>
      <c r="DK6" s="626"/>
      <c r="DL6" s="626"/>
      <c r="DM6" s="626"/>
      <c r="DN6" s="626"/>
      <c r="DO6" s="626"/>
      <c r="DP6" s="627"/>
      <c r="DQ6" s="634">
        <v>290291</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21326</v>
      </c>
      <c r="S7" s="626"/>
      <c r="T7" s="626"/>
      <c r="U7" s="626"/>
      <c r="V7" s="626"/>
      <c r="W7" s="626"/>
      <c r="X7" s="626"/>
      <c r="Y7" s="627"/>
      <c r="Z7" s="628">
        <v>0.1</v>
      </c>
      <c r="AA7" s="628"/>
      <c r="AB7" s="628"/>
      <c r="AC7" s="628"/>
      <c r="AD7" s="629">
        <v>21326</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5685616</v>
      </c>
      <c r="BH7" s="626"/>
      <c r="BI7" s="626"/>
      <c r="BJ7" s="626"/>
      <c r="BK7" s="626"/>
      <c r="BL7" s="626"/>
      <c r="BM7" s="626"/>
      <c r="BN7" s="627"/>
      <c r="BO7" s="628">
        <v>46.9</v>
      </c>
      <c r="BP7" s="628"/>
      <c r="BQ7" s="628"/>
      <c r="BR7" s="628"/>
      <c r="BS7" s="629">
        <v>102186</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3043124</v>
      </c>
      <c r="CS7" s="626"/>
      <c r="CT7" s="626"/>
      <c r="CU7" s="626"/>
      <c r="CV7" s="626"/>
      <c r="CW7" s="626"/>
      <c r="CX7" s="626"/>
      <c r="CY7" s="627"/>
      <c r="CZ7" s="628">
        <v>11.5</v>
      </c>
      <c r="DA7" s="628"/>
      <c r="DB7" s="628"/>
      <c r="DC7" s="628"/>
      <c r="DD7" s="634">
        <v>217141</v>
      </c>
      <c r="DE7" s="626"/>
      <c r="DF7" s="626"/>
      <c r="DG7" s="626"/>
      <c r="DH7" s="626"/>
      <c r="DI7" s="626"/>
      <c r="DJ7" s="626"/>
      <c r="DK7" s="626"/>
      <c r="DL7" s="626"/>
      <c r="DM7" s="626"/>
      <c r="DN7" s="626"/>
      <c r="DO7" s="626"/>
      <c r="DP7" s="627"/>
      <c r="DQ7" s="634">
        <v>2410113</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69342</v>
      </c>
      <c r="S8" s="626"/>
      <c r="T8" s="626"/>
      <c r="U8" s="626"/>
      <c r="V8" s="626"/>
      <c r="W8" s="626"/>
      <c r="X8" s="626"/>
      <c r="Y8" s="627"/>
      <c r="Z8" s="628">
        <v>0.3</v>
      </c>
      <c r="AA8" s="628"/>
      <c r="AB8" s="628"/>
      <c r="AC8" s="628"/>
      <c r="AD8" s="629">
        <v>69342</v>
      </c>
      <c r="AE8" s="629"/>
      <c r="AF8" s="629"/>
      <c r="AG8" s="629"/>
      <c r="AH8" s="629"/>
      <c r="AI8" s="629"/>
      <c r="AJ8" s="629"/>
      <c r="AK8" s="629"/>
      <c r="AL8" s="630">
        <v>0.5</v>
      </c>
      <c r="AM8" s="631"/>
      <c r="AN8" s="631"/>
      <c r="AO8" s="632"/>
      <c r="AP8" s="622" t="s">
        <v>221</v>
      </c>
      <c r="AQ8" s="623"/>
      <c r="AR8" s="623"/>
      <c r="AS8" s="623"/>
      <c r="AT8" s="623"/>
      <c r="AU8" s="623"/>
      <c r="AV8" s="623"/>
      <c r="AW8" s="623"/>
      <c r="AX8" s="623"/>
      <c r="AY8" s="623"/>
      <c r="AZ8" s="623"/>
      <c r="BA8" s="623"/>
      <c r="BB8" s="623"/>
      <c r="BC8" s="623"/>
      <c r="BD8" s="623"/>
      <c r="BE8" s="623"/>
      <c r="BF8" s="624"/>
      <c r="BG8" s="625">
        <v>134317</v>
      </c>
      <c r="BH8" s="626"/>
      <c r="BI8" s="626"/>
      <c r="BJ8" s="626"/>
      <c r="BK8" s="626"/>
      <c r="BL8" s="626"/>
      <c r="BM8" s="626"/>
      <c r="BN8" s="627"/>
      <c r="BO8" s="628">
        <v>1.1000000000000001</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11271892</v>
      </c>
      <c r="CS8" s="626"/>
      <c r="CT8" s="626"/>
      <c r="CU8" s="626"/>
      <c r="CV8" s="626"/>
      <c r="CW8" s="626"/>
      <c r="CX8" s="626"/>
      <c r="CY8" s="627"/>
      <c r="CZ8" s="628">
        <v>42.6</v>
      </c>
      <c r="DA8" s="628"/>
      <c r="DB8" s="628"/>
      <c r="DC8" s="628"/>
      <c r="DD8" s="634">
        <v>134360</v>
      </c>
      <c r="DE8" s="626"/>
      <c r="DF8" s="626"/>
      <c r="DG8" s="626"/>
      <c r="DH8" s="626"/>
      <c r="DI8" s="626"/>
      <c r="DJ8" s="626"/>
      <c r="DK8" s="626"/>
      <c r="DL8" s="626"/>
      <c r="DM8" s="626"/>
      <c r="DN8" s="626"/>
      <c r="DO8" s="626"/>
      <c r="DP8" s="627"/>
      <c r="DQ8" s="634">
        <v>5398199</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40751</v>
      </c>
      <c r="S9" s="626"/>
      <c r="T9" s="626"/>
      <c r="U9" s="626"/>
      <c r="V9" s="626"/>
      <c r="W9" s="626"/>
      <c r="X9" s="626"/>
      <c r="Y9" s="627"/>
      <c r="Z9" s="628">
        <v>0.1</v>
      </c>
      <c r="AA9" s="628"/>
      <c r="AB9" s="628"/>
      <c r="AC9" s="628"/>
      <c r="AD9" s="629">
        <v>40751</v>
      </c>
      <c r="AE9" s="629"/>
      <c r="AF9" s="629"/>
      <c r="AG9" s="629"/>
      <c r="AH9" s="629"/>
      <c r="AI9" s="629"/>
      <c r="AJ9" s="629"/>
      <c r="AK9" s="629"/>
      <c r="AL9" s="630">
        <v>0.3</v>
      </c>
      <c r="AM9" s="631"/>
      <c r="AN9" s="631"/>
      <c r="AO9" s="632"/>
      <c r="AP9" s="622" t="s">
        <v>224</v>
      </c>
      <c r="AQ9" s="623"/>
      <c r="AR9" s="623"/>
      <c r="AS9" s="623"/>
      <c r="AT9" s="623"/>
      <c r="AU9" s="623"/>
      <c r="AV9" s="623"/>
      <c r="AW9" s="623"/>
      <c r="AX9" s="623"/>
      <c r="AY9" s="623"/>
      <c r="AZ9" s="623"/>
      <c r="BA9" s="623"/>
      <c r="BB9" s="623"/>
      <c r="BC9" s="623"/>
      <c r="BD9" s="623"/>
      <c r="BE9" s="623"/>
      <c r="BF9" s="624"/>
      <c r="BG9" s="625">
        <v>4880474</v>
      </c>
      <c r="BH9" s="626"/>
      <c r="BI9" s="626"/>
      <c r="BJ9" s="626"/>
      <c r="BK9" s="626"/>
      <c r="BL9" s="626"/>
      <c r="BM9" s="626"/>
      <c r="BN9" s="627"/>
      <c r="BO9" s="628">
        <v>40.299999999999997</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2302448</v>
      </c>
      <c r="CS9" s="626"/>
      <c r="CT9" s="626"/>
      <c r="CU9" s="626"/>
      <c r="CV9" s="626"/>
      <c r="CW9" s="626"/>
      <c r="CX9" s="626"/>
      <c r="CY9" s="627"/>
      <c r="CZ9" s="628">
        <v>8.6999999999999993</v>
      </c>
      <c r="DA9" s="628"/>
      <c r="DB9" s="628"/>
      <c r="DC9" s="628"/>
      <c r="DD9" s="634">
        <v>6500</v>
      </c>
      <c r="DE9" s="626"/>
      <c r="DF9" s="626"/>
      <c r="DG9" s="626"/>
      <c r="DH9" s="626"/>
      <c r="DI9" s="626"/>
      <c r="DJ9" s="626"/>
      <c r="DK9" s="626"/>
      <c r="DL9" s="626"/>
      <c r="DM9" s="626"/>
      <c r="DN9" s="626"/>
      <c r="DO9" s="626"/>
      <c r="DP9" s="627"/>
      <c r="DQ9" s="634">
        <v>2184473</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1384756</v>
      </c>
      <c r="S10" s="626"/>
      <c r="T10" s="626"/>
      <c r="U10" s="626"/>
      <c r="V10" s="626"/>
      <c r="W10" s="626"/>
      <c r="X10" s="626"/>
      <c r="Y10" s="627"/>
      <c r="Z10" s="628">
        <v>5.0999999999999996</v>
      </c>
      <c r="AA10" s="628"/>
      <c r="AB10" s="628"/>
      <c r="AC10" s="628"/>
      <c r="AD10" s="629">
        <v>1384756</v>
      </c>
      <c r="AE10" s="629"/>
      <c r="AF10" s="629"/>
      <c r="AG10" s="629"/>
      <c r="AH10" s="629"/>
      <c r="AI10" s="629"/>
      <c r="AJ10" s="629"/>
      <c r="AK10" s="629"/>
      <c r="AL10" s="630">
        <v>9.5</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221882</v>
      </c>
      <c r="BH10" s="626"/>
      <c r="BI10" s="626"/>
      <c r="BJ10" s="626"/>
      <c r="BK10" s="626"/>
      <c r="BL10" s="626"/>
      <c r="BM10" s="626"/>
      <c r="BN10" s="627"/>
      <c r="BO10" s="628">
        <v>1.8</v>
      </c>
      <c r="BP10" s="628"/>
      <c r="BQ10" s="628"/>
      <c r="BR10" s="628"/>
      <c r="BS10" s="634">
        <v>36593</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187344</v>
      </c>
      <c r="CS10" s="626"/>
      <c r="CT10" s="626"/>
      <c r="CU10" s="626"/>
      <c r="CV10" s="626"/>
      <c r="CW10" s="626"/>
      <c r="CX10" s="626"/>
      <c r="CY10" s="627"/>
      <c r="CZ10" s="628">
        <v>0.7</v>
      </c>
      <c r="DA10" s="628"/>
      <c r="DB10" s="628"/>
      <c r="DC10" s="628"/>
      <c r="DD10" s="634" t="s">
        <v>111</v>
      </c>
      <c r="DE10" s="626"/>
      <c r="DF10" s="626"/>
      <c r="DG10" s="626"/>
      <c r="DH10" s="626"/>
      <c r="DI10" s="626"/>
      <c r="DJ10" s="626"/>
      <c r="DK10" s="626"/>
      <c r="DL10" s="626"/>
      <c r="DM10" s="626"/>
      <c r="DN10" s="626"/>
      <c r="DO10" s="626"/>
      <c r="DP10" s="627"/>
      <c r="DQ10" s="634">
        <v>97915</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448943</v>
      </c>
      <c r="BH11" s="626"/>
      <c r="BI11" s="626"/>
      <c r="BJ11" s="626"/>
      <c r="BK11" s="626"/>
      <c r="BL11" s="626"/>
      <c r="BM11" s="626"/>
      <c r="BN11" s="627"/>
      <c r="BO11" s="628">
        <v>3.7</v>
      </c>
      <c r="BP11" s="628"/>
      <c r="BQ11" s="628"/>
      <c r="BR11" s="628"/>
      <c r="BS11" s="634">
        <v>65593</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110733</v>
      </c>
      <c r="CS11" s="626"/>
      <c r="CT11" s="626"/>
      <c r="CU11" s="626"/>
      <c r="CV11" s="626"/>
      <c r="CW11" s="626"/>
      <c r="CX11" s="626"/>
      <c r="CY11" s="627"/>
      <c r="CZ11" s="628">
        <v>0.4</v>
      </c>
      <c r="DA11" s="628"/>
      <c r="DB11" s="628"/>
      <c r="DC11" s="628"/>
      <c r="DD11" s="634">
        <v>22291</v>
      </c>
      <c r="DE11" s="626"/>
      <c r="DF11" s="626"/>
      <c r="DG11" s="626"/>
      <c r="DH11" s="626"/>
      <c r="DI11" s="626"/>
      <c r="DJ11" s="626"/>
      <c r="DK11" s="626"/>
      <c r="DL11" s="626"/>
      <c r="DM11" s="626"/>
      <c r="DN11" s="626"/>
      <c r="DO11" s="626"/>
      <c r="DP11" s="627"/>
      <c r="DQ11" s="634">
        <v>96955</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5004040</v>
      </c>
      <c r="BH12" s="626"/>
      <c r="BI12" s="626"/>
      <c r="BJ12" s="626"/>
      <c r="BK12" s="626"/>
      <c r="BL12" s="626"/>
      <c r="BM12" s="626"/>
      <c r="BN12" s="627"/>
      <c r="BO12" s="628">
        <v>41.3</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273487</v>
      </c>
      <c r="CS12" s="626"/>
      <c r="CT12" s="626"/>
      <c r="CU12" s="626"/>
      <c r="CV12" s="626"/>
      <c r="CW12" s="626"/>
      <c r="CX12" s="626"/>
      <c r="CY12" s="627"/>
      <c r="CZ12" s="628">
        <v>1</v>
      </c>
      <c r="DA12" s="628"/>
      <c r="DB12" s="628"/>
      <c r="DC12" s="628"/>
      <c r="DD12" s="634">
        <v>25151</v>
      </c>
      <c r="DE12" s="626"/>
      <c r="DF12" s="626"/>
      <c r="DG12" s="626"/>
      <c r="DH12" s="626"/>
      <c r="DI12" s="626"/>
      <c r="DJ12" s="626"/>
      <c r="DK12" s="626"/>
      <c r="DL12" s="626"/>
      <c r="DM12" s="626"/>
      <c r="DN12" s="626"/>
      <c r="DO12" s="626"/>
      <c r="DP12" s="627"/>
      <c r="DQ12" s="634">
        <v>205466</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41781</v>
      </c>
      <c r="S13" s="626"/>
      <c r="T13" s="626"/>
      <c r="U13" s="626"/>
      <c r="V13" s="626"/>
      <c r="W13" s="626"/>
      <c r="X13" s="626"/>
      <c r="Y13" s="627"/>
      <c r="Z13" s="628">
        <v>0.2</v>
      </c>
      <c r="AA13" s="628"/>
      <c r="AB13" s="628"/>
      <c r="AC13" s="628"/>
      <c r="AD13" s="629">
        <v>41781</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5002926</v>
      </c>
      <c r="BH13" s="626"/>
      <c r="BI13" s="626"/>
      <c r="BJ13" s="626"/>
      <c r="BK13" s="626"/>
      <c r="BL13" s="626"/>
      <c r="BM13" s="626"/>
      <c r="BN13" s="627"/>
      <c r="BO13" s="628">
        <v>41.3</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2460812</v>
      </c>
      <c r="CS13" s="626"/>
      <c r="CT13" s="626"/>
      <c r="CU13" s="626"/>
      <c r="CV13" s="626"/>
      <c r="CW13" s="626"/>
      <c r="CX13" s="626"/>
      <c r="CY13" s="627"/>
      <c r="CZ13" s="628">
        <v>9.3000000000000007</v>
      </c>
      <c r="DA13" s="628"/>
      <c r="DB13" s="628"/>
      <c r="DC13" s="628"/>
      <c r="DD13" s="634">
        <v>714128</v>
      </c>
      <c r="DE13" s="626"/>
      <c r="DF13" s="626"/>
      <c r="DG13" s="626"/>
      <c r="DH13" s="626"/>
      <c r="DI13" s="626"/>
      <c r="DJ13" s="626"/>
      <c r="DK13" s="626"/>
      <c r="DL13" s="626"/>
      <c r="DM13" s="626"/>
      <c r="DN13" s="626"/>
      <c r="DO13" s="626"/>
      <c r="DP13" s="627"/>
      <c r="DQ13" s="634">
        <v>1688300</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91577</v>
      </c>
      <c r="BH14" s="626"/>
      <c r="BI14" s="626"/>
      <c r="BJ14" s="626"/>
      <c r="BK14" s="626"/>
      <c r="BL14" s="626"/>
      <c r="BM14" s="626"/>
      <c r="BN14" s="627"/>
      <c r="BO14" s="628">
        <v>0.8</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1195162</v>
      </c>
      <c r="CS14" s="626"/>
      <c r="CT14" s="626"/>
      <c r="CU14" s="626"/>
      <c r="CV14" s="626"/>
      <c r="CW14" s="626"/>
      <c r="CX14" s="626"/>
      <c r="CY14" s="627"/>
      <c r="CZ14" s="628">
        <v>4.5</v>
      </c>
      <c r="DA14" s="628"/>
      <c r="DB14" s="628"/>
      <c r="DC14" s="628"/>
      <c r="DD14" s="634">
        <v>234933</v>
      </c>
      <c r="DE14" s="626"/>
      <c r="DF14" s="626"/>
      <c r="DG14" s="626"/>
      <c r="DH14" s="626"/>
      <c r="DI14" s="626"/>
      <c r="DJ14" s="626"/>
      <c r="DK14" s="626"/>
      <c r="DL14" s="626"/>
      <c r="DM14" s="626"/>
      <c r="DN14" s="626"/>
      <c r="DO14" s="626"/>
      <c r="DP14" s="627"/>
      <c r="DQ14" s="634">
        <v>968765</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59269</v>
      </c>
      <c r="S15" s="626"/>
      <c r="T15" s="626"/>
      <c r="U15" s="626"/>
      <c r="V15" s="626"/>
      <c r="W15" s="626"/>
      <c r="X15" s="626"/>
      <c r="Y15" s="627"/>
      <c r="Z15" s="628">
        <v>0.2</v>
      </c>
      <c r="AA15" s="628"/>
      <c r="AB15" s="628"/>
      <c r="AC15" s="628"/>
      <c r="AD15" s="629">
        <v>59269</v>
      </c>
      <c r="AE15" s="629"/>
      <c r="AF15" s="629"/>
      <c r="AG15" s="629"/>
      <c r="AH15" s="629"/>
      <c r="AI15" s="629"/>
      <c r="AJ15" s="629"/>
      <c r="AK15" s="629"/>
      <c r="AL15" s="630">
        <v>0.4</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380696</v>
      </c>
      <c r="BH15" s="626"/>
      <c r="BI15" s="626"/>
      <c r="BJ15" s="626"/>
      <c r="BK15" s="626"/>
      <c r="BL15" s="626"/>
      <c r="BM15" s="626"/>
      <c r="BN15" s="627"/>
      <c r="BO15" s="628">
        <v>3.1</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3084521</v>
      </c>
      <c r="CS15" s="626"/>
      <c r="CT15" s="626"/>
      <c r="CU15" s="626"/>
      <c r="CV15" s="626"/>
      <c r="CW15" s="626"/>
      <c r="CX15" s="626"/>
      <c r="CY15" s="627"/>
      <c r="CZ15" s="628">
        <v>11.7</v>
      </c>
      <c r="DA15" s="628"/>
      <c r="DB15" s="628"/>
      <c r="DC15" s="628"/>
      <c r="DD15" s="634">
        <v>795242</v>
      </c>
      <c r="DE15" s="626"/>
      <c r="DF15" s="626"/>
      <c r="DG15" s="626"/>
      <c r="DH15" s="626"/>
      <c r="DI15" s="626"/>
      <c r="DJ15" s="626"/>
      <c r="DK15" s="626"/>
      <c r="DL15" s="626"/>
      <c r="DM15" s="626"/>
      <c r="DN15" s="626"/>
      <c r="DO15" s="626"/>
      <c r="DP15" s="627"/>
      <c r="DQ15" s="634">
        <v>2154858</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1857173</v>
      </c>
      <c r="S16" s="626"/>
      <c r="T16" s="626"/>
      <c r="U16" s="626"/>
      <c r="V16" s="626"/>
      <c r="W16" s="626"/>
      <c r="X16" s="626"/>
      <c r="Y16" s="627"/>
      <c r="Z16" s="628">
        <v>6.8</v>
      </c>
      <c r="AA16" s="628"/>
      <c r="AB16" s="628"/>
      <c r="AC16" s="628"/>
      <c r="AD16" s="629">
        <v>1573554</v>
      </c>
      <c r="AE16" s="629"/>
      <c r="AF16" s="629"/>
      <c r="AG16" s="629"/>
      <c r="AH16" s="629"/>
      <c r="AI16" s="629"/>
      <c r="AJ16" s="629"/>
      <c r="AK16" s="629"/>
      <c r="AL16" s="630">
        <v>10.8</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1573554</v>
      </c>
      <c r="S17" s="626"/>
      <c r="T17" s="626"/>
      <c r="U17" s="626"/>
      <c r="V17" s="626"/>
      <c r="W17" s="626"/>
      <c r="X17" s="626"/>
      <c r="Y17" s="627"/>
      <c r="Z17" s="628">
        <v>5.8</v>
      </c>
      <c r="AA17" s="628"/>
      <c r="AB17" s="628"/>
      <c r="AC17" s="628"/>
      <c r="AD17" s="629">
        <v>1573554</v>
      </c>
      <c r="AE17" s="629"/>
      <c r="AF17" s="629"/>
      <c r="AG17" s="629"/>
      <c r="AH17" s="629"/>
      <c r="AI17" s="629"/>
      <c r="AJ17" s="629"/>
      <c r="AK17" s="629"/>
      <c r="AL17" s="630">
        <v>10.8</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2213867</v>
      </c>
      <c r="CS17" s="626"/>
      <c r="CT17" s="626"/>
      <c r="CU17" s="626"/>
      <c r="CV17" s="626"/>
      <c r="CW17" s="626"/>
      <c r="CX17" s="626"/>
      <c r="CY17" s="627"/>
      <c r="CZ17" s="628">
        <v>8.4</v>
      </c>
      <c r="DA17" s="628"/>
      <c r="DB17" s="628"/>
      <c r="DC17" s="628"/>
      <c r="DD17" s="634" t="s">
        <v>111</v>
      </c>
      <c r="DE17" s="626"/>
      <c r="DF17" s="626"/>
      <c r="DG17" s="626"/>
      <c r="DH17" s="626"/>
      <c r="DI17" s="626"/>
      <c r="DJ17" s="626"/>
      <c r="DK17" s="626"/>
      <c r="DL17" s="626"/>
      <c r="DM17" s="626"/>
      <c r="DN17" s="626"/>
      <c r="DO17" s="626"/>
      <c r="DP17" s="627"/>
      <c r="DQ17" s="634">
        <v>2198895</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283619</v>
      </c>
      <c r="S18" s="626"/>
      <c r="T18" s="626"/>
      <c r="U18" s="626"/>
      <c r="V18" s="626"/>
      <c r="W18" s="626"/>
      <c r="X18" s="626"/>
      <c r="Y18" s="627"/>
      <c r="Z18" s="628">
        <v>1</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962964</v>
      </c>
      <c r="BH19" s="626"/>
      <c r="BI19" s="626"/>
      <c r="BJ19" s="626"/>
      <c r="BK19" s="626"/>
      <c r="BL19" s="626"/>
      <c r="BM19" s="626"/>
      <c r="BN19" s="627"/>
      <c r="BO19" s="628">
        <v>7.9</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15728653</v>
      </c>
      <c r="S20" s="626"/>
      <c r="T20" s="626"/>
      <c r="U20" s="626"/>
      <c r="V20" s="626"/>
      <c r="W20" s="626"/>
      <c r="X20" s="626"/>
      <c r="Y20" s="627"/>
      <c r="Z20" s="628">
        <v>57.5</v>
      </c>
      <c r="AA20" s="628"/>
      <c r="AB20" s="628"/>
      <c r="AC20" s="628"/>
      <c r="AD20" s="629">
        <v>14482070</v>
      </c>
      <c r="AE20" s="629"/>
      <c r="AF20" s="629"/>
      <c r="AG20" s="629"/>
      <c r="AH20" s="629"/>
      <c r="AI20" s="629"/>
      <c r="AJ20" s="629"/>
      <c r="AK20" s="629"/>
      <c r="AL20" s="630">
        <v>99.1</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962964</v>
      </c>
      <c r="BH20" s="626"/>
      <c r="BI20" s="626"/>
      <c r="BJ20" s="626"/>
      <c r="BK20" s="626"/>
      <c r="BL20" s="626"/>
      <c r="BM20" s="626"/>
      <c r="BN20" s="627"/>
      <c r="BO20" s="628">
        <v>7.9</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26433681</v>
      </c>
      <c r="CS20" s="626"/>
      <c r="CT20" s="626"/>
      <c r="CU20" s="626"/>
      <c r="CV20" s="626"/>
      <c r="CW20" s="626"/>
      <c r="CX20" s="626"/>
      <c r="CY20" s="627"/>
      <c r="CZ20" s="628">
        <v>100</v>
      </c>
      <c r="DA20" s="628"/>
      <c r="DB20" s="628"/>
      <c r="DC20" s="628"/>
      <c r="DD20" s="634">
        <v>2149746</v>
      </c>
      <c r="DE20" s="626"/>
      <c r="DF20" s="626"/>
      <c r="DG20" s="626"/>
      <c r="DH20" s="626"/>
      <c r="DI20" s="626"/>
      <c r="DJ20" s="626"/>
      <c r="DK20" s="626"/>
      <c r="DL20" s="626"/>
      <c r="DM20" s="626"/>
      <c r="DN20" s="626"/>
      <c r="DO20" s="626"/>
      <c r="DP20" s="627"/>
      <c r="DQ20" s="634">
        <v>17694230</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9614</v>
      </c>
      <c r="S21" s="626"/>
      <c r="T21" s="626"/>
      <c r="U21" s="626"/>
      <c r="V21" s="626"/>
      <c r="W21" s="626"/>
      <c r="X21" s="626"/>
      <c r="Y21" s="627"/>
      <c r="Z21" s="628">
        <v>0</v>
      </c>
      <c r="AA21" s="628"/>
      <c r="AB21" s="628"/>
      <c r="AC21" s="628"/>
      <c r="AD21" s="629">
        <v>9614</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391060</v>
      </c>
      <c r="S22" s="626"/>
      <c r="T22" s="626"/>
      <c r="U22" s="626"/>
      <c r="V22" s="626"/>
      <c r="W22" s="626"/>
      <c r="X22" s="626"/>
      <c r="Y22" s="627"/>
      <c r="Z22" s="628">
        <v>1.4</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521091</v>
      </c>
      <c r="S23" s="626"/>
      <c r="T23" s="626"/>
      <c r="U23" s="626"/>
      <c r="V23" s="626"/>
      <c r="W23" s="626"/>
      <c r="X23" s="626"/>
      <c r="Y23" s="627"/>
      <c r="Z23" s="628">
        <v>1.9</v>
      </c>
      <c r="AA23" s="628"/>
      <c r="AB23" s="628"/>
      <c r="AC23" s="628"/>
      <c r="AD23" s="629">
        <v>88889</v>
      </c>
      <c r="AE23" s="629"/>
      <c r="AF23" s="629"/>
      <c r="AG23" s="629"/>
      <c r="AH23" s="629"/>
      <c r="AI23" s="629"/>
      <c r="AJ23" s="629"/>
      <c r="AK23" s="629"/>
      <c r="AL23" s="630">
        <v>0.6</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962964</v>
      </c>
      <c r="BH23" s="626"/>
      <c r="BI23" s="626"/>
      <c r="BJ23" s="626"/>
      <c r="BK23" s="626"/>
      <c r="BL23" s="626"/>
      <c r="BM23" s="626"/>
      <c r="BN23" s="627"/>
      <c r="BO23" s="628">
        <v>7.9</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44838</v>
      </c>
      <c r="S24" s="626"/>
      <c r="T24" s="626"/>
      <c r="U24" s="626"/>
      <c r="V24" s="626"/>
      <c r="W24" s="626"/>
      <c r="X24" s="626"/>
      <c r="Y24" s="627"/>
      <c r="Z24" s="628">
        <v>0.2</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13538863</v>
      </c>
      <c r="CS24" s="615"/>
      <c r="CT24" s="615"/>
      <c r="CU24" s="615"/>
      <c r="CV24" s="615"/>
      <c r="CW24" s="615"/>
      <c r="CX24" s="615"/>
      <c r="CY24" s="616"/>
      <c r="CZ24" s="652">
        <v>51.2</v>
      </c>
      <c r="DA24" s="653"/>
      <c r="DB24" s="653"/>
      <c r="DC24" s="654"/>
      <c r="DD24" s="651">
        <v>8238469</v>
      </c>
      <c r="DE24" s="615"/>
      <c r="DF24" s="615"/>
      <c r="DG24" s="615"/>
      <c r="DH24" s="615"/>
      <c r="DI24" s="615"/>
      <c r="DJ24" s="615"/>
      <c r="DK24" s="616"/>
      <c r="DL24" s="651">
        <v>8215598</v>
      </c>
      <c r="DM24" s="615"/>
      <c r="DN24" s="615"/>
      <c r="DO24" s="615"/>
      <c r="DP24" s="615"/>
      <c r="DQ24" s="615"/>
      <c r="DR24" s="615"/>
      <c r="DS24" s="615"/>
      <c r="DT24" s="615"/>
      <c r="DU24" s="615"/>
      <c r="DV24" s="616"/>
      <c r="DW24" s="619">
        <v>53</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4238696</v>
      </c>
      <c r="S25" s="626"/>
      <c r="T25" s="626"/>
      <c r="U25" s="626"/>
      <c r="V25" s="626"/>
      <c r="W25" s="626"/>
      <c r="X25" s="626"/>
      <c r="Y25" s="627"/>
      <c r="Z25" s="628">
        <v>15.5</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4575375</v>
      </c>
      <c r="CS25" s="657"/>
      <c r="CT25" s="657"/>
      <c r="CU25" s="657"/>
      <c r="CV25" s="657"/>
      <c r="CW25" s="657"/>
      <c r="CX25" s="657"/>
      <c r="CY25" s="658"/>
      <c r="CZ25" s="659">
        <v>17.3</v>
      </c>
      <c r="DA25" s="660"/>
      <c r="DB25" s="660"/>
      <c r="DC25" s="661"/>
      <c r="DD25" s="634">
        <v>4168823</v>
      </c>
      <c r="DE25" s="657"/>
      <c r="DF25" s="657"/>
      <c r="DG25" s="657"/>
      <c r="DH25" s="657"/>
      <c r="DI25" s="657"/>
      <c r="DJ25" s="657"/>
      <c r="DK25" s="658"/>
      <c r="DL25" s="634">
        <v>4158343</v>
      </c>
      <c r="DM25" s="657"/>
      <c r="DN25" s="657"/>
      <c r="DO25" s="657"/>
      <c r="DP25" s="657"/>
      <c r="DQ25" s="657"/>
      <c r="DR25" s="657"/>
      <c r="DS25" s="657"/>
      <c r="DT25" s="657"/>
      <c r="DU25" s="657"/>
      <c r="DV25" s="658"/>
      <c r="DW25" s="630">
        <v>26.8</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3234446</v>
      </c>
      <c r="CS26" s="626"/>
      <c r="CT26" s="626"/>
      <c r="CU26" s="626"/>
      <c r="CV26" s="626"/>
      <c r="CW26" s="626"/>
      <c r="CX26" s="626"/>
      <c r="CY26" s="627"/>
      <c r="CZ26" s="659">
        <v>12.2</v>
      </c>
      <c r="DA26" s="660"/>
      <c r="DB26" s="660"/>
      <c r="DC26" s="661"/>
      <c r="DD26" s="634">
        <v>2888134</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1797283</v>
      </c>
      <c r="S27" s="626"/>
      <c r="T27" s="626"/>
      <c r="U27" s="626"/>
      <c r="V27" s="626"/>
      <c r="W27" s="626"/>
      <c r="X27" s="626"/>
      <c r="Y27" s="627"/>
      <c r="Z27" s="628">
        <v>6.6</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12124893</v>
      </c>
      <c r="BH27" s="626"/>
      <c r="BI27" s="626"/>
      <c r="BJ27" s="626"/>
      <c r="BK27" s="626"/>
      <c r="BL27" s="626"/>
      <c r="BM27" s="626"/>
      <c r="BN27" s="627"/>
      <c r="BO27" s="628">
        <v>100</v>
      </c>
      <c r="BP27" s="628"/>
      <c r="BQ27" s="628"/>
      <c r="BR27" s="628"/>
      <c r="BS27" s="634">
        <v>102186</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6749621</v>
      </c>
      <c r="CS27" s="657"/>
      <c r="CT27" s="657"/>
      <c r="CU27" s="657"/>
      <c r="CV27" s="657"/>
      <c r="CW27" s="657"/>
      <c r="CX27" s="657"/>
      <c r="CY27" s="658"/>
      <c r="CZ27" s="659">
        <v>25.5</v>
      </c>
      <c r="DA27" s="660"/>
      <c r="DB27" s="660"/>
      <c r="DC27" s="661"/>
      <c r="DD27" s="634">
        <v>1870751</v>
      </c>
      <c r="DE27" s="657"/>
      <c r="DF27" s="657"/>
      <c r="DG27" s="657"/>
      <c r="DH27" s="657"/>
      <c r="DI27" s="657"/>
      <c r="DJ27" s="657"/>
      <c r="DK27" s="658"/>
      <c r="DL27" s="634">
        <v>1858360</v>
      </c>
      <c r="DM27" s="657"/>
      <c r="DN27" s="657"/>
      <c r="DO27" s="657"/>
      <c r="DP27" s="657"/>
      <c r="DQ27" s="657"/>
      <c r="DR27" s="657"/>
      <c r="DS27" s="657"/>
      <c r="DT27" s="657"/>
      <c r="DU27" s="657"/>
      <c r="DV27" s="658"/>
      <c r="DW27" s="630">
        <v>12</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20561</v>
      </c>
      <c r="S28" s="626"/>
      <c r="T28" s="626"/>
      <c r="U28" s="626"/>
      <c r="V28" s="626"/>
      <c r="W28" s="626"/>
      <c r="X28" s="626"/>
      <c r="Y28" s="627"/>
      <c r="Z28" s="628">
        <v>0.1</v>
      </c>
      <c r="AA28" s="628"/>
      <c r="AB28" s="628"/>
      <c r="AC28" s="628"/>
      <c r="AD28" s="629">
        <v>1211</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2213867</v>
      </c>
      <c r="CS28" s="626"/>
      <c r="CT28" s="626"/>
      <c r="CU28" s="626"/>
      <c r="CV28" s="626"/>
      <c r="CW28" s="626"/>
      <c r="CX28" s="626"/>
      <c r="CY28" s="627"/>
      <c r="CZ28" s="659">
        <v>8.4</v>
      </c>
      <c r="DA28" s="660"/>
      <c r="DB28" s="660"/>
      <c r="DC28" s="661"/>
      <c r="DD28" s="634">
        <v>2198895</v>
      </c>
      <c r="DE28" s="626"/>
      <c r="DF28" s="626"/>
      <c r="DG28" s="626"/>
      <c r="DH28" s="626"/>
      <c r="DI28" s="626"/>
      <c r="DJ28" s="626"/>
      <c r="DK28" s="627"/>
      <c r="DL28" s="634">
        <v>2198895</v>
      </c>
      <c r="DM28" s="626"/>
      <c r="DN28" s="626"/>
      <c r="DO28" s="626"/>
      <c r="DP28" s="626"/>
      <c r="DQ28" s="626"/>
      <c r="DR28" s="626"/>
      <c r="DS28" s="626"/>
      <c r="DT28" s="626"/>
      <c r="DU28" s="626"/>
      <c r="DV28" s="627"/>
      <c r="DW28" s="630">
        <v>14.2</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8049</v>
      </c>
      <c r="S29" s="626"/>
      <c r="T29" s="626"/>
      <c r="U29" s="626"/>
      <c r="V29" s="626"/>
      <c r="W29" s="626"/>
      <c r="X29" s="626"/>
      <c r="Y29" s="627"/>
      <c r="Z29" s="628">
        <v>0</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2213544</v>
      </c>
      <c r="CS29" s="657"/>
      <c r="CT29" s="657"/>
      <c r="CU29" s="657"/>
      <c r="CV29" s="657"/>
      <c r="CW29" s="657"/>
      <c r="CX29" s="657"/>
      <c r="CY29" s="658"/>
      <c r="CZ29" s="659">
        <v>8.4</v>
      </c>
      <c r="DA29" s="660"/>
      <c r="DB29" s="660"/>
      <c r="DC29" s="661"/>
      <c r="DD29" s="634">
        <v>2198572</v>
      </c>
      <c r="DE29" s="657"/>
      <c r="DF29" s="657"/>
      <c r="DG29" s="657"/>
      <c r="DH29" s="657"/>
      <c r="DI29" s="657"/>
      <c r="DJ29" s="657"/>
      <c r="DK29" s="658"/>
      <c r="DL29" s="634">
        <v>2198572</v>
      </c>
      <c r="DM29" s="657"/>
      <c r="DN29" s="657"/>
      <c r="DO29" s="657"/>
      <c r="DP29" s="657"/>
      <c r="DQ29" s="657"/>
      <c r="DR29" s="657"/>
      <c r="DS29" s="657"/>
      <c r="DT29" s="657"/>
      <c r="DU29" s="657"/>
      <c r="DV29" s="658"/>
      <c r="DW29" s="630">
        <v>14.2</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772391</v>
      </c>
      <c r="S30" s="626"/>
      <c r="T30" s="626"/>
      <c r="U30" s="626"/>
      <c r="V30" s="626"/>
      <c r="W30" s="626"/>
      <c r="X30" s="626"/>
      <c r="Y30" s="627"/>
      <c r="Z30" s="628">
        <v>2.8</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99.5</v>
      </c>
      <c r="BH30" s="684"/>
      <c r="BI30" s="684"/>
      <c r="BJ30" s="684"/>
      <c r="BK30" s="684"/>
      <c r="BL30" s="684"/>
      <c r="BM30" s="620">
        <v>98</v>
      </c>
      <c r="BN30" s="684"/>
      <c r="BO30" s="684"/>
      <c r="BP30" s="684"/>
      <c r="BQ30" s="685"/>
      <c r="BR30" s="683">
        <v>99.5</v>
      </c>
      <c r="BS30" s="684"/>
      <c r="BT30" s="684"/>
      <c r="BU30" s="684"/>
      <c r="BV30" s="684"/>
      <c r="BW30" s="684"/>
      <c r="BX30" s="620">
        <v>97.8</v>
      </c>
      <c r="BY30" s="684"/>
      <c r="BZ30" s="684"/>
      <c r="CA30" s="684"/>
      <c r="CB30" s="685"/>
      <c r="CD30" s="688"/>
      <c r="CE30" s="689"/>
      <c r="CF30" s="639" t="s">
        <v>292</v>
      </c>
      <c r="CG30" s="640"/>
      <c r="CH30" s="640"/>
      <c r="CI30" s="640"/>
      <c r="CJ30" s="640"/>
      <c r="CK30" s="640"/>
      <c r="CL30" s="640"/>
      <c r="CM30" s="640"/>
      <c r="CN30" s="640"/>
      <c r="CO30" s="640"/>
      <c r="CP30" s="640"/>
      <c r="CQ30" s="641"/>
      <c r="CR30" s="625">
        <v>1931402</v>
      </c>
      <c r="CS30" s="626"/>
      <c r="CT30" s="626"/>
      <c r="CU30" s="626"/>
      <c r="CV30" s="626"/>
      <c r="CW30" s="626"/>
      <c r="CX30" s="626"/>
      <c r="CY30" s="627"/>
      <c r="CZ30" s="659">
        <v>7.3</v>
      </c>
      <c r="DA30" s="660"/>
      <c r="DB30" s="660"/>
      <c r="DC30" s="661"/>
      <c r="DD30" s="634">
        <v>1917714</v>
      </c>
      <c r="DE30" s="626"/>
      <c r="DF30" s="626"/>
      <c r="DG30" s="626"/>
      <c r="DH30" s="626"/>
      <c r="DI30" s="626"/>
      <c r="DJ30" s="626"/>
      <c r="DK30" s="627"/>
      <c r="DL30" s="634">
        <v>1917714</v>
      </c>
      <c r="DM30" s="626"/>
      <c r="DN30" s="626"/>
      <c r="DO30" s="626"/>
      <c r="DP30" s="626"/>
      <c r="DQ30" s="626"/>
      <c r="DR30" s="626"/>
      <c r="DS30" s="626"/>
      <c r="DT30" s="626"/>
      <c r="DU30" s="626"/>
      <c r="DV30" s="627"/>
      <c r="DW30" s="630">
        <v>12.4</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1069805</v>
      </c>
      <c r="S31" s="626"/>
      <c r="T31" s="626"/>
      <c r="U31" s="626"/>
      <c r="V31" s="626"/>
      <c r="W31" s="626"/>
      <c r="X31" s="626"/>
      <c r="Y31" s="627"/>
      <c r="Z31" s="628">
        <v>3.9</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99.5</v>
      </c>
      <c r="BH31" s="657"/>
      <c r="BI31" s="657"/>
      <c r="BJ31" s="657"/>
      <c r="BK31" s="657"/>
      <c r="BL31" s="657"/>
      <c r="BM31" s="631">
        <v>98</v>
      </c>
      <c r="BN31" s="681"/>
      <c r="BO31" s="681"/>
      <c r="BP31" s="681"/>
      <c r="BQ31" s="682"/>
      <c r="BR31" s="680">
        <v>99.4</v>
      </c>
      <c r="BS31" s="657"/>
      <c r="BT31" s="657"/>
      <c r="BU31" s="657"/>
      <c r="BV31" s="657"/>
      <c r="BW31" s="657"/>
      <c r="BX31" s="631">
        <v>97.9</v>
      </c>
      <c r="BY31" s="681"/>
      <c r="BZ31" s="681"/>
      <c r="CA31" s="681"/>
      <c r="CB31" s="682"/>
      <c r="CD31" s="688"/>
      <c r="CE31" s="689"/>
      <c r="CF31" s="639" t="s">
        <v>296</v>
      </c>
      <c r="CG31" s="640"/>
      <c r="CH31" s="640"/>
      <c r="CI31" s="640"/>
      <c r="CJ31" s="640"/>
      <c r="CK31" s="640"/>
      <c r="CL31" s="640"/>
      <c r="CM31" s="640"/>
      <c r="CN31" s="640"/>
      <c r="CO31" s="640"/>
      <c r="CP31" s="640"/>
      <c r="CQ31" s="641"/>
      <c r="CR31" s="625">
        <v>282142</v>
      </c>
      <c r="CS31" s="657"/>
      <c r="CT31" s="657"/>
      <c r="CU31" s="657"/>
      <c r="CV31" s="657"/>
      <c r="CW31" s="657"/>
      <c r="CX31" s="657"/>
      <c r="CY31" s="658"/>
      <c r="CZ31" s="659">
        <v>1.1000000000000001</v>
      </c>
      <c r="DA31" s="660"/>
      <c r="DB31" s="660"/>
      <c r="DC31" s="661"/>
      <c r="DD31" s="634">
        <v>280858</v>
      </c>
      <c r="DE31" s="657"/>
      <c r="DF31" s="657"/>
      <c r="DG31" s="657"/>
      <c r="DH31" s="657"/>
      <c r="DI31" s="657"/>
      <c r="DJ31" s="657"/>
      <c r="DK31" s="658"/>
      <c r="DL31" s="634">
        <v>280858</v>
      </c>
      <c r="DM31" s="657"/>
      <c r="DN31" s="657"/>
      <c r="DO31" s="657"/>
      <c r="DP31" s="657"/>
      <c r="DQ31" s="657"/>
      <c r="DR31" s="657"/>
      <c r="DS31" s="657"/>
      <c r="DT31" s="657"/>
      <c r="DU31" s="657"/>
      <c r="DV31" s="658"/>
      <c r="DW31" s="630">
        <v>1.8</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399807</v>
      </c>
      <c r="S32" s="626"/>
      <c r="T32" s="626"/>
      <c r="U32" s="626"/>
      <c r="V32" s="626"/>
      <c r="W32" s="626"/>
      <c r="X32" s="626"/>
      <c r="Y32" s="627"/>
      <c r="Z32" s="628">
        <v>1.5</v>
      </c>
      <c r="AA32" s="628"/>
      <c r="AB32" s="628"/>
      <c r="AC32" s="628"/>
      <c r="AD32" s="629">
        <v>25522</v>
      </c>
      <c r="AE32" s="629"/>
      <c r="AF32" s="629"/>
      <c r="AG32" s="629"/>
      <c r="AH32" s="629"/>
      <c r="AI32" s="629"/>
      <c r="AJ32" s="629"/>
      <c r="AK32" s="629"/>
      <c r="AL32" s="630">
        <v>0.2</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99.5</v>
      </c>
      <c r="BH32" s="693"/>
      <c r="BI32" s="693"/>
      <c r="BJ32" s="693"/>
      <c r="BK32" s="693"/>
      <c r="BL32" s="693"/>
      <c r="BM32" s="694">
        <v>97.9</v>
      </c>
      <c r="BN32" s="693"/>
      <c r="BO32" s="693"/>
      <c r="BP32" s="693"/>
      <c r="BQ32" s="695"/>
      <c r="BR32" s="692">
        <v>99.5</v>
      </c>
      <c r="BS32" s="693"/>
      <c r="BT32" s="693"/>
      <c r="BU32" s="693"/>
      <c r="BV32" s="693"/>
      <c r="BW32" s="693"/>
      <c r="BX32" s="694">
        <v>97.5</v>
      </c>
      <c r="BY32" s="693"/>
      <c r="BZ32" s="693"/>
      <c r="CA32" s="693"/>
      <c r="CB32" s="695"/>
      <c r="CD32" s="690"/>
      <c r="CE32" s="691"/>
      <c r="CF32" s="639" t="s">
        <v>299</v>
      </c>
      <c r="CG32" s="640"/>
      <c r="CH32" s="640"/>
      <c r="CI32" s="640"/>
      <c r="CJ32" s="640"/>
      <c r="CK32" s="640"/>
      <c r="CL32" s="640"/>
      <c r="CM32" s="640"/>
      <c r="CN32" s="640"/>
      <c r="CO32" s="640"/>
      <c r="CP32" s="640"/>
      <c r="CQ32" s="641"/>
      <c r="CR32" s="625">
        <v>323</v>
      </c>
      <c r="CS32" s="626"/>
      <c r="CT32" s="626"/>
      <c r="CU32" s="626"/>
      <c r="CV32" s="626"/>
      <c r="CW32" s="626"/>
      <c r="CX32" s="626"/>
      <c r="CY32" s="627"/>
      <c r="CZ32" s="659">
        <v>0</v>
      </c>
      <c r="DA32" s="660"/>
      <c r="DB32" s="660"/>
      <c r="DC32" s="661"/>
      <c r="DD32" s="634">
        <v>323</v>
      </c>
      <c r="DE32" s="626"/>
      <c r="DF32" s="626"/>
      <c r="DG32" s="626"/>
      <c r="DH32" s="626"/>
      <c r="DI32" s="626"/>
      <c r="DJ32" s="626"/>
      <c r="DK32" s="627"/>
      <c r="DL32" s="634">
        <v>323</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2330900</v>
      </c>
      <c r="S33" s="626"/>
      <c r="T33" s="626"/>
      <c r="U33" s="626"/>
      <c r="V33" s="626"/>
      <c r="W33" s="626"/>
      <c r="X33" s="626"/>
      <c r="Y33" s="627"/>
      <c r="Z33" s="628">
        <v>8.5</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10745072</v>
      </c>
      <c r="CS33" s="657"/>
      <c r="CT33" s="657"/>
      <c r="CU33" s="657"/>
      <c r="CV33" s="657"/>
      <c r="CW33" s="657"/>
      <c r="CX33" s="657"/>
      <c r="CY33" s="658"/>
      <c r="CZ33" s="659">
        <v>40.6</v>
      </c>
      <c r="DA33" s="660"/>
      <c r="DB33" s="660"/>
      <c r="DC33" s="661"/>
      <c r="DD33" s="634">
        <v>9160829</v>
      </c>
      <c r="DE33" s="657"/>
      <c r="DF33" s="657"/>
      <c r="DG33" s="657"/>
      <c r="DH33" s="657"/>
      <c r="DI33" s="657"/>
      <c r="DJ33" s="657"/>
      <c r="DK33" s="658"/>
      <c r="DL33" s="634">
        <v>7192998</v>
      </c>
      <c r="DM33" s="657"/>
      <c r="DN33" s="657"/>
      <c r="DO33" s="657"/>
      <c r="DP33" s="657"/>
      <c r="DQ33" s="657"/>
      <c r="DR33" s="657"/>
      <c r="DS33" s="657"/>
      <c r="DT33" s="657"/>
      <c r="DU33" s="657"/>
      <c r="DV33" s="658"/>
      <c r="DW33" s="630">
        <v>46.4</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3259994</v>
      </c>
      <c r="CS34" s="626"/>
      <c r="CT34" s="626"/>
      <c r="CU34" s="626"/>
      <c r="CV34" s="626"/>
      <c r="CW34" s="626"/>
      <c r="CX34" s="626"/>
      <c r="CY34" s="627"/>
      <c r="CZ34" s="659">
        <v>12.3</v>
      </c>
      <c r="DA34" s="660"/>
      <c r="DB34" s="660"/>
      <c r="DC34" s="661"/>
      <c r="DD34" s="634">
        <v>2759552</v>
      </c>
      <c r="DE34" s="626"/>
      <c r="DF34" s="626"/>
      <c r="DG34" s="626"/>
      <c r="DH34" s="626"/>
      <c r="DI34" s="626"/>
      <c r="DJ34" s="626"/>
      <c r="DK34" s="627"/>
      <c r="DL34" s="634">
        <v>2408595</v>
      </c>
      <c r="DM34" s="626"/>
      <c r="DN34" s="626"/>
      <c r="DO34" s="626"/>
      <c r="DP34" s="626"/>
      <c r="DQ34" s="626"/>
      <c r="DR34" s="626"/>
      <c r="DS34" s="626"/>
      <c r="DT34" s="626"/>
      <c r="DU34" s="626"/>
      <c r="DV34" s="627"/>
      <c r="DW34" s="630">
        <v>15.6</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881900</v>
      </c>
      <c r="S35" s="626"/>
      <c r="T35" s="626"/>
      <c r="U35" s="626"/>
      <c r="V35" s="626"/>
      <c r="W35" s="626"/>
      <c r="X35" s="626"/>
      <c r="Y35" s="627"/>
      <c r="Z35" s="628">
        <v>3.2</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3407848</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557373</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114611</v>
      </c>
      <c r="CS35" s="657"/>
      <c r="CT35" s="657"/>
      <c r="CU35" s="657"/>
      <c r="CV35" s="657"/>
      <c r="CW35" s="657"/>
      <c r="CX35" s="657"/>
      <c r="CY35" s="658"/>
      <c r="CZ35" s="659">
        <v>0.4</v>
      </c>
      <c r="DA35" s="660"/>
      <c r="DB35" s="660"/>
      <c r="DC35" s="661"/>
      <c r="DD35" s="634">
        <v>106141</v>
      </c>
      <c r="DE35" s="657"/>
      <c r="DF35" s="657"/>
      <c r="DG35" s="657"/>
      <c r="DH35" s="657"/>
      <c r="DI35" s="657"/>
      <c r="DJ35" s="657"/>
      <c r="DK35" s="658"/>
      <c r="DL35" s="634">
        <v>105407</v>
      </c>
      <c r="DM35" s="657"/>
      <c r="DN35" s="657"/>
      <c r="DO35" s="657"/>
      <c r="DP35" s="657"/>
      <c r="DQ35" s="657"/>
      <c r="DR35" s="657"/>
      <c r="DS35" s="657"/>
      <c r="DT35" s="657"/>
      <c r="DU35" s="657"/>
      <c r="DV35" s="658"/>
      <c r="DW35" s="630">
        <v>0.7</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27332748</v>
      </c>
      <c r="S36" s="698"/>
      <c r="T36" s="698"/>
      <c r="U36" s="698"/>
      <c r="V36" s="698"/>
      <c r="W36" s="698"/>
      <c r="X36" s="698"/>
      <c r="Y36" s="699"/>
      <c r="Z36" s="700">
        <v>100</v>
      </c>
      <c r="AA36" s="700"/>
      <c r="AB36" s="700"/>
      <c r="AC36" s="700"/>
      <c r="AD36" s="701">
        <v>14607306</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982820</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413349</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3424805</v>
      </c>
      <c r="CS36" s="626"/>
      <c r="CT36" s="626"/>
      <c r="CU36" s="626"/>
      <c r="CV36" s="626"/>
      <c r="CW36" s="626"/>
      <c r="CX36" s="626"/>
      <c r="CY36" s="627"/>
      <c r="CZ36" s="659">
        <v>13</v>
      </c>
      <c r="DA36" s="660"/>
      <c r="DB36" s="660"/>
      <c r="DC36" s="661"/>
      <c r="DD36" s="634">
        <v>3070828</v>
      </c>
      <c r="DE36" s="626"/>
      <c r="DF36" s="626"/>
      <c r="DG36" s="626"/>
      <c r="DH36" s="626"/>
      <c r="DI36" s="626"/>
      <c r="DJ36" s="626"/>
      <c r="DK36" s="627"/>
      <c r="DL36" s="634">
        <v>2416986</v>
      </c>
      <c r="DM36" s="626"/>
      <c r="DN36" s="626"/>
      <c r="DO36" s="626"/>
      <c r="DP36" s="626"/>
      <c r="DQ36" s="626"/>
      <c r="DR36" s="626"/>
      <c r="DS36" s="626"/>
      <c r="DT36" s="626"/>
      <c r="DU36" s="626"/>
      <c r="DV36" s="627"/>
      <c r="DW36" s="630">
        <v>15.6</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98271</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10397</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1765735</v>
      </c>
      <c r="CS37" s="657"/>
      <c r="CT37" s="657"/>
      <c r="CU37" s="657"/>
      <c r="CV37" s="657"/>
      <c r="CW37" s="657"/>
      <c r="CX37" s="657"/>
      <c r="CY37" s="658"/>
      <c r="CZ37" s="659">
        <v>6.7</v>
      </c>
      <c r="DA37" s="660"/>
      <c r="DB37" s="660"/>
      <c r="DC37" s="661"/>
      <c r="DD37" s="634">
        <v>1758351</v>
      </c>
      <c r="DE37" s="657"/>
      <c r="DF37" s="657"/>
      <c r="DG37" s="657"/>
      <c r="DH37" s="657"/>
      <c r="DI37" s="657"/>
      <c r="DJ37" s="657"/>
      <c r="DK37" s="658"/>
      <c r="DL37" s="634">
        <v>1496028</v>
      </c>
      <c r="DM37" s="657"/>
      <c r="DN37" s="657"/>
      <c r="DO37" s="657"/>
      <c r="DP37" s="657"/>
      <c r="DQ37" s="657"/>
      <c r="DR37" s="657"/>
      <c r="DS37" s="657"/>
      <c r="DT37" s="657"/>
      <c r="DU37" s="657"/>
      <c r="DV37" s="658"/>
      <c r="DW37" s="630">
        <v>9.6999999999999993</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v>3138</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16373</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3309577</v>
      </c>
      <c r="CS38" s="626"/>
      <c r="CT38" s="626"/>
      <c r="CU38" s="626"/>
      <c r="CV38" s="626"/>
      <c r="CW38" s="626"/>
      <c r="CX38" s="626"/>
      <c r="CY38" s="627"/>
      <c r="CZ38" s="659">
        <v>12.5</v>
      </c>
      <c r="DA38" s="660"/>
      <c r="DB38" s="660"/>
      <c r="DC38" s="661"/>
      <c r="DD38" s="634">
        <v>2883070</v>
      </c>
      <c r="DE38" s="626"/>
      <c r="DF38" s="626"/>
      <c r="DG38" s="626"/>
      <c r="DH38" s="626"/>
      <c r="DI38" s="626"/>
      <c r="DJ38" s="626"/>
      <c r="DK38" s="627"/>
      <c r="DL38" s="634">
        <v>2262010</v>
      </c>
      <c r="DM38" s="626"/>
      <c r="DN38" s="626"/>
      <c r="DO38" s="626"/>
      <c r="DP38" s="626"/>
      <c r="DQ38" s="626"/>
      <c r="DR38" s="626"/>
      <c r="DS38" s="626"/>
      <c r="DT38" s="626"/>
      <c r="DU38" s="626"/>
      <c r="DV38" s="627"/>
      <c r="DW38" s="630">
        <v>14.6</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t="s">
        <v>321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103</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497666</v>
      </c>
      <c r="CS39" s="657"/>
      <c r="CT39" s="657"/>
      <c r="CU39" s="657"/>
      <c r="CV39" s="657"/>
      <c r="CW39" s="657"/>
      <c r="CX39" s="657"/>
      <c r="CY39" s="658"/>
      <c r="CZ39" s="659">
        <v>1.9</v>
      </c>
      <c r="DA39" s="660"/>
      <c r="DB39" s="660"/>
      <c r="DC39" s="661"/>
      <c r="DD39" s="634">
        <v>341238</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692856</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93</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138419</v>
      </c>
      <c r="CS40" s="626"/>
      <c r="CT40" s="626"/>
      <c r="CU40" s="626"/>
      <c r="CV40" s="626"/>
      <c r="CW40" s="626"/>
      <c r="CX40" s="626"/>
      <c r="CY40" s="627"/>
      <c r="CZ40" s="659">
        <v>0.5</v>
      </c>
      <c r="DA40" s="660"/>
      <c r="DB40" s="660"/>
      <c r="DC40" s="661"/>
      <c r="DD40" s="634" t="s">
        <v>321</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1630763</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342</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2149746</v>
      </c>
      <c r="CS42" s="626"/>
      <c r="CT42" s="626"/>
      <c r="CU42" s="626"/>
      <c r="CV42" s="626"/>
      <c r="CW42" s="626"/>
      <c r="CX42" s="626"/>
      <c r="CY42" s="627"/>
      <c r="CZ42" s="659">
        <v>8.1</v>
      </c>
      <c r="DA42" s="708"/>
      <c r="DB42" s="708"/>
      <c r="DC42" s="709"/>
      <c r="DD42" s="634">
        <v>294932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63726</v>
      </c>
      <c r="CS43" s="657"/>
      <c r="CT43" s="657"/>
      <c r="CU43" s="657"/>
      <c r="CV43" s="657"/>
      <c r="CW43" s="657"/>
      <c r="CX43" s="657"/>
      <c r="CY43" s="658"/>
      <c r="CZ43" s="659">
        <v>0.2</v>
      </c>
      <c r="DA43" s="660"/>
      <c r="DB43" s="660"/>
      <c r="DC43" s="661"/>
      <c r="DD43" s="634">
        <v>63226</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2149746</v>
      </c>
      <c r="CS44" s="626"/>
      <c r="CT44" s="626"/>
      <c r="CU44" s="626"/>
      <c r="CV44" s="626"/>
      <c r="CW44" s="626"/>
      <c r="CX44" s="626"/>
      <c r="CY44" s="627"/>
      <c r="CZ44" s="659">
        <v>8.1</v>
      </c>
      <c r="DA44" s="708"/>
      <c r="DB44" s="708"/>
      <c r="DC44" s="709"/>
      <c r="DD44" s="634">
        <v>294932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738908</v>
      </c>
      <c r="CS45" s="657"/>
      <c r="CT45" s="657"/>
      <c r="CU45" s="657"/>
      <c r="CV45" s="657"/>
      <c r="CW45" s="657"/>
      <c r="CX45" s="657"/>
      <c r="CY45" s="658"/>
      <c r="CZ45" s="659">
        <v>2.8</v>
      </c>
      <c r="DA45" s="660"/>
      <c r="DB45" s="660"/>
      <c r="DC45" s="661"/>
      <c r="DD45" s="634">
        <v>53629</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1404938</v>
      </c>
      <c r="CS46" s="626"/>
      <c r="CT46" s="626"/>
      <c r="CU46" s="626"/>
      <c r="CV46" s="626"/>
      <c r="CW46" s="626"/>
      <c r="CX46" s="626"/>
      <c r="CY46" s="627"/>
      <c r="CZ46" s="659">
        <v>5.3</v>
      </c>
      <c r="DA46" s="708"/>
      <c r="DB46" s="708"/>
      <c r="DC46" s="709"/>
      <c r="DD46" s="634">
        <v>240703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26433681</v>
      </c>
      <c r="CS49" s="693"/>
      <c r="CT49" s="693"/>
      <c r="CU49" s="693"/>
      <c r="CV49" s="693"/>
      <c r="CW49" s="693"/>
      <c r="CX49" s="693"/>
      <c r="CY49" s="720"/>
      <c r="CZ49" s="721">
        <v>100</v>
      </c>
      <c r="DA49" s="722"/>
      <c r="DB49" s="722"/>
      <c r="DC49" s="723"/>
      <c r="DD49" s="724">
        <v>17694230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27337</v>
      </c>
      <c r="R7" s="755"/>
      <c r="S7" s="755"/>
      <c r="T7" s="755"/>
      <c r="U7" s="755"/>
      <c r="V7" s="755">
        <v>26449</v>
      </c>
      <c r="W7" s="755"/>
      <c r="X7" s="755"/>
      <c r="Y7" s="755"/>
      <c r="Z7" s="755"/>
      <c r="AA7" s="755">
        <v>887</v>
      </c>
      <c r="AB7" s="755"/>
      <c r="AC7" s="755"/>
      <c r="AD7" s="755"/>
      <c r="AE7" s="756"/>
      <c r="AF7" s="757">
        <v>824</v>
      </c>
      <c r="AG7" s="758"/>
      <c r="AH7" s="758"/>
      <c r="AI7" s="758"/>
      <c r="AJ7" s="759"/>
      <c r="AK7" s="794">
        <v>772</v>
      </c>
      <c r="AL7" s="795"/>
      <c r="AM7" s="795"/>
      <c r="AN7" s="795"/>
      <c r="AO7" s="795"/>
      <c r="AP7" s="795">
        <v>28673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549</v>
      </c>
      <c r="BT7" s="799" t="s">
        <v>549</v>
      </c>
      <c r="BU7" s="799" t="s">
        <v>549</v>
      </c>
      <c r="BV7" s="799" t="s">
        <v>549</v>
      </c>
      <c r="BW7" s="799" t="s">
        <v>549</v>
      </c>
      <c r="BX7" s="799" t="s">
        <v>549</v>
      </c>
      <c r="BY7" s="799" t="s">
        <v>549</v>
      </c>
      <c r="BZ7" s="799" t="s">
        <v>549</v>
      </c>
      <c r="CA7" s="799" t="s">
        <v>549</v>
      </c>
      <c r="CB7" s="799" t="s">
        <v>549</v>
      </c>
      <c r="CC7" s="799" t="s">
        <v>549</v>
      </c>
      <c r="CD7" s="799" t="s">
        <v>549</v>
      </c>
      <c r="CE7" s="799" t="s">
        <v>549</v>
      </c>
      <c r="CF7" s="799" t="s">
        <v>549</v>
      </c>
      <c r="CG7" s="800" t="s">
        <v>549</v>
      </c>
      <c r="CH7" s="791">
        <v>65.033000000000001</v>
      </c>
      <c r="CI7" s="792">
        <v>65.033000000000001</v>
      </c>
      <c r="CJ7" s="792">
        <v>65.033000000000001</v>
      </c>
      <c r="CK7" s="792">
        <v>65.033000000000001</v>
      </c>
      <c r="CL7" s="793">
        <v>65.033000000000001</v>
      </c>
      <c r="CM7" s="791">
        <v>766</v>
      </c>
      <c r="CN7" s="792">
        <v>724.78200000000004</v>
      </c>
      <c r="CO7" s="792">
        <v>724.78200000000004</v>
      </c>
      <c r="CP7" s="792">
        <v>724.78200000000004</v>
      </c>
      <c r="CQ7" s="793">
        <v>724.78200000000004</v>
      </c>
      <c r="CR7" s="791">
        <v>142.44999999999999</v>
      </c>
      <c r="CS7" s="792">
        <v>142.44999999999999</v>
      </c>
      <c r="CT7" s="792">
        <v>142.44999999999999</v>
      </c>
      <c r="CU7" s="792">
        <v>142.44999999999999</v>
      </c>
      <c r="CV7" s="793">
        <v>142.44999999999999</v>
      </c>
      <c r="CW7" s="791" t="s">
        <v>480</v>
      </c>
      <c r="CX7" s="792"/>
      <c r="CY7" s="792"/>
      <c r="CZ7" s="792"/>
      <c r="DA7" s="793"/>
      <c r="DB7" s="791">
        <v>250</v>
      </c>
      <c r="DC7" s="792"/>
      <c r="DD7" s="792"/>
      <c r="DE7" s="792"/>
      <c r="DF7" s="793"/>
      <c r="DG7" s="791" t="s">
        <v>480</v>
      </c>
      <c r="DH7" s="792"/>
      <c r="DI7" s="792"/>
      <c r="DJ7" s="792"/>
      <c r="DK7" s="793"/>
      <c r="DL7" s="791" t="s">
        <v>480</v>
      </c>
      <c r="DM7" s="792"/>
      <c r="DN7" s="792"/>
      <c r="DO7" s="792"/>
      <c r="DP7" s="793"/>
      <c r="DQ7" s="791" t="s">
        <v>480</v>
      </c>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75</v>
      </c>
      <c r="R8" s="779"/>
      <c r="S8" s="779"/>
      <c r="T8" s="779"/>
      <c r="U8" s="779"/>
      <c r="V8" s="779">
        <v>63</v>
      </c>
      <c r="W8" s="779"/>
      <c r="X8" s="779"/>
      <c r="Y8" s="779"/>
      <c r="Z8" s="779"/>
      <c r="AA8" s="779">
        <v>12</v>
      </c>
      <c r="AB8" s="779"/>
      <c r="AC8" s="779"/>
      <c r="AD8" s="779"/>
      <c r="AE8" s="780"/>
      <c r="AF8" s="781">
        <v>12</v>
      </c>
      <c r="AG8" s="782"/>
      <c r="AH8" s="782"/>
      <c r="AI8" s="782"/>
      <c r="AJ8" s="783"/>
      <c r="AK8" s="784">
        <v>0</v>
      </c>
      <c r="AL8" s="785"/>
      <c r="AM8" s="785"/>
      <c r="AN8" s="785"/>
      <c r="AO8" s="785"/>
      <c r="AP8" s="785">
        <v>19</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550</v>
      </c>
      <c r="BT8" s="789" t="s">
        <v>550</v>
      </c>
      <c r="BU8" s="789" t="s">
        <v>550</v>
      </c>
      <c r="BV8" s="789" t="s">
        <v>550</v>
      </c>
      <c r="BW8" s="789" t="s">
        <v>550</v>
      </c>
      <c r="BX8" s="789" t="s">
        <v>550</v>
      </c>
      <c r="BY8" s="789" t="s">
        <v>550</v>
      </c>
      <c r="BZ8" s="789" t="s">
        <v>550</v>
      </c>
      <c r="CA8" s="789" t="s">
        <v>550</v>
      </c>
      <c r="CB8" s="789" t="s">
        <v>550</v>
      </c>
      <c r="CC8" s="789" t="s">
        <v>550</v>
      </c>
      <c r="CD8" s="789" t="s">
        <v>550</v>
      </c>
      <c r="CE8" s="789" t="s">
        <v>550</v>
      </c>
      <c r="CF8" s="789" t="s">
        <v>550</v>
      </c>
      <c r="CG8" s="790" t="s">
        <v>550</v>
      </c>
      <c r="CH8" s="801" t="s">
        <v>560</v>
      </c>
      <c r="CI8" s="802">
        <v>-0.40200000000000002</v>
      </c>
      <c r="CJ8" s="802">
        <v>-0.40200000000000002</v>
      </c>
      <c r="CK8" s="802">
        <v>-0.40200000000000002</v>
      </c>
      <c r="CL8" s="803">
        <v>-0.40200000000000002</v>
      </c>
      <c r="CM8" s="801">
        <v>22</v>
      </c>
      <c r="CN8" s="802">
        <v>22.56</v>
      </c>
      <c r="CO8" s="802">
        <v>22.56</v>
      </c>
      <c r="CP8" s="802">
        <v>22.56</v>
      </c>
      <c r="CQ8" s="803">
        <v>22.56</v>
      </c>
      <c r="CR8" s="801">
        <v>10</v>
      </c>
      <c r="CS8" s="802">
        <v>10</v>
      </c>
      <c r="CT8" s="802">
        <v>10</v>
      </c>
      <c r="CU8" s="802">
        <v>10</v>
      </c>
      <c r="CV8" s="803">
        <v>10</v>
      </c>
      <c r="CW8" s="801">
        <v>45</v>
      </c>
      <c r="CX8" s="802">
        <v>54.683</v>
      </c>
      <c r="CY8" s="802">
        <v>54.683</v>
      </c>
      <c r="CZ8" s="802">
        <v>54.683</v>
      </c>
      <c r="DA8" s="803">
        <v>54.683</v>
      </c>
      <c r="DB8" s="801" t="s">
        <v>551</v>
      </c>
      <c r="DC8" s="802"/>
      <c r="DD8" s="802"/>
      <c r="DE8" s="802"/>
      <c r="DF8" s="803"/>
      <c r="DG8" s="801" t="s">
        <v>480</v>
      </c>
      <c r="DH8" s="802"/>
      <c r="DI8" s="802"/>
      <c r="DJ8" s="802"/>
      <c r="DK8" s="803"/>
      <c r="DL8" s="801" t="s">
        <v>480</v>
      </c>
      <c r="DM8" s="802"/>
      <c r="DN8" s="802"/>
      <c r="DO8" s="802"/>
      <c r="DP8" s="803"/>
      <c r="DQ8" s="801" t="s">
        <v>480</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552</v>
      </c>
      <c r="BT9" s="789" t="s">
        <v>552</v>
      </c>
      <c r="BU9" s="789" t="s">
        <v>552</v>
      </c>
      <c r="BV9" s="789" t="s">
        <v>552</v>
      </c>
      <c r="BW9" s="789" t="s">
        <v>552</v>
      </c>
      <c r="BX9" s="789" t="s">
        <v>552</v>
      </c>
      <c r="BY9" s="789" t="s">
        <v>552</v>
      </c>
      <c r="BZ9" s="789" t="s">
        <v>552</v>
      </c>
      <c r="CA9" s="789" t="s">
        <v>552</v>
      </c>
      <c r="CB9" s="789" t="s">
        <v>552</v>
      </c>
      <c r="CC9" s="789" t="s">
        <v>552</v>
      </c>
      <c r="CD9" s="789" t="s">
        <v>552</v>
      </c>
      <c r="CE9" s="789" t="s">
        <v>552</v>
      </c>
      <c r="CF9" s="789" t="s">
        <v>552</v>
      </c>
      <c r="CG9" s="790" t="s">
        <v>552</v>
      </c>
      <c r="CH9" s="801" t="s">
        <v>561</v>
      </c>
      <c r="CI9" s="802">
        <v>-2.008</v>
      </c>
      <c r="CJ9" s="802">
        <v>-2.008</v>
      </c>
      <c r="CK9" s="802">
        <v>-2.008</v>
      </c>
      <c r="CL9" s="803">
        <v>-2.008</v>
      </c>
      <c r="CM9" s="801">
        <v>83.296000000000006</v>
      </c>
      <c r="CN9" s="802">
        <v>83.296000000000006</v>
      </c>
      <c r="CO9" s="802">
        <v>83.296000000000006</v>
      </c>
      <c r="CP9" s="802">
        <v>83.296000000000006</v>
      </c>
      <c r="CQ9" s="803">
        <v>83.296000000000006</v>
      </c>
      <c r="CR9" s="801">
        <v>10</v>
      </c>
      <c r="CS9" s="802">
        <v>10</v>
      </c>
      <c r="CT9" s="802">
        <v>10</v>
      </c>
      <c r="CU9" s="802">
        <v>10</v>
      </c>
      <c r="CV9" s="803">
        <v>10</v>
      </c>
      <c r="CW9" s="801">
        <v>0</v>
      </c>
      <c r="CX9" s="802">
        <v>0.432</v>
      </c>
      <c r="CY9" s="802">
        <v>0.432</v>
      </c>
      <c r="CZ9" s="802">
        <v>0.432</v>
      </c>
      <c r="DA9" s="803">
        <v>0.432</v>
      </c>
      <c r="DB9" s="801" t="s">
        <v>551</v>
      </c>
      <c r="DC9" s="802"/>
      <c r="DD9" s="802"/>
      <c r="DE9" s="802"/>
      <c r="DF9" s="803"/>
      <c r="DG9" s="801" t="s">
        <v>480</v>
      </c>
      <c r="DH9" s="802"/>
      <c r="DI9" s="802"/>
      <c r="DJ9" s="802"/>
      <c r="DK9" s="803"/>
      <c r="DL9" s="801" t="s">
        <v>480</v>
      </c>
      <c r="DM9" s="802"/>
      <c r="DN9" s="802"/>
      <c r="DO9" s="802"/>
      <c r="DP9" s="803"/>
      <c r="DQ9" s="801" t="s">
        <v>480</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553</v>
      </c>
      <c r="BT10" s="789" t="s">
        <v>553</v>
      </c>
      <c r="BU10" s="789" t="s">
        <v>553</v>
      </c>
      <c r="BV10" s="789" t="s">
        <v>553</v>
      </c>
      <c r="BW10" s="789" t="s">
        <v>553</v>
      </c>
      <c r="BX10" s="789" t="s">
        <v>553</v>
      </c>
      <c r="BY10" s="789" t="s">
        <v>553</v>
      </c>
      <c r="BZ10" s="789" t="s">
        <v>553</v>
      </c>
      <c r="CA10" s="789" t="s">
        <v>553</v>
      </c>
      <c r="CB10" s="789" t="s">
        <v>553</v>
      </c>
      <c r="CC10" s="789" t="s">
        <v>553</v>
      </c>
      <c r="CD10" s="789" t="s">
        <v>553</v>
      </c>
      <c r="CE10" s="789" t="s">
        <v>553</v>
      </c>
      <c r="CF10" s="789" t="s">
        <v>553</v>
      </c>
      <c r="CG10" s="790" t="s">
        <v>553</v>
      </c>
      <c r="CH10" s="801">
        <v>2</v>
      </c>
      <c r="CI10" s="802">
        <v>2.91</v>
      </c>
      <c r="CJ10" s="802">
        <v>2.91</v>
      </c>
      <c r="CK10" s="802">
        <v>2.91</v>
      </c>
      <c r="CL10" s="803">
        <v>2.91</v>
      </c>
      <c r="CM10" s="801">
        <v>47</v>
      </c>
      <c r="CN10" s="802">
        <v>42.588999999999999</v>
      </c>
      <c r="CO10" s="802">
        <v>42.588999999999999</v>
      </c>
      <c r="CP10" s="802">
        <v>42.588999999999999</v>
      </c>
      <c r="CQ10" s="803">
        <v>42.588999999999999</v>
      </c>
      <c r="CR10" s="801">
        <v>20</v>
      </c>
      <c r="CS10" s="802">
        <v>20</v>
      </c>
      <c r="CT10" s="802">
        <v>20</v>
      </c>
      <c r="CU10" s="802">
        <v>20</v>
      </c>
      <c r="CV10" s="803">
        <v>20</v>
      </c>
      <c r="CW10" s="801">
        <v>40</v>
      </c>
      <c r="CX10" s="802">
        <v>44.021000000000001</v>
      </c>
      <c r="CY10" s="802">
        <v>44.021000000000001</v>
      </c>
      <c r="CZ10" s="802">
        <v>44.021000000000001</v>
      </c>
      <c r="DA10" s="803">
        <v>44.021000000000001</v>
      </c>
      <c r="DB10" s="801" t="s">
        <v>551</v>
      </c>
      <c r="DC10" s="802"/>
      <c r="DD10" s="802"/>
      <c r="DE10" s="802"/>
      <c r="DF10" s="803"/>
      <c r="DG10" s="801" t="s">
        <v>480</v>
      </c>
      <c r="DH10" s="802"/>
      <c r="DI10" s="802"/>
      <c r="DJ10" s="802"/>
      <c r="DK10" s="803"/>
      <c r="DL10" s="801" t="s">
        <v>480</v>
      </c>
      <c r="DM10" s="802"/>
      <c r="DN10" s="802"/>
      <c r="DO10" s="802"/>
      <c r="DP10" s="803"/>
      <c r="DQ10" s="801" t="s">
        <v>480</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554</v>
      </c>
      <c r="BT11" s="789" t="s">
        <v>554</v>
      </c>
      <c r="BU11" s="789" t="s">
        <v>554</v>
      </c>
      <c r="BV11" s="789" t="s">
        <v>554</v>
      </c>
      <c r="BW11" s="789" t="s">
        <v>554</v>
      </c>
      <c r="BX11" s="789" t="s">
        <v>554</v>
      </c>
      <c r="BY11" s="789" t="s">
        <v>554</v>
      </c>
      <c r="BZ11" s="789" t="s">
        <v>554</v>
      </c>
      <c r="CA11" s="789" t="s">
        <v>554</v>
      </c>
      <c r="CB11" s="789" t="s">
        <v>554</v>
      </c>
      <c r="CC11" s="789" t="s">
        <v>554</v>
      </c>
      <c r="CD11" s="789" t="s">
        <v>554</v>
      </c>
      <c r="CE11" s="789" t="s">
        <v>554</v>
      </c>
      <c r="CF11" s="789" t="s">
        <v>554</v>
      </c>
      <c r="CG11" s="790" t="s">
        <v>554</v>
      </c>
      <c r="CH11" s="801">
        <v>0</v>
      </c>
      <c r="CI11" s="802">
        <v>0.88300000000000001</v>
      </c>
      <c r="CJ11" s="802">
        <v>0.88300000000000001</v>
      </c>
      <c r="CK11" s="802">
        <v>0.88300000000000001</v>
      </c>
      <c r="CL11" s="803">
        <v>0.88300000000000001</v>
      </c>
      <c r="CM11" s="801">
        <v>67.766000000000005</v>
      </c>
      <c r="CN11" s="802">
        <v>67.766000000000005</v>
      </c>
      <c r="CO11" s="802">
        <v>67.766000000000005</v>
      </c>
      <c r="CP11" s="802">
        <v>67.766000000000005</v>
      </c>
      <c r="CQ11" s="803">
        <v>67.766000000000005</v>
      </c>
      <c r="CR11" s="801">
        <v>14.717000000000001</v>
      </c>
      <c r="CS11" s="802">
        <v>14.717000000000001</v>
      </c>
      <c r="CT11" s="802">
        <v>14.717000000000001</v>
      </c>
      <c r="CU11" s="802">
        <v>14.717000000000001</v>
      </c>
      <c r="CV11" s="803">
        <v>14.717000000000001</v>
      </c>
      <c r="CW11" s="801">
        <v>9.0449999999999999</v>
      </c>
      <c r="CX11" s="802">
        <v>9.0449999999999999</v>
      </c>
      <c r="CY11" s="802">
        <v>9.0449999999999999</v>
      </c>
      <c r="CZ11" s="802">
        <v>9.0449999999999999</v>
      </c>
      <c r="DA11" s="803">
        <v>9.0449999999999999</v>
      </c>
      <c r="DB11" s="801" t="s">
        <v>551</v>
      </c>
      <c r="DC11" s="802"/>
      <c r="DD11" s="802"/>
      <c r="DE11" s="802"/>
      <c r="DF11" s="803"/>
      <c r="DG11" s="801" t="s">
        <v>480</v>
      </c>
      <c r="DH11" s="802"/>
      <c r="DI11" s="802"/>
      <c r="DJ11" s="802"/>
      <c r="DK11" s="803"/>
      <c r="DL11" s="801" t="s">
        <v>480</v>
      </c>
      <c r="DM11" s="802"/>
      <c r="DN11" s="802"/>
      <c r="DO11" s="802"/>
      <c r="DP11" s="803"/>
      <c r="DQ11" s="801" t="s">
        <v>480</v>
      </c>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555</v>
      </c>
      <c r="BT12" s="789" t="s">
        <v>555</v>
      </c>
      <c r="BU12" s="789" t="s">
        <v>555</v>
      </c>
      <c r="BV12" s="789" t="s">
        <v>555</v>
      </c>
      <c r="BW12" s="789" t="s">
        <v>555</v>
      </c>
      <c r="BX12" s="789" t="s">
        <v>555</v>
      </c>
      <c r="BY12" s="789" t="s">
        <v>555</v>
      </c>
      <c r="BZ12" s="789" t="s">
        <v>555</v>
      </c>
      <c r="CA12" s="789" t="s">
        <v>555</v>
      </c>
      <c r="CB12" s="789" t="s">
        <v>555</v>
      </c>
      <c r="CC12" s="789" t="s">
        <v>555</v>
      </c>
      <c r="CD12" s="789" t="s">
        <v>555</v>
      </c>
      <c r="CE12" s="789" t="s">
        <v>555</v>
      </c>
      <c r="CF12" s="789" t="s">
        <v>555</v>
      </c>
      <c r="CG12" s="790" t="s">
        <v>555</v>
      </c>
      <c r="CH12" s="801">
        <v>0</v>
      </c>
      <c r="CI12" s="802">
        <v>0.43099999999999999</v>
      </c>
      <c r="CJ12" s="802">
        <v>0.43099999999999999</v>
      </c>
      <c r="CK12" s="802">
        <v>0.43099999999999999</v>
      </c>
      <c r="CL12" s="803">
        <v>0.43099999999999999</v>
      </c>
      <c r="CM12" s="801">
        <v>43</v>
      </c>
      <c r="CN12" s="802">
        <v>42.231000000000002</v>
      </c>
      <c r="CO12" s="802">
        <v>42.231000000000002</v>
      </c>
      <c r="CP12" s="802">
        <v>42.231000000000002</v>
      </c>
      <c r="CQ12" s="803">
        <v>42.231000000000002</v>
      </c>
      <c r="CR12" s="801">
        <v>20</v>
      </c>
      <c r="CS12" s="802">
        <v>20</v>
      </c>
      <c r="CT12" s="802">
        <v>20</v>
      </c>
      <c r="CU12" s="802">
        <v>20</v>
      </c>
      <c r="CV12" s="803">
        <v>20</v>
      </c>
      <c r="CW12" s="801">
        <v>24</v>
      </c>
      <c r="CX12" s="802">
        <v>25.085000000000001</v>
      </c>
      <c r="CY12" s="802">
        <v>25.085000000000001</v>
      </c>
      <c r="CZ12" s="802">
        <v>25.085000000000001</v>
      </c>
      <c r="DA12" s="803">
        <v>25.085000000000001</v>
      </c>
      <c r="DB12" s="801" t="s">
        <v>551</v>
      </c>
      <c r="DC12" s="802"/>
      <c r="DD12" s="802"/>
      <c r="DE12" s="802"/>
      <c r="DF12" s="803"/>
      <c r="DG12" s="801" t="s">
        <v>480</v>
      </c>
      <c r="DH12" s="802"/>
      <c r="DI12" s="802"/>
      <c r="DJ12" s="802"/>
      <c r="DK12" s="803"/>
      <c r="DL12" s="801" t="s">
        <v>480</v>
      </c>
      <c r="DM12" s="802"/>
      <c r="DN12" s="802"/>
      <c r="DO12" s="802"/>
      <c r="DP12" s="803"/>
      <c r="DQ12" s="801" t="s">
        <v>480</v>
      </c>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t="s">
        <v>556</v>
      </c>
      <c r="BS13" s="788" t="s">
        <v>557</v>
      </c>
      <c r="BT13" s="789"/>
      <c r="BU13" s="789"/>
      <c r="BV13" s="789"/>
      <c r="BW13" s="789"/>
      <c r="BX13" s="789"/>
      <c r="BY13" s="789"/>
      <c r="BZ13" s="789"/>
      <c r="CA13" s="789"/>
      <c r="CB13" s="789"/>
      <c r="CC13" s="789"/>
      <c r="CD13" s="789"/>
      <c r="CE13" s="789"/>
      <c r="CF13" s="789"/>
      <c r="CG13" s="790"/>
      <c r="CH13" s="801">
        <v>0</v>
      </c>
      <c r="CI13" s="802"/>
      <c r="CJ13" s="802"/>
      <c r="CK13" s="802"/>
      <c r="CL13" s="803"/>
      <c r="CM13" s="801">
        <v>21</v>
      </c>
      <c r="CN13" s="802"/>
      <c r="CO13" s="802"/>
      <c r="CP13" s="802"/>
      <c r="CQ13" s="803"/>
      <c r="CR13" s="801">
        <v>2</v>
      </c>
      <c r="CS13" s="802"/>
      <c r="CT13" s="802"/>
      <c r="CU13" s="802"/>
      <c r="CV13" s="803"/>
      <c r="CW13" s="801" t="s">
        <v>536</v>
      </c>
      <c r="CX13" s="802">
        <v>0.432</v>
      </c>
      <c r="CY13" s="802">
        <v>0.432</v>
      </c>
      <c r="CZ13" s="802">
        <v>0.432</v>
      </c>
      <c r="DA13" s="803">
        <v>0.432</v>
      </c>
      <c r="DB13" s="801" t="s">
        <v>551</v>
      </c>
      <c r="DC13" s="802"/>
      <c r="DD13" s="802"/>
      <c r="DE13" s="802"/>
      <c r="DF13" s="803"/>
      <c r="DG13" s="801" t="s">
        <v>551</v>
      </c>
      <c r="DH13" s="802"/>
      <c r="DI13" s="802"/>
      <c r="DJ13" s="802"/>
      <c r="DK13" s="803"/>
      <c r="DL13" s="801" t="s">
        <v>551</v>
      </c>
      <c r="DM13" s="802"/>
      <c r="DN13" s="802"/>
      <c r="DO13" s="802"/>
      <c r="DP13" s="803"/>
      <c r="DQ13" s="801" t="s">
        <v>551</v>
      </c>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t="s">
        <v>558</v>
      </c>
      <c r="BT14" s="789"/>
      <c r="BU14" s="789"/>
      <c r="BV14" s="789"/>
      <c r="BW14" s="789"/>
      <c r="BX14" s="789"/>
      <c r="BY14" s="789"/>
      <c r="BZ14" s="789"/>
      <c r="CA14" s="789"/>
      <c r="CB14" s="789"/>
      <c r="CC14" s="789"/>
      <c r="CD14" s="789"/>
      <c r="CE14" s="789"/>
      <c r="CF14" s="789"/>
      <c r="CG14" s="790"/>
      <c r="CH14" s="801">
        <v>0</v>
      </c>
      <c r="CI14" s="802"/>
      <c r="CJ14" s="802"/>
      <c r="CK14" s="802"/>
      <c r="CL14" s="803"/>
      <c r="CM14" s="801">
        <v>24</v>
      </c>
      <c r="CN14" s="802"/>
      <c r="CO14" s="802"/>
      <c r="CP14" s="802"/>
      <c r="CQ14" s="803"/>
      <c r="CR14" s="801">
        <v>5</v>
      </c>
      <c r="CS14" s="802"/>
      <c r="CT14" s="802"/>
      <c r="CU14" s="802"/>
      <c r="CV14" s="803"/>
      <c r="CW14" s="801">
        <v>84</v>
      </c>
      <c r="CX14" s="802"/>
      <c r="CY14" s="802"/>
      <c r="CZ14" s="802"/>
      <c r="DA14" s="803"/>
      <c r="DB14" s="801" t="s">
        <v>551</v>
      </c>
      <c r="DC14" s="802"/>
      <c r="DD14" s="802"/>
      <c r="DE14" s="802"/>
      <c r="DF14" s="803"/>
      <c r="DG14" s="801" t="s">
        <v>551</v>
      </c>
      <c r="DH14" s="802"/>
      <c r="DI14" s="802"/>
      <c r="DJ14" s="802"/>
      <c r="DK14" s="803"/>
      <c r="DL14" s="801" t="s">
        <v>551</v>
      </c>
      <c r="DM14" s="802"/>
      <c r="DN14" s="802"/>
      <c r="DO14" s="802"/>
      <c r="DP14" s="803"/>
      <c r="DQ14" s="801" t="s">
        <v>551</v>
      </c>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27333</v>
      </c>
      <c r="R23" s="814"/>
      <c r="S23" s="814"/>
      <c r="T23" s="814"/>
      <c r="U23" s="814"/>
      <c r="V23" s="814">
        <v>26434</v>
      </c>
      <c r="W23" s="814"/>
      <c r="X23" s="814"/>
      <c r="Y23" s="814"/>
      <c r="Z23" s="814"/>
      <c r="AA23" s="814">
        <v>899</v>
      </c>
      <c r="AB23" s="814"/>
      <c r="AC23" s="814"/>
      <c r="AD23" s="814"/>
      <c r="AE23" s="815"/>
      <c r="AF23" s="816">
        <v>835</v>
      </c>
      <c r="AG23" s="814"/>
      <c r="AH23" s="814"/>
      <c r="AI23" s="814"/>
      <c r="AJ23" s="817"/>
      <c r="AK23" s="818"/>
      <c r="AL23" s="819"/>
      <c r="AM23" s="819"/>
      <c r="AN23" s="819"/>
      <c r="AO23" s="819"/>
      <c r="AP23" s="814">
        <v>28692</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1">
        <v>9465</v>
      </c>
      <c r="R28" s="842"/>
      <c r="S28" s="842"/>
      <c r="T28" s="842"/>
      <c r="U28" s="842"/>
      <c r="V28" s="842">
        <v>8908</v>
      </c>
      <c r="W28" s="842"/>
      <c r="X28" s="842"/>
      <c r="Y28" s="842"/>
      <c r="Z28" s="842"/>
      <c r="AA28" s="842">
        <v>557</v>
      </c>
      <c r="AB28" s="842"/>
      <c r="AC28" s="842"/>
      <c r="AD28" s="842"/>
      <c r="AE28" s="843"/>
      <c r="AF28" s="844">
        <v>557</v>
      </c>
      <c r="AG28" s="842"/>
      <c r="AH28" s="842"/>
      <c r="AI28" s="842"/>
      <c r="AJ28" s="845"/>
      <c r="AK28" s="846">
        <v>693</v>
      </c>
      <c r="AL28" s="838"/>
      <c r="AM28" s="838"/>
      <c r="AN28" s="838"/>
      <c r="AO28" s="838"/>
      <c r="AP28" s="838" t="s">
        <v>536</v>
      </c>
      <c r="AQ28" s="838"/>
      <c r="AR28" s="838"/>
      <c r="AS28" s="838"/>
      <c r="AT28" s="838"/>
      <c r="AU28" s="838" t="s">
        <v>536</v>
      </c>
      <c r="AV28" s="838"/>
      <c r="AW28" s="838"/>
      <c r="AX28" s="838"/>
      <c r="AY28" s="838"/>
      <c r="AZ28" s="838" t="s">
        <v>536</v>
      </c>
      <c r="BA28" s="838"/>
      <c r="BB28" s="838"/>
      <c r="BC28" s="838"/>
      <c r="BD28" s="838"/>
      <c r="BE28" s="839"/>
      <c r="BF28" s="839"/>
      <c r="BG28" s="839"/>
      <c r="BH28" s="839"/>
      <c r="BI28" s="840"/>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6123</v>
      </c>
      <c r="R29" s="779"/>
      <c r="S29" s="779"/>
      <c r="T29" s="779"/>
      <c r="U29" s="779"/>
      <c r="V29" s="779">
        <v>6015</v>
      </c>
      <c r="W29" s="779"/>
      <c r="X29" s="779"/>
      <c r="Y29" s="779"/>
      <c r="Z29" s="779"/>
      <c r="AA29" s="779">
        <v>108</v>
      </c>
      <c r="AB29" s="779"/>
      <c r="AC29" s="779"/>
      <c r="AD29" s="779"/>
      <c r="AE29" s="780"/>
      <c r="AF29" s="781">
        <v>108</v>
      </c>
      <c r="AG29" s="782"/>
      <c r="AH29" s="782"/>
      <c r="AI29" s="782"/>
      <c r="AJ29" s="783"/>
      <c r="AK29" s="849">
        <v>860</v>
      </c>
      <c r="AL29" s="850"/>
      <c r="AM29" s="850"/>
      <c r="AN29" s="850"/>
      <c r="AO29" s="850"/>
      <c r="AP29" s="850">
        <v>46</v>
      </c>
      <c r="AQ29" s="850"/>
      <c r="AR29" s="850"/>
      <c r="AS29" s="850"/>
      <c r="AT29" s="850"/>
      <c r="AU29" s="850" t="s">
        <v>536</v>
      </c>
      <c r="AV29" s="850"/>
      <c r="AW29" s="850"/>
      <c r="AX29" s="850"/>
      <c r="AY29" s="850"/>
      <c r="AZ29" s="850" t="s">
        <v>536</v>
      </c>
      <c r="BA29" s="850"/>
      <c r="BB29" s="850"/>
      <c r="BC29" s="850"/>
      <c r="BD29" s="850"/>
      <c r="BE29" s="847"/>
      <c r="BF29" s="847"/>
      <c r="BG29" s="847"/>
      <c r="BH29" s="847"/>
      <c r="BI29" s="848"/>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1201</v>
      </c>
      <c r="R30" s="779"/>
      <c r="S30" s="779"/>
      <c r="T30" s="779"/>
      <c r="U30" s="779"/>
      <c r="V30" s="779">
        <v>1156</v>
      </c>
      <c r="W30" s="779"/>
      <c r="X30" s="779"/>
      <c r="Y30" s="779"/>
      <c r="Z30" s="779"/>
      <c r="AA30" s="779">
        <v>45</v>
      </c>
      <c r="AB30" s="779"/>
      <c r="AC30" s="779"/>
      <c r="AD30" s="779"/>
      <c r="AE30" s="780"/>
      <c r="AF30" s="781">
        <v>45</v>
      </c>
      <c r="AG30" s="782"/>
      <c r="AH30" s="782"/>
      <c r="AI30" s="782"/>
      <c r="AJ30" s="783"/>
      <c r="AK30" s="849">
        <v>178</v>
      </c>
      <c r="AL30" s="850"/>
      <c r="AM30" s="850"/>
      <c r="AN30" s="850"/>
      <c r="AO30" s="850"/>
      <c r="AP30" s="850" t="s">
        <v>537</v>
      </c>
      <c r="AQ30" s="850"/>
      <c r="AR30" s="850"/>
      <c r="AS30" s="850"/>
      <c r="AT30" s="850"/>
      <c r="AU30" s="850" t="s">
        <v>536</v>
      </c>
      <c r="AV30" s="850"/>
      <c r="AW30" s="850"/>
      <c r="AX30" s="850"/>
      <c r="AY30" s="850"/>
      <c r="AZ30" s="850" t="s">
        <v>536</v>
      </c>
      <c r="BA30" s="850"/>
      <c r="BB30" s="850"/>
      <c r="BC30" s="850"/>
      <c r="BD30" s="850"/>
      <c r="BE30" s="847"/>
      <c r="BF30" s="847"/>
      <c r="BG30" s="847"/>
      <c r="BH30" s="847"/>
      <c r="BI30" s="848"/>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69</v>
      </c>
      <c r="R31" s="779"/>
      <c r="S31" s="779"/>
      <c r="T31" s="779"/>
      <c r="U31" s="779"/>
      <c r="V31" s="779">
        <v>59</v>
      </c>
      <c r="W31" s="779"/>
      <c r="X31" s="779"/>
      <c r="Y31" s="779"/>
      <c r="Z31" s="779"/>
      <c r="AA31" s="779">
        <v>10</v>
      </c>
      <c r="AB31" s="779"/>
      <c r="AC31" s="779"/>
      <c r="AD31" s="779"/>
      <c r="AE31" s="780"/>
      <c r="AF31" s="781">
        <v>10</v>
      </c>
      <c r="AG31" s="782"/>
      <c r="AH31" s="782"/>
      <c r="AI31" s="782"/>
      <c r="AJ31" s="783"/>
      <c r="AK31" s="849">
        <v>3</v>
      </c>
      <c r="AL31" s="850"/>
      <c r="AM31" s="850"/>
      <c r="AN31" s="850"/>
      <c r="AO31" s="850"/>
      <c r="AP31" s="850">
        <v>240</v>
      </c>
      <c r="AQ31" s="850"/>
      <c r="AR31" s="850"/>
      <c r="AS31" s="850"/>
      <c r="AT31" s="850"/>
      <c r="AU31" s="850" t="s">
        <v>538</v>
      </c>
      <c r="AV31" s="850"/>
      <c r="AW31" s="850"/>
      <c r="AX31" s="850"/>
      <c r="AY31" s="850"/>
      <c r="AZ31" s="850" t="s">
        <v>538</v>
      </c>
      <c r="BA31" s="850"/>
      <c r="BB31" s="850"/>
      <c r="BC31" s="850"/>
      <c r="BD31" s="850"/>
      <c r="BE31" s="847"/>
      <c r="BF31" s="847"/>
      <c r="BG31" s="847"/>
      <c r="BH31" s="847"/>
      <c r="BI31" s="848"/>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2157</v>
      </c>
      <c r="R32" s="779"/>
      <c r="S32" s="779"/>
      <c r="T32" s="779"/>
      <c r="U32" s="779"/>
      <c r="V32" s="779">
        <v>1956</v>
      </c>
      <c r="W32" s="779"/>
      <c r="X32" s="779"/>
      <c r="Y32" s="779"/>
      <c r="Z32" s="779"/>
      <c r="AA32" s="779">
        <v>201</v>
      </c>
      <c r="AB32" s="779"/>
      <c r="AC32" s="779"/>
      <c r="AD32" s="779"/>
      <c r="AE32" s="780"/>
      <c r="AF32" s="781">
        <v>1708</v>
      </c>
      <c r="AG32" s="782"/>
      <c r="AH32" s="782"/>
      <c r="AI32" s="782"/>
      <c r="AJ32" s="783"/>
      <c r="AK32" s="849">
        <v>98</v>
      </c>
      <c r="AL32" s="850"/>
      <c r="AM32" s="850"/>
      <c r="AN32" s="850"/>
      <c r="AO32" s="850"/>
      <c r="AP32" s="850">
        <v>4531</v>
      </c>
      <c r="AQ32" s="850"/>
      <c r="AR32" s="850"/>
      <c r="AS32" s="850"/>
      <c r="AT32" s="850"/>
      <c r="AU32" s="850">
        <v>131</v>
      </c>
      <c r="AV32" s="850"/>
      <c r="AW32" s="850"/>
      <c r="AX32" s="850"/>
      <c r="AY32" s="850"/>
      <c r="AZ32" s="850" t="s">
        <v>536</v>
      </c>
      <c r="BA32" s="850"/>
      <c r="BB32" s="850"/>
      <c r="BC32" s="850"/>
      <c r="BD32" s="850"/>
      <c r="BE32" s="847" t="s">
        <v>385</v>
      </c>
      <c r="BF32" s="847"/>
      <c r="BG32" s="847"/>
      <c r="BH32" s="847"/>
      <c r="BI32" s="848"/>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3009</v>
      </c>
      <c r="R33" s="779"/>
      <c r="S33" s="779"/>
      <c r="T33" s="779"/>
      <c r="U33" s="779"/>
      <c r="V33" s="779">
        <v>2806</v>
      </c>
      <c r="W33" s="779"/>
      <c r="X33" s="779"/>
      <c r="Y33" s="779"/>
      <c r="Z33" s="779"/>
      <c r="AA33" s="779">
        <v>203</v>
      </c>
      <c r="AB33" s="779"/>
      <c r="AC33" s="779"/>
      <c r="AD33" s="779"/>
      <c r="AE33" s="780"/>
      <c r="AF33" s="781">
        <v>203</v>
      </c>
      <c r="AG33" s="782"/>
      <c r="AH33" s="782"/>
      <c r="AI33" s="782"/>
      <c r="AJ33" s="783"/>
      <c r="AK33" s="849">
        <v>983</v>
      </c>
      <c r="AL33" s="850"/>
      <c r="AM33" s="850"/>
      <c r="AN33" s="850"/>
      <c r="AO33" s="850"/>
      <c r="AP33" s="850">
        <v>19438</v>
      </c>
      <c r="AQ33" s="850"/>
      <c r="AR33" s="850"/>
      <c r="AS33" s="850"/>
      <c r="AT33" s="850"/>
      <c r="AU33" s="850">
        <v>9214</v>
      </c>
      <c r="AV33" s="850"/>
      <c r="AW33" s="850"/>
      <c r="AX33" s="850"/>
      <c r="AY33" s="850"/>
      <c r="AZ33" s="850" t="s">
        <v>538</v>
      </c>
      <c r="BA33" s="850"/>
      <c r="BB33" s="850"/>
      <c r="BC33" s="850"/>
      <c r="BD33" s="850"/>
      <c r="BE33" s="847" t="s">
        <v>387</v>
      </c>
      <c r="BF33" s="847"/>
      <c r="BG33" s="847"/>
      <c r="BH33" s="847"/>
      <c r="BI33" s="848"/>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49"/>
      <c r="AL34" s="850"/>
      <c r="AM34" s="850"/>
      <c r="AN34" s="850"/>
      <c r="AO34" s="850"/>
      <c r="AP34" s="850"/>
      <c r="AQ34" s="850"/>
      <c r="AR34" s="850"/>
      <c r="AS34" s="850"/>
      <c r="AT34" s="850"/>
      <c r="AU34" s="850"/>
      <c r="AV34" s="850"/>
      <c r="AW34" s="850"/>
      <c r="AX34" s="850"/>
      <c r="AY34" s="850"/>
      <c r="AZ34" s="851"/>
      <c r="BA34" s="851"/>
      <c r="BB34" s="851"/>
      <c r="BC34" s="851"/>
      <c r="BD34" s="851"/>
      <c r="BE34" s="847"/>
      <c r="BF34" s="847"/>
      <c r="BG34" s="847"/>
      <c r="BH34" s="847"/>
      <c r="BI34" s="848"/>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49"/>
      <c r="AL35" s="850"/>
      <c r="AM35" s="850"/>
      <c r="AN35" s="850"/>
      <c r="AO35" s="850"/>
      <c r="AP35" s="850"/>
      <c r="AQ35" s="850"/>
      <c r="AR35" s="850"/>
      <c r="AS35" s="850"/>
      <c r="AT35" s="850"/>
      <c r="AU35" s="850"/>
      <c r="AV35" s="850"/>
      <c r="AW35" s="850"/>
      <c r="AX35" s="850"/>
      <c r="AY35" s="850"/>
      <c r="AZ35" s="851"/>
      <c r="BA35" s="851"/>
      <c r="BB35" s="851"/>
      <c r="BC35" s="851"/>
      <c r="BD35" s="851"/>
      <c r="BE35" s="847"/>
      <c r="BF35" s="847"/>
      <c r="BG35" s="847"/>
      <c r="BH35" s="847"/>
      <c r="BI35" s="848"/>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49"/>
      <c r="AL36" s="850"/>
      <c r="AM36" s="850"/>
      <c r="AN36" s="850"/>
      <c r="AO36" s="850"/>
      <c r="AP36" s="850"/>
      <c r="AQ36" s="850"/>
      <c r="AR36" s="850"/>
      <c r="AS36" s="850"/>
      <c r="AT36" s="850"/>
      <c r="AU36" s="850"/>
      <c r="AV36" s="850"/>
      <c r="AW36" s="850"/>
      <c r="AX36" s="850"/>
      <c r="AY36" s="850"/>
      <c r="AZ36" s="851"/>
      <c r="BA36" s="851"/>
      <c r="BB36" s="851"/>
      <c r="BC36" s="851"/>
      <c r="BD36" s="851"/>
      <c r="BE36" s="847"/>
      <c r="BF36" s="847"/>
      <c r="BG36" s="847"/>
      <c r="BH36" s="847"/>
      <c r="BI36" s="848"/>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49"/>
      <c r="AL37" s="850"/>
      <c r="AM37" s="850"/>
      <c r="AN37" s="850"/>
      <c r="AO37" s="850"/>
      <c r="AP37" s="850"/>
      <c r="AQ37" s="850"/>
      <c r="AR37" s="850"/>
      <c r="AS37" s="850"/>
      <c r="AT37" s="850"/>
      <c r="AU37" s="850"/>
      <c r="AV37" s="850"/>
      <c r="AW37" s="850"/>
      <c r="AX37" s="850"/>
      <c r="AY37" s="850"/>
      <c r="AZ37" s="851"/>
      <c r="BA37" s="851"/>
      <c r="BB37" s="851"/>
      <c r="BC37" s="851"/>
      <c r="BD37" s="851"/>
      <c r="BE37" s="847"/>
      <c r="BF37" s="847"/>
      <c r="BG37" s="847"/>
      <c r="BH37" s="847"/>
      <c r="BI37" s="848"/>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49"/>
      <c r="AL38" s="850"/>
      <c r="AM38" s="850"/>
      <c r="AN38" s="850"/>
      <c r="AO38" s="850"/>
      <c r="AP38" s="850"/>
      <c r="AQ38" s="850"/>
      <c r="AR38" s="850"/>
      <c r="AS38" s="850"/>
      <c r="AT38" s="850"/>
      <c r="AU38" s="850"/>
      <c r="AV38" s="850"/>
      <c r="AW38" s="850"/>
      <c r="AX38" s="850"/>
      <c r="AY38" s="850"/>
      <c r="AZ38" s="851"/>
      <c r="BA38" s="851"/>
      <c r="BB38" s="851"/>
      <c r="BC38" s="851"/>
      <c r="BD38" s="851"/>
      <c r="BE38" s="847"/>
      <c r="BF38" s="847"/>
      <c r="BG38" s="847"/>
      <c r="BH38" s="847"/>
      <c r="BI38" s="848"/>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49"/>
      <c r="AL39" s="850"/>
      <c r="AM39" s="850"/>
      <c r="AN39" s="850"/>
      <c r="AO39" s="850"/>
      <c r="AP39" s="850"/>
      <c r="AQ39" s="850"/>
      <c r="AR39" s="850"/>
      <c r="AS39" s="850"/>
      <c r="AT39" s="850"/>
      <c r="AU39" s="850"/>
      <c r="AV39" s="850"/>
      <c r="AW39" s="850"/>
      <c r="AX39" s="850"/>
      <c r="AY39" s="850"/>
      <c r="AZ39" s="851"/>
      <c r="BA39" s="851"/>
      <c r="BB39" s="851"/>
      <c r="BC39" s="851"/>
      <c r="BD39" s="851"/>
      <c r="BE39" s="847"/>
      <c r="BF39" s="847"/>
      <c r="BG39" s="847"/>
      <c r="BH39" s="847"/>
      <c r="BI39" s="848"/>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49"/>
      <c r="AL40" s="850"/>
      <c r="AM40" s="850"/>
      <c r="AN40" s="850"/>
      <c r="AO40" s="850"/>
      <c r="AP40" s="850"/>
      <c r="AQ40" s="850"/>
      <c r="AR40" s="850"/>
      <c r="AS40" s="850"/>
      <c r="AT40" s="850"/>
      <c r="AU40" s="850"/>
      <c r="AV40" s="850"/>
      <c r="AW40" s="850"/>
      <c r="AX40" s="850"/>
      <c r="AY40" s="850"/>
      <c r="AZ40" s="851"/>
      <c r="BA40" s="851"/>
      <c r="BB40" s="851"/>
      <c r="BC40" s="851"/>
      <c r="BD40" s="851"/>
      <c r="BE40" s="847"/>
      <c r="BF40" s="847"/>
      <c r="BG40" s="847"/>
      <c r="BH40" s="847"/>
      <c r="BI40" s="848"/>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49"/>
      <c r="AL41" s="850"/>
      <c r="AM41" s="850"/>
      <c r="AN41" s="850"/>
      <c r="AO41" s="850"/>
      <c r="AP41" s="850"/>
      <c r="AQ41" s="850"/>
      <c r="AR41" s="850"/>
      <c r="AS41" s="850"/>
      <c r="AT41" s="850"/>
      <c r="AU41" s="850"/>
      <c r="AV41" s="850"/>
      <c r="AW41" s="850"/>
      <c r="AX41" s="850"/>
      <c r="AY41" s="850"/>
      <c r="AZ41" s="851"/>
      <c r="BA41" s="851"/>
      <c r="BB41" s="851"/>
      <c r="BC41" s="851"/>
      <c r="BD41" s="851"/>
      <c r="BE41" s="847"/>
      <c r="BF41" s="847"/>
      <c r="BG41" s="847"/>
      <c r="BH41" s="847"/>
      <c r="BI41" s="848"/>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49"/>
      <c r="AL42" s="850"/>
      <c r="AM42" s="850"/>
      <c r="AN42" s="850"/>
      <c r="AO42" s="850"/>
      <c r="AP42" s="850"/>
      <c r="AQ42" s="850"/>
      <c r="AR42" s="850"/>
      <c r="AS42" s="850"/>
      <c r="AT42" s="850"/>
      <c r="AU42" s="850"/>
      <c r="AV42" s="850"/>
      <c r="AW42" s="850"/>
      <c r="AX42" s="850"/>
      <c r="AY42" s="850"/>
      <c r="AZ42" s="851"/>
      <c r="BA42" s="851"/>
      <c r="BB42" s="851"/>
      <c r="BC42" s="851"/>
      <c r="BD42" s="851"/>
      <c r="BE42" s="847"/>
      <c r="BF42" s="847"/>
      <c r="BG42" s="847"/>
      <c r="BH42" s="847"/>
      <c r="BI42" s="848"/>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49"/>
      <c r="AL43" s="850"/>
      <c r="AM43" s="850"/>
      <c r="AN43" s="850"/>
      <c r="AO43" s="850"/>
      <c r="AP43" s="850"/>
      <c r="AQ43" s="850"/>
      <c r="AR43" s="850"/>
      <c r="AS43" s="850"/>
      <c r="AT43" s="850"/>
      <c r="AU43" s="850"/>
      <c r="AV43" s="850"/>
      <c r="AW43" s="850"/>
      <c r="AX43" s="850"/>
      <c r="AY43" s="850"/>
      <c r="AZ43" s="851"/>
      <c r="BA43" s="851"/>
      <c r="BB43" s="851"/>
      <c r="BC43" s="851"/>
      <c r="BD43" s="851"/>
      <c r="BE43" s="847"/>
      <c r="BF43" s="847"/>
      <c r="BG43" s="847"/>
      <c r="BH43" s="847"/>
      <c r="BI43" s="848"/>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49"/>
      <c r="AL44" s="850"/>
      <c r="AM44" s="850"/>
      <c r="AN44" s="850"/>
      <c r="AO44" s="850"/>
      <c r="AP44" s="850"/>
      <c r="AQ44" s="850"/>
      <c r="AR44" s="850"/>
      <c r="AS44" s="850"/>
      <c r="AT44" s="850"/>
      <c r="AU44" s="850"/>
      <c r="AV44" s="850"/>
      <c r="AW44" s="850"/>
      <c r="AX44" s="850"/>
      <c r="AY44" s="850"/>
      <c r="AZ44" s="851"/>
      <c r="BA44" s="851"/>
      <c r="BB44" s="851"/>
      <c r="BC44" s="851"/>
      <c r="BD44" s="851"/>
      <c r="BE44" s="847"/>
      <c r="BF44" s="847"/>
      <c r="BG44" s="847"/>
      <c r="BH44" s="847"/>
      <c r="BI44" s="848"/>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49"/>
      <c r="AL45" s="850"/>
      <c r="AM45" s="850"/>
      <c r="AN45" s="850"/>
      <c r="AO45" s="850"/>
      <c r="AP45" s="850"/>
      <c r="AQ45" s="850"/>
      <c r="AR45" s="850"/>
      <c r="AS45" s="850"/>
      <c r="AT45" s="850"/>
      <c r="AU45" s="850"/>
      <c r="AV45" s="850"/>
      <c r="AW45" s="850"/>
      <c r="AX45" s="850"/>
      <c r="AY45" s="850"/>
      <c r="AZ45" s="851"/>
      <c r="BA45" s="851"/>
      <c r="BB45" s="851"/>
      <c r="BC45" s="851"/>
      <c r="BD45" s="851"/>
      <c r="BE45" s="847"/>
      <c r="BF45" s="847"/>
      <c r="BG45" s="847"/>
      <c r="BH45" s="847"/>
      <c r="BI45" s="848"/>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49"/>
      <c r="AL46" s="850"/>
      <c r="AM46" s="850"/>
      <c r="AN46" s="850"/>
      <c r="AO46" s="850"/>
      <c r="AP46" s="850"/>
      <c r="AQ46" s="850"/>
      <c r="AR46" s="850"/>
      <c r="AS46" s="850"/>
      <c r="AT46" s="850"/>
      <c r="AU46" s="850"/>
      <c r="AV46" s="850"/>
      <c r="AW46" s="850"/>
      <c r="AX46" s="850"/>
      <c r="AY46" s="850"/>
      <c r="AZ46" s="851"/>
      <c r="BA46" s="851"/>
      <c r="BB46" s="851"/>
      <c r="BC46" s="851"/>
      <c r="BD46" s="851"/>
      <c r="BE46" s="847"/>
      <c r="BF46" s="847"/>
      <c r="BG46" s="847"/>
      <c r="BH46" s="847"/>
      <c r="BI46" s="848"/>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49"/>
      <c r="AL47" s="850"/>
      <c r="AM47" s="850"/>
      <c r="AN47" s="850"/>
      <c r="AO47" s="850"/>
      <c r="AP47" s="850"/>
      <c r="AQ47" s="850"/>
      <c r="AR47" s="850"/>
      <c r="AS47" s="850"/>
      <c r="AT47" s="850"/>
      <c r="AU47" s="850"/>
      <c r="AV47" s="850"/>
      <c r="AW47" s="850"/>
      <c r="AX47" s="850"/>
      <c r="AY47" s="850"/>
      <c r="AZ47" s="851"/>
      <c r="BA47" s="851"/>
      <c r="BB47" s="851"/>
      <c r="BC47" s="851"/>
      <c r="BD47" s="851"/>
      <c r="BE47" s="847"/>
      <c r="BF47" s="847"/>
      <c r="BG47" s="847"/>
      <c r="BH47" s="847"/>
      <c r="BI47" s="848"/>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49"/>
      <c r="AL48" s="850"/>
      <c r="AM48" s="850"/>
      <c r="AN48" s="850"/>
      <c r="AO48" s="850"/>
      <c r="AP48" s="850"/>
      <c r="AQ48" s="850"/>
      <c r="AR48" s="850"/>
      <c r="AS48" s="850"/>
      <c r="AT48" s="850"/>
      <c r="AU48" s="850"/>
      <c r="AV48" s="850"/>
      <c r="AW48" s="850"/>
      <c r="AX48" s="850"/>
      <c r="AY48" s="850"/>
      <c r="AZ48" s="851"/>
      <c r="BA48" s="851"/>
      <c r="BB48" s="851"/>
      <c r="BC48" s="851"/>
      <c r="BD48" s="851"/>
      <c r="BE48" s="847"/>
      <c r="BF48" s="847"/>
      <c r="BG48" s="847"/>
      <c r="BH48" s="847"/>
      <c r="BI48" s="848"/>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49"/>
      <c r="AL49" s="850"/>
      <c r="AM49" s="850"/>
      <c r="AN49" s="850"/>
      <c r="AO49" s="850"/>
      <c r="AP49" s="850"/>
      <c r="AQ49" s="850"/>
      <c r="AR49" s="850"/>
      <c r="AS49" s="850"/>
      <c r="AT49" s="850"/>
      <c r="AU49" s="850"/>
      <c r="AV49" s="850"/>
      <c r="AW49" s="850"/>
      <c r="AX49" s="850"/>
      <c r="AY49" s="850"/>
      <c r="AZ49" s="851"/>
      <c r="BA49" s="851"/>
      <c r="BB49" s="851"/>
      <c r="BC49" s="851"/>
      <c r="BD49" s="851"/>
      <c r="BE49" s="847"/>
      <c r="BF49" s="847"/>
      <c r="BG49" s="847"/>
      <c r="BH49" s="847"/>
      <c r="BI49" s="848"/>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2"/>
      <c r="R50" s="853"/>
      <c r="S50" s="853"/>
      <c r="T50" s="853"/>
      <c r="U50" s="853"/>
      <c r="V50" s="853"/>
      <c r="W50" s="853"/>
      <c r="X50" s="853"/>
      <c r="Y50" s="853"/>
      <c r="Z50" s="853"/>
      <c r="AA50" s="853"/>
      <c r="AB50" s="853"/>
      <c r="AC50" s="853"/>
      <c r="AD50" s="853"/>
      <c r="AE50" s="854"/>
      <c r="AF50" s="781"/>
      <c r="AG50" s="782"/>
      <c r="AH50" s="782"/>
      <c r="AI50" s="782"/>
      <c r="AJ50" s="783"/>
      <c r="AK50" s="855"/>
      <c r="AL50" s="853"/>
      <c r="AM50" s="853"/>
      <c r="AN50" s="853"/>
      <c r="AO50" s="853"/>
      <c r="AP50" s="853"/>
      <c r="AQ50" s="853"/>
      <c r="AR50" s="853"/>
      <c r="AS50" s="853"/>
      <c r="AT50" s="853"/>
      <c r="AU50" s="853"/>
      <c r="AV50" s="853"/>
      <c r="AW50" s="853"/>
      <c r="AX50" s="853"/>
      <c r="AY50" s="853"/>
      <c r="AZ50" s="856"/>
      <c r="BA50" s="856"/>
      <c r="BB50" s="856"/>
      <c r="BC50" s="856"/>
      <c r="BD50" s="856"/>
      <c r="BE50" s="847"/>
      <c r="BF50" s="847"/>
      <c r="BG50" s="847"/>
      <c r="BH50" s="847"/>
      <c r="BI50" s="848"/>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2"/>
      <c r="R51" s="853"/>
      <c r="S51" s="853"/>
      <c r="T51" s="853"/>
      <c r="U51" s="853"/>
      <c r="V51" s="853"/>
      <c r="W51" s="853"/>
      <c r="X51" s="853"/>
      <c r="Y51" s="853"/>
      <c r="Z51" s="853"/>
      <c r="AA51" s="853"/>
      <c r="AB51" s="853"/>
      <c r="AC51" s="853"/>
      <c r="AD51" s="853"/>
      <c r="AE51" s="854"/>
      <c r="AF51" s="781"/>
      <c r="AG51" s="782"/>
      <c r="AH51" s="782"/>
      <c r="AI51" s="782"/>
      <c r="AJ51" s="783"/>
      <c r="AK51" s="855"/>
      <c r="AL51" s="853"/>
      <c r="AM51" s="853"/>
      <c r="AN51" s="853"/>
      <c r="AO51" s="853"/>
      <c r="AP51" s="853"/>
      <c r="AQ51" s="853"/>
      <c r="AR51" s="853"/>
      <c r="AS51" s="853"/>
      <c r="AT51" s="853"/>
      <c r="AU51" s="853"/>
      <c r="AV51" s="853"/>
      <c r="AW51" s="853"/>
      <c r="AX51" s="853"/>
      <c r="AY51" s="853"/>
      <c r="AZ51" s="856"/>
      <c r="BA51" s="856"/>
      <c r="BB51" s="856"/>
      <c r="BC51" s="856"/>
      <c r="BD51" s="856"/>
      <c r="BE51" s="847"/>
      <c r="BF51" s="847"/>
      <c r="BG51" s="847"/>
      <c r="BH51" s="847"/>
      <c r="BI51" s="848"/>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2"/>
      <c r="R52" s="853"/>
      <c r="S52" s="853"/>
      <c r="T52" s="853"/>
      <c r="U52" s="853"/>
      <c r="V52" s="853"/>
      <c r="W52" s="853"/>
      <c r="X52" s="853"/>
      <c r="Y52" s="853"/>
      <c r="Z52" s="853"/>
      <c r="AA52" s="853"/>
      <c r="AB52" s="853"/>
      <c r="AC52" s="853"/>
      <c r="AD52" s="853"/>
      <c r="AE52" s="854"/>
      <c r="AF52" s="781"/>
      <c r="AG52" s="782"/>
      <c r="AH52" s="782"/>
      <c r="AI52" s="782"/>
      <c r="AJ52" s="783"/>
      <c r="AK52" s="855"/>
      <c r="AL52" s="853"/>
      <c r="AM52" s="853"/>
      <c r="AN52" s="853"/>
      <c r="AO52" s="853"/>
      <c r="AP52" s="853"/>
      <c r="AQ52" s="853"/>
      <c r="AR52" s="853"/>
      <c r="AS52" s="853"/>
      <c r="AT52" s="853"/>
      <c r="AU52" s="853"/>
      <c r="AV52" s="853"/>
      <c r="AW52" s="853"/>
      <c r="AX52" s="853"/>
      <c r="AY52" s="853"/>
      <c r="AZ52" s="856"/>
      <c r="BA52" s="856"/>
      <c r="BB52" s="856"/>
      <c r="BC52" s="856"/>
      <c r="BD52" s="856"/>
      <c r="BE52" s="847"/>
      <c r="BF52" s="847"/>
      <c r="BG52" s="847"/>
      <c r="BH52" s="847"/>
      <c r="BI52" s="848"/>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2"/>
      <c r="R53" s="853"/>
      <c r="S53" s="853"/>
      <c r="T53" s="853"/>
      <c r="U53" s="853"/>
      <c r="V53" s="853"/>
      <c r="W53" s="853"/>
      <c r="X53" s="853"/>
      <c r="Y53" s="853"/>
      <c r="Z53" s="853"/>
      <c r="AA53" s="853"/>
      <c r="AB53" s="853"/>
      <c r="AC53" s="853"/>
      <c r="AD53" s="853"/>
      <c r="AE53" s="854"/>
      <c r="AF53" s="781"/>
      <c r="AG53" s="782"/>
      <c r="AH53" s="782"/>
      <c r="AI53" s="782"/>
      <c r="AJ53" s="783"/>
      <c r="AK53" s="855"/>
      <c r="AL53" s="853"/>
      <c r="AM53" s="853"/>
      <c r="AN53" s="853"/>
      <c r="AO53" s="853"/>
      <c r="AP53" s="853"/>
      <c r="AQ53" s="853"/>
      <c r="AR53" s="853"/>
      <c r="AS53" s="853"/>
      <c r="AT53" s="853"/>
      <c r="AU53" s="853"/>
      <c r="AV53" s="853"/>
      <c r="AW53" s="853"/>
      <c r="AX53" s="853"/>
      <c r="AY53" s="853"/>
      <c r="AZ53" s="856"/>
      <c r="BA53" s="856"/>
      <c r="BB53" s="856"/>
      <c r="BC53" s="856"/>
      <c r="BD53" s="856"/>
      <c r="BE53" s="847"/>
      <c r="BF53" s="847"/>
      <c r="BG53" s="847"/>
      <c r="BH53" s="847"/>
      <c r="BI53" s="848"/>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2"/>
      <c r="R54" s="853"/>
      <c r="S54" s="853"/>
      <c r="T54" s="853"/>
      <c r="U54" s="853"/>
      <c r="V54" s="853"/>
      <c r="W54" s="853"/>
      <c r="X54" s="853"/>
      <c r="Y54" s="853"/>
      <c r="Z54" s="853"/>
      <c r="AA54" s="853"/>
      <c r="AB54" s="853"/>
      <c r="AC54" s="853"/>
      <c r="AD54" s="853"/>
      <c r="AE54" s="854"/>
      <c r="AF54" s="781"/>
      <c r="AG54" s="782"/>
      <c r="AH54" s="782"/>
      <c r="AI54" s="782"/>
      <c r="AJ54" s="783"/>
      <c r="AK54" s="855"/>
      <c r="AL54" s="853"/>
      <c r="AM54" s="853"/>
      <c r="AN54" s="853"/>
      <c r="AO54" s="853"/>
      <c r="AP54" s="853"/>
      <c r="AQ54" s="853"/>
      <c r="AR54" s="853"/>
      <c r="AS54" s="853"/>
      <c r="AT54" s="853"/>
      <c r="AU54" s="853"/>
      <c r="AV54" s="853"/>
      <c r="AW54" s="853"/>
      <c r="AX54" s="853"/>
      <c r="AY54" s="853"/>
      <c r="AZ54" s="856"/>
      <c r="BA54" s="856"/>
      <c r="BB54" s="856"/>
      <c r="BC54" s="856"/>
      <c r="BD54" s="856"/>
      <c r="BE54" s="847"/>
      <c r="BF54" s="847"/>
      <c r="BG54" s="847"/>
      <c r="BH54" s="847"/>
      <c r="BI54" s="848"/>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2"/>
      <c r="R55" s="853"/>
      <c r="S55" s="853"/>
      <c r="T55" s="853"/>
      <c r="U55" s="853"/>
      <c r="V55" s="853"/>
      <c r="W55" s="853"/>
      <c r="X55" s="853"/>
      <c r="Y55" s="853"/>
      <c r="Z55" s="853"/>
      <c r="AA55" s="853"/>
      <c r="AB55" s="853"/>
      <c r="AC55" s="853"/>
      <c r="AD55" s="853"/>
      <c r="AE55" s="854"/>
      <c r="AF55" s="781"/>
      <c r="AG55" s="782"/>
      <c r="AH55" s="782"/>
      <c r="AI55" s="782"/>
      <c r="AJ55" s="783"/>
      <c r="AK55" s="855"/>
      <c r="AL55" s="853"/>
      <c r="AM55" s="853"/>
      <c r="AN55" s="853"/>
      <c r="AO55" s="853"/>
      <c r="AP55" s="853"/>
      <c r="AQ55" s="853"/>
      <c r="AR55" s="853"/>
      <c r="AS55" s="853"/>
      <c r="AT55" s="853"/>
      <c r="AU55" s="853"/>
      <c r="AV55" s="853"/>
      <c r="AW55" s="853"/>
      <c r="AX55" s="853"/>
      <c r="AY55" s="853"/>
      <c r="AZ55" s="856"/>
      <c r="BA55" s="856"/>
      <c r="BB55" s="856"/>
      <c r="BC55" s="856"/>
      <c r="BD55" s="856"/>
      <c r="BE55" s="847"/>
      <c r="BF55" s="847"/>
      <c r="BG55" s="847"/>
      <c r="BH55" s="847"/>
      <c r="BI55" s="848"/>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2"/>
      <c r="R56" s="853"/>
      <c r="S56" s="853"/>
      <c r="T56" s="853"/>
      <c r="U56" s="853"/>
      <c r="V56" s="853"/>
      <c r="W56" s="853"/>
      <c r="X56" s="853"/>
      <c r="Y56" s="853"/>
      <c r="Z56" s="853"/>
      <c r="AA56" s="853"/>
      <c r="AB56" s="853"/>
      <c r="AC56" s="853"/>
      <c r="AD56" s="853"/>
      <c r="AE56" s="854"/>
      <c r="AF56" s="781"/>
      <c r="AG56" s="782"/>
      <c r="AH56" s="782"/>
      <c r="AI56" s="782"/>
      <c r="AJ56" s="783"/>
      <c r="AK56" s="855"/>
      <c r="AL56" s="853"/>
      <c r="AM56" s="853"/>
      <c r="AN56" s="853"/>
      <c r="AO56" s="853"/>
      <c r="AP56" s="853"/>
      <c r="AQ56" s="853"/>
      <c r="AR56" s="853"/>
      <c r="AS56" s="853"/>
      <c r="AT56" s="853"/>
      <c r="AU56" s="853"/>
      <c r="AV56" s="853"/>
      <c r="AW56" s="853"/>
      <c r="AX56" s="853"/>
      <c r="AY56" s="853"/>
      <c r="AZ56" s="856"/>
      <c r="BA56" s="856"/>
      <c r="BB56" s="856"/>
      <c r="BC56" s="856"/>
      <c r="BD56" s="856"/>
      <c r="BE56" s="847"/>
      <c r="BF56" s="847"/>
      <c r="BG56" s="847"/>
      <c r="BH56" s="847"/>
      <c r="BI56" s="848"/>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2"/>
      <c r="R57" s="853"/>
      <c r="S57" s="853"/>
      <c r="T57" s="853"/>
      <c r="U57" s="853"/>
      <c r="V57" s="853"/>
      <c r="W57" s="853"/>
      <c r="X57" s="853"/>
      <c r="Y57" s="853"/>
      <c r="Z57" s="853"/>
      <c r="AA57" s="853"/>
      <c r="AB57" s="853"/>
      <c r="AC57" s="853"/>
      <c r="AD57" s="853"/>
      <c r="AE57" s="854"/>
      <c r="AF57" s="781"/>
      <c r="AG57" s="782"/>
      <c r="AH57" s="782"/>
      <c r="AI57" s="782"/>
      <c r="AJ57" s="783"/>
      <c r="AK57" s="855"/>
      <c r="AL57" s="853"/>
      <c r="AM57" s="853"/>
      <c r="AN57" s="853"/>
      <c r="AO57" s="853"/>
      <c r="AP57" s="853"/>
      <c r="AQ57" s="853"/>
      <c r="AR57" s="853"/>
      <c r="AS57" s="853"/>
      <c r="AT57" s="853"/>
      <c r="AU57" s="853"/>
      <c r="AV57" s="853"/>
      <c r="AW57" s="853"/>
      <c r="AX57" s="853"/>
      <c r="AY57" s="853"/>
      <c r="AZ57" s="856"/>
      <c r="BA57" s="856"/>
      <c r="BB57" s="856"/>
      <c r="BC57" s="856"/>
      <c r="BD57" s="856"/>
      <c r="BE57" s="847"/>
      <c r="BF57" s="847"/>
      <c r="BG57" s="847"/>
      <c r="BH57" s="847"/>
      <c r="BI57" s="848"/>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2"/>
      <c r="R58" s="853"/>
      <c r="S58" s="853"/>
      <c r="T58" s="853"/>
      <c r="U58" s="853"/>
      <c r="V58" s="853"/>
      <c r="W58" s="853"/>
      <c r="X58" s="853"/>
      <c r="Y58" s="853"/>
      <c r="Z58" s="853"/>
      <c r="AA58" s="853"/>
      <c r="AB58" s="853"/>
      <c r="AC58" s="853"/>
      <c r="AD58" s="853"/>
      <c r="AE58" s="854"/>
      <c r="AF58" s="781"/>
      <c r="AG58" s="782"/>
      <c r="AH58" s="782"/>
      <c r="AI58" s="782"/>
      <c r="AJ58" s="783"/>
      <c r="AK58" s="855"/>
      <c r="AL58" s="853"/>
      <c r="AM58" s="853"/>
      <c r="AN58" s="853"/>
      <c r="AO58" s="853"/>
      <c r="AP58" s="853"/>
      <c r="AQ58" s="853"/>
      <c r="AR58" s="853"/>
      <c r="AS58" s="853"/>
      <c r="AT58" s="853"/>
      <c r="AU58" s="853"/>
      <c r="AV58" s="853"/>
      <c r="AW58" s="853"/>
      <c r="AX58" s="853"/>
      <c r="AY58" s="853"/>
      <c r="AZ58" s="856"/>
      <c r="BA58" s="856"/>
      <c r="BB58" s="856"/>
      <c r="BC58" s="856"/>
      <c r="BD58" s="856"/>
      <c r="BE58" s="847"/>
      <c r="BF58" s="847"/>
      <c r="BG58" s="847"/>
      <c r="BH58" s="847"/>
      <c r="BI58" s="848"/>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2"/>
      <c r="R59" s="853"/>
      <c r="S59" s="853"/>
      <c r="T59" s="853"/>
      <c r="U59" s="853"/>
      <c r="V59" s="853"/>
      <c r="W59" s="853"/>
      <c r="X59" s="853"/>
      <c r="Y59" s="853"/>
      <c r="Z59" s="853"/>
      <c r="AA59" s="853"/>
      <c r="AB59" s="853"/>
      <c r="AC59" s="853"/>
      <c r="AD59" s="853"/>
      <c r="AE59" s="854"/>
      <c r="AF59" s="781"/>
      <c r="AG59" s="782"/>
      <c r="AH59" s="782"/>
      <c r="AI59" s="782"/>
      <c r="AJ59" s="783"/>
      <c r="AK59" s="855"/>
      <c r="AL59" s="853"/>
      <c r="AM59" s="853"/>
      <c r="AN59" s="853"/>
      <c r="AO59" s="853"/>
      <c r="AP59" s="853"/>
      <c r="AQ59" s="853"/>
      <c r="AR59" s="853"/>
      <c r="AS59" s="853"/>
      <c r="AT59" s="853"/>
      <c r="AU59" s="853"/>
      <c r="AV59" s="853"/>
      <c r="AW59" s="853"/>
      <c r="AX59" s="853"/>
      <c r="AY59" s="853"/>
      <c r="AZ59" s="856"/>
      <c r="BA59" s="856"/>
      <c r="BB59" s="856"/>
      <c r="BC59" s="856"/>
      <c r="BD59" s="856"/>
      <c r="BE59" s="847"/>
      <c r="BF59" s="847"/>
      <c r="BG59" s="847"/>
      <c r="BH59" s="847"/>
      <c r="BI59" s="848"/>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2"/>
      <c r="R60" s="853"/>
      <c r="S60" s="853"/>
      <c r="T60" s="853"/>
      <c r="U60" s="853"/>
      <c r="V60" s="853"/>
      <c r="W60" s="853"/>
      <c r="X60" s="853"/>
      <c r="Y60" s="853"/>
      <c r="Z60" s="853"/>
      <c r="AA60" s="853"/>
      <c r="AB60" s="853"/>
      <c r="AC60" s="853"/>
      <c r="AD60" s="853"/>
      <c r="AE60" s="854"/>
      <c r="AF60" s="781"/>
      <c r="AG60" s="782"/>
      <c r="AH60" s="782"/>
      <c r="AI60" s="782"/>
      <c r="AJ60" s="783"/>
      <c r="AK60" s="855"/>
      <c r="AL60" s="853"/>
      <c r="AM60" s="853"/>
      <c r="AN60" s="853"/>
      <c r="AO60" s="853"/>
      <c r="AP60" s="853"/>
      <c r="AQ60" s="853"/>
      <c r="AR60" s="853"/>
      <c r="AS60" s="853"/>
      <c r="AT60" s="853"/>
      <c r="AU60" s="853"/>
      <c r="AV60" s="853"/>
      <c r="AW60" s="853"/>
      <c r="AX60" s="853"/>
      <c r="AY60" s="853"/>
      <c r="AZ60" s="856"/>
      <c r="BA60" s="856"/>
      <c r="BB60" s="856"/>
      <c r="BC60" s="856"/>
      <c r="BD60" s="856"/>
      <c r="BE60" s="847"/>
      <c r="BF60" s="847"/>
      <c r="BG60" s="847"/>
      <c r="BH60" s="847"/>
      <c r="BI60" s="848"/>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2"/>
      <c r="R61" s="853"/>
      <c r="S61" s="853"/>
      <c r="T61" s="853"/>
      <c r="U61" s="853"/>
      <c r="V61" s="853"/>
      <c r="W61" s="853"/>
      <c r="X61" s="853"/>
      <c r="Y61" s="853"/>
      <c r="Z61" s="853"/>
      <c r="AA61" s="853"/>
      <c r="AB61" s="853"/>
      <c r="AC61" s="853"/>
      <c r="AD61" s="853"/>
      <c r="AE61" s="854"/>
      <c r="AF61" s="781"/>
      <c r="AG61" s="782"/>
      <c r="AH61" s="782"/>
      <c r="AI61" s="782"/>
      <c r="AJ61" s="783"/>
      <c r="AK61" s="855"/>
      <c r="AL61" s="853"/>
      <c r="AM61" s="853"/>
      <c r="AN61" s="853"/>
      <c r="AO61" s="853"/>
      <c r="AP61" s="853"/>
      <c r="AQ61" s="853"/>
      <c r="AR61" s="853"/>
      <c r="AS61" s="853"/>
      <c r="AT61" s="853"/>
      <c r="AU61" s="853"/>
      <c r="AV61" s="853"/>
      <c r="AW61" s="853"/>
      <c r="AX61" s="853"/>
      <c r="AY61" s="853"/>
      <c r="AZ61" s="856"/>
      <c r="BA61" s="856"/>
      <c r="BB61" s="856"/>
      <c r="BC61" s="856"/>
      <c r="BD61" s="856"/>
      <c r="BE61" s="847"/>
      <c r="BF61" s="847"/>
      <c r="BG61" s="847"/>
      <c r="BH61" s="847"/>
      <c r="BI61" s="848"/>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2"/>
      <c r="R62" s="853"/>
      <c r="S62" s="853"/>
      <c r="T62" s="853"/>
      <c r="U62" s="853"/>
      <c r="V62" s="853"/>
      <c r="W62" s="853"/>
      <c r="X62" s="853"/>
      <c r="Y62" s="853"/>
      <c r="Z62" s="853"/>
      <c r="AA62" s="853"/>
      <c r="AB62" s="853"/>
      <c r="AC62" s="853"/>
      <c r="AD62" s="853"/>
      <c r="AE62" s="854"/>
      <c r="AF62" s="781"/>
      <c r="AG62" s="782"/>
      <c r="AH62" s="782"/>
      <c r="AI62" s="782"/>
      <c r="AJ62" s="783"/>
      <c r="AK62" s="855"/>
      <c r="AL62" s="853"/>
      <c r="AM62" s="853"/>
      <c r="AN62" s="853"/>
      <c r="AO62" s="853"/>
      <c r="AP62" s="853"/>
      <c r="AQ62" s="853"/>
      <c r="AR62" s="853"/>
      <c r="AS62" s="853"/>
      <c r="AT62" s="853"/>
      <c r="AU62" s="853"/>
      <c r="AV62" s="853"/>
      <c r="AW62" s="853"/>
      <c r="AX62" s="853"/>
      <c r="AY62" s="853"/>
      <c r="AZ62" s="856"/>
      <c r="BA62" s="856"/>
      <c r="BB62" s="856"/>
      <c r="BC62" s="856"/>
      <c r="BD62" s="856"/>
      <c r="BE62" s="847"/>
      <c r="BF62" s="847"/>
      <c r="BG62" s="847"/>
      <c r="BH62" s="847"/>
      <c r="BI62" s="848"/>
      <c r="BJ62" s="864"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389</v>
      </c>
      <c r="C63" s="811"/>
      <c r="D63" s="811"/>
      <c r="E63" s="811"/>
      <c r="F63" s="811"/>
      <c r="G63" s="811"/>
      <c r="H63" s="811"/>
      <c r="I63" s="811"/>
      <c r="J63" s="811"/>
      <c r="K63" s="811"/>
      <c r="L63" s="811"/>
      <c r="M63" s="811"/>
      <c r="N63" s="811"/>
      <c r="O63" s="811"/>
      <c r="P63" s="812"/>
      <c r="Q63" s="857"/>
      <c r="R63" s="858"/>
      <c r="S63" s="858"/>
      <c r="T63" s="858"/>
      <c r="U63" s="858"/>
      <c r="V63" s="858"/>
      <c r="W63" s="858"/>
      <c r="X63" s="858"/>
      <c r="Y63" s="858"/>
      <c r="Z63" s="858"/>
      <c r="AA63" s="858"/>
      <c r="AB63" s="858"/>
      <c r="AC63" s="858"/>
      <c r="AD63" s="858"/>
      <c r="AE63" s="859"/>
      <c r="AF63" s="860">
        <v>2631</v>
      </c>
      <c r="AG63" s="861"/>
      <c r="AH63" s="861"/>
      <c r="AI63" s="861"/>
      <c r="AJ63" s="862"/>
      <c r="AK63" s="863"/>
      <c r="AL63" s="858"/>
      <c r="AM63" s="858"/>
      <c r="AN63" s="858"/>
      <c r="AO63" s="858"/>
      <c r="AP63" s="861">
        <v>24255</v>
      </c>
      <c r="AQ63" s="861"/>
      <c r="AR63" s="861"/>
      <c r="AS63" s="861"/>
      <c r="AT63" s="861"/>
      <c r="AU63" s="861">
        <v>9345</v>
      </c>
      <c r="AV63" s="861"/>
      <c r="AW63" s="861"/>
      <c r="AX63" s="861"/>
      <c r="AY63" s="861"/>
      <c r="AZ63" s="865"/>
      <c r="BA63" s="865"/>
      <c r="BB63" s="865"/>
      <c r="BC63" s="865"/>
      <c r="BD63" s="865"/>
      <c r="BE63" s="866"/>
      <c r="BF63" s="866"/>
      <c r="BG63" s="866"/>
      <c r="BH63" s="866"/>
      <c r="BI63" s="867"/>
      <c r="BJ63" s="868" t="s">
        <v>111</v>
      </c>
      <c r="BK63" s="869"/>
      <c r="BL63" s="869"/>
      <c r="BM63" s="869"/>
      <c r="BN63" s="870"/>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391</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1" t="s">
        <v>375</v>
      </c>
      <c r="AG66" s="833"/>
      <c r="AH66" s="833"/>
      <c r="AI66" s="833"/>
      <c r="AJ66" s="872"/>
      <c r="AK66" s="737" t="s">
        <v>376</v>
      </c>
      <c r="AL66" s="761"/>
      <c r="AM66" s="761"/>
      <c r="AN66" s="761"/>
      <c r="AO66" s="762"/>
      <c r="AP66" s="737" t="s">
        <v>377</v>
      </c>
      <c r="AQ66" s="738"/>
      <c r="AR66" s="738"/>
      <c r="AS66" s="738"/>
      <c r="AT66" s="739"/>
      <c r="AU66" s="737" t="s">
        <v>392</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2"/>
      <c r="BT66" s="883"/>
      <c r="BU66" s="883"/>
      <c r="BV66" s="883"/>
      <c r="BW66" s="883"/>
      <c r="BX66" s="883"/>
      <c r="BY66" s="883"/>
      <c r="BZ66" s="883"/>
      <c r="CA66" s="883"/>
      <c r="CB66" s="883"/>
      <c r="CC66" s="883"/>
      <c r="CD66" s="883"/>
      <c r="CE66" s="883"/>
      <c r="CF66" s="883"/>
      <c r="CG66" s="884"/>
      <c r="CH66" s="879"/>
      <c r="CI66" s="880"/>
      <c r="CJ66" s="880"/>
      <c r="CK66" s="880"/>
      <c r="CL66" s="881"/>
      <c r="CM66" s="879"/>
      <c r="CN66" s="880"/>
      <c r="CO66" s="880"/>
      <c r="CP66" s="880"/>
      <c r="CQ66" s="881"/>
      <c r="CR66" s="879"/>
      <c r="CS66" s="880"/>
      <c r="CT66" s="880"/>
      <c r="CU66" s="880"/>
      <c r="CV66" s="881"/>
      <c r="CW66" s="879"/>
      <c r="CX66" s="880"/>
      <c r="CY66" s="880"/>
      <c r="CZ66" s="880"/>
      <c r="DA66" s="881"/>
      <c r="DB66" s="879"/>
      <c r="DC66" s="880"/>
      <c r="DD66" s="880"/>
      <c r="DE66" s="880"/>
      <c r="DF66" s="881"/>
      <c r="DG66" s="879"/>
      <c r="DH66" s="880"/>
      <c r="DI66" s="880"/>
      <c r="DJ66" s="880"/>
      <c r="DK66" s="881"/>
      <c r="DL66" s="879"/>
      <c r="DM66" s="880"/>
      <c r="DN66" s="880"/>
      <c r="DO66" s="880"/>
      <c r="DP66" s="881"/>
      <c r="DQ66" s="879"/>
      <c r="DR66" s="880"/>
      <c r="DS66" s="880"/>
      <c r="DT66" s="880"/>
      <c r="DU66" s="881"/>
      <c r="DV66" s="876"/>
      <c r="DW66" s="877"/>
      <c r="DX66" s="877"/>
      <c r="DY66" s="877"/>
      <c r="DZ66" s="878"/>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3"/>
      <c r="AG67" s="836"/>
      <c r="AH67" s="836"/>
      <c r="AI67" s="836"/>
      <c r="AJ67" s="874"/>
      <c r="AK67" s="875"/>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2"/>
      <c r="BT67" s="883"/>
      <c r="BU67" s="883"/>
      <c r="BV67" s="883"/>
      <c r="BW67" s="883"/>
      <c r="BX67" s="883"/>
      <c r="BY67" s="883"/>
      <c r="BZ67" s="883"/>
      <c r="CA67" s="883"/>
      <c r="CB67" s="883"/>
      <c r="CC67" s="883"/>
      <c r="CD67" s="883"/>
      <c r="CE67" s="883"/>
      <c r="CF67" s="883"/>
      <c r="CG67" s="884"/>
      <c r="CH67" s="879"/>
      <c r="CI67" s="880"/>
      <c r="CJ67" s="880"/>
      <c r="CK67" s="880"/>
      <c r="CL67" s="881"/>
      <c r="CM67" s="879"/>
      <c r="CN67" s="880"/>
      <c r="CO67" s="880"/>
      <c r="CP67" s="880"/>
      <c r="CQ67" s="881"/>
      <c r="CR67" s="879"/>
      <c r="CS67" s="880"/>
      <c r="CT67" s="880"/>
      <c r="CU67" s="880"/>
      <c r="CV67" s="881"/>
      <c r="CW67" s="879"/>
      <c r="CX67" s="880"/>
      <c r="CY67" s="880"/>
      <c r="CZ67" s="880"/>
      <c r="DA67" s="881"/>
      <c r="DB67" s="879"/>
      <c r="DC67" s="880"/>
      <c r="DD67" s="880"/>
      <c r="DE67" s="880"/>
      <c r="DF67" s="881"/>
      <c r="DG67" s="879"/>
      <c r="DH67" s="880"/>
      <c r="DI67" s="880"/>
      <c r="DJ67" s="880"/>
      <c r="DK67" s="881"/>
      <c r="DL67" s="879"/>
      <c r="DM67" s="880"/>
      <c r="DN67" s="880"/>
      <c r="DO67" s="880"/>
      <c r="DP67" s="881"/>
      <c r="DQ67" s="879"/>
      <c r="DR67" s="880"/>
      <c r="DS67" s="880"/>
      <c r="DT67" s="880"/>
      <c r="DU67" s="881"/>
      <c r="DV67" s="876"/>
      <c r="DW67" s="877"/>
      <c r="DX67" s="877"/>
      <c r="DY67" s="877"/>
      <c r="DZ67" s="878"/>
      <c r="EA67" s="199"/>
    </row>
    <row r="68" spans="1:131" s="200" customFormat="1" ht="26.25" customHeight="1" thickTop="1" x14ac:dyDescent="0.15">
      <c r="A68" s="211">
        <v>1</v>
      </c>
      <c r="B68" s="888" t="s">
        <v>539</v>
      </c>
      <c r="C68" s="889"/>
      <c r="D68" s="889"/>
      <c r="E68" s="889"/>
      <c r="F68" s="889"/>
      <c r="G68" s="889"/>
      <c r="H68" s="889"/>
      <c r="I68" s="889"/>
      <c r="J68" s="889"/>
      <c r="K68" s="889"/>
      <c r="L68" s="889"/>
      <c r="M68" s="889"/>
      <c r="N68" s="889"/>
      <c r="O68" s="889"/>
      <c r="P68" s="890"/>
      <c r="Q68" s="891">
        <v>3009</v>
      </c>
      <c r="R68" s="885">
        <v>3056.54</v>
      </c>
      <c r="S68" s="885">
        <v>3056.54</v>
      </c>
      <c r="T68" s="885">
        <v>3056.54</v>
      </c>
      <c r="U68" s="885">
        <v>3056.54</v>
      </c>
      <c r="V68" s="885">
        <v>2988</v>
      </c>
      <c r="W68" s="885">
        <v>3032.5039999999999</v>
      </c>
      <c r="X68" s="885">
        <v>3032.5039999999999</v>
      </c>
      <c r="Y68" s="885">
        <v>3032.5039999999999</v>
      </c>
      <c r="Z68" s="885">
        <v>3032.5039999999999</v>
      </c>
      <c r="AA68" s="885">
        <v>20</v>
      </c>
      <c r="AB68" s="885">
        <v>24.036000000000001</v>
      </c>
      <c r="AC68" s="885">
        <v>24.036000000000001</v>
      </c>
      <c r="AD68" s="885">
        <v>24.036000000000001</v>
      </c>
      <c r="AE68" s="885">
        <v>24.036000000000001</v>
      </c>
      <c r="AF68" s="885">
        <v>20</v>
      </c>
      <c r="AG68" s="885">
        <v>24.036000000000001</v>
      </c>
      <c r="AH68" s="885">
        <v>24.036000000000001</v>
      </c>
      <c r="AI68" s="885">
        <v>24.036000000000001</v>
      </c>
      <c r="AJ68" s="885">
        <v>24.036000000000001</v>
      </c>
      <c r="AK68" s="885">
        <v>20</v>
      </c>
      <c r="AL68" s="885">
        <v>20</v>
      </c>
      <c r="AM68" s="885">
        <v>20</v>
      </c>
      <c r="AN68" s="885">
        <v>20</v>
      </c>
      <c r="AO68" s="885">
        <v>20</v>
      </c>
      <c r="AP68" s="885">
        <v>3389</v>
      </c>
      <c r="AQ68" s="885">
        <v>2497.7040000000002</v>
      </c>
      <c r="AR68" s="885">
        <v>2497.7040000000002</v>
      </c>
      <c r="AS68" s="885">
        <v>2497.7040000000002</v>
      </c>
      <c r="AT68" s="885">
        <v>2497.7040000000002</v>
      </c>
      <c r="AU68" s="885">
        <v>1800</v>
      </c>
      <c r="AV68" s="885">
        <v>1336.771</v>
      </c>
      <c r="AW68" s="885">
        <v>1336.771</v>
      </c>
      <c r="AX68" s="885">
        <v>1336.771</v>
      </c>
      <c r="AY68" s="885">
        <v>1336.771</v>
      </c>
      <c r="AZ68" s="886"/>
      <c r="BA68" s="886"/>
      <c r="BB68" s="886"/>
      <c r="BC68" s="886"/>
      <c r="BD68" s="887"/>
      <c r="BE68" s="218"/>
      <c r="BF68" s="218"/>
      <c r="BG68" s="218"/>
      <c r="BH68" s="218"/>
      <c r="BI68" s="218"/>
      <c r="BJ68" s="218"/>
      <c r="BK68" s="218"/>
      <c r="BL68" s="218"/>
      <c r="BM68" s="218"/>
      <c r="BN68" s="218"/>
      <c r="BO68" s="218"/>
      <c r="BP68" s="218"/>
      <c r="BQ68" s="215">
        <v>62</v>
      </c>
      <c r="BR68" s="220"/>
      <c r="BS68" s="882"/>
      <c r="BT68" s="883"/>
      <c r="BU68" s="883"/>
      <c r="BV68" s="883"/>
      <c r="BW68" s="883"/>
      <c r="BX68" s="883"/>
      <c r="BY68" s="883"/>
      <c r="BZ68" s="883"/>
      <c r="CA68" s="883"/>
      <c r="CB68" s="883"/>
      <c r="CC68" s="883"/>
      <c r="CD68" s="883"/>
      <c r="CE68" s="883"/>
      <c r="CF68" s="883"/>
      <c r="CG68" s="884"/>
      <c r="CH68" s="879"/>
      <c r="CI68" s="880"/>
      <c r="CJ68" s="880"/>
      <c r="CK68" s="880"/>
      <c r="CL68" s="881"/>
      <c r="CM68" s="879"/>
      <c r="CN68" s="880"/>
      <c r="CO68" s="880"/>
      <c r="CP68" s="880"/>
      <c r="CQ68" s="881"/>
      <c r="CR68" s="879"/>
      <c r="CS68" s="880"/>
      <c r="CT68" s="880"/>
      <c r="CU68" s="880"/>
      <c r="CV68" s="881"/>
      <c r="CW68" s="879"/>
      <c r="CX68" s="880"/>
      <c r="CY68" s="880"/>
      <c r="CZ68" s="880"/>
      <c r="DA68" s="881"/>
      <c r="DB68" s="879"/>
      <c r="DC68" s="880"/>
      <c r="DD68" s="880"/>
      <c r="DE68" s="880"/>
      <c r="DF68" s="881"/>
      <c r="DG68" s="879"/>
      <c r="DH68" s="880"/>
      <c r="DI68" s="880"/>
      <c r="DJ68" s="880"/>
      <c r="DK68" s="881"/>
      <c r="DL68" s="879"/>
      <c r="DM68" s="880"/>
      <c r="DN68" s="880"/>
      <c r="DO68" s="880"/>
      <c r="DP68" s="881"/>
      <c r="DQ68" s="879"/>
      <c r="DR68" s="880"/>
      <c r="DS68" s="880"/>
      <c r="DT68" s="880"/>
      <c r="DU68" s="881"/>
      <c r="DV68" s="876"/>
      <c r="DW68" s="877"/>
      <c r="DX68" s="877"/>
      <c r="DY68" s="877"/>
      <c r="DZ68" s="878"/>
      <c r="EA68" s="199"/>
    </row>
    <row r="69" spans="1:131" s="200" customFormat="1" ht="26.25" customHeight="1" x14ac:dyDescent="0.15">
      <c r="A69" s="214">
        <v>2</v>
      </c>
      <c r="B69" s="892" t="s">
        <v>540</v>
      </c>
      <c r="C69" s="893"/>
      <c r="D69" s="893"/>
      <c r="E69" s="893"/>
      <c r="F69" s="893"/>
      <c r="G69" s="893"/>
      <c r="H69" s="893"/>
      <c r="I69" s="893"/>
      <c r="J69" s="893"/>
      <c r="K69" s="893"/>
      <c r="L69" s="893"/>
      <c r="M69" s="893"/>
      <c r="N69" s="893"/>
      <c r="O69" s="893"/>
      <c r="P69" s="894"/>
      <c r="Q69" s="895">
        <v>9</v>
      </c>
      <c r="R69" s="850">
        <v>8.2249999999999996</v>
      </c>
      <c r="S69" s="850">
        <v>8.2249999999999996</v>
      </c>
      <c r="T69" s="850">
        <v>8.2249999999999996</v>
      </c>
      <c r="U69" s="850">
        <v>8.2249999999999996</v>
      </c>
      <c r="V69" s="850">
        <v>6.0309999999999997</v>
      </c>
      <c r="W69" s="850">
        <v>6.0309999999999997</v>
      </c>
      <c r="X69" s="850">
        <v>6.0309999999999997</v>
      </c>
      <c r="Y69" s="850">
        <v>6.0309999999999997</v>
      </c>
      <c r="Z69" s="850">
        <v>6.0309999999999997</v>
      </c>
      <c r="AA69" s="850">
        <v>3</v>
      </c>
      <c r="AB69" s="850">
        <v>2.194</v>
      </c>
      <c r="AC69" s="850">
        <v>2.194</v>
      </c>
      <c r="AD69" s="850">
        <v>2.194</v>
      </c>
      <c r="AE69" s="850">
        <v>2.194</v>
      </c>
      <c r="AF69" s="850">
        <v>3</v>
      </c>
      <c r="AG69" s="850">
        <v>2.194</v>
      </c>
      <c r="AH69" s="850">
        <v>2.194</v>
      </c>
      <c r="AI69" s="850">
        <v>2.194</v>
      </c>
      <c r="AJ69" s="850">
        <v>2.194</v>
      </c>
      <c r="AK69" s="850" t="s">
        <v>480</v>
      </c>
      <c r="AL69" s="850"/>
      <c r="AM69" s="850"/>
      <c r="AN69" s="850"/>
      <c r="AO69" s="850"/>
      <c r="AP69" s="850" t="s">
        <v>480</v>
      </c>
      <c r="AQ69" s="850"/>
      <c r="AR69" s="850"/>
      <c r="AS69" s="850"/>
      <c r="AT69" s="850"/>
      <c r="AU69" s="850" t="s">
        <v>480</v>
      </c>
      <c r="AV69" s="850"/>
      <c r="AW69" s="850"/>
      <c r="AX69" s="850"/>
      <c r="AY69" s="850"/>
      <c r="AZ69" s="896"/>
      <c r="BA69" s="896"/>
      <c r="BB69" s="896"/>
      <c r="BC69" s="896"/>
      <c r="BD69" s="897"/>
      <c r="BE69" s="218"/>
      <c r="BF69" s="218"/>
      <c r="BG69" s="218"/>
      <c r="BH69" s="218"/>
      <c r="BI69" s="218"/>
      <c r="BJ69" s="218"/>
      <c r="BK69" s="218"/>
      <c r="BL69" s="218"/>
      <c r="BM69" s="218"/>
      <c r="BN69" s="218"/>
      <c r="BO69" s="218"/>
      <c r="BP69" s="218"/>
      <c r="BQ69" s="215">
        <v>63</v>
      </c>
      <c r="BR69" s="220"/>
      <c r="BS69" s="882"/>
      <c r="BT69" s="883"/>
      <c r="BU69" s="883"/>
      <c r="BV69" s="883"/>
      <c r="BW69" s="883"/>
      <c r="BX69" s="883"/>
      <c r="BY69" s="883"/>
      <c r="BZ69" s="883"/>
      <c r="CA69" s="883"/>
      <c r="CB69" s="883"/>
      <c r="CC69" s="883"/>
      <c r="CD69" s="883"/>
      <c r="CE69" s="883"/>
      <c r="CF69" s="883"/>
      <c r="CG69" s="884"/>
      <c r="CH69" s="879"/>
      <c r="CI69" s="880"/>
      <c r="CJ69" s="880"/>
      <c r="CK69" s="880"/>
      <c r="CL69" s="881"/>
      <c r="CM69" s="879"/>
      <c r="CN69" s="880"/>
      <c r="CO69" s="880"/>
      <c r="CP69" s="880"/>
      <c r="CQ69" s="881"/>
      <c r="CR69" s="879"/>
      <c r="CS69" s="880"/>
      <c r="CT69" s="880"/>
      <c r="CU69" s="880"/>
      <c r="CV69" s="881"/>
      <c r="CW69" s="879"/>
      <c r="CX69" s="880"/>
      <c r="CY69" s="880"/>
      <c r="CZ69" s="880"/>
      <c r="DA69" s="881"/>
      <c r="DB69" s="879"/>
      <c r="DC69" s="880"/>
      <c r="DD69" s="880"/>
      <c r="DE69" s="880"/>
      <c r="DF69" s="881"/>
      <c r="DG69" s="879"/>
      <c r="DH69" s="880"/>
      <c r="DI69" s="880"/>
      <c r="DJ69" s="880"/>
      <c r="DK69" s="881"/>
      <c r="DL69" s="879"/>
      <c r="DM69" s="880"/>
      <c r="DN69" s="880"/>
      <c r="DO69" s="880"/>
      <c r="DP69" s="881"/>
      <c r="DQ69" s="879"/>
      <c r="DR69" s="880"/>
      <c r="DS69" s="880"/>
      <c r="DT69" s="880"/>
      <c r="DU69" s="881"/>
      <c r="DV69" s="876"/>
      <c r="DW69" s="877"/>
      <c r="DX69" s="877"/>
      <c r="DY69" s="877"/>
      <c r="DZ69" s="878"/>
      <c r="EA69" s="199"/>
    </row>
    <row r="70" spans="1:131" s="200" customFormat="1" ht="26.25" customHeight="1" x14ac:dyDescent="0.15">
      <c r="A70" s="214">
        <v>3</v>
      </c>
      <c r="B70" s="892" t="s">
        <v>541</v>
      </c>
      <c r="C70" s="893"/>
      <c r="D70" s="893"/>
      <c r="E70" s="893"/>
      <c r="F70" s="893"/>
      <c r="G70" s="893"/>
      <c r="H70" s="893"/>
      <c r="I70" s="893"/>
      <c r="J70" s="893"/>
      <c r="K70" s="893"/>
      <c r="L70" s="893"/>
      <c r="M70" s="893"/>
      <c r="N70" s="893"/>
      <c r="O70" s="893"/>
      <c r="P70" s="894"/>
      <c r="Q70" s="895">
        <v>423</v>
      </c>
      <c r="R70" s="850">
        <v>439.28800000000001</v>
      </c>
      <c r="S70" s="850">
        <v>439.28800000000001</v>
      </c>
      <c r="T70" s="850">
        <v>439.28800000000001</v>
      </c>
      <c r="U70" s="850">
        <v>439.28800000000001</v>
      </c>
      <c r="V70" s="850">
        <v>410</v>
      </c>
      <c r="W70" s="850">
        <v>422.94400000000002</v>
      </c>
      <c r="X70" s="850">
        <v>422.94400000000002</v>
      </c>
      <c r="Y70" s="850">
        <v>422.94400000000002</v>
      </c>
      <c r="Z70" s="850">
        <v>422.94400000000002</v>
      </c>
      <c r="AA70" s="850">
        <v>13</v>
      </c>
      <c r="AB70" s="850">
        <v>16.344000000000001</v>
      </c>
      <c r="AC70" s="850">
        <v>16.344000000000001</v>
      </c>
      <c r="AD70" s="850">
        <v>16.344000000000001</v>
      </c>
      <c r="AE70" s="850">
        <v>16.344000000000001</v>
      </c>
      <c r="AF70" s="850">
        <v>13</v>
      </c>
      <c r="AG70" s="850">
        <v>16.344000000000001</v>
      </c>
      <c r="AH70" s="850">
        <v>16.344000000000001</v>
      </c>
      <c r="AI70" s="850">
        <v>16.344000000000001</v>
      </c>
      <c r="AJ70" s="850">
        <v>16.344000000000001</v>
      </c>
      <c r="AK70" s="850" t="s">
        <v>480</v>
      </c>
      <c r="AL70" s="850"/>
      <c r="AM70" s="850"/>
      <c r="AN70" s="850"/>
      <c r="AO70" s="850"/>
      <c r="AP70" s="850" t="s">
        <v>480</v>
      </c>
      <c r="AQ70" s="850"/>
      <c r="AR70" s="850"/>
      <c r="AS70" s="850"/>
      <c r="AT70" s="850"/>
      <c r="AU70" s="850" t="s">
        <v>480</v>
      </c>
      <c r="AV70" s="850"/>
      <c r="AW70" s="850"/>
      <c r="AX70" s="850"/>
      <c r="AY70" s="850"/>
      <c r="AZ70" s="896"/>
      <c r="BA70" s="896"/>
      <c r="BB70" s="896"/>
      <c r="BC70" s="896"/>
      <c r="BD70" s="897"/>
      <c r="BE70" s="218"/>
      <c r="BF70" s="218"/>
      <c r="BG70" s="218"/>
      <c r="BH70" s="218"/>
      <c r="BI70" s="218"/>
      <c r="BJ70" s="218"/>
      <c r="BK70" s="218"/>
      <c r="BL70" s="218"/>
      <c r="BM70" s="218"/>
      <c r="BN70" s="218"/>
      <c r="BO70" s="218"/>
      <c r="BP70" s="218"/>
      <c r="BQ70" s="215">
        <v>64</v>
      </c>
      <c r="BR70" s="220"/>
      <c r="BS70" s="882"/>
      <c r="BT70" s="883"/>
      <c r="BU70" s="883"/>
      <c r="BV70" s="883"/>
      <c r="BW70" s="883"/>
      <c r="BX70" s="883"/>
      <c r="BY70" s="883"/>
      <c r="BZ70" s="883"/>
      <c r="CA70" s="883"/>
      <c r="CB70" s="883"/>
      <c r="CC70" s="883"/>
      <c r="CD70" s="883"/>
      <c r="CE70" s="883"/>
      <c r="CF70" s="883"/>
      <c r="CG70" s="884"/>
      <c r="CH70" s="879"/>
      <c r="CI70" s="880"/>
      <c r="CJ70" s="880"/>
      <c r="CK70" s="880"/>
      <c r="CL70" s="881"/>
      <c r="CM70" s="879"/>
      <c r="CN70" s="880"/>
      <c r="CO70" s="880"/>
      <c r="CP70" s="880"/>
      <c r="CQ70" s="881"/>
      <c r="CR70" s="879"/>
      <c r="CS70" s="880"/>
      <c r="CT70" s="880"/>
      <c r="CU70" s="880"/>
      <c r="CV70" s="881"/>
      <c r="CW70" s="879"/>
      <c r="CX70" s="880"/>
      <c r="CY70" s="880"/>
      <c r="CZ70" s="880"/>
      <c r="DA70" s="881"/>
      <c r="DB70" s="879"/>
      <c r="DC70" s="880"/>
      <c r="DD70" s="880"/>
      <c r="DE70" s="880"/>
      <c r="DF70" s="881"/>
      <c r="DG70" s="879"/>
      <c r="DH70" s="880"/>
      <c r="DI70" s="880"/>
      <c r="DJ70" s="880"/>
      <c r="DK70" s="881"/>
      <c r="DL70" s="879"/>
      <c r="DM70" s="880"/>
      <c r="DN70" s="880"/>
      <c r="DO70" s="880"/>
      <c r="DP70" s="881"/>
      <c r="DQ70" s="879"/>
      <c r="DR70" s="880"/>
      <c r="DS70" s="880"/>
      <c r="DT70" s="880"/>
      <c r="DU70" s="881"/>
      <c r="DV70" s="876"/>
      <c r="DW70" s="877"/>
      <c r="DX70" s="877"/>
      <c r="DY70" s="877"/>
      <c r="DZ70" s="878"/>
      <c r="EA70" s="199"/>
    </row>
    <row r="71" spans="1:131" s="200" customFormat="1" ht="26.25" customHeight="1" x14ac:dyDescent="0.15">
      <c r="A71" s="214">
        <v>4</v>
      </c>
      <c r="B71" s="892" t="s">
        <v>542</v>
      </c>
      <c r="C71" s="893"/>
      <c r="D71" s="893"/>
      <c r="E71" s="893"/>
      <c r="F71" s="893"/>
      <c r="G71" s="893"/>
      <c r="H71" s="893"/>
      <c r="I71" s="893"/>
      <c r="J71" s="893"/>
      <c r="K71" s="893"/>
      <c r="L71" s="893"/>
      <c r="M71" s="893"/>
      <c r="N71" s="893"/>
      <c r="O71" s="893"/>
      <c r="P71" s="894"/>
      <c r="Q71" s="895">
        <v>159</v>
      </c>
      <c r="R71" s="850">
        <v>119.5</v>
      </c>
      <c r="S71" s="850">
        <v>119.5</v>
      </c>
      <c r="T71" s="850">
        <v>119.5</v>
      </c>
      <c r="U71" s="850">
        <v>119.5</v>
      </c>
      <c r="V71" s="850">
        <v>146</v>
      </c>
      <c r="W71" s="850">
        <v>106.532</v>
      </c>
      <c r="X71" s="850">
        <v>106.532</v>
      </c>
      <c r="Y71" s="850">
        <v>106.532</v>
      </c>
      <c r="Z71" s="850">
        <v>106.532</v>
      </c>
      <c r="AA71" s="850">
        <v>12</v>
      </c>
      <c r="AB71" s="850">
        <v>12.968</v>
      </c>
      <c r="AC71" s="850">
        <v>12.968</v>
      </c>
      <c r="AD71" s="850">
        <v>12.968</v>
      </c>
      <c r="AE71" s="850">
        <v>12.968</v>
      </c>
      <c r="AF71" s="850">
        <v>12</v>
      </c>
      <c r="AG71" s="850">
        <v>12.968</v>
      </c>
      <c r="AH71" s="850">
        <v>12.968</v>
      </c>
      <c r="AI71" s="850">
        <v>12.968</v>
      </c>
      <c r="AJ71" s="850">
        <v>12.968</v>
      </c>
      <c r="AK71" s="850">
        <v>49</v>
      </c>
      <c r="AL71" s="850">
        <v>11.356</v>
      </c>
      <c r="AM71" s="850">
        <v>11.356</v>
      </c>
      <c r="AN71" s="850">
        <v>11.356</v>
      </c>
      <c r="AO71" s="850">
        <v>11.356</v>
      </c>
      <c r="AP71" s="850" t="s">
        <v>480</v>
      </c>
      <c r="AQ71" s="850"/>
      <c r="AR71" s="850"/>
      <c r="AS71" s="850"/>
      <c r="AT71" s="850"/>
      <c r="AU71" s="850" t="s">
        <v>480</v>
      </c>
      <c r="AV71" s="850"/>
      <c r="AW71" s="850"/>
      <c r="AX71" s="850"/>
      <c r="AY71" s="850"/>
      <c r="AZ71" s="896"/>
      <c r="BA71" s="896"/>
      <c r="BB71" s="896"/>
      <c r="BC71" s="896"/>
      <c r="BD71" s="897"/>
      <c r="BE71" s="218"/>
      <c r="BF71" s="218"/>
      <c r="BG71" s="218"/>
      <c r="BH71" s="218"/>
      <c r="BI71" s="218"/>
      <c r="BJ71" s="218"/>
      <c r="BK71" s="218"/>
      <c r="BL71" s="218"/>
      <c r="BM71" s="218"/>
      <c r="BN71" s="218"/>
      <c r="BO71" s="218"/>
      <c r="BP71" s="218"/>
      <c r="BQ71" s="215">
        <v>65</v>
      </c>
      <c r="BR71" s="220"/>
      <c r="BS71" s="882"/>
      <c r="BT71" s="883"/>
      <c r="BU71" s="883"/>
      <c r="BV71" s="883"/>
      <c r="BW71" s="883"/>
      <c r="BX71" s="883"/>
      <c r="BY71" s="883"/>
      <c r="BZ71" s="883"/>
      <c r="CA71" s="883"/>
      <c r="CB71" s="883"/>
      <c r="CC71" s="883"/>
      <c r="CD71" s="883"/>
      <c r="CE71" s="883"/>
      <c r="CF71" s="883"/>
      <c r="CG71" s="884"/>
      <c r="CH71" s="879"/>
      <c r="CI71" s="880"/>
      <c r="CJ71" s="880"/>
      <c r="CK71" s="880"/>
      <c r="CL71" s="881"/>
      <c r="CM71" s="879"/>
      <c r="CN71" s="880"/>
      <c r="CO71" s="880"/>
      <c r="CP71" s="880"/>
      <c r="CQ71" s="881"/>
      <c r="CR71" s="879"/>
      <c r="CS71" s="880"/>
      <c r="CT71" s="880"/>
      <c r="CU71" s="880"/>
      <c r="CV71" s="881"/>
      <c r="CW71" s="879"/>
      <c r="CX71" s="880"/>
      <c r="CY71" s="880"/>
      <c r="CZ71" s="880"/>
      <c r="DA71" s="881"/>
      <c r="DB71" s="879"/>
      <c r="DC71" s="880"/>
      <c r="DD71" s="880"/>
      <c r="DE71" s="880"/>
      <c r="DF71" s="881"/>
      <c r="DG71" s="879"/>
      <c r="DH71" s="880"/>
      <c r="DI71" s="880"/>
      <c r="DJ71" s="880"/>
      <c r="DK71" s="881"/>
      <c r="DL71" s="879"/>
      <c r="DM71" s="880"/>
      <c r="DN71" s="880"/>
      <c r="DO71" s="880"/>
      <c r="DP71" s="881"/>
      <c r="DQ71" s="879"/>
      <c r="DR71" s="880"/>
      <c r="DS71" s="880"/>
      <c r="DT71" s="880"/>
      <c r="DU71" s="881"/>
      <c r="DV71" s="876"/>
      <c r="DW71" s="877"/>
      <c r="DX71" s="877"/>
      <c r="DY71" s="877"/>
      <c r="DZ71" s="878"/>
      <c r="EA71" s="199"/>
    </row>
    <row r="72" spans="1:131" s="200" customFormat="1" ht="26.25" customHeight="1" x14ac:dyDescent="0.15">
      <c r="A72" s="214">
        <v>5</v>
      </c>
      <c r="B72" s="892" t="s">
        <v>543</v>
      </c>
      <c r="C72" s="893"/>
      <c r="D72" s="893"/>
      <c r="E72" s="893"/>
      <c r="F72" s="893"/>
      <c r="G72" s="893"/>
      <c r="H72" s="893"/>
      <c r="I72" s="893"/>
      <c r="J72" s="893"/>
      <c r="K72" s="893"/>
      <c r="L72" s="893"/>
      <c r="M72" s="893"/>
      <c r="N72" s="893"/>
      <c r="O72" s="893"/>
      <c r="P72" s="894"/>
      <c r="Q72" s="895">
        <v>23</v>
      </c>
      <c r="R72" s="850">
        <v>46.765999999999998</v>
      </c>
      <c r="S72" s="850">
        <v>46.765999999999998</v>
      </c>
      <c r="T72" s="850">
        <v>46.765999999999998</v>
      </c>
      <c r="U72" s="850">
        <v>46.765999999999998</v>
      </c>
      <c r="V72" s="850">
        <v>52</v>
      </c>
      <c r="W72" s="850">
        <v>64.073999999999998</v>
      </c>
      <c r="X72" s="850">
        <v>64.073999999999998</v>
      </c>
      <c r="Y72" s="850">
        <v>64.073999999999998</v>
      </c>
      <c r="Z72" s="850">
        <v>64.073999999999998</v>
      </c>
      <c r="AA72" s="850">
        <v>-30</v>
      </c>
      <c r="AB72" s="850">
        <v>-17.308</v>
      </c>
      <c r="AC72" s="850">
        <v>-17.308</v>
      </c>
      <c r="AD72" s="850">
        <v>-17.308</v>
      </c>
      <c r="AE72" s="850">
        <v>-17.308</v>
      </c>
      <c r="AF72" s="850">
        <v>4.2530000000000001</v>
      </c>
      <c r="AG72" s="850">
        <v>4.2530000000000001</v>
      </c>
      <c r="AH72" s="850">
        <v>4.2530000000000001</v>
      </c>
      <c r="AI72" s="850">
        <v>4.2530000000000001</v>
      </c>
      <c r="AJ72" s="850">
        <v>4.2530000000000001</v>
      </c>
      <c r="AK72" s="850" t="s">
        <v>480</v>
      </c>
      <c r="AL72" s="850"/>
      <c r="AM72" s="850"/>
      <c r="AN72" s="850"/>
      <c r="AO72" s="850"/>
      <c r="AP72" s="850" t="s">
        <v>480</v>
      </c>
      <c r="AQ72" s="850"/>
      <c r="AR72" s="850"/>
      <c r="AS72" s="850"/>
      <c r="AT72" s="850"/>
      <c r="AU72" s="850" t="s">
        <v>480</v>
      </c>
      <c r="AV72" s="850"/>
      <c r="AW72" s="850"/>
      <c r="AX72" s="850"/>
      <c r="AY72" s="850"/>
      <c r="AZ72" s="896"/>
      <c r="BA72" s="896"/>
      <c r="BB72" s="896"/>
      <c r="BC72" s="896"/>
      <c r="BD72" s="897"/>
      <c r="BE72" s="218"/>
      <c r="BF72" s="218"/>
      <c r="BG72" s="218"/>
      <c r="BH72" s="218"/>
      <c r="BI72" s="218"/>
      <c r="BJ72" s="218"/>
      <c r="BK72" s="218"/>
      <c r="BL72" s="218"/>
      <c r="BM72" s="218"/>
      <c r="BN72" s="218"/>
      <c r="BO72" s="218"/>
      <c r="BP72" s="218"/>
      <c r="BQ72" s="215">
        <v>66</v>
      </c>
      <c r="BR72" s="220"/>
      <c r="BS72" s="882"/>
      <c r="BT72" s="883"/>
      <c r="BU72" s="883"/>
      <c r="BV72" s="883"/>
      <c r="BW72" s="883"/>
      <c r="BX72" s="883"/>
      <c r="BY72" s="883"/>
      <c r="BZ72" s="883"/>
      <c r="CA72" s="883"/>
      <c r="CB72" s="883"/>
      <c r="CC72" s="883"/>
      <c r="CD72" s="883"/>
      <c r="CE72" s="883"/>
      <c r="CF72" s="883"/>
      <c r="CG72" s="884"/>
      <c r="CH72" s="879"/>
      <c r="CI72" s="880"/>
      <c r="CJ72" s="880"/>
      <c r="CK72" s="880"/>
      <c r="CL72" s="881"/>
      <c r="CM72" s="879"/>
      <c r="CN72" s="880"/>
      <c r="CO72" s="880"/>
      <c r="CP72" s="880"/>
      <c r="CQ72" s="881"/>
      <c r="CR72" s="879"/>
      <c r="CS72" s="880"/>
      <c r="CT72" s="880"/>
      <c r="CU72" s="880"/>
      <c r="CV72" s="881"/>
      <c r="CW72" s="879"/>
      <c r="CX72" s="880"/>
      <c r="CY72" s="880"/>
      <c r="CZ72" s="880"/>
      <c r="DA72" s="881"/>
      <c r="DB72" s="879"/>
      <c r="DC72" s="880"/>
      <c r="DD72" s="880"/>
      <c r="DE72" s="880"/>
      <c r="DF72" s="881"/>
      <c r="DG72" s="879"/>
      <c r="DH72" s="880"/>
      <c r="DI72" s="880"/>
      <c r="DJ72" s="880"/>
      <c r="DK72" s="881"/>
      <c r="DL72" s="879"/>
      <c r="DM72" s="880"/>
      <c r="DN72" s="880"/>
      <c r="DO72" s="880"/>
      <c r="DP72" s="881"/>
      <c r="DQ72" s="879"/>
      <c r="DR72" s="880"/>
      <c r="DS72" s="880"/>
      <c r="DT72" s="880"/>
      <c r="DU72" s="881"/>
      <c r="DV72" s="876"/>
      <c r="DW72" s="877"/>
      <c r="DX72" s="877"/>
      <c r="DY72" s="877"/>
      <c r="DZ72" s="878"/>
      <c r="EA72" s="199"/>
    </row>
    <row r="73" spans="1:131" s="200" customFormat="1" ht="26.25" customHeight="1" x14ac:dyDescent="0.15">
      <c r="A73" s="214">
        <v>6</v>
      </c>
      <c r="B73" s="892" t="s">
        <v>544</v>
      </c>
      <c r="C73" s="893"/>
      <c r="D73" s="893"/>
      <c r="E73" s="893"/>
      <c r="F73" s="893"/>
      <c r="G73" s="893"/>
      <c r="H73" s="893"/>
      <c r="I73" s="893"/>
      <c r="J73" s="893"/>
      <c r="K73" s="893"/>
      <c r="L73" s="893"/>
      <c r="M73" s="893"/>
      <c r="N73" s="893"/>
      <c r="O73" s="893"/>
      <c r="P73" s="894"/>
      <c r="Q73" s="895">
        <v>1050</v>
      </c>
      <c r="R73" s="850">
        <v>940.16700000000003</v>
      </c>
      <c r="S73" s="850">
        <v>940.16700000000003</v>
      </c>
      <c r="T73" s="850">
        <v>940.16700000000003</v>
      </c>
      <c r="U73" s="850">
        <v>940.16700000000003</v>
      </c>
      <c r="V73" s="850">
        <v>98</v>
      </c>
      <c r="W73" s="850">
        <v>66.646000000000001</v>
      </c>
      <c r="X73" s="850">
        <v>66.646000000000001</v>
      </c>
      <c r="Y73" s="850">
        <v>66.646000000000001</v>
      </c>
      <c r="Z73" s="850">
        <v>66.646000000000001</v>
      </c>
      <c r="AA73" s="850">
        <v>953</v>
      </c>
      <c r="AB73" s="850">
        <v>873.52099999999996</v>
      </c>
      <c r="AC73" s="850">
        <v>873.52099999999996</v>
      </c>
      <c r="AD73" s="850">
        <v>873.52099999999996</v>
      </c>
      <c r="AE73" s="850">
        <v>873.52099999999996</v>
      </c>
      <c r="AF73" s="850">
        <v>919</v>
      </c>
      <c r="AG73" s="850">
        <v>851.96</v>
      </c>
      <c r="AH73" s="850">
        <v>851.96</v>
      </c>
      <c r="AI73" s="850">
        <v>851.96</v>
      </c>
      <c r="AJ73" s="850">
        <v>851.96</v>
      </c>
      <c r="AK73" s="850">
        <v>16</v>
      </c>
      <c r="AL73" s="850">
        <v>4.2069999999999999</v>
      </c>
      <c r="AM73" s="850">
        <v>4.2069999999999999</v>
      </c>
      <c r="AN73" s="850">
        <v>4.2069999999999999</v>
      </c>
      <c r="AO73" s="850">
        <v>4.2069999999999999</v>
      </c>
      <c r="AP73" s="850">
        <v>125</v>
      </c>
      <c r="AQ73" s="850">
        <v>171.304</v>
      </c>
      <c r="AR73" s="850">
        <v>171.304</v>
      </c>
      <c r="AS73" s="850">
        <v>171.304</v>
      </c>
      <c r="AT73" s="850">
        <v>171.304</v>
      </c>
      <c r="AU73" s="850">
        <v>1.8879999999999999</v>
      </c>
      <c r="AV73" s="850">
        <v>1.8879999999999999</v>
      </c>
      <c r="AW73" s="850">
        <v>1.8879999999999999</v>
      </c>
      <c r="AX73" s="850">
        <v>1.8879999999999999</v>
      </c>
      <c r="AY73" s="850">
        <v>1.8879999999999999</v>
      </c>
      <c r="AZ73" s="896"/>
      <c r="BA73" s="896"/>
      <c r="BB73" s="896"/>
      <c r="BC73" s="896"/>
      <c r="BD73" s="897"/>
      <c r="BE73" s="218"/>
      <c r="BF73" s="218"/>
      <c r="BG73" s="218"/>
      <c r="BH73" s="218"/>
      <c r="BI73" s="218"/>
      <c r="BJ73" s="218"/>
      <c r="BK73" s="218"/>
      <c r="BL73" s="218"/>
      <c r="BM73" s="218"/>
      <c r="BN73" s="218"/>
      <c r="BO73" s="218"/>
      <c r="BP73" s="218"/>
      <c r="BQ73" s="215">
        <v>67</v>
      </c>
      <c r="BR73" s="220"/>
      <c r="BS73" s="882"/>
      <c r="BT73" s="883"/>
      <c r="BU73" s="883"/>
      <c r="BV73" s="883"/>
      <c r="BW73" s="883"/>
      <c r="BX73" s="883"/>
      <c r="BY73" s="883"/>
      <c r="BZ73" s="883"/>
      <c r="CA73" s="883"/>
      <c r="CB73" s="883"/>
      <c r="CC73" s="883"/>
      <c r="CD73" s="883"/>
      <c r="CE73" s="883"/>
      <c r="CF73" s="883"/>
      <c r="CG73" s="884"/>
      <c r="CH73" s="879"/>
      <c r="CI73" s="880"/>
      <c r="CJ73" s="880"/>
      <c r="CK73" s="880"/>
      <c r="CL73" s="881"/>
      <c r="CM73" s="879"/>
      <c r="CN73" s="880"/>
      <c r="CO73" s="880"/>
      <c r="CP73" s="880"/>
      <c r="CQ73" s="881"/>
      <c r="CR73" s="879"/>
      <c r="CS73" s="880"/>
      <c r="CT73" s="880"/>
      <c r="CU73" s="880"/>
      <c r="CV73" s="881"/>
      <c r="CW73" s="879"/>
      <c r="CX73" s="880"/>
      <c r="CY73" s="880"/>
      <c r="CZ73" s="880"/>
      <c r="DA73" s="881"/>
      <c r="DB73" s="879"/>
      <c r="DC73" s="880"/>
      <c r="DD73" s="880"/>
      <c r="DE73" s="880"/>
      <c r="DF73" s="881"/>
      <c r="DG73" s="879"/>
      <c r="DH73" s="880"/>
      <c r="DI73" s="880"/>
      <c r="DJ73" s="880"/>
      <c r="DK73" s="881"/>
      <c r="DL73" s="879"/>
      <c r="DM73" s="880"/>
      <c r="DN73" s="880"/>
      <c r="DO73" s="880"/>
      <c r="DP73" s="881"/>
      <c r="DQ73" s="879"/>
      <c r="DR73" s="880"/>
      <c r="DS73" s="880"/>
      <c r="DT73" s="880"/>
      <c r="DU73" s="881"/>
      <c r="DV73" s="876"/>
      <c r="DW73" s="877"/>
      <c r="DX73" s="877"/>
      <c r="DY73" s="877"/>
      <c r="DZ73" s="878"/>
      <c r="EA73" s="199"/>
    </row>
    <row r="74" spans="1:131" s="200" customFormat="1" ht="26.25" customHeight="1" x14ac:dyDescent="0.15">
      <c r="A74" s="214">
        <v>7</v>
      </c>
      <c r="B74" s="892" t="s">
        <v>545</v>
      </c>
      <c r="C74" s="893"/>
      <c r="D74" s="893"/>
      <c r="E74" s="893"/>
      <c r="F74" s="893"/>
      <c r="G74" s="893"/>
      <c r="H74" s="893"/>
      <c r="I74" s="893"/>
      <c r="J74" s="893"/>
      <c r="K74" s="893"/>
      <c r="L74" s="893"/>
      <c r="M74" s="893"/>
      <c r="N74" s="893"/>
      <c r="O74" s="893"/>
      <c r="P74" s="894"/>
      <c r="Q74" s="895">
        <v>1998</v>
      </c>
      <c r="R74" s="850">
        <v>2294.7420000000002</v>
      </c>
      <c r="S74" s="850">
        <v>2294.7420000000002</v>
      </c>
      <c r="T74" s="850">
        <v>2294.7420000000002</v>
      </c>
      <c r="U74" s="850">
        <v>2294.7420000000002</v>
      </c>
      <c r="V74" s="850">
        <v>1948</v>
      </c>
      <c r="W74" s="850">
        <v>2266.73</v>
      </c>
      <c r="X74" s="850">
        <v>2266.73</v>
      </c>
      <c r="Y74" s="850">
        <v>2266.73</v>
      </c>
      <c r="Z74" s="850">
        <v>2266.73</v>
      </c>
      <c r="AA74" s="850">
        <v>50</v>
      </c>
      <c r="AB74" s="850">
        <v>28.012</v>
      </c>
      <c r="AC74" s="850">
        <v>28.012</v>
      </c>
      <c r="AD74" s="850">
        <v>28.012</v>
      </c>
      <c r="AE74" s="850">
        <v>28.012</v>
      </c>
      <c r="AF74" s="850">
        <v>20</v>
      </c>
      <c r="AG74" s="850">
        <v>25.591999999999999</v>
      </c>
      <c r="AH74" s="850">
        <v>25.591999999999999</v>
      </c>
      <c r="AI74" s="850">
        <v>25.591999999999999</v>
      </c>
      <c r="AJ74" s="850">
        <v>25.591999999999999</v>
      </c>
      <c r="AK74" s="850" t="s">
        <v>536</v>
      </c>
      <c r="AL74" s="850">
        <v>12</v>
      </c>
      <c r="AM74" s="850">
        <v>12</v>
      </c>
      <c r="AN74" s="850">
        <v>12</v>
      </c>
      <c r="AO74" s="850">
        <v>12</v>
      </c>
      <c r="AP74" s="850">
        <v>1151</v>
      </c>
      <c r="AQ74" s="850">
        <v>1208.808</v>
      </c>
      <c r="AR74" s="850">
        <v>1208.808</v>
      </c>
      <c r="AS74" s="850">
        <v>1208.808</v>
      </c>
      <c r="AT74" s="850">
        <v>1208.808</v>
      </c>
      <c r="AU74" s="850">
        <v>612</v>
      </c>
      <c r="AV74" s="850">
        <v>646.95399999999995</v>
      </c>
      <c r="AW74" s="850">
        <v>646.95399999999995</v>
      </c>
      <c r="AX74" s="850">
        <v>646.95399999999995</v>
      </c>
      <c r="AY74" s="850">
        <v>646.95399999999995</v>
      </c>
      <c r="AZ74" s="896"/>
      <c r="BA74" s="896"/>
      <c r="BB74" s="896"/>
      <c r="BC74" s="896"/>
      <c r="BD74" s="897"/>
      <c r="BE74" s="218"/>
      <c r="BF74" s="218"/>
      <c r="BG74" s="218"/>
      <c r="BH74" s="218"/>
      <c r="BI74" s="218"/>
      <c r="BJ74" s="218"/>
      <c r="BK74" s="218"/>
      <c r="BL74" s="218"/>
      <c r="BM74" s="218"/>
      <c r="BN74" s="218"/>
      <c r="BO74" s="218"/>
      <c r="BP74" s="218"/>
      <c r="BQ74" s="215">
        <v>68</v>
      </c>
      <c r="BR74" s="220"/>
      <c r="BS74" s="882"/>
      <c r="BT74" s="883"/>
      <c r="BU74" s="883"/>
      <c r="BV74" s="883"/>
      <c r="BW74" s="883"/>
      <c r="BX74" s="883"/>
      <c r="BY74" s="883"/>
      <c r="BZ74" s="883"/>
      <c r="CA74" s="883"/>
      <c r="CB74" s="883"/>
      <c r="CC74" s="883"/>
      <c r="CD74" s="883"/>
      <c r="CE74" s="883"/>
      <c r="CF74" s="883"/>
      <c r="CG74" s="884"/>
      <c r="CH74" s="879"/>
      <c r="CI74" s="880"/>
      <c r="CJ74" s="880"/>
      <c r="CK74" s="880"/>
      <c r="CL74" s="881"/>
      <c r="CM74" s="879"/>
      <c r="CN74" s="880"/>
      <c r="CO74" s="880"/>
      <c r="CP74" s="880"/>
      <c r="CQ74" s="881"/>
      <c r="CR74" s="879"/>
      <c r="CS74" s="880"/>
      <c r="CT74" s="880"/>
      <c r="CU74" s="880"/>
      <c r="CV74" s="881"/>
      <c r="CW74" s="879"/>
      <c r="CX74" s="880"/>
      <c r="CY74" s="880"/>
      <c r="CZ74" s="880"/>
      <c r="DA74" s="881"/>
      <c r="DB74" s="879"/>
      <c r="DC74" s="880"/>
      <c r="DD74" s="880"/>
      <c r="DE74" s="880"/>
      <c r="DF74" s="881"/>
      <c r="DG74" s="879"/>
      <c r="DH74" s="880"/>
      <c r="DI74" s="880"/>
      <c r="DJ74" s="880"/>
      <c r="DK74" s="881"/>
      <c r="DL74" s="879"/>
      <c r="DM74" s="880"/>
      <c r="DN74" s="880"/>
      <c r="DO74" s="880"/>
      <c r="DP74" s="881"/>
      <c r="DQ74" s="879"/>
      <c r="DR74" s="880"/>
      <c r="DS74" s="880"/>
      <c r="DT74" s="880"/>
      <c r="DU74" s="881"/>
      <c r="DV74" s="876"/>
      <c r="DW74" s="877"/>
      <c r="DX74" s="877"/>
      <c r="DY74" s="877"/>
      <c r="DZ74" s="878"/>
      <c r="EA74" s="199"/>
    </row>
    <row r="75" spans="1:131" s="200" customFormat="1" ht="26.25" customHeight="1" x14ac:dyDescent="0.15">
      <c r="A75" s="214">
        <v>8</v>
      </c>
      <c r="B75" s="892" t="s">
        <v>546</v>
      </c>
      <c r="C75" s="893"/>
      <c r="D75" s="893"/>
      <c r="E75" s="893"/>
      <c r="F75" s="893"/>
      <c r="G75" s="893"/>
      <c r="H75" s="893"/>
      <c r="I75" s="893"/>
      <c r="J75" s="893"/>
      <c r="K75" s="893"/>
      <c r="L75" s="893"/>
      <c r="M75" s="893"/>
      <c r="N75" s="893"/>
      <c r="O75" s="893"/>
      <c r="P75" s="894"/>
      <c r="Q75" s="898">
        <v>928</v>
      </c>
      <c r="R75" s="899">
        <v>2420.4090000000001</v>
      </c>
      <c r="S75" s="899">
        <v>2420.4090000000001</v>
      </c>
      <c r="T75" s="899">
        <v>2420.4090000000001</v>
      </c>
      <c r="U75" s="849">
        <v>2420.4090000000001</v>
      </c>
      <c r="V75" s="900">
        <v>865</v>
      </c>
      <c r="W75" s="899">
        <v>2370.723</v>
      </c>
      <c r="X75" s="899">
        <v>2370.723</v>
      </c>
      <c r="Y75" s="899">
        <v>2370.723</v>
      </c>
      <c r="Z75" s="849">
        <v>2370.723</v>
      </c>
      <c r="AA75" s="900">
        <v>63</v>
      </c>
      <c r="AB75" s="899">
        <v>49.686</v>
      </c>
      <c r="AC75" s="899">
        <v>49.686</v>
      </c>
      <c r="AD75" s="899">
        <v>49.686</v>
      </c>
      <c r="AE75" s="849">
        <v>49.686</v>
      </c>
      <c r="AF75" s="900">
        <v>63</v>
      </c>
      <c r="AG75" s="899">
        <v>49.686</v>
      </c>
      <c r="AH75" s="899">
        <v>49.686</v>
      </c>
      <c r="AI75" s="899">
        <v>49.686</v>
      </c>
      <c r="AJ75" s="849">
        <v>49.686</v>
      </c>
      <c r="AK75" s="900" t="s">
        <v>538</v>
      </c>
      <c r="AL75" s="899">
        <v>14.747999999999999</v>
      </c>
      <c r="AM75" s="899">
        <v>14.747999999999999</v>
      </c>
      <c r="AN75" s="899">
        <v>14.747999999999999</v>
      </c>
      <c r="AO75" s="849">
        <v>14.747999999999999</v>
      </c>
      <c r="AP75" s="900" t="s">
        <v>480</v>
      </c>
      <c r="AQ75" s="899"/>
      <c r="AR75" s="899"/>
      <c r="AS75" s="899"/>
      <c r="AT75" s="849"/>
      <c r="AU75" s="900" t="s">
        <v>480</v>
      </c>
      <c r="AV75" s="899"/>
      <c r="AW75" s="899"/>
      <c r="AX75" s="899"/>
      <c r="AY75" s="849"/>
      <c r="AZ75" s="896"/>
      <c r="BA75" s="896"/>
      <c r="BB75" s="896"/>
      <c r="BC75" s="896"/>
      <c r="BD75" s="897"/>
      <c r="BE75" s="218"/>
      <c r="BF75" s="218"/>
      <c r="BG75" s="218"/>
      <c r="BH75" s="218"/>
      <c r="BI75" s="218"/>
      <c r="BJ75" s="218"/>
      <c r="BK75" s="218"/>
      <c r="BL75" s="218"/>
      <c r="BM75" s="218"/>
      <c r="BN75" s="218"/>
      <c r="BO75" s="218"/>
      <c r="BP75" s="218"/>
      <c r="BQ75" s="215">
        <v>69</v>
      </c>
      <c r="BR75" s="220"/>
      <c r="BS75" s="882"/>
      <c r="BT75" s="883"/>
      <c r="BU75" s="883"/>
      <c r="BV75" s="883"/>
      <c r="BW75" s="883"/>
      <c r="BX75" s="883"/>
      <c r="BY75" s="883"/>
      <c r="BZ75" s="883"/>
      <c r="CA75" s="883"/>
      <c r="CB75" s="883"/>
      <c r="CC75" s="883"/>
      <c r="CD75" s="883"/>
      <c r="CE75" s="883"/>
      <c r="CF75" s="883"/>
      <c r="CG75" s="884"/>
      <c r="CH75" s="879"/>
      <c r="CI75" s="880"/>
      <c r="CJ75" s="880"/>
      <c r="CK75" s="880"/>
      <c r="CL75" s="881"/>
      <c r="CM75" s="879"/>
      <c r="CN75" s="880"/>
      <c r="CO75" s="880"/>
      <c r="CP75" s="880"/>
      <c r="CQ75" s="881"/>
      <c r="CR75" s="879"/>
      <c r="CS75" s="880"/>
      <c r="CT75" s="880"/>
      <c r="CU75" s="880"/>
      <c r="CV75" s="881"/>
      <c r="CW75" s="879"/>
      <c r="CX75" s="880"/>
      <c r="CY75" s="880"/>
      <c r="CZ75" s="880"/>
      <c r="DA75" s="881"/>
      <c r="DB75" s="879"/>
      <c r="DC75" s="880"/>
      <c r="DD75" s="880"/>
      <c r="DE75" s="880"/>
      <c r="DF75" s="881"/>
      <c r="DG75" s="879"/>
      <c r="DH75" s="880"/>
      <c r="DI75" s="880"/>
      <c r="DJ75" s="880"/>
      <c r="DK75" s="881"/>
      <c r="DL75" s="879"/>
      <c r="DM75" s="880"/>
      <c r="DN75" s="880"/>
      <c r="DO75" s="880"/>
      <c r="DP75" s="881"/>
      <c r="DQ75" s="879"/>
      <c r="DR75" s="880"/>
      <c r="DS75" s="880"/>
      <c r="DT75" s="880"/>
      <c r="DU75" s="881"/>
      <c r="DV75" s="876"/>
      <c r="DW75" s="877"/>
      <c r="DX75" s="877"/>
      <c r="DY75" s="877"/>
      <c r="DZ75" s="878"/>
      <c r="EA75" s="199"/>
    </row>
    <row r="76" spans="1:131" s="200" customFormat="1" ht="26.25" customHeight="1" x14ac:dyDescent="0.15">
      <c r="A76" s="214">
        <v>9</v>
      </c>
      <c r="B76" s="892" t="s">
        <v>547</v>
      </c>
      <c r="C76" s="893"/>
      <c r="D76" s="893"/>
      <c r="E76" s="893"/>
      <c r="F76" s="893"/>
      <c r="G76" s="893"/>
      <c r="H76" s="893"/>
      <c r="I76" s="893"/>
      <c r="J76" s="893"/>
      <c r="K76" s="893"/>
      <c r="L76" s="893"/>
      <c r="M76" s="893"/>
      <c r="N76" s="893"/>
      <c r="O76" s="893"/>
      <c r="P76" s="894"/>
      <c r="Q76" s="898">
        <v>338866</v>
      </c>
      <c r="R76" s="899">
        <v>336761.272</v>
      </c>
      <c r="S76" s="899">
        <v>336761.272</v>
      </c>
      <c r="T76" s="899">
        <v>336761.272</v>
      </c>
      <c r="U76" s="849">
        <v>336761.272</v>
      </c>
      <c r="V76" s="900">
        <v>326466</v>
      </c>
      <c r="W76" s="899">
        <v>321618.18699999998</v>
      </c>
      <c r="X76" s="899">
        <v>321618.18699999998</v>
      </c>
      <c r="Y76" s="899">
        <v>321618.18699999998</v>
      </c>
      <c r="Z76" s="849">
        <v>321618.18699999998</v>
      </c>
      <c r="AA76" s="900">
        <v>12400</v>
      </c>
      <c r="AB76" s="899">
        <v>15143.084999999999</v>
      </c>
      <c r="AC76" s="899">
        <v>15143.084999999999</v>
      </c>
      <c r="AD76" s="899">
        <v>15143.084999999999</v>
      </c>
      <c r="AE76" s="849">
        <v>15143.084999999999</v>
      </c>
      <c r="AF76" s="900">
        <v>12400</v>
      </c>
      <c r="AG76" s="899">
        <v>15143.084999999999</v>
      </c>
      <c r="AH76" s="899">
        <v>15143.084999999999</v>
      </c>
      <c r="AI76" s="899">
        <v>15143.084999999999</v>
      </c>
      <c r="AJ76" s="849">
        <v>15143.084999999999</v>
      </c>
      <c r="AK76" s="900" t="s">
        <v>559</v>
      </c>
      <c r="AL76" s="899">
        <v>1624.5219999999999</v>
      </c>
      <c r="AM76" s="899">
        <v>1624.5219999999999</v>
      </c>
      <c r="AN76" s="899">
        <v>1624.5219999999999</v>
      </c>
      <c r="AO76" s="849">
        <v>1624.5219999999999</v>
      </c>
      <c r="AP76" s="900" t="s">
        <v>480</v>
      </c>
      <c r="AQ76" s="899"/>
      <c r="AR76" s="899"/>
      <c r="AS76" s="899"/>
      <c r="AT76" s="849"/>
      <c r="AU76" s="900" t="s">
        <v>480</v>
      </c>
      <c r="AV76" s="899"/>
      <c r="AW76" s="899"/>
      <c r="AX76" s="899"/>
      <c r="AY76" s="849"/>
      <c r="AZ76" s="896"/>
      <c r="BA76" s="896"/>
      <c r="BB76" s="896"/>
      <c r="BC76" s="896"/>
      <c r="BD76" s="897"/>
      <c r="BE76" s="218"/>
      <c r="BF76" s="218"/>
      <c r="BG76" s="218"/>
      <c r="BH76" s="218"/>
      <c r="BI76" s="218"/>
      <c r="BJ76" s="218"/>
      <c r="BK76" s="218"/>
      <c r="BL76" s="218"/>
      <c r="BM76" s="218"/>
      <c r="BN76" s="218"/>
      <c r="BO76" s="218"/>
      <c r="BP76" s="218"/>
      <c r="BQ76" s="215">
        <v>70</v>
      </c>
      <c r="BR76" s="220"/>
      <c r="BS76" s="882"/>
      <c r="BT76" s="883"/>
      <c r="BU76" s="883"/>
      <c r="BV76" s="883"/>
      <c r="BW76" s="883"/>
      <c r="BX76" s="883"/>
      <c r="BY76" s="883"/>
      <c r="BZ76" s="883"/>
      <c r="CA76" s="883"/>
      <c r="CB76" s="883"/>
      <c r="CC76" s="883"/>
      <c r="CD76" s="883"/>
      <c r="CE76" s="883"/>
      <c r="CF76" s="883"/>
      <c r="CG76" s="884"/>
      <c r="CH76" s="879"/>
      <c r="CI76" s="880"/>
      <c r="CJ76" s="880"/>
      <c r="CK76" s="880"/>
      <c r="CL76" s="881"/>
      <c r="CM76" s="879"/>
      <c r="CN76" s="880"/>
      <c r="CO76" s="880"/>
      <c r="CP76" s="880"/>
      <c r="CQ76" s="881"/>
      <c r="CR76" s="879"/>
      <c r="CS76" s="880"/>
      <c r="CT76" s="880"/>
      <c r="CU76" s="880"/>
      <c r="CV76" s="881"/>
      <c r="CW76" s="879"/>
      <c r="CX76" s="880"/>
      <c r="CY76" s="880"/>
      <c r="CZ76" s="880"/>
      <c r="DA76" s="881"/>
      <c r="DB76" s="879"/>
      <c r="DC76" s="880"/>
      <c r="DD76" s="880"/>
      <c r="DE76" s="880"/>
      <c r="DF76" s="881"/>
      <c r="DG76" s="879"/>
      <c r="DH76" s="880"/>
      <c r="DI76" s="880"/>
      <c r="DJ76" s="880"/>
      <c r="DK76" s="881"/>
      <c r="DL76" s="879"/>
      <c r="DM76" s="880"/>
      <c r="DN76" s="880"/>
      <c r="DO76" s="880"/>
      <c r="DP76" s="881"/>
      <c r="DQ76" s="879"/>
      <c r="DR76" s="880"/>
      <c r="DS76" s="880"/>
      <c r="DT76" s="880"/>
      <c r="DU76" s="881"/>
      <c r="DV76" s="876"/>
      <c r="DW76" s="877"/>
      <c r="DX76" s="877"/>
      <c r="DY76" s="877"/>
      <c r="DZ76" s="878"/>
      <c r="EA76" s="199"/>
    </row>
    <row r="77" spans="1:131" s="200" customFormat="1" ht="26.25" customHeight="1" x14ac:dyDescent="0.15">
      <c r="A77" s="214">
        <v>10</v>
      </c>
      <c r="B77" s="892" t="s">
        <v>548</v>
      </c>
      <c r="C77" s="893"/>
      <c r="D77" s="893"/>
      <c r="E77" s="893"/>
      <c r="F77" s="893"/>
      <c r="G77" s="893"/>
      <c r="H77" s="893"/>
      <c r="I77" s="893"/>
      <c r="J77" s="893"/>
      <c r="K77" s="893"/>
      <c r="L77" s="893"/>
      <c r="M77" s="893"/>
      <c r="N77" s="893"/>
      <c r="O77" s="893"/>
      <c r="P77" s="894"/>
      <c r="Q77" s="898">
        <v>2405</v>
      </c>
      <c r="R77" s="899">
        <v>2416.4639999999999</v>
      </c>
      <c r="S77" s="899">
        <v>2416.4639999999999</v>
      </c>
      <c r="T77" s="899">
        <v>2416.4639999999999</v>
      </c>
      <c r="U77" s="849">
        <v>2416.4639999999999</v>
      </c>
      <c r="V77" s="900">
        <v>2405</v>
      </c>
      <c r="W77" s="899">
        <v>2416.114</v>
      </c>
      <c r="X77" s="899">
        <v>2416.114</v>
      </c>
      <c r="Y77" s="899">
        <v>2416.114</v>
      </c>
      <c r="Z77" s="849">
        <v>2416.114</v>
      </c>
      <c r="AA77" s="900">
        <v>1</v>
      </c>
      <c r="AB77" s="899">
        <v>0.35</v>
      </c>
      <c r="AC77" s="899">
        <v>0.35</v>
      </c>
      <c r="AD77" s="899">
        <v>0.35</v>
      </c>
      <c r="AE77" s="849">
        <v>0.35</v>
      </c>
      <c r="AF77" s="900">
        <v>1</v>
      </c>
      <c r="AG77" s="899">
        <v>0.35</v>
      </c>
      <c r="AH77" s="899">
        <v>0.35</v>
      </c>
      <c r="AI77" s="899">
        <v>0.35</v>
      </c>
      <c r="AJ77" s="849">
        <v>0.35</v>
      </c>
      <c r="AK77" s="900" t="s">
        <v>480</v>
      </c>
      <c r="AL77" s="899"/>
      <c r="AM77" s="899"/>
      <c r="AN77" s="899"/>
      <c r="AO77" s="849"/>
      <c r="AP77" s="900" t="s">
        <v>480</v>
      </c>
      <c r="AQ77" s="899"/>
      <c r="AR77" s="899"/>
      <c r="AS77" s="899"/>
      <c r="AT77" s="849"/>
      <c r="AU77" s="900" t="s">
        <v>480</v>
      </c>
      <c r="AV77" s="899"/>
      <c r="AW77" s="899"/>
      <c r="AX77" s="899"/>
      <c r="AY77" s="849"/>
      <c r="AZ77" s="896"/>
      <c r="BA77" s="896"/>
      <c r="BB77" s="896"/>
      <c r="BC77" s="896"/>
      <c r="BD77" s="897"/>
      <c r="BE77" s="218"/>
      <c r="BF77" s="218"/>
      <c r="BG77" s="218"/>
      <c r="BH77" s="218"/>
      <c r="BI77" s="218"/>
      <c r="BJ77" s="218"/>
      <c r="BK77" s="218"/>
      <c r="BL77" s="218"/>
      <c r="BM77" s="218"/>
      <c r="BN77" s="218"/>
      <c r="BO77" s="218"/>
      <c r="BP77" s="218"/>
      <c r="BQ77" s="215">
        <v>71</v>
      </c>
      <c r="BR77" s="220"/>
      <c r="BS77" s="882"/>
      <c r="BT77" s="883"/>
      <c r="BU77" s="883"/>
      <c r="BV77" s="883"/>
      <c r="BW77" s="883"/>
      <c r="BX77" s="883"/>
      <c r="BY77" s="883"/>
      <c r="BZ77" s="883"/>
      <c r="CA77" s="883"/>
      <c r="CB77" s="883"/>
      <c r="CC77" s="883"/>
      <c r="CD77" s="883"/>
      <c r="CE77" s="883"/>
      <c r="CF77" s="883"/>
      <c r="CG77" s="884"/>
      <c r="CH77" s="879"/>
      <c r="CI77" s="880"/>
      <c r="CJ77" s="880"/>
      <c r="CK77" s="880"/>
      <c r="CL77" s="881"/>
      <c r="CM77" s="879"/>
      <c r="CN77" s="880"/>
      <c r="CO77" s="880"/>
      <c r="CP77" s="880"/>
      <c r="CQ77" s="881"/>
      <c r="CR77" s="879"/>
      <c r="CS77" s="880"/>
      <c r="CT77" s="880"/>
      <c r="CU77" s="880"/>
      <c r="CV77" s="881"/>
      <c r="CW77" s="879"/>
      <c r="CX77" s="880"/>
      <c r="CY77" s="880"/>
      <c r="CZ77" s="880"/>
      <c r="DA77" s="881"/>
      <c r="DB77" s="879"/>
      <c r="DC77" s="880"/>
      <c r="DD77" s="880"/>
      <c r="DE77" s="880"/>
      <c r="DF77" s="881"/>
      <c r="DG77" s="879"/>
      <c r="DH77" s="880"/>
      <c r="DI77" s="880"/>
      <c r="DJ77" s="880"/>
      <c r="DK77" s="881"/>
      <c r="DL77" s="879"/>
      <c r="DM77" s="880"/>
      <c r="DN77" s="880"/>
      <c r="DO77" s="880"/>
      <c r="DP77" s="881"/>
      <c r="DQ77" s="879"/>
      <c r="DR77" s="880"/>
      <c r="DS77" s="880"/>
      <c r="DT77" s="880"/>
      <c r="DU77" s="881"/>
      <c r="DV77" s="876"/>
      <c r="DW77" s="877"/>
      <c r="DX77" s="877"/>
      <c r="DY77" s="877"/>
      <c r="DZ77" s="878"/>
      <c r="EA77" s="199"/>
    </row>
    <row r="78" spans="1:131" s="200" customFormat="1" ht="26.25" customHeight="1" x14ac:dyDescent="0.15">
      <c r="A78" s="214">
        <v>11</v>
      </c>
      <c r="B78" s="892"/>
      <c r="C78" s="893"/>
      <c r="D78" s="893"/>
      <c r="E78" s="893"/>
      <c r="F78" s="893"/>
      <c r="G78" s="893"/>
      <c r="H78" s="893"/>
      <c r="I78" s="893"/>
      <c r="J78" s="893"/>
      <c r="K78" s="893"/>
      <c r="L78" s="893"/>
      <c r="M78" s="893"/>
      <c r="N78" s="893"/>
      <c r="O78" s="893"/>
      <c r="P78" s="894"/>
      <c r="Q78" s="895"/>
      <c r="R78" s="850"/>
      <c r="S78" s="850"/>
      <c r="T78" s="850"/>
      <c r="U78" s="850"/>
      <c r="V78" s="850"/>
      <c r="W78" s="850"/>
      <c r="X78" s="850"/>
      <c r="Y78" s="850"/>
      <c r="Z78" s="850"/>
      <c r="AA78" s="850"/>
      <c r="AB78" s="850"/>
      <c r="AC78" s="850"/>
      <c r="AD78" s="850"/>
      <c r="AE78" s="850"/>
      <c r="AF78" s="850"/>
      <c r="AG78" s="850"/>
      <c r="AH78" s="850"/>
      <c r="AI78" s="850"/>
      <c r="AJ78" s="850"/>
      <c r="AK78" s="850"/>
      <c r="AL78" s="850"/>
      <c r="AM78" s="850"/>
      <c r="AN78" s="850"/>
      <c r="AO78" s="850"/>
      <c r="AP78" s="850"/>
      <c r="AQ78" s="850"/>
      <c r="AR78" s="850"/>
      <c r="AS78" s="850"/>
      <c r="AT78" s="850"/>
      <c r="AU78" s="850"/>
      <c r="AV78" s="850"/>
      <c r="AW78" s="850"/>
      <c r="AX78" s="850"/>
      <c r="AY78" s="850"/>
      <c r="AZ78" s="896"/>
      <c r="BA78" s="896"/>
      <c r="BB78" s="896"/>
      <c r="BC78" s="896"/>
      <c r="BD78" s="897"/>
      <c r="BE78" s="218"/>
      <c r="BF78" s="218"/>
      <c r="BG78" s="218"/>
      <c r="BH78" s="218"/>
      <c r="BI78" s="218"/>
      <c r="BJ78" s="221"/>
      <c r="BK78" s="221"/>
      <c r="BL78" s="221"/>
      <c r="BM78" s="221"/>
      <c r="BN78" s="221"/>
      <c r="BO78" s="218"/>
      <c r="BP78" s="218"/>
      <c r="BQ78" s="215">
        <v>72</v>
      </c>
      <c r="BR78" s="220"/>
      <c r="BS78" s="882"/>
      <c r="BT78" s="883"/>
      <c r="BU78" s="883"/>
      <c r="BV78" s="883"/>
      <c r="BW78" s="883"/>
      <c r="BX78" s="883"/>
      <c r="BY78" s="883"/>
      <c r="BZ78" s="883"/>
      <c r="CA78" s="883"/>
      <c r="CB78" s="883"/>
      <c r="CC78" s="883"/>
      <c r="CD78" s="883"/>
      <c r="CE78" s="883"/>
      <c r="CF78" s="883"/>
      <c r="CG78" s="884"/>
      <c r="CH78" s="879"/>
      <c r="CI78" s="880"/>
      <c r="CJ78" s="880"/>
      <c r="CK78" s="880"/>
      <c r="CL78" s="881"/>
      <c r="CM78" s="879"/>
      <c r="CN78" s="880"/>
      <c r="CO78" s="880"/>
      <c r="CP78" s="880"/>
      <c r="CQ78" s="881"/>
      <c r="CR78" s="879"/>
      <c r="CS78" s="880"/>
      <c r="CT78" s="880"/>
      <c r="CU78" s="880"/>
      <c r="CV78" s="881"/>
      <c r="CW78" s="879"/>
      <c r="CX78" s="880"/>
      <c r="CY78" s="880"/>
      <c r="CZ78" s="880"/>
      <c r="DA78" s="881"/>
      <c r="DB78" s="879"/>
      <c r="DC78" s="880"/>
      <c r="DD78" s="880"/>
      <c r="DE78" s="880"/>
      <c r="DF78" s="881"/>
      <c r="DG78" s="879"/>
      <c r="DH78" s="880"/>
      <c r="DI78" s="880"/>
      <c r="DJ78" s="880"/>
      <c r="DK78" s="881"/>
      <c r="DL78" s="879"/>
      <c r="DM78" s="880"/>
      <c r="DN78" s="880"/>
      <c r="DO78" s="880"/>
      <c r="DP78" s="881"/>
      <c r="DQ78" s="879"/>
      <c r="DR78" s="880"/>
      <c r="DS78" s="880"/>
      <c r="DT78" s="880"/>
      <c r="DU78" s="881"/>
      <c r="DV78" s="876"/>
      <c r="DW78" s="877"/>
      <c r="DX78" s="877"/>
      <c r="DY78" s="877"/>
      <c r="DZ78" s="878"/>
      <c r="EA78" s="199"/>
    </row>
    <row r="79" spans="1:131" s="200" customFormat="1" ht="26.25" customHeight="1" x14ac:dyDescent="0.15">
      <c r="A79" s="214">
        <v>12</v>
      </c>
      <c r="B79" s="892"/>
      <c r="C79" s="893"/>
      <c r="D79" s="893"/>
      <c r="E79" s="893"/>
      <c r="F79" s="893"/>
      <c r="G79" s="893"/>
      <c r="H79" s="893"/>
      <c r="I79" s="893"/>
      <c r="J79" s="893"/>
      <c r="K79" s="893"/>
      <c r="L79" s="893"/>
      <c r="M79" s="893"/>
      <c r="N79" s="893"/>
      <c r="O79" s="893"/>
      <c r="P79" s="894"/>
      <c r="Q79" s="895"/>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850"/>
      <c r="AP79" s="850"/>
      <c r="AQ79" s="850"/>
      <c r="AR79" s="850"/>
      <c r="AS79" s="850"/>
      <c r="AT79" s="850"/>
      <c r="AU79" s="850"/>
      <c r="AV79" s="850"/>
      <c r="AW79" s="850"/>
      <c r="AX79" s="850"/>
      <c r="AY79" s="850"/>
      <c r="AZ79" s="896"/>
      <c r="BA79" s="896"/>
      <c r="BB79" s="896"/>
      <c r="BC79" s="896"/>
      <c r="BD79" s="897"/>
      <c r="BE79" s="218"/>
      <c r="BF79" s="218"/>
      <c r="BG79" s="218"/>
      <c r="BH79" s="218"/>
      <c r="BI79" s="218"/>
      <c r="BJ79" s="221"/>
      <c r="BK79" s="221"/>
      <c r="BL79" s="221"/>
      <c r="BM79" s="221"/>
      <c r="BN79" s="221"/>
      <c r="BO79" s="218"/>
      <c r="BP79" s="218"/>
      <c r="BQ79" s="215">
        <v>73</v>
      </c>
      <c r="BR79" s="220"/>
      <c r="BS79" s="882"/>
      <c r="BT79" s="883"/>
      <c r="BU79" s="883"/>
      <c r="BV79" s="883"/>
      <c r="BW79" s="883"/>
      <c r="BX79" s="883"/>
      <c r="BY79" s="883"/>
      <c r="BZ79" s="883"/>
      <c r="CA79" s="883"/>
      <c r="CB79" s="883"/>
      <c r="CC79" s="883"/>
      <c r="CD79" s="883"/>
      <c r="CE79" s="883"/>
      <c r="CF79" s="883"/>
      <c r="CG79" s="884"/>
      <c r="CH79" s="879"/>
      <c r="CI79" s="880"/>
      <c r="CJ79" s="880"/>
      <c r="CK79" s="880"/>
      <c r="CL79" s="881"/>
      <c r="CM79" s="879"/>
      <c r="CN79" s="880"/>
      <c r="CO79" s="880"/>
      <c r="CP79" s="880"/>
      <c r="CQ79" s="881"/>
      <c r="CR79" s="879"/>
      <c r="CS79" s="880"/>
      <c r="CT79" s="880"/>
      <c r="CU79" s="880"/>
      <c r="CV79" s="881"/>
      <c r="CW79" s="879"/>
      <c r="CX79" s="880"/>
      <c r="CY79" s="880"/>
      <c r="CZ79" s="880"/>
      <c r="DA79" s="881"/>
      <c r="DB79" s="879"/>
      <c r="DC79" s="880"/>
      <c r="DD79" s="880"/>
      <c r="DE79" s="880"/>
      <c r="DF79" s="881"/>
      <c r="DG79" s="879"/>
      <c r="DH79" s="880"/>
      <c r="DI79" s="880"/>
      <c r="DJ79" s="880"/>
      <c r="DK79" s="881"/>
      <c r="DL79" s="879"/>
      <c r="DM79" s="880"/>
      <c r="DN79" s="880"/>
      <c r="DO79" s="880"/>
      <c r="DP79" s="881"/>
      <c r="DQ79" s="879"/>
      <c r="DR79" s="880"/>
      <c r="DS79" s="880"/>
      <c r="DT79" s="880"/>
      <c r="DU79" s="881"/>
      <c r="DV79" s="876"/>
      <c r="DW79" s="877"/>
      <c r="DX79" s="877"/>
      <c r="DY79" s="877"/>
      <c r="DZ79" s="878"/>
      <c r="EA79" s="199"/>
    </row>
    <row r="80" spans="1:131" s="200" customFormat="1" ht="26.25" customHeight="1" x14ac:dyDescent="0.15">
      <c r="A80" s="214">
        <v>13</v>
      </c>
      <c r="B80" s="892"/>
      <c r="C80" s="893"/>
      <c r="D80" s="893"/>
      <c r="E80" s="893"/>
      <c r="F80" s="893"/>
      <c r="G80" s="893"/>
      <c r="H80" s="893"/>
      <c r="I80" s="893"/>
      <c r="J80" s="893"/>
      <c r="K80" s="893"/>
      <c r="L80" s="893"/>
      <c r="M80" s="893"/>
      <c r="N80" s="893"/>
      <c r="O80" s="893"/>
      <c r="P80" s="894"/>
      <c r="Q80" s="895"/>
      <c r="R80" s="850"/>
      <c r="S80" s="850"/>
      <c r="T80" s="850"/>
      <c r="U80" s="850"/>
      <c r="V80" s="850"/>
      <c r="W80" s="850"/>
      <c r="X80" s="850"/>
      <c r="Y80" s="850"/>
      <c r="Z80" s="850"/>
      <c r="AA80" s="850"/>
      <c r="AB80" s="850"/>
      <c r="AC80" s="850"/>
      <c r="AD80" s="850"/>
      <c r="AE80" s="850"/>
      <c r="AF80" s="850"/>
      <c r="AG80" s="850"/>
      <c r="AH80" s="850"/>
      <c r="AI80" s="850"/>
      <c r="AJ80" s="850"/>
      <c r="AK80" s="850"/>
      <c r="AL80" s="850"/>
      <c r="AM80" s="850"/>
      <c r="AN80" s="850"/>
      <c r="AO80" s="850"/>
      <c r="AP80" s="850"/>
      <c r="AQ80" s="850"/>
      <c r="AR80" s="850"/>
      <c r="AS80" s="850"/>
      <c r="AT80" s="850"/>
      <c r="AU80" s="850"/>
      <c r="AV80" s="850"/>
      <c r="AW80" s="850"/>
      <c r="AX80" s="850"/>
      <c r="AY80" s="850"/>
      <c r="AZ80" s="896"/>
      <c r="BA80" s="896"/>
      <c r="BB80" s="896"/>
      <c r="BC80" s="896"/>
      <c r="BD80" s="897"/>
      <c r="BE80" s="218"/>
      <c r="BF80" s="218"/>
      <c r="BG80" s="218"/>
      <c r="BH80" s="218"/>
      <c r="BI80" s="218"/>
      <c r="BJ80" s="218"/>
      <c r="BK80" s="218"/>
      <c r="BL80" s="218"/>
      <c r="BM80" s="218"/>
      <c r="BN80" s="218"/>
      <c r="BO80" s="218"/>
      <c r="BP80" s="218"/>
      <c r="BQ80" s="215">
        <v>74</v>
      </c>
      <c r="BR80" s="220"/>
      <c r="BS80" s="882"/>
      <c r="BT80" s="883"/>
      <c r="BU80" s="883"/>
      <c r="BV80" s="883"/>
      <c r="BW80" s="883"/>
      <c r="BX80" s="883"/>
      <c r="BY80" s="883"/>
      <c r="BZ80" s="883"/>
      <c r="CA80" s="883"/>
      <c r="CB80" s="883"/>
      <c r="CC80" s="883"/>
      <c r="CD80" s="883"/>
      <c r="CE80" s="883"/>
      <c r="CF80" s="883"/>
      <c r="CG80" s="884"/>
      <c r="CH80" s="879"/>
      <c r="CI80" s="880"/>
      <c r="CJ80" s="880"/>
      <c r="CK80" s="880"/>
      <c r="CL80" s="881"/>
      <c r="CM80" s="879"/>
      <c r="CN80" s="880"/>
      <c r="CO80" s="880"/>
      <c r="CP80" s="880"/>
      <c r="CQ80" s="881"/>
      <c r="CR80" s="879"/>
      <c r="CS80" s="880"/>
      <c r="CT80" s="880"/>
      <c r="CU80" s="880"/>
      <c r="CV80" s="881"/>
      <c r="CW80" s="879"/>
      <c r="CX80" s="880"/>
      <c r="CY80" s="880"/>
      <c r="CZ80" s="880"/>
      <c r="DA80" s="881"/>
      <c r="DB80" s="879"/>
      <c r="DC80" s="880"/>
      <c r="DD80" s="880"/>
      <c r="DE80" s="880"/>
      <c r="DF80" s="881"/>
      <c r="DG80" s="879"/>
      <c r="DH80" s="880"/>
      <c r="DI80" s="880"/>
      <c r="DJ80" s="880"/>
      <c r="DK80" s="881"/>
      <c r="DL80" s="879"/>
      <c r="DM80" s="880"/>
      <c r="DN80" s="880"/>
      <c r="DO80" s="880"/>
      <c r="DP80" s="881"/>
      <c r="DQ80" s="879"/>
      <c r="DR80" s="880"/>
      <c r="DS80" s="880"/>
      <c r="DT80" s="880"/>
      <c r="DU80" s="881"/>
      <c r="DV80" s="876"/>
      <c r="DW80" s="877"/>
      <c r="DX80" s="877"/>
      <c r="DY80" s="877"/>
      <c r="DZ80" s="878"/>
      <c r="EA80" s="199"/>
    </row>
    <row r="81" spans="1:131" s="200" customFormat="1" ht="26.25" customHeight="1" x14ac:dyDescent="0.15">
      <c r="A81" s="214">
        <v>14</v>
      </c>
      <c r="B81" s="892"/>
      <c r="C81" s="893"/>
      <c r="D81" s="893"/>
      <c r="E81" s="893"/>
      <c r="F81" s="893"/>
      <c r="G81" s="893"/>
      <c r="H81" s="893"/>
      <c r="I81" s="893"/>
      <c r="J81" s="893"/>
      <c r="K81" s="893"/>
      <c r="L81" s="893"/>
      <c r="M81" s="893"/>
      <c r="N81" s="893"/>
      <c r="O81" s="893"/>
      <c r="P81" s="894"/>
      <c r="Q81" s="895"/>
      <c r="R81" s="850"/>
      <c r="S81" s="850"/>
      <c r="T81" s="850"/>
      <c r="U81" s="850"/>
      <c r="V81" s="850"/>
      <c r="W81" s="850"/>
      <c r="X81" s="850"/>
      <c r="Y81" s="850"/>
      <c r="Z81" s="850"/>
      <c r="AA81" s="850"/>
      <c r="AB81" s="850"/>
      <c r="AC81" s="850"/>
      <c r="AD81" s="850"/>
      <c r="AE81" s="850"/>
      <c r="AF81" s="850"/>
      <c r="AG81" s="850"/>
      <c r="AH81" s="850"/>
      <c r="AI81" s="850"/>
      <c r="AJ81" s="850"/>
      <c r="AK81" s="850"/>
      <c r="AL81" s="850"/>
      <c r="AM81" s="850"/>
      <c r="AN81" s="850"/>
      <c r="AO81" s="850"/>
      <c r="AP81" s="850"/>
      <c r="AQ81" s="850"/>
      <c r="AR81" s="850"/>
      <c r="AS81" s="850"/>
      <c r="AT81" s="850"/>
      <c r="AU81" s="850"/>
      <c r="AV81" s="850"/>
      <c r="AW81" s="850"/>
      <c r="AX81" s="850"/>
      <c r="AY81" s="850"/>
      <c r="AZ81" s="896"/>
      <c r="BA81" s="896"/>
      <c r="BB81" s="896"/>
      <c r="BC81" s="896"/>
      <c r="BD81" s="897"/>
      <c r="BE81" s="218"/>
      <c r="BF81" s="218"/>
      <c r="BG81" s="218"/>
      <c r="BH81" s="218"/>
      <c r="BI81" s="218"/>
      <c r="BJ81" s="218"/>
      <c r="BK81" s="218"/>
      <c r="BL81" s="218"/>
      <c r="BM81" s="218"/>
      <c r="BN81" s="218"/>
      <c r="BO81" s="218"/>
      <c r="BP81" s="218"/>
      <c r="BQ81" s="215">
        <v>75</v>
      </c>
      <c r="BR81" s="220"/>
      <c r="BS81" s="882"/>
      <c r="BT81" s="883"/>
      <c r="BU81" s="883"/>
      <c r="BV81" s="883"/>
      <c r="BW81" s="883"/>
      <c r="BX81" s="883"/>
      <c r="BY81" s="883"/>
      <c r="BZ81" s="883"/>
      <c r="CA81" s="883"/>
      <c r="CB81" s="883"/>
      <c r="CC81" s="883"/>
      <c r="CD81" s="883"/>
      <c r="CE81" s="883"/>
      <c r="CF81" s="883"/>
      <c r="CG81" s="884"/>
      <c r="CH81" s="879"/>
      <c r="CI81" s="880"/>
      <c r="CJ81" s="880"/>
      <c r="CK81" s="880"/>
      <c r="CL81" s="881"/>
      <c r="CM81" s="879"/>
      <c r="CN81" s="880"/>
      <c r="CO81" s="880"/>
      <c r="CP81" s="880"/>
      <c r="CQ81" s="881"/>
      <c r="CR81" s="879"/>
      <c r="CS81" s="880"/>
      <c r="CT81" s="880"/>
      <c r="CU81" s="880"/>
      <c r="CV81" s="881"/>
      <c r="CW81" s="879"/>
      <c r="CX81" s="880"/>
      <c r="CY81" s="880"/>
      <c r="CZ81" s="880"/>
      <c r="DA81" s="881"/>
      <c r="DB81" s="879"/>
      <c r="DC81" s="880"/>
      <c r="DD81" s="880"/>
      <c r="DE81" s="880"/>
      <c r="DF81" s="881"/>
      <c r="DG81" s="879"/>
      <c r="DH81" s="880"/>
      <c r="DI81" s="880"/>
      <c r="DJ81" s="880"/>
      <c r="DK81" s="881"/>
      <c r="DL81" s="879"/>
      <c r="DM81" s="880"/>
      <c r="DN81" s="880"/>
      <c r="DO81" s="880"/>
      <c r="DP81" s="881"/>
      <c r="DQ81" s="879"/>
      <c r="DR81" s="880"/>
      <c r="DS81" s="880"/>
      <c r="DT81" s="880"/>
      <c r="DU81" s="881"/>
      <c r="DV81" s="876"/>
      <c r="DW81" s="877"/>
      <c r="DX81" s="877"/>
      <c r="DY81" s="877"/>
      <c r="DZ81" s="878"/>
      <c r="EA81" s="199"/>
    </row>
    <row r="82" spans="1:131" s="200" customFormat="1" ht="26.25" customHeight="1" x14ac:dyDescent="0.15">
      <c r="A82" s="214">
        <v>15</v>
      </c>
      <c r="B82" s="892"/>
      <c r="C82" s="893"/>
      <c r="D82" s="893"/>
      <c r="E82" s="893"/>
      <c r="F82" s="893"/>
      <c r="G82" s="893"/>
      <c r="H82" s="893"/>
      <c r="I82" s="893"/>
      <c r="J82" s="893"/>
      <c r="K82" s="893"/>
      <c r="L82" s="893"/>
      <c r="M82" s="893"/>
      <c r="N82" s="893"/>
      <c r="O82" s="893"/>
      <c r="P82" s="894"/>
      <c r="Q82" s="895"/>
      <c r="R82" s="850"/>
      <c r="S82" s="850"/>
      <c r="T82" s="850"/>
      <c r="U82" s="850"/>
      <c r="V82" s="850"/>
      <c r="W82" s="850"/>
      <c r="X82" s="850"/>
      <c r="Y82" s="850"/>
      <c r="Z82" s="850"/>
      <c r="AA82" s="850"/>
      <c r="AB82" s="850"/>
      <c r="AC82" s="850"/>
      <c r="AD82" s="850"/>
      <c r="AE82" s="850"/>
      <c r="AF82" s="850"/>
      <c r="AG82" s="850"/>
      <c r="AH82" s="850"/>
      <c r="AI82" s="850"/>
      <c r="AJ82" s="850"/>
      <c r="AK82" s="850"/>
      <c r="AL82" s="850"/>
      <c r="AM82" s="850"/>
      <c r="AN82" s="850"/>
      <c r="AO82" s="850"/>
      <c r="AP82" s="850"/>
      <c r="AQ82" s="850"/>
      <c r="AR82" s="850"/>
      <c r="AS82" s="850"/>
      <c r="AT82" s="850"/>
      <c r="AU82" s="850"/>
      <c r="AV82" s="850"/>
      <c r="AW82" s="850"/>
      <c r="AX82" s="850"/>
      <c r="AY82" s="850"/>
      <c r="AZ82" s="896"/>
      <c r="BA82" s="896"/>
      <c r="BB82" s="896"/>
      <c r="BC82" s="896"/>
      <c r="BD82" s="897"/>
      <c r="BE82" s="218"/>
      <c r="BF82" s="218"/>
      <c r="BG82" s="218"/>
      <c r="BH82" s="218"/>
      <c r="BI82" s="218"/>
      <c r="BJ82" s="218"/>
      <c r="BK82" s="218"/>
      <c r="BL82" s="218"/>
      <c r="BM82" s="218"/>
      <c r="BN82" s="218"/>
      <c r="BO82" s="218"/>
      <c r="BP82" s="218"/>
      <c r="BQ82" s="215">
        <v>76</v>
      </c>
      <c r="BR82" s="220"/>
      <c r="BS82" s="882"/>
      <c r="BT82" s="883"/>
      <c r="BU82" s="883"/>
      <c r="BV82" s="883"/>
      <c r="BW82" s="883"/>
      <c r="BX82" s="883"/>
      <c r="BY82" s="883"/>
      <c r="BZ82" s="883"/>
      <c r="CA82" s="883"/>
      <c r="CB82" s="883"/>
      <c r="CC82" s="883"/>
      <c r="CD82" s="883"/>
      <c r="CE82" s="883"/>
      <c r="CF82" s="883"/>
      <c r="CG82" s="884"/>
      <c r="CH82" s="879"/>
      <c r="CI82" s="880"/>
      <c r="CJ82" s="880"/>
      <c r="CK82" s="880"/>
      <c r="CL82" s="881"/>
      <c r="CM82" s="879"/>
      <c r="CN82" s="880"/>
      <c r="CO82" s="880"/>
      <c r="CP82" s="880"/>
      <c r="CQ82" s="881"/>
      <c r="CR82" s="879"/>
      <c r="CS82" s="880"/>
      <c r="CT82" s="880"/>
      <c r="CU82" s="880"/>
      <c r="CV82" s="881"/>
      <c r="CW82" s="879"/>
      <c r="CX82" s="880"/>
      <c r="CY82" s="880"/>
      <c r="CZ82" s="880"/>
      <c r="DA82" s="881"/>
      <c r="DB82" s="879"/>
      <c r="DC82" s="880"/>
      <c r="DD82" s="880"/>
      <c r="DE82" s="880"/>
      <c r="DF82" s="881"/>
      <c r="DG82" s="879"/>
      <c r="DH82" s="880"/>
      <c r="DI82" s="880"/>
      <c r="DJ82" s="880"/>
      <c r="DK82" s="881"/>
      <c r="DL82" s="879"/>
      <c r="DM82" s="880"/>
      <c r="DN82" s="880"/>
      <c r="DO82" s="880"/>
      <c r="DP82" s="881"/>
      <c r="DQ82" s="879"/>
      <c r="DR82" s="880"/>
      <c r="DS82" s="880"/>
      <c r="DT82" s="880"/>
      <c r="DU82" s="881"/>
      <c r="DV82" s="876"/>
      <c r="DW82" s="877"/>
      <c r="DX82" s="877"/>
      <c r="DY82" s="877"/>
      <c r="DZ82" s="878"/>
      <c r="EA82" s="199"/>
    </row>
    <row r="83" spans="1:131" s="200" customFormat="1" ht="26.25" customHeight="1" x14ac:dyDescent="0.15">
      <c r="A83" s="214">
        <v>16</v>
      </c>
      <c r="B83" s="892"/>
      <c r="C83" s="893"/>
      <c r="D83" s="893"/>
      <c r="E83" s="893"/>
      <c r="F83" s="893"/>
      <c r="G83" s="893"/>
      <c r="H83" s="893"/>
      <c r="I83" s="893"/>
      <c r="J83" s="893"/>
      <c r="K83" s="893"/>
      <c r="L83" s="893"/>
      <c r="M83" s="893"/>
      <c r="N83" s="893"/>
      <c r="O83" s="893"/>
      <c r="P83" s="894"/>
      <c r="Q83" s="895"/>
      <c r="R83" s="850"/>
      <c r="S83" s="850"/>
      <c r="T83" s="850"/>
      <c r="U83" s="850"/>
      <c r="V83" s="850"/>
      <c r="W83" s="850"/>
      <c r="X83" s="850"/>
      <c r="Y83" s="850"/>
      <c r="Z83" s="850"/>
      <c r="AA83" s="850"/>
      <c r="AB83" s="850"/>
      <c r="AC83" s="850"/>
      <c r="AD83" s="850"/>
      <c r="AE83" s="850"/>
      <c r="AF83" s="850"/>
      <c r="AG83" s="850"/>
      <c r="AH83" s="850"/>
      <c r="AI83" s="850"/>
      <c r="AJ83" s="850"/>
      <c r="AK83" s="850"/>
      <c r="AL83" s="850"/>
      <c r="AM83" s="850"/>
      <c r="AN83" s="850"/>
      <c r="AO83" s="850"/>
      <c r="AP83" s="850"/>
      <c r="AQ83" s="850"/>
      <c r="AR83" s="850"/>
      <c r="AS83" s="850"/>
      <c r="AT83" s="850"/>
      <c r="AU83" s="850"/>
      <c r="AV83" s="850"/>
      <c r="AW83" s="850"/>
      <c r="AX83" s="850"/>
      <c r="AY83" s="850"/>
      <c r="AZ83" s="896"/>
      <c r="BA83" s="896"/>
      <c r="BB83" s="896"/>
      <c r="BC83" s="896"/>
      <c r="BD83" s="897"/>
      <c r="BE83" s="218"/>
      <c r="BF83" s="218"/>
      <c r="BG83" s="218"/>
      <c r="BH83" s="218"/>
      <c r="BI83" s="218"/>
      <c r="BJ83" s="218"/>
      <c r="BK83" s="218"/>
      <c r="BL83" s="218"/>
      <c r="BM83" s="218"/>
      <c r="BN83" s="218"/>
      <c r="BO83" s="218"/>
      <c r="BP83" s="218"/>
      <c r="BQ83" s="215">
        <v>77</v>
      </c>
      <c r="BR83" s="220"/>
      <c r="BS83" s="882"/>
      <c r="BT83" s="883"/>
      <c r="BU83" s="883"/>
      <c r="BV83" s="883"/>
      <c r="BW83" s="883"/>
      <c r="BX83" s="883"/>
      <c r="BY83" s="883"/>
      <c r="BZ83" s="883"/>
      <c r="CA83" s="883"/>
      <c r="CB83" s="883"/>
      <c r="CC83" s="883"/>
      <c r="CD83" s="883"/>
      <c r="CE83" s="883"/>
      <c r="CF83" s="883"/>
      <c r="CG83" s="884"/>
      <c r="CH83" s="879"/>
      <c r="CI83" s="880"/>
      <c r="CJ83" s="880"/>
      <c r="CK83" s="880"/>
      <c r="CL83" s="881"/>
      <c r="CM83" s="879"/>
      <c r="CN83" s="880"/>
      <c r="CO83" s="880"/>
      <c r="CP83" s="880"/>
      <c r="CQ83" s="881"/>
      <c r="CR83" s="879"/>
      <c r="CS83" s="880"/>
      <c r="CT83" s="880"/>
      <c r="CU83" s="880"/>
      <c r="CV83" s="881"/>
      <c r="CW83" s="879"/>
      <c r="CX83" s="880"/>
      <c r="CY83" s="880"/>
      <c r="CZ83" s="880"/>
      <c r="DA83" s="881"/>
      <c r="DB83" s="879"/>
      <c r="DC83" s="880"/>
      <c r="DD83" s="880"/>
      <c r="DE83" s="880"/>
      <c r="DF83" s="881"/>
      <c r="DG83" s="879"/>
      <c r="DH83" s="880"/>
      <c r="DI83" s="880"/>
      <c r="DJ83" s="880"/>
      <c r="DK83" s="881"/>
      <c r="DL83" s="879"/>
      <c r="DM83" s="880"/>
      <c r="DN83" s="880"/>
      <c r="DO83" s="880"/>
      <c r="DP83" s="881"/>
      <c r="DQ83" s="879"/>
      <c r="DR83" s="880"/>
      <c r="DS83" s="880"/>
      <c r="DT83" s="880"/>
      <c r="DU83" s="881"/>
      <c r="DV83" s="876"/>
      <c r="DW83" s="877"/>
      <c r="DX83" s="877"/>
      <c r="DY83" s="877"/>
      <c r="DZ83" s="878"/>
      <c r="EA83" s="199"/>
    </row>
    <row r="84" spans="1:131" s="200" customFormat="1" ht="26.25" customHeight="1" x14ac:dyDescent="0.15">
      <c r="A84" s="214">
        <v>17</v>
      </c>
      <c r="B84" s="892"/>
      <c r="C84" s="893"/>
      <c r="D84" s="893"/>
      <c r="E84" s="893"/>
      <c r="F84" s="893"/>
      <c r="G84" s="893"/>
      <c r="H84" s="893"/>
      <c r="I84" s="893"/>
      <c r="J84" s="893"/>
      <c r="K84" s="893"/>
      <c r="L84" s="893"/>
      <c r="M84" s="893"/>
      <c r="N84" s="893"/>
      <c r="O84" s="893"/>
      <c r="P84" s="894"/>
      <c r="Q84" s="895"/>
      <c r="R84" s="850"/>
      <c r="S84" s="850"/>
      <c r="T84" s="850"/>
      <c r="U84" s="850"/>
      <c r="V84" s="850"/>
      <c r="W84" s="850"/>
      <c r="X84" s="850"/>
      <c r="Y84" s="850"/>
      <c r="Z84" s="850"/>
      <c r="AA84" s="850"/>
      <c r="AB84" s="850"/>
      <c r="AC84" s="850"/>
      <c r="AD84" s="850"/>
      <c r="AE84" s="850"/>
      <c r="AF84" s="850"/>
      <c r="AG84" s="850"/>
      <c r="AH84" s="850"/>
      <c r="AI84" s="850"/>
      <c r="AJ84" s="850"/>
      <c r="AK84" s="850"/>
      <c r="AL84" s="850"/>
      <c r="AM84" s="850"/>
      <c r="AN84" s="850"/>
      <c r="AO84" s="850"/>
      <c r="AP84" s="850"/>
      <c r="AQ84" s="850"/>
      <c r="AR84" s="850"/>
      <c r="AS84" s="850"/>
      <c r="AT84" s="850"/>
      <c r="AU84" s="850"/>
      <c r="AV84" s="850"/>
      <c r="AW84" s="850"/>
      <c r="AX84" s="850"/>
      <c r="AY84" s="850"/>
      <c r="AZ84" s="896"/>
      <c r="BA84" s="896"/>
      <c r="BB84" s="896"/>
      <c r="BC84" s="896"/>
      <c r="BD84" s="897"/>
      <c r="BE84" s="218"/>
      <c r="BF84" s="218"/>
      <c r="BG84" s="218"/>
      <c r="BH84" s="218"/>
      <c r="BI84" s="218"/>
      <c r="BJ84" s="218"/>
      <c r="BK84" s="218"/>
      <c r="BL84" s="218"/>
      <c r="BM84" s="218"/>
      <c r="BN84" s="218"/>
      <c r="BO84" s="218"/>
      <c r="BP84" s="218"/>
      <c r="BQ84" s="215">
        <v>78</v>
      </c>
      <c r="BR84" s="220"/>
      <c r="BS84" s="882"/>
      <c r="BT84" s="883"/>
      <c r="BU84" s="883"/>
      <c r="BV84" s="883"/>
      <c r="BW84" s="883"/>
      <c r="BX84" s="883"/>
      <c r="BY84" s="883"/>
      <c r="BZ84" s="883"/>
      <c r="CA84" s="883"/>
      <c r="CB84" s="883"/>
      <c r="CC84" s="883"/>
      <c r="CD84" s="883"/>
      <c r="CE84" s="883"/>
      <c r="CF84" s="883"/>
      <c r="CG84" s="884"/>
      <c r="CH84" s="879"/>
      <c r="CI84" s="880"/>
      <c r="CJ84" s="880"/>
      <c r="CK84" s="880"/>
      <c r="CL84" s="881"/>
      <c r="CM84" s="879"/>
      <c r="CN84" s="880"/>
      <c r="CO84" s="880"/>
      <c r="CP84" s="880"/>
      <c r="CQ84" s="881"/>
      <c r="CR84" s="879"/>
      <c r="CS84" s="880"/>
      <c r="CT84" s="880"/>
      <c r="CU84" s="880"/>
      <c r="CV84" s="881"/>
      <c r="CW84" s="879"/>
      <c r="CX84" s="880"/>
      <c r="CY84" s="880"/>
      <c r="CZ84" s="880"/>
      <c r="DA84" s="881"/>
      <c r="DB84" s="879"/>
      <c r="DC84" s="880"/>
      <c r="DD84" s="880"/>
      <c r="DE84" s="880"/>
      <c r="DF84" s="881"/>
      <c r="DG84" s="879"/>
      <c r="DH84" s="880"/>
      <c r="DI84" s="880"/>
      <c r="DJ84" s="880"/>
      <c r="DK84" s="881"/>
      <c r="DL84" s="879"/>
      <c r="DM84" s="880"/>
      <c r="DN84" s="880"/>
      <c r="DO84" s="880"/>
      <c r="DP84" s="881"/>
      <c r="DQ84" s="879"/>
      <c r="DR84" s="880"/>
      <c r="DS84" s="880"/>
      <c r="DT84" s="880"/>
      <c r="DU84" s="881"/>
      <c r="DV84" s="876"/>
      <c r="DW84" s="877"/>
      <c r="DX84" s="877"/>
      <c r="DY84" s="877"/>
      <c r="DZ84" s="878"/>
      <c r="EA84" s="199"/>
    </row>
    <row r="85" spans="1:131" s="200" customFormat="1" ht="26.25" customHeight="1" x14ac:dyDescent="0.15">
      <c r="A85" s="214">
        <v>18</v>
      </c>
      <c r="B85" s="892"/>
      <c r="C85" s="893"/>
      <c r="D85" s="893"/>
      <c r="E85" s="893"/>
      <c r="F85" s="893"/>
      <c r="G85" s="893"/>
      <c r="H85" s="893"/>
      <c r="I85" s="893"/>
      <c r="J85" s="893"/>
      <c r="K85" s="893"/>
      <c r="L85" s="893"/>
      <c r="M85" s="893"/>
      <c r="N85" s="893"/>
      <c r="O85" s="893"/>
      <c r="P85" s="894"/>
      <c r="Q85" s="895"/>
      <c r="R85" s="850"/>
      <c r="S85" s="850"/>
      <c r="T85" s="850"/>
      <c r="U85" s="850"/>
      <c r="V85" s="850"/>
      <c r="W85" s="850"/>
      <c r="X85" s="850"/>
      <c r="Y85" s="850"/>
      <c r="Z85" s="850"/>
      <c r="AA85" s="850"/>
      <c r="AB85" s="850"/>
      <c r="AC85" s="850"/>
      <c r="AD85" s="850"/>
      <c r="AE85" s="850"/>
      <c r="AF85" s="850"/>
      <c r="AG85" s="850"/>
      <c r="AH85" s="850"/>
      <c r="AI85" s="850"/>
      <c r="AJ85" s="850"/>
      <c r="AK85" s="850"/>
      <c r="AL85" s="850"/>
      <c r="AM85" s="850"/>
      <c r="AN85" s="850"/>
      <c r="AO85" s="850"/>
      <c r="AP85" s="850"/>
      <c r="AQ85" s="850"/>
      <c r="AR85" s="850"/>
      <c r="AS85" s="850"/>
      <c r="AT85" s="850"/>
      <c r="AU85" s="850"/>
      <c r="AV85" s="850"/>
      <c r="AW85" s="850"/>
      <c r="AX85" s="850"/>
      <c r="AY85" s="850"/>
      <c r="AZ85" s="896"/>
      <c r="BA85" s="896"/>
      <c r="BB85" s="896"/>
      <c r="BC85" s="896"/>
      <c r="BD85" s="897"/>
      <c r="BE85" s="218"/>
      <c r="BF85" s="218"/>
      <c r="BG85" s="218"/>
      <c r="BH85" s="218"/>
      <c r="BI85" s="218"/>
      <c r="BJ85" s="218"/>
      <c r="BK85" s="218"/>
      <c r="BL85" s="218"/>
      <c r="BM85" s="218"/>
      <c r="BN85" s="218"/>
      <c r="BO85" s="218"/>
      <c r="BP85" s="218"/>
      <c r="BQ85" s="215">
        <v>79</v>
      </c>
      <c r="BR85" s="220"/>
      <c r="BS85" s="882"/>
      <c r="BT85" s="883"/>
      <c r="BU85" s="883"/>
      <c r="BV85" s="883"/>
      <c r="BW85" s="883"/>
      <c r="BX85" s="883"/>
      <c r="BY85" s="883"/>
      <c r="BZ85" s="883"/>
      <c r="CA85" s="883"/>
      <c r="CB85" s="883"/>
      <c r="CC85" s="883"/>
      <c r="CD85" s="883"/>
      <c r="CE85" s="883"/>
      <c r="CF85" s="883"/>
      <c r="CG85" s="884"/>
      <c r="CH85" s="879"/>
      <c r="CI85" s="880"/>
      <c r="CJ85" s="880"/>
      <c r="CK85" s="880"/>
      <c r="CL85" s="881"/>
      <c r="CM85" s="879"/>
      <c r="CN85" s="880"/>
      <c r="CO85" s="880"/>
      <c r="CP85" s="880"/>
      <c r="CQ85" s="881"/>
      <c r="CR85" s="879"/>
      <c r="CS85" s="880"/>
      <c r="CT85" s="880"/>
      <c r="CU85" s="880"/>
      <c r="CV85" s="881"/>
      <c r="CW85" s="879"/>
      <c r="CX85" s="880"/>
      <c r="CY85" s="880"/>
      <c r="CZ85" s="880"/>
      <c r="DA85" s="881"/>
      <c r="DB85" s="879"/>
      <c r="DC85" s="880"/>
      <c r="DD85" s="880"/>
      <c r="DE85" s="880"/>
      <c r="DF85" s="881"/>
      <c r="DG85" s="879"/>
      <c r="DH85" s="880"/>
      <c r="DI85" s="880"/>
      <c r="DJ85" s="880"/>
      <c r="DK85" s="881"/>
      <c r="DL85" s="879"/>
      <c r="DM85" s="880"/>
      <c r="DN85" s="880"/>
      <c r="DO85" s="880"/>
      <c r="DP85" s="881"/>
      <c r="DQ85" s="879"/>
      <c r="DR85" s="880"/>
      <c r="DS85" s="880"/>
      <c r="DT85" s="880"/>
      <c r="DU85" s="881"/>
      <c r="DV85" s="876"/>
      <c r="DW85" s="877"/>
      <c r="DX85" s="877"/>
      <c r="DY85" s="877"/>
      <c r="DZ85" s="878"/>
      <c r="EA85" s="199"/>
    </row>
    <row r="86" spans="1:131" s="200" customFormat="1" ht="26.25" customHeight="1" x14ac:dyDescent="0.15">
      <c r="A86" s="214">
        <v>19</v>
      </c>
      <c r="B86" s="892"/>
      <c r="C86" s="893"/>
      <c r="D86" s="893"/>
      <c r="E86" s="893"/>
      <c r="F86" s="893"/>
      <c r="G86" s="893"/>
      <c r="H86" s="893"/>
      <c r="I86" s="893"/>
      <c r="J86" s="893"/>
      <c r="K86" s="893"/>
      <c r="L86" s="893"/>
      <c r="M86" s="893"/>
      <c r="N86" s="893"/>
      <c r="O86" s="893"/>
      <c r="P86" s="894"/>
      <c r="Q86" s="895"/>
      <c r="R86" s="850"/>
      <c r="S86" s="850"/>
      <c r="T86" s="850"/>
      <c r="U86" s="850"/>
      <c r="V86" s="850"/>
      <c r="W86" s="850"/>
      <c r="X86" s="850"/>
      <c r="Y86" s="850"/>
      <c r="Z86" s="850"/>
      <c r="AA86" s="850"/>
      <c r="AB86" s="850"/>
      <c r="AC86" s="850"/>
      <c r="AD86" s="850"/>
      <c r="AE86" s="850"/>
      <c r="AF86" s="850"/>
      <c r="AG86" s="850"/>
      <c r="AH86" s="850"/>
      <c r="AI86" s="850"/>
      <c r="AJ86" s="850"/>
      <c r="AK86" s="850"/>
      <c r="AL86" s="850"/>
      <c r="AM86" s="850"/>
      <c r="AN86" s="850"/>
      <c r="AO86" s="850"/>
      <c r="AP86" s="850"/>
      <c r="AQ86" s="850"/>
      <c r="AR86" s="850"/>
      <c r="AS86" s="850"/>
      <c r="AT86" s="850"/>
      <c r="AU86" s="850"/>
      <c r="AV86" s="850"/>
      <c r="AW86" s="850"/>
      <c r="AX86" s="850"/>
      <c r="AY86" s="850"/>
      <c r="AZ86" s="896"/>
      <c r="BA86" s="896"/>
      <c r="BB86" s="896"/>
      <c r="BC86" s="896"/>
      <c r="BD86" s="897"/>
      <c r="BE86" s="218"/>
      <c r="BF86" s="218"/>
      <c r="BG86" s="218"/>
      <c r="BH86" s="218"/>
      <c r="BI86" s="218"/>
      <c r="BJ86" s="218"/>
      <c r="BK86" s="218"/>
      <c r="BL86" s="218"/>
      <c r="BM86" s="218"/>
      <c r="BN86" s="218"/>
      <c r="BO86" s="218"/>
      <c r="BP86" s="218"/>
      <c r="BQ86" s="215">
        <v>80</v>
      </c>
      <c r="BR86" s="220"/>
      <c r="BS86" s="882"/>
      <c r="BT86" s="883"/>
      <c r="BU86" s="883"/>
      <c r="BV86" s="883"/>
      <c r="BW86" s="883"/>
      <c r="BX86" s="883"/>
      <c r="BY86" s="883"/>
      <c r="BZ86" s="883"/>
      <c r="CA86" s="883"/>
      <c r="CB86" s="883"/>
      <c r="CC86" s="883"/>
      <c r="CD86" s="883"/>
      <c r="CE86" s="883"/>
      <c r="CF86" s="883"/>
      <c r="CG86" s="884"/>
      <c r="CH86" s="879"/>
      <c r="CI86" s="880"/>
      <c r="CJ86" s="880"/>
      <c r="CK86" s="880"/>
      <c r="CL86" s="881"/>
      <c r="CM86" s="879"/>
      <c r="CN86" s="880"/>
      <c r="CO86" s="880"/>
      <c r="CP86" s="880"/>
      <c r="CQ86" s="881"/>
      <c r="CR86" s="879"/>
      <c r="CS86" s="880"/>
      <c r="CT86" s="880"/>
      <c r="CU86" s="880"/>
      <c r="CV86" s="881"/>
      <c r="CW86" s="879"/>
      <c r="CX86" s="880"/>
      <c r="CY86" s="880"/>
      <c r="CZ86" s="880"/>
      <c r="DA86" s="881"/>
      <c r="DB86" s="879"/>
      <c r="DC86" s="880"/>
      <c r="DD86" s="880"/>
      <c r="DE86" s="880"/>
      <c r="DF86" s="881"/>
      <c r="DG86" s="879"/>
      <c r="DH86" s="880"/>
      <c r="DI86" s="880"/>
      <c r="DJ86" s="880"/>
      <c r="DK86" s="881"/>
      <c r="DL86" s="879"/>
      <c r="DM86" s="880"/>
      <c r="DN86" s="880"/>
      <c r="DO86" s="880"/>
      <c r="DP86" s="881"/>
      <c r="DQ86" s="879"/>
      <c r="DR86" s="880"/>
      <c r="DS86" s="880"/>
      <c r="DT86" s="880"/>
      <c r="DU86" s="881"/>
      <c r="DV86" s="876"/>
      <c r="DW86" s="877"/>
      <c r="DX86" s="877"/>
      <c r="DY86" s="877"/>
      <c r="DZ86" s="878"/>
      <c r="EA86" s="199"/>
    </row>
    <row r="87" spans="1:131" s="200" customFormat="1" ht="26.25" customHeight="1" x14ac:dyDescent="0.15">
      <c r="A87" s="222">
        <v>20</v>
      </c>
      <c r="B87" s="901"/>
      <c r="C87" s="902"/>
      <c r="D87" s="902"/>
      <c r="E87" s="902"/>
      <c r="F87" s="902"/>
      <c r="G87" s="902"/>
      <c r="H87" s="902"/>
      <c r="I87" s="902"/>
      <c r="J87" s="902"/>
      <c r="K87" s="902"/>
      <c r="L87" s="902"/>
      <c r="M87" s="902"/>
      <c r="N87" s="902"/>
      <c r="O87" s="902"/>
      <c r="P87" s="903"/>
      <c r="Q87" s="904"/>
      <c r="R87" s="905"/>
      <c r="S87" s="905"/>
      <c r="T87" s="905"/>
      <c r="U87" s="905"/>
      <c r="V87" s="905"/>
      <c r="W87" s="905"/>
      <c r="X87" s="905"/>
      <c r="Y87" s="905"/>
      <c r="Z87" s="905"/>
      <c r="AA87" s="905"/>
      <c r="AB87" s="905"/>
      <c r="AC87" s="905"/>
      <c r="AD87" s="905"/>
      <c r="AE87" s="905"/>
      <c r="AF87" s="905"/>
      <c r="AG87" s="905"/>
      <c r="AH87" s="905"/>
      <c r="AI87" s="905"/>
      <c r="AJ87" s="905"/>
      <c r="AK87" s="905"/>
      <c r="AL87" s="905"/>
      <c r="AM87" s="905"/>
      <c r="AN87" s="905"/>
      <c r="AO87" s="905"/>
      <c r="AP87" s="905"/>
      <c r="AQ87" s="905"/>
      <c r="AR87" s="905"/>
      <c r="AS87" s="905"/>
      <c r="AT87" s="905"/>
      <c r="AU87" s="905"/>
      <c r="AV87" s="905"/>
      <c r="AW87" s="905"/>
      <c r="AX87" s="905"/>
      <c r="AY87" s="905"/>
      <c r="AZ87" s="906"/>
      <c r="BA87" s="906"/>
      <c r="BB87" s="906"/>
      <c r="BC87" s="906"/>
      <c r="BD87" s="907"/>
      <c r="BE87" s="218"/>
      <c r="BF87" s="218"/>
      <c r="BG87" s="218"/>
      <c r="BH87" s="218"/>
      <c r="BI87" s="218"/>
      <c r="BJ87" s="218"/>
      <c r="BK87" s="218"/>
      <c r="BL87" s="218"/>
      <c r="BM87" s="218"/>
      <c r="BN87" s="218"/>
      <c r="BO87" s="218"/>
      <c r="BP87" s="218"/>
      <c r="BQ87" s="215">
        <v>81</v>
      </c>
      <c r="BR87" s="220"/>
      <c r="BS87" s="882"/>
      <c r="BT87" s="883"/>
      <c r="BU87" s="883"/>
      <c r="BV87" s="883"/>
      <c r="BW87" s="883"/>
      <c r="BX87" s="883"/>
      <c r="BY87" s="883"/>
      <c r="BZ87" s="883"/>
      <c r="CA87" s="883"/>
      <c r="CB87" s="883"/>
      <c r="CC87" s="883"/>
      <c r="CD87" s="883"/>
      <c r="CE87" s="883"/>
      <c r="CF87" s="883"/>
      <c r="CG87" s="884"/>
      <c r="CH87" s="879"/>
      <c r="CI87" s="880"/>
      <c r="CJ87" s="880"/>
      <c r="CK87" s="880"/>
      <c r="CL87" s="881"/>
      <c r="CM87" s="879"/>
      <c r="CN87" s="880"/>
      <c r="CO87" s="880"/>
      <c r="CP87" s="880"/>
      <c r="CQ87" s="881"/>
      <c r="CR87" s="879"/>
      <c r="CS87" s="880"/>
      <c r="CT87" s="880"/>
      <c r="CU87" s="880"/>
      <c r="CV87" s="881"/>
      <c r="CW87" s="879"/>
      <c r="CX87" s="880"/>
      <c r="CY87" s="880"/>
      <c r="CZ87" s="880"/>
      <c r="DA87" s="881"/>
      <c r="DB87" s="879"/>
      <c r="DC87" s="880"/>
      <c r="DD87" s="880"/>
      <c r="DE87" s="880"/>
      <c r="DF87" s="881"/>
      <c r="DG87" s="879"/>
      <c r="DH87" s="880"/>
      <c r="DI87" s="880"/>
      <c r="DJ87" s="880"/>
      <c r="DK87" s="881"/>
      <c r="DL87" s="879"/>
      <c r="DM87" s="880"/>
      <c r="DN87" s="880"/>
      <c r="DO87" s="880"/>
      <c r="DP87" s="881"/>
      <c r="DQ87" s="879"/>
      <c r="DR87" s="880"/>
      <c r="DS87" s="880"/>
      <c r="DT87" s="880"/>
      <c r="DU87" s="881"/>
      <c r="DV87" s="876"/>
      <c r="DW87" s="877"/>
      <c r="DX87" s="877"/>
      <c r="DY87" s="877"/>
      <c r="DZ87" s="878"/>
      <c r="EA87" s="199"/>
    </row>
    <row r="88" spans="1:131" s="200" customFormat="1" ht="26.25" customHeight="1" thickBot="1" x14ac:dyDescent="0.2">
      <c r="A88" s="217" t="s">
        <v>368</v>
      </c>
      <c r="B88" s="810" t="s">
        <v>393</v>
      </c>
      <c r="C88" s="811"/>
      <c r="D88" s="811"/>
      <c r="E88" s="811"/>
      <c r="F88" s="811"/>
      <c r="G88" s="811"/>
      <c r="H88" s="811"/>
      <c r="I88" s="811"/>
      <c r="J88" s="811"/>
      <c r="K88" s="811"/>
      <c r="L88" s="811"/>
      <c r="M88" s="811"/>
      <c r="N88" s="811"/>
      <c r="O88" s="811"/>
      <c r="P88" s="812"/>
      <c r="Q88" s="857"/>
      <c r="R88" s="858"/>
      <c r="S88" s="858"/>
      <c r="T88" s="858"/>
      <c r="U88" s="858"/>
      <c r="V88" s="858"/>
      <c r="W88" s="858"/>
      <c r="X88" s="858"/>
      <c r="Y88" s="858"/>
      <c r="Z88" s="858"/>
      <c r="AA88" s="858"/>
      <c r="AB88" s="858"/>
      <c r="AC88" s="858"/>
      <c r="AD88" s="858"/>
      <c r="AE88" s="858"/>
      <c r="AF88" s="861">
        <v>13456</v>
      </c>
      <c r="AG88" s="861"/>
      <c r="AH88" s="861"/>
      <c r="AI88" s="861"/>
      <c r="AJ88" s="861"/>
      <c r="AK88" s="858"/>
      <c r="AL88" s="858"/>
      <c r="AM88" s="858"/>
      <c r="AN88" s="858"/>
      <c r="AO88" s="858"/>
      <c r="AP88" s="861">
        <v>4665</v>
      </c>
      <c r="AQ88" s="861"/>
      <c r="AR88" s="861"/>
      <c r="AS88" s="861"/>
      <c r="AT88" s="861"/>
      <c r="AU88" s="861">
        <v>2414</v>
      </c>
      <c r="AV88" s="861"/>
      <c r="AW88" s="861"/>
      <c r="AX88" s="861"/>
      <c r="AY88" s="861"/>
      <c r="AZ88" s="866"/>
      <c r="BA88" s="866"/>
      <c r="BB88" s="866"/>
      <c r="BC88" s="866"/>
      <c r="BD88" s="867"/>
      <c r="BE88" s="218"/>
      <c r="BF88" s="218"/>
      <c r="BG88" s="218"/>
      <c r="BH88" s="218"/>
      <c r="BI88" s="218"/>
      <c r="BJ88" s="218"/>
      <c r="BK88" s="218"/>
      <c r="BL88" s="218"/>
      <c r="BM88" s="218"/>
      <c r="BN88" s="218"/>
      <c r="BO88" s="218"/>
      <c r="BP88" s="218"/>
      <c r="BQ88" s="215">
        <v>82</v>
      </c>
      <c r="BR88" s="220"/>
      <c r="BS88" s="882"/>
      <c r="BT88" s="883"/>
      <c r="BU88" s="883"/>
      <c r="BV88" s="883"/>
      <c r="BW88" s="883"/>
      <c r="BX88" s="883"/>
      <c r="BY88" s="883"/>
      <c r="BZ88" s="883"/>
      <c r="CA88" s="883"/>
      <c r="CB88" s="883"/>
      <c r="CC88" s="883"/>
      <c r="CD88" s="883"/>
      <c r="CE88" s="883"/>
      <c r="CF88" s="883"/>
      <c r="CG88" s="884"/>
      <c r="CH88" s="879"/>
      <c r="CI88" s="880"/>
      <c r="CJ88" s="880"/>
      <c r="CK88" s="880"/>
      <c r="CL88" s="881"/>
      <c r="CM88" s="879"/>
      <c r="CN88" s="880"/>
      <c r="CO88" s="880"/>
      <c r="CP88" s="880"/>
      <c r="CQ88" s="881"/>
      <c r="CR88" s="879"/>
      <c r="CS88" s="880"/>
      <c r="CT88" s="880"/>
      <c r="CU88" s="880"/>
      <c r="CV88" s="881"/>
      <c r="CW88" s="879"/>
      <c r="CX88" s="880"/>
      <c r="CY88" s="880"/>
      <c r="CZ88" s="880"/>
      <c r="DA88" s="881"/>
      <c r="DB88" s="879"/>
      <c r="DC88" s="880"/>
      <c r="DD88" s="880"/>
      <c r="DE88" s="880"/>
      <c r="DF88" s="881"/>
      <c r="DG88" s="879"/>
      <c r="DH88" s="880"/>
      <c r="DI88" s="880"/>
      <c r="DJ88" s="880"/>
      <c r="DK88" s="881"/>
      <c r="DL88" s="879"/>
      <c r="DM88" s="880"/>
      <c r="DN88" s="880"/>
      <c r="DO88" s="880"/>
      <c r="DP88" s="881"/>
      <c r="DQ88" s="879"/>
      <c r="DR88" s="880"/>
      <c r="DS88" s="880"/>
      <c r="DT88" s="880"/>
      <c r="DU88" s="881"/>
      <c r="DV88" s="876"/>
      <c r="DW88" s="877"/>
      <c r="DX88" s="877"/>
      <c r="DY88" s="877"/>
      <c r="DZ88" s="878"/>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2"/>
      <c r="BT89" s="883"/>
      <c r="BU89" s="883"/>
      <c r="BV89" s="883"/>
      <c r="BW89" s="883"/>
      <c r="BX89" s="883"/>
      <c r="BY89" s="883"/>
      <c r="BZ89" s="883"/>
      <c r="CA89" s="883"/>
      <c r="CB89" s="883"/>
      <c r="CC89" s="883"/>
      <c r="CD89" s="883"/>
      <c r="CE89" s="883"/>
      <c r="CF89" s="883"/>
      <c r="CG89" s="884"/>
      <c r="CH89" s="879"/>
      <c r="CI89" s="880"/>
      <c r="CJ89" s="880"/>
      <c r="CK89" s="880"/>
      <c r="CL89" s="881"/>
      <c r="CM89" s="879"/>
      <c r="CN89" s="880"/>
      <c r="CO89" s="880"/>
      <c r="CP89" s="880"/>
      <c r="CQ89" s="881"/>
      <c r="CR89" s="879"/>
      <c r="CS89" s="880"/>
      <c r="CT89" s="880"/>
      <c r="CU89" s="880"/>
      <c r="CV89" s="881"/>
      <c r="CW89" s="879"/>
      <c r="CX89" s="880"/>
      <c r="CY89" s="880"/>
      <c r="CZ89" s="880"/>
      <c r="DA89" s="881"/>
      <c r="DB89" s="879"/>
      <c r="DC89" s="880"/>
      <c r="DD89" s="880"/>
      <c r="DE89" s="880"/>
      <c r="DF89" s="881"/>
      <c r="DG89" s="879"/>
      <c r="DH89" s="880"/>
      <c r="DI89" s="880"/>
      <c r="DJ89" s="880"/>
      <c r="DK89" s="881"/>
      <c r="DL89" s="879"/>
      <c r="DM89" s="880"/>
      <c r="DN89" s="880"/>
      <c r="DO89" s="880"/>
      <c r="DP89" s="881"/>
      <c r="DQ89" s="879"/>
      <c r="DR89" s="880"/>
      <c r="DS89" s="880"/>
      <c r="DT89" s="880"/>
      <c r="DU89" s="881"/>
      <c r="DV89" s="876"/>
      <c r="DW89" s="877"/>
      <c r="DX89" s="877"/>
      <c r="DY89" s="877"/>
      <c r="DZ89" s="878"/>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2"/>
      <c r="BT90" s="883"/>
      <c r="BU90" s="883"/>
      <c r="BV90" s="883"/>
      <c r="BW90" s="883"/>
      <c r="BX90" s="883"/>
      <c r="BY90" s="883"/>
      <c r="BZ90" s="883"/>
      <c r="CA90" s="883"/>
      <c r="CB90" s="883"/>
      <c r="CC90" s="883"/>
      <c r="CD90" s="883"/>
      <c r="CE90" s="883"/>
      <c r="CF90" s="883"/>
      <c r="CG90" s="884"/>
      <c r="CH90" s="879"/>
      <c r="CI90" s="880"/>
      <c r="CJ90" s="880"/>
      <c r="CK90" s="880"/>
      <c r="CL90" s="881"/>
      <c r="CM90" s="879"/>
      <c r="CN90" s="880"/>
      <c r="CO90" s="880"/>
      <c r="CP90" s="880"/>
      <c r="CQ90" s="881"/>
      <c r="CR90" s="879"/>
      <c r="CS90" s="880"/>
      <c r="CT90" s="880"/>
      <c r="CU90" s="880"/>
      <c r="CV90" s="881"/>
      <c r="CW90" s="879"/>
      <c r="CX90" s="880"/>
      <c r="CY90" s="880"/>
      <c r="CZ90" s="880"/>
      <c r="DA90" s="881"/>
      <c r="DB90" s="879"/>
      <c r="DC90" s="880"/>
      <c r="DD90" s="880"/>
      <c r="DE90" s="880"/>
      <c r="DF90" s="881"/>
      <c r="DG90" s="879"/>
      <c r="DH90" s="880"/>
      <c r="DI90" s="880"/>
      <c r="DJ90" s="880"/>
      <c r="DK90" s="881"/>
      <c r="DL90" s="879"/>
      <c r="DM90" s="880"/>
      <c r="DN90" s="880"/>
      <c r="DO90" s="880"/>
      <c r="DP90" s="881"/>
      <c r="DQ90" s="879"/>
      <c r="DR90" s="880"/>
      <c r="DS90" s="880"/>
      <c r="DT90" s="880"/>
      <c r="DU90" s="881"/>
      <c r="DV90" s="876"/>
      <c r="DW90" s="877"/>
      <c r="DX90" s="877"/>
      <c r="DY90" s="877"/>
      <c r="DZ90" s="878"/>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2"/>
      <c r="BT91" s="883"/>
      <c r="BU91" s="883"/>
      <c r="BV91" s="883"/>
      <c r="BW91" s="883"/>
      <c r="BX91" s="883"/>
      <c r="BY91" s="883"/>
      <c r="BZ91" s="883"/>
      <c r="CA91" s="883"/>
      <c r="CB91" s="883"/>
      <c r="CC91" s="883"/>
      <c r="CD91" s="883"/>
      <c r="CE91" s="883"/>
      <c r="CF91" s="883"/>
      <c r="CG91" s="884"/>
      <c r="CH91" s="879"/>
      <c r="CI91" s="880"/>
      <c r="CJ91" s="880"/>
      <c r="CK91" s="880"/>
      <c r="CL91" s="881"/>
      <c r="CM91" s="879"/>
      <c r="CN91" s="880"/>
      <c r="CO91" s="880"/>
      <c r="CP91" s="880"/>
      <c r="CQ91" s="881"/>
      <c r="CR91" s="879"/>
      <c r="CS91" s="880"/>
      <c r="CT91" s="880"/>
      <c r="CU91" s="880"/>
      <c r="CV91" s="881"/>
      <c r="CW91" s="879"/>
      <c r="CX91" s="880"/>
      <c r="CY91" s="880"/>
      <c r="CZ91" s="880"/>
      <c r="DA91" s="881"/>
      <c r="DB91" s="879"/>
      <c r="DC91" s="880"/>
      <c r="DD91" s="880"/>
      <c r="DE91" s="880"/>
      <c r="DF91" s="881"/>
      <c r="DG91" s="879"/>
      <c r="DH91" s="880"/>
      <c r="DI91" s="880"/>
      <c r="DJ91" s="880"/>
      <c r="DK91" s="881"/>
      <c r="DL91" s="879"/>
      <c r="DM91" s="880"/>
      <c r="DN91" s="880"/>
      <c r="DO91" s="880"/>
      <c r="DP91" s="881"/>
      <c r="DQ91" s="879"/>
      <c r="DR91" s="880"/>
      <c r="DS91" s="880"/>
      <c r="DT91" s="880"/>
      <c r="DU91" s="881"/>
      <c r="DV91" s="876"/>
      <c r="DW91" s="877"/>
      <c r="DX91" s="877"/>
      <c r="DY91" s="877"/>
      <c r="DZ91" s="878"/>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2"/>
      <c r="BT92" s="883"/>
      <c r="BU92" s="883"/>
      <c r="BV92" s="883"/>
      <c r="BW92" s="883"/>
      <c r="BX92" s="883"/>
      <c r="BY92" s="883"/>
      <c r="BZ92" s="883"/>
      <c r="CA92" s="883"/>
      <c r="CB92" s="883"/>
      <c r="CC92" s="883"/>
      <c r="CD92" s="883"/>
      <c r="CE92" s="883"/>
      <c r="CF92" s="883"/>
      <c r="CG92" s="884"/>
      <c r="CH92" s="879"/>
      <c r="CI92" s="880"/>
      <c r="CJ92" s="880"/>
      <c r="CK92" s="880"/>
      <c r="CL92" s="881"/>
      <c r="CM92" s="879"/>
      <c r="CN92" s="880"/>
      <c r="CO92" s="880"/>
      <c r="CP92" s="880"/>
      <c r="CQ92" s="881"/>
      <c r="CR92" s="879"/>
      <c r="CS92" s="880"/>
      <c r="CT92" s="880"/>
      <c r="CU92" s="880"/>
      <c r="CV92" s="881"/>
      <c r="CW92" s="879"/>
      <c r="CX92" s="880"/>
      <c r="CY92" s="880"/>
      <c r="CZ92" s="880"/>
      <c r="DA92" s="881"/>
      <c r="DB92" s="879"/>
      <c r="DC92" s="880"/>
      <c r="DD92" s="880"/>
      <c r="DE92" s="880"/>
      <c r="DF92" s="881"/>
      <c r="DG92" s="879"/>
      <c r="DH92" s="880"/>
      <c r="DI92" s="880"/>
      <c r="DJ92" s="880"/>
      <c r="DK92" s="881"/>
      <c r="DL92" s="879"/>
      <c r="DM92" s="880"/>
      <c r="DN92" s="880"/>
      <c r="DO92" s="880"/>
      <c r="DP92" s="881"/>
      <c r="DQ92" s="879"/>
      <c r="DR92" s="880"/>
      <c r="DS92" s="880"/>
      <c r="DT92" s="880"/>
      <c r="DU92" s="881"/>
      <c r="DV92" s="876"/>
      <c r="DW92" s="877"/>
      <c r="DX92" s="877"/>
      <c r="DY92" s="877"/>
      <c r="DZ92" s="878"/>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2"/>
      <c r="BT93" s="883"/>
      <c r="BU93" s="883"/>
      <c r="BV93" s="883"/>
      <c r="BW93" s="883"/>
      <c r="BX93" s="883"/>
      <c r="BY93" s="883"/>
      <c r="BZ93" s="883"/>
      <c r="CA93" s="883"/>
      <c r="CB93" s="883"/>
      <c r="CC93" s="883"/>
      <c r="CD93" s="883"/>
      <c r="CE93" s="883"/>
      <c r="CF93" s="883"/>
      <c r="CG93" s="884"/>
      <c r="CH93" s="879"/>
      <c r="CI93" s="880"/>
      <c r="CJ93" s="880"/>
      <c r="CK93" s="880"/>
      <c r="CL93" s="881"/>
      <c r="CM93" s="879"/>
      <c r="CN93" s="880"/>
      <c r="CO93" s="880"/>
      <c r="CP93" s="880"/>
      <c r="CQ93" s="881"/>
      <c r="CR93" s="879"/>
      <c r="CS93" s="880"/>
      <c r="CT93" s="880"/>
      <c r="CU93" s="880"/>
      <c r="CV93" s="881"/>
      <c r="CW93" s="879"/>
      <c r="CX93" s="880"/>
      <c r="CY93" s="880"/>
      <c r="CZ93" s="880"/>
      <c r="DA93" s="881"/>
      <c r="DB93" s="879"/>
      <c r="DC93" s="880"/>
      <c r="DD93" s="880"/>
      <c r="DE93" s="880"/>
      <c r="DF93" s="881"/>
      <c r="DG93" s="879"/>
      <c r="DH93" s="880"/>
      <c r="DI93" s="880"/>
      <c r="DJ93" s="880"/>
      <c r="DK93" s="881"/>
      <c r="DL93" s="879"/>
      <c r="DM93" s="880"/>
      <c r="DN93" s="880"/>
      <c r="DO93" s="880"/>
      <c r="DP93" s="881"/>
      <c r="DQ93" s="879"/>
      <c r="DR93" s="880"/>
      <c r="DS93" s="880"/>
      <c r="DT93" s="880"/>
      <c r="DU93" s="881"/>
      <c r="DV93" s="876"/>
      <c r="DW93" s="877"/>
      <c r="DX93" s="877"/>
      <c r="DY93" s="877"/>
      <c r="DZ93" s="878"/>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2"/>
      <c r="BT94" s="883"/>
      <c r="BU94" s="883"/>
      <c r="BV94" s="883"/>
      <c r="BW94" s="883"/>
      <c r="BX94" s="883"/>
      <c r="BY94" s="883"/>
      <c r="BZ94" s="883"/>
      <c r="CA94" s="883"/>
      <c r="CB94" s="883"/>
      <c r="CC94" s="883"/>
      <c r="CD94" s="883"/>
      <c r="CE94" s="883"/>
      <c r="CF94" s="883"/>
      <c r="CG94" s="884"/>
      <c r="CH94" s="879"/>
      <c r="CI94" s="880"/>
      <c r="CJ94" s="880"/>
      <c r="CK94" s="880"/>
      <c r="CL94" s="881"/>
      <c r="CM94" s="879"/>
      <c r="CN94" s="880"/>
      <c r="CO94" s="880"/>
      <c r="CP94" s="880"/>
      <c r="CQ94" s="881"/>
      <c r="CR94" s="879"/>
      <c r="CS94" s="880"/>
      <c r="CT94" s="880"/>
      <c r="CU94" s="880"/>
      <c r="CV94" s="881"/>
      <c r="CW94" s="879"/>
      <c r="CX94" s="880"/>
      <c r="CY94" s="880"/>
      <c r="CZ94" s="880"/>
      <c r="DA94" s="881"/>
      <c r="DB94" s="879"/>
      <c r="DC94" s="880"/>
      <c r="DD94" s="880"/>
      <c r="DE94" s="880"/>
      <c r="DF94" s="881"/>
      <c r="DG94" s="879"/>
      <c r="DH94" s="880"/>
      <c r="DI94" s="880"/>
      <c r="DJ94" s="880"/>
      <c r="DK94" s="881"/>
      <c r="DL94" s="879"/>
      <c r="DM94" s="880"/>
      <c r="DN94" s="880"/>
      <c r="DO94" s="880"/>
      <c r="DP94" s="881"/>
      <c r="DQ94" s="879"/>
      <c r="DR94" s="880"/>
      <c r="DS94" s="880"/>
      <c r="DT94" s="880"/>
      <c r="DU94" s="881"/>
      <c r="DV94" s="876"/>
      <c r="DW94" s="877"/>
      <c r="DX94" s="877"/>
      <c r="DY94" s="877"/>
      <c r="DZ94" s="878"/>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2"/>
      <c r="BT95" s="883"/>
      <c r="BU95" s="883"/>
      <c r="BV95" s="883"/>
      <c r="BW95" s="883"/>
      <c r="BX95" s="883"/>
      <c r="BY95" s="883"/>
      <c r="BZ95" s="883"/>
      <c r="CA95" s="883"/>
      <c r="CB95" s="883"/>
      <c r="CC95" s="883"/>
      <c r="CD95" s="883"/>
      <c r="CE95" s="883"/>
      <c r="CF95" s="883"/>
      <c r="CG95" s="884"/>
      <c r="CH95" s="879"/>
      <c r="CI95" s="880"/>
      <c r="CJ95" s="880"/>
      <c r="CK95" s="880"/>
      <c r="CL95" s="881"/>
      <c r="CM95" s="879"/>
      <c r="CN95" s="880"/>
      <c r="CO95" s="880"/>
      <c r="CP95" s="880"/>
      <c r="CQ95" s="881"/>
      <c r="CR95" s="879"/>
      <c r="CS95" s="880"/>
      <c r="CT95" s="880"/>
      <c r="CU95" s="880"/>
      <c r="CV95" s="881"/>
      <c r="CW95" s="879"/>
      <c r="CX95" s="880"/>
      <c r="CY95" s="880"/>
      <c r="CZ95" s="880"/>
      <c r="DA95" s="881"/>
      <c r="DB95" s="879"/>
      <c r="DC95" s="880"/>
      <c r="DD95" s="880"/>
      <c r="DE95" s="880"/>
      <c r="DF95" s="881"/>
      <c r="DG95" s="879"/>
      <c r="DH95" s="880"/>
      <c r="DI95" s="880"/>
      <c r="DJ95" s="880"/>
      <c r="DK95" s="881"/>
      <c r="DL95" s="879"/>
      <c r="DM95" s="880"/>
      <c r="DN95" s="880"/>
      <c r="DO95" s="880"/>
      <c r="DP95" s="881"/>
      <c r="DQ95" s="879"/>
      <c r="DR95" s="880"/>
      <c r="DS95" s="880"/>
      <c r="DT95" s="880"/>
      <c r="DU95" s="881"/>
      <c r="DV95" s="876"/>
      <c r="DW95" s="877"/>
      <c r="DX95" s="877"/>
      <c r="DY95" s="877"/>
      <c r="DZ95" s="878"/>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2"/>
      <c r="BT96" s="883"/>
      <c r="BU96" s="883"/>
      <c r="BV96" s="883"/>
      <c r="BW96" s="883"/>
      <c r="BX96" s="883"/>
      <c r="BY96" s="883"/>
      <c r="BZ96" s="883"/>
      <c r="CA96" s="883"/>
      <c r="CB96" s="883"/>
      <c r="CC96" s="883"/>
      <c r="CD96" s="883"/>
      <c r="CE96" s="883"/>
      <c r="CF96" s="883"/>
      <c r="CG96" s="884"/>
      <c r="CH96" s="879"/>
      <c r="CI96" s="880"/>
      <c r="CJ96" s="880"/>
      <c r="CK96" s="880"/>
      <c r="CL96" s="881"/>
      <c r="CM96" s="879"/>
      <c r="CN96" s="880"/>
      <c r="CO96" s="880"/>
      <c r="CP96" s="880"/>
      <c r="CQ96" s="881"/>
      <c r="CR96" s="879"/>
      <c r="CS96" s="880"/>
      <c r="CT96" s="880"/>
      <c r="CU96" s="880"/>
      <c r="CV96" s="881"/>
      <c r="CW96" s="879"/>
      <c r="CX96" s="880"/>
      <c r="CY96" s="880"/>
      <c r="CZ96" s="880"/>
      <c r="DA96" s="881"/>
      <c r="DB96" s="879"/>
      <c r="DC96" s="880"/>
      <c r="DD96" s="880"/>
      <c r="DE96" s="880"/>
      <c r="DF96" s="881"/>
      <c r="DG96" s="879"/>
      <c r="DH96" s="880"/>
      <c r="DI96" s="880"/>
      <c r="DJ96" s="880"/>
      <c r="DK96" s="881"/>
      <c r="DL96" s="879"/>
      <c r="DM96" s="880"/>
      <c r="DN96" s="880"/>
      <c r="DO96" s="880"/>
      <c r="DP96" s="881"/>
      <c r="DQ96" s="879"/>
      <c r="DR96" s="880"/>
      <c r="DS96" s="880"/>
      <c r="DT96" s="880"/>
      <c r="DU96" s="881"/>
      <c r="DV96" s="876"/>
      <c r="DW96" s="877"/>
      <c r="DX96" s="877"/>
      <c r="DY96" s="877"/>
      <c r="DZ96" s="878"/>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2"/>
      <c r="BT97" s="883"/>
      <c r="BU97" s="883"/>
      <c r="BV97" s="883"/>
      <c r="BW97" s="883"/>
      <c r="BX97" s="883"/>
      <c r="BY97" s="883"/>
      <c r="BZ97" s="883"/>
      <c r="CA97" s="883"/>
      <c r="CB97" s="883"/>
      <c r="CC97" s="883"/>
      <c r="CD97" s="883"/>
      <c r="CE97" s="883"/>
      <c r="CF97" s="883"/>
      <c r="CG97" s="884"/>
      <c r="CH97" s="879"/>
      <c r="CI97" s="880"/>
      <c r="CJ97" s="880"/>
      <c r="CK97" s="880"/>
      <c r="CL97" s="881"/>
      <c r="CM97" s="879"/>
      <c r="CN97" s="880"/>
      <c r="CO97" s="880"/>
      <c r="CP97" s="880"/>
      <c r="CQ97" s="881"/>
      <c r="CR97" s="879"/>
      <c r="CS97" s="880"/>
      <c r="CT97" s="880"/>
      <c r="CU97" s="880"/>
      <c r="CV97" s="881"/>
      <c r="CW97" s="879"/>
      <c r="CX97" s="880"/>
      <c r="CY97" s="880"/>
      <c r="CZ97" s="880"/>
      <c r="DA97" s="881"/>
      <c r="DB97" s="879"/>
      <c r="DC97" s="880"/>
      <c r="DD97" s="880"/>
      <c r="DE97" s="880"/>
      <c r="DF97" s="881"/>
      <c r="DG97" s="879"/>
      <c r="DH97" s="880"/>
      <c r="DI97" s="880"/>
      <c r="DJ97" s="880"/>
      <c r="DK97" s="881"/>
      <c r="DL97" s="879"/>
      <c r="DM97" s="880"/>
      <c r="DN97" s="880"/>
      <c r="DO97" s="880"/>
      <c r="DP97" s="881"/>
      <c r="DQ97" s="879"/>
      <c r="DR97" s="880"/>
      <c r="DS97" s="880"/>
      <c r="DT97" s="880"/>
      <c r="DU97" s="881"/>
      <c r="DV97" s="876"/>
      <c r="DW97" s="877"/>
      <c r="DX97" s="877"/>
      <c r="DY97" s="877"/>
      <c r="DZ97" s="878"/>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2"/>
      <c r="BT98" s="883"/>
      <c r="BU98" s="883"/>
      <c r="BV98" s="883"/>
      <c r="BW98" s="883"/>
      <c r="BX98" s="883"/>
      <c r="BY98" s="883"/>
      <c r="BZ98" s="883"/>
      <c r="CA98" s="883"/>
      <c r="CB98" s="883"/>
      <c r="CC98" s="883"/>
      <c r="CD98" s="883"/>
      <c r="CE98" s="883"/>
      <c r="CF98" s="883"/>
      <c r="CG98" s="884"/>
      <c r="CH98" s="879"/>
      <c r="CI98" s="880"/>
      <c r="CJ98" s="880"/>
      <c r="CK98" s="880"/>
      <c r="CL98" s="881"/>
      <c r="CM98" s="879"/>
      <c r="CN98" s="880"/>
      <c r="CO98" s="880"/>
      <c r="CP98" s="880"/>
      <c r="CQ98" s="881"/>
      <c r="CR98" s="879"/>
      <c r="CS98" s="880"/>
      <c r="CT98" s="880"/>
      <c r="CU98" s="880"/>
      <c r="CV98" s="881"/>
      <c r="CW98" s="879"/>
      <c r="CX98" s="880"/>
      <c r="CY98" s="880"/>
      <c r="CZ98" s="880"/>
      <c r="DA98" s="881"/>
      <c r="DB98" s="879"/>
      <c r="DC98" s="880"/>
      <c r="DD98" s="880"/>
      <c r="DE98" s="880"/>
      <c r="DF98" s="881"/>
      <c r="DG98" s="879"/>
      <c r="DH98" s="880"/>
      <c r="DI98" s="880"/>
      <c r="DJ98" s="880"/>
      <c r="DK98" s="881"/>
      <c r="DL98" s="879"/>
      <c r="DM98" s="880"/>
      <c r="DN98" s="880"/>
      <c r="DO98" s="880"/>
      <c r="DP98" s="881"/>
      <c r="DQ98" s="879"/>
      <c r="DR98" s="880"/>
      <c r="DS98" s="880"/>
      <c r="DT98" s="880"/>
      <c r="DU98" s="881"/>
      <c r="DV98" s="876"/>
      <c r="DW98" s="877"/>
      <c r="DX98" s="877"/>
      <c r="DY98" s="877"/>
      <c r="DZ98" s="878"/>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2"/>
      <c r="BT99" s="883"/>
      <c r="BU99" s="883"/>
      <c r="BV99" s="883"/>
      <c r="BW99" s="883"/>
      <c r="BX99" s="883"/>
      <c r="BY99" s="883"/>
      <c r="BZ99" s="883"/>
      <c r="CA99" s="883"/>
      <c r="CB99" s="883"/>
      <c r="CC99" s="883"/>
      <c r="CD99" s="883"/>
      <c r="CE99" s="883"/>
      <c r="CF99" s="883"/>
      <c r="CG99" s="884"/>
      <c r="CH99" s="879"/>
      <c r="CI99" s="880"/>
      <c r="CJ99" s="880"/>
      <c r="CK99" s="880"/>
      <c r="CL99" s="881"/>
      <c r="CM99" s="879"/>
      <c r="CN99" s="880"/>
      <c r="CO99" s="880"/>
      <c r="CP99" s="880"/>
      <c r="CQ99" s="881"/>
      <c r="CR99" s="879"/>
      <c r="CS99" s="880"/>
      <c r="CT99" s="880"/>
      <c r="CU99" s="880"/>
      <c r="CV99" s="881"/>
      <c r="CW99" s="879"/>
      <c r="CX99" s="880"/>
      <c r="CY99" s="880"/>
      <c r="CZ99" s="880"/>
      <c r="DA99" s="881"/>
      <c r="DB99" s="879"/>
      <c r="DC99" s="880"/>
      <c r="DD99" s="880"/>
      <c r="DE99" s="880"/>
      <c r="DF99" s="881"/>
      <c r="DG99" s="879"/>
      <c r="DH99" s="880"/>
      <c r="DI99" s="880"/>
      <c r="DJ99" s="880"/>
      <c r="DK99" s="881"/>
      <c r="DL99" s="879"/>
      <c r="DM99" s="880"/>
      <c r="DN99" s="880"/>
      <c r="DO99" s="880"/>
      <c r="DP99" s="881"/>
      <c r="DQ99" s="879"/>
      <c r="DR99" s="880"/>
      <c r="DS99" s="880"/>
      <c r="DT99" s="880"/>
      <c r="DU99" s="881"/>
      <c r="DV99" s="876"/>
      <c r="DW99" s="877"/>
      <c r="DX99" s="877"/>
      <c r="DY99" s="877"/>
      <c r="DZ99" s="878"/>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2"/>
      <c r="BT100" s="883"/>
      <c r="BU100" s="883"/>
      <c r="BV100" s="883"/>
      <c r="BW100" s="883"/>
      <c r="BX100" s="883"/>
      <c r="BY100" s="883"/>
      <c r="BZ100" s="883"/>
      <c r="CA100" s="883"/>
      <c r="CB100" s="883"/>
      <c r="CC100" s="883"/>
      <c r="CD100" s="883"/>
      <c r="CE100" s="883"/>
      <c r="CF100" s="883"/>
      <c r="CG100" s="884"/>
      <c r="CH100" s="879"/>
      <c r="CI100" s="880"/>
      <c r="CJ100" s="880"/>
      <c r="CK100" s="880"/>
      <c r="CL100" s="881"/>
      <c r="CM100" s="879"/>
      <c r="CN100" s="880"/>
      <c r="CO100" s="880"/>
      <c r="CP100" s="880"/>
      <c r="CQ100" s="881"/>
      <c r="CR100" s="879"/>
      <c r="CS100" s="880"/>
      <c r="CT100" s="880"/>
      <c r="CU100" s="880"/>
      <c r="CV100" s="881"/>
      <c r="CW100" s="879"/>
      <c r="CX100" s="880"/>
      <c r="CY100" s="880"/>
      <c r="CZ100" s="880"/>
      <c r="DA100" s="881"/>
      <c r="DB100" s="879"/>
      <c r="DC100" s="880"/>
      <c r="DD100" s="880"/>
      <c r="DE100" s="880"/>
      <c r="DF100" s="881"/>
      <c r="DG100" s="879"/>
      <c r="DH100" s="880"/>
      <c r="DI100" s="880"/>
      <c r="DJ100" s="880"/>
      <c r="DK100" s="881"/>
      <c r="DL100" s="879"/>
      <c r="DM100" s="880"/>
      <c r="DN100" s="880"/>
      <c r="DO100" s="880"/>
      <c r="DP100" s="881"/>
      <c r="DQ100" s="879"/>
      <c r="DR100" s="880"/>
      <c r="DS100" s="880"/>
      <c r="DT100" s="880"/>
      <c r="DU100" s="881"/>
      <c r="DV100" s="876"/>
      <c r="DW100" s="877"/>
      <c r="DX100" s="877"/>
      <c r="DY100" s="877"/>
      <c r="DZ100" s="878"/>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2"/>
      <c r="BT101" s="883"/>
      <c r="BU101" s="883"/>
      <c r="BV101" s="883"/>
      <c r="BW101" s="883"/>
      <c r="BX101" s="883"/>
      <c r="BY101" s="883"/>
      <c r="BZ101" s="883"/>
      <c r="CA101" s="883"/>
      <c r="CB101" s="883"/>
      <c r="CC101" s="883"/>
      <c r="CD101" s="883"/>
      <c r="CE101" s="883"/>
      <c r="CF101" s="883"/>
      <c r="CG101" s="884"/>
      <c r="CH101" s="879"/>
      <c r="CI101" s="880"/>
      <c r="CJ101" s="880"/>
      <c r="CK101" s="880"/>
      <c r="CL101" s="881"/>
      <c r="CM101" s="879"/>
      <c r="CN101" s="880"/>
      <c r="CO101" s="880"/>
      <c r="CP101" s="880"/>
      <c r="CQ101" s="881"/>
      <c r="CR101" s="879"/>
      <c r="CS101" s="880"/>
      <c r="CT101" s="880"/>
      <c r="CU101" s="880"/>
      <c r="CV101" s="881"/>
      <c r="CW101" s="879"/>
      <c r="CX101" s="880"/>
      <c r="CY101" s="880"/>
      <c r="CZ101" s="880"/>
      <c r="DA101" s="881"/>
      <c r="DB101" s="879"/>
      <c r="DC101" s="880"/>
      <c r="DD101" s="880"/>
      <c r="DE101" s="880"/>
      <c r="DF101" s="881"/>
      <c r="DG101" s="879"/>
      <c r="DH101" s="880"/>
      <c r="DI101" s="880"/>
      <c r="DJ101" s="880"/>
      <c r="DK101" s="881"/>
      <c r="DL101" s="879"/>
      <c r="DM101" s="880"/>
      <c r="DN101" s="880"/>
      <c r="DO101" s="880"/>
      <c r="DP101" s="881"/>
      <c r="DQ101" s="879"/>
      <c r="DR101" s="880"/>
      <c r="DS101" s="880"/>
      <c r="DT101" s="880"/>
      <c r="DU101" s="881"/>
      <c r="DV101" s="876"/>
      <c r="DW101" s="877"/>
      <c r="DX101" s="877"/>
      <c r="DY101" s="877"/>
      <c r="DZ101" s="878"/>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394</v>
      </c>
      <c r="BS102" s="811"/>
      <c r="BT102" s="811"/>
      <c r="BU102" s="811"/>
      <c r="BV102" s="811"/>
      <c r="BW102" s="811"/>
      <c r="BX102" s="811"/>
      <c r="BY102" s="811"/>
      <c r="BZ102" s="811"/>
      <c r="CA102" s="811"/>
      <c r="CB102" s="811"/>
      <c r="CC102" s="811"/>
      <c r="CD102" s="811"/>
      <c r="CE102" s="811"/>
      <c r="CF102" s="811"/>
      <c r="CG102" s="812"/>
      <c r="CH102" s="908"/>
      <c r="CI102" s="909"/>
      <c r="CJ102" s="909"/>
      <c r="CK102" s="909"/>
      <c r="CL102" s="910"/>
      <c r="CM102" s="908"/>
      <c r="CN102" s="909"/>
      <c r="CO102" s="909"/>
      <c r="CP102" s="909"/>
      <c r="CQ102" s="910"/>
      <c r="CR102" s="911">
        <v>224</v>
      </c>
      <c r="CS102" s="869"/>
      <c r="CT102" s="869"/>
      <c r="CU102" s="869"/>
      <c r="CV102" s="912"/>
      <c r="CW102" s="911">
        <v>203</v>
      </c>
      <c r="CX102" s="869"/>
      <c r="CY102" s="869"/>
      <c r="CZ102" s="869"/>
      <c r="DA102" s="912"/>
      <c r="DB102" s="911">
        <v>250</v>
      </c>
      <c r="DC102" s="869"/>
      <c r="DD102" s="869"/>
      <c r="DE102" s="869"/>
      <c r="DF102" s="912"/>
      <c r="DG102" s="911" t="s">
        <v>562</v>
      </c>
      <c r="DH102" s="869"/>
      <c r="DI102" s="869"/>
      <c r="DJ102" s="869"/>
      <c r="DK102" s="912"/>
      <c r="DL102" s="911" t="s">
        <v>562</v>
      </c>
      <c r="DM102" s="869"/>
      <c r="DN102" s="869"/>
      <c r="DO102" s="869"/>
      <c r="DP102" s="912"/>
      <c r="DQ102" s="911" t="s">
        <v>562</v>
      </c>
      <c r="DR102" s="869"/>
      <c r="DS102" s="869"/>
      <c r="DT102" s="869"/>
      <c r="DU102" s="912"/>
      <c r="DV102" s="935"/>
      <c r="DW102" s="936"/>
      <c r="DX102" s="936"/>
      <c r="DY102" s="936"/>
      <c r="DZ102" s="937"/>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8" t="s">
        <v>395</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9" t="s">
        <v>396</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0" t="s">
        <v>399</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400</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199" customFormat="1" ht="26.25" customHeight="1" x14ac:dyDescent="0.15">
      <c r="A109" s="933" t="s">
        <v>401</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15"/>
      <c r="AA109" s="913" t="s">
        <v>402</v>
      </c>
      <c r="AB109" s="914"/>
      <c r="AC109" s="914"/>
      <c r="AD109" s="914"/>
      <c r="AE109" s="915"/>
      <c r="AF109" s="913" t="s">
        <v>287</v>
      </c>
      <c r="AG109" s="914"/>
      <c r="AH109" s="914"/>
      <c r="AI109" s="914"/>
      <c r="AJ109" s="915"/>
      <c r="AK109" s="913" t="s">
        <v>286</v>
      </c>
      <c r="AL109" s="914"/>
      <c r="AM109" s="914"/>
      <c r="AN109" s="914"/>
      <c r="AO109" s="915"/>
      <c r="AP109" s="913" t="s">
        <v>403</v>
      </c>
      <c r="AQ109" s="914"/>
      <c r="AR109" s="914"/>
      <c r="AS109" s="914"/>
      <c r="AT109" s="916"/>
      <c r="AU109" s="933" t="s">
        <v>401</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15"/>
      <c r="BQ109" s="913" t="s">
        <v>402</v>
      </c>
      <c r="BR109" s="914"/>
      <c r="BS109" s="914"/>
      <c r="BT109" s="914"/>
      <c r="BU109" s="915"/>
      <c r="BV109" s="913" t="s">
        <v>287</v>
      </c>
      <c r="BW109" s="914"/>
      <c r="BX109" s="914"/>
      <c r="BY109" s="914"/>
      <c r="BZ109" s="915"/>
      <c r="CA109" s="913" t="s">
        <v>286</v>
      </c>
      <c r="CB109" s="914"/>
      <c r="CC109" s="914"/>
      <c r="CD109" s="914"/>
      <c r="CE109" s="915"/>
      <c r="CF109" s="934" t="s">
        <v>403</v>
      </c>
      <c r="CG109" s="934"/>
      <c r="CH109" s="934"/>
      <c r="CI109" s="934"/>
      <c r="CJ109" s="934"/>
      <c r="CK109" s="913" t="s">
        <v>404</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15"/>
      <c r="DG109" s="913" t="s">
        <v>402</v>
      </c>
      <c r="DH109" s="914"/>
      <c r="DI109" s="914"/>
      <c r="DJ109" s="914"/>
      <c r="DK109" s="915"/>
      <c r="DL109" s="913" t="s">
        <v>287</v>
      </c>
      <c r="DM109" s="914"/>
      <c r="DN109" s="914"/>
      <c r="DO109" s="914"/>
      <c r="DP109" s="915"/>
      <c r="DQ109" s="913" t="s">
        <v>286</v>
      </c>
      <c r="DR109" s="914"/>
      <c r="DS109" s="914"/>
      <c r="DT109" s="914"/>
      <c r="DU109" s="915"/>
      <c r="DV109" s="913" t="s">
        <v>403</v>
      </c>
      <c r="DW109" s="914"/>
      <c r="DX109" s="914"/>
      <c r="DY109" s="914"/>
      <c r="DZ109" s="916"/>
    </row>
    <row r="110" spans="1:131" s="199" customFormat="1" ht="26.25" customHeight="1" x14ac:dyDescent="0.15">
      <c r="A110" s="917" t="s">
        <v>405</v>
      </c>
      <c r="B110" s="918"/>
      <c r="C110" s="918"/>
      <c r="D110" s="918"/>
      <c r="E110" s="918"/>
      <c r="F110" s="918"/>
      <c r="G110" s="918"/>
      <c r="H110" s="918"/>
      <c r="I110" s="918"/>
      <c r="J110" s="918"/>
      <c r="K110" s="918"/>
      <c r="L110" s="918"/>
      <c r="M110" s="918"/>
      <c r="N110" s="918"/>
      <c r="O110" s="918"/>
      <c r="P110" s="918"/>
      <c r="Q110" s="918"/>
      <c r="R110" s="918"/>
      <c r="S110" s="918"/>
      <c r="T110" s="918"/>
      <c r="U110" s="918"/>
      <c r="V110" s="918"/>
      <c r="W110" s="918"/>
      <c r="X110" s="918"/>
      <c r="Y110" s="918"/>
      <c r="Z110" s="919"/>
      <c r="AA110" s="920">
        <v>2152324</v>
      </c>
      <c r="AB110" s="921"/>
      <c r="AC110" s="921"/>
      <c r="AD110" s="921"/>
      <c r="AE110" s="922"/>
      <c r="AF110" s="923">
        <v>2112794</v>
      </c>
      <c r="AG110" s="921"/>
      <c r="AH110" s="921"/>
      <c r="AI110" s="921"/>
      <c r="AJ110" s="922"/>
      <c r="AK110" s="923">
        <v>2213544</v>
      </c>
      <c r="AL110" s="921"/>
      <c r="AM110" s="921"/>
      <c r="AN110" s="921"/>
      <c r="AO110" s="922"/>
      <c r="AP110" s="924">
        <v>15.4</v>
      </c>
      <c r="AQ110" s="925"/>
      <c r="AR110" s="925"/>
      <c r="AS110" s="925"/>
      <c r="AT110" s="926"/>
      <c r="AU110" s="927" t="s">
        <v>61</v>
      </c>
      <c r="AV110" s="928"/>
      <c r="AW110" s="928"/>
      <c r="AX110" s="928"/>
      <c r="AY110" s="928"/>
      <c r="AZ110" s="969" t="s">
        <v>406</v>
      </c>
      <c r="BA110" s="918"/>
      <c r="BB110" s="918"/>
      <c r="BC110" s="918"/>
      <c r="BD110" s="918"/>
      <c r="BE110" s="918"/>
      <c r="BF110" s="918"/>
      <c r="BG110" s="918"/>
      <c r="BH110" s="918"/>
      <c r="BI110" s="918"/>
      <c r="BJ110" s="918"/>
      <c r="BK110" s="918"/>
      <c r="BL110" s="918"/>
      <c r="BM110" s="918"/>
      <c r="BN110" s="918"/>
      <c r="BO110" s="918"/>
      <c r="BP110" s="919"/>
      <c r="BQ110" s="955">
        <v>26519549</v>
      </c>
      <c r="BR110" s="956"/>
      <c r="BS110" s="956"/>
      <c r="BT110" s="956"/>
      <c r="BU110" s="956"/>
      <c r="BV110" s="956">
        <v>28292578</v>
      </c>
      <c r="BW110" s="956"/>
      <c r="BX110" s="956"/>
      <c r="BY110" s="956"/>
      <c r="BZ110" s="956"/>
      <c r="CA110" s="956">
        <v>28692076</v>
      </c>
      <c r="CB110" s="956"/>
      <c r="CC110" s="956"/>
      <c r="CD110" s="956"/>
      <c r="CE110" s="956"/>
      <c r="CF110" s="970">
        <v>199.2</v>
      </c>
      <c r="CG110" s="971"/>
      <c r="CH110" s="971"/>
      <c r="CI110" s="971"/>
      <c r="CJ110" s="971"/>
      <c r="CK110" s="972" t="s">
        <v>407</v>
      </c>
      <c r="CL110" s="973"/>
      <c r="CM110" s="952" t="s">
        <v>408</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55">
        <v>205661</v>
      </c>
      <c r="DH110" s="956"/>
      <c r="DI110" s="956"/>
      <c r="DJ110" s="956"/>
      <c r="DK110" s="956"/>
      <c r="DL110" s="956">
        <v>171462</v>
      </c>
      <c r="DM110" s="956"/>
      <c r="DN110" s="956"/>
      <c r="DO110" s="956"/>
      <c r="DP110" s="956"/>
      <c r="DQ110" s="956">
        <v>137232</v>
      </c>
      <c r="DR110" s="956"/>
      <c r="DS110" s="956"/>
      <c r="DT110" s="956"/>
      <c r="DU110" s="956"/>
      <c r="DV110" s="957">
        <v>1</v>
      </c>
      <c r="DW110" s="957"/>
      <c r="DX110" s="957"/>
      <c r="DY110" s="957"/>
      <c r="DZ110" s="958"/>
    </row>
    <row r="111" spans="1:131" s="199" customFormat="1" ht="26.25" customHeight="1" x14ac:dyDescent="0.15">
      <c r="A111" s="959" t="s">
        <v>409</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111</v>
      </c>
      <c r="AB111" s="963"/>
      <c r="AC111" s="963"/>
      <c r="AD111" s="963"/>
      <c r="AE111" s="964"/>
      <c r="AF111" s="965" t="s">
        <v>111</v>
      </c>
      <c r="AG111" s="963"/>
      <c r="AH111" s="963"/>
      <c r="AI111" s="963"/>
      <c r="AJ111" s="964"/>
      <c r="AK111" s="965" t="s">
        <v>111</v>
      </c>
      <c r="AL111" s="963"/>
      <c r="AM111" s="963"/>
      <c r="AN111" s="963"/>
      <c r="AO111" s="964"/>
      <c r="AP111" s="966" t="s">
        <v>111</v>
      </c>
      <c r="AQ111" s="967"/>
      <c r="AR111" s="967"/>
      <c r="AS111" s="967"/>
      <c r="AT111" s="968"/>
      <c r="AU111" s="929"/>
      <c r="AV111" s="930"/>
      <c r="AW111" s="930"/>
      <c r="AX111" s="930"/>
      <c r="AY111" s="930"/>
      <c r="AZ111" s="978" t="s">
        <v>410</v>
      </c>
      <c r="BA111" s="979"/>
      <c r="BB111" s="979"/>
      <c r="BC111" s="979"/>
      <c r="BD111" s="979"/>
      <c r="BE111" s="979"/>
      <c r="BF111" s="979"/>
      <c r="BG111" s="979"/>
      <c r="BH111" s="979"/>
      <c r="BI111" s="979"/>
      <c r="BJ111" s="979"/>
      <c r="BK111" s="979"/>
      <c r="BL111" s="979"/>
      <c r="BM111" s="979"/>
      <c r="BN111" s="979"/>
      <c r="BO111" s="979"/>
      <c r="BP111" s="980"/>
      <c r="BQ111" s="948">
        <v>422701</v>
      </c>
      <c r="BR111" s="949"/>
      <c r="BS111" s="949"/>
      <c r="BT111" s="949"/>
      <c r="BU111" s="949"/>
      <c r="BV111" s="949">
        <v>335796</v>
      </c>
      <c r="BW111" s="949"/>
      <c r="BX111" s="949"/>
      <c r="BY111" s="949"/>
      <c r="BZ111" s="949"/>
      <c r="CA111" s="949">
        <v>501698</v>
      </c>
      <c r="CB111" s="949"/>
      <c r="CC111" s="949"/>
      <c r="CD111" s="949"/>
      <c r="CE111" s="949"/>
      <c r="CF111" s="943">
        <v>3.5</v>
      </c>
      <c r="CG111" s="944"/>
      <c r="CH111" s="944"/>
      <c r="CI111" s="944"/>
      <c r="CJ111" s="944"/>
      <c r="CK111" s="974"/>
      <c r="CL111" s="975"/>
      <c r="CM111" s="945" t="s">
        <v>411</v>
      </c>
      <c r="CN111" s="946"/>
      <c r="CO111" s="946"/>
      <c r="CP111" s="946"/>
      <c r="CQ111" s="946"/>
      <c r="CR111" s="946"/>
      <c r="CS111" s="946"/>
      <c r="CT111" s="946"/>
      <c r="CU111" s="946"/>
      <c r="CV111" s="946"/>
      <c r="CW111" s="946"/>
      <c r="CX111" s="946"/>
      <c r="CY111" s="946"/>
      <c r="CZ111" s="946"/>
      <c r="DA111" s="946"/>
      <c r="DB111" s="946"/>
      <c r="DC111" s="946"/>
      <c r="DD111" s="946"/>
      <c r="DE111" s="946"/>
      <c r="DF111" s="947"/>
      <c r="DG111" s="948" t="s">
        <v>111</v>
      </c>
      <c r="DH111" s="949"/>
      <c r="DI111" s="949"/>
      <c r="DJ111" s="949"/>
      <c r="DK111" s="949"/>
      <c r="DL111" s="949" t="s">
        <v>111</v>
      </c>
      <c r="DM111" s="949"/>
      <c r="DN111" s="949"/>
      <c r="DO111" s="949"/>
      <c r="DP111" s="949"/>
      <c r="DQ111" s="949" t="s">
        <v>111</v>
      </c>
      <c r="DR111" s="949"/>
      <c r="DS111" s="949"/>
      <c r="DT111" s="949"/>
      <c r="DU111" s="949"/>
      <c r="DV111" s="950" t="s">
        <v>111</v>
      </c>
      <c r="DW111" s="950"/>
      <c r="DX111" s="950"/>
      <c r="DY111" s="950"/>
      <c r="DZ111" s="951"/>
    </row>
    <row r="112" spans="1:131" s="199" customFormat="1" ht="26.25" customHeight="1" x14ac:dyDescent="0.15">
      <c r="A112" s="981" t="s">
        <v>412</v>
      </c>
      <c r="B112" s="982"/>
      <c r="C112" s="979" t="s">
        <v>413</v>
      </c>
      <c r="D112" s="979"/>
      <c r="E112" s="979"/>
      <c r="F112" s="979"/>
      <c r="G112" s="979"/>
      <c r="H112" s="979"/>
      <c r="I112" s="979"/>
      <c r="J112" s="979"/>
      <c r="K112" s="979"/>
      <c r="L112" s="979"/>
      <c r="M112" s="979"/>
      <c r="N112" s="979"/>
      <c r="O112" s="979"/>
      <c r="P112" s="979"/>
      <c r="Q112" s="979"/>
      <c r="R112" s="979"/>
      <c r="S112" s="979"/>
      <c r="T112" s="979"/>
      <c r="U112" s="979"/>
      <c r="V112" s="979"/>
      <c r="W112" s="979"/>
      <c r="X112" s="979"/>
      <c r="Y112" s="979"/>
      <c r="Z112" s="980"/>
      <c r="AA112" s="987" t="s">
        <v>111</v>
      </c>
      <c r="AB112" s="988"/>
      <c r="AC112" s="988"/>
      <c r="AD112" s="988"/>
      <c r="AE112" s="989"/>
      <c r="AF112" s="990" t="s">
        <v>111</v>
      </c>
      <c r="AG112" s="988"/>
      <c r="AH112" s="988"/>
      <c r="AI112" s="988"/>
      <c r="AJ112" s="989"/>
      <c r="AK112" s="990" t="s">
        <v>111</v>
      </c>
      <c r="AL112" s="988"/>
      <c r="AM112" s="988"/>
      <c r="AN112" s="988"/>
      <c r="AO112" s="989"/>
      <c r="AP112" s="991" t="s">
        <v>111</v>
      </c>
      <c r="AQ112" s="992"/>
      <c r="AR112" s="992"/>
      <c r="AS112" s="992"/>
      <c r="AT112" s="993"/>
      <c r="AU112" s="929"/>
      <c r="AV112" s="930"/>
      <c r="AW112" s="930"/>
      <c r="AX112" s="930"/>
      <c r="AY112" s="930"/>
      <c r="AZ112" s="978" t="s">
        <v>414</v>
      </c>
      <c r="BA112" s="979"/>
      <c r="BB112" s="979"/>
      <c r="BC112" s="979"/>
      <c r="BD112" s="979"/>
      <c r="BE112" s="979"/>
      <c r="BF112" s="979"/>
      <c r="BG112" s="979"/>
      <c r="BH112" s="979"/>
      <c r="BI112" s="979"/>
      <c r="BJ112" s="979"/>
      <c r="BK112" s="979"/>
      <c r="BL112" s="979"/>
      <c r="BM112" s="979"/>
      <c r="BN112" s="979"/>
      <c r="BO112" s="979"/>
      <c r="BP112" s="980"/>
      <c r="BQ112" s="948">
        <v>9717201</v>
      </c>
      <c r="BR112" s="949"/>
      <c r="BS112" s="949"/>
      <c r="BT112" s="949"/>
      <c r="BU112" s="949"/>
      <c r="BV112" s="949">
        <v>9456971</v>
      </c>
      <c r="BW112" s="949"/>
      <c r="BX112" s="949"/>
      <c r="BY112" s="949"/>
      <c r="BZ112" s="949"/>
      <c r="CA112" s="949">
        <v>9344890</v>
      </c>
      <c r="CB112" s="949"/>
      <c r="CC112" s="949"/>
      <c r="CD112" s="949"/>
      <c r="CE112" s="949"/>
      <c r="CF112" s="943">
        <v>64.900000000000006</v>
      </c>
      <c r="CG112" s="944"/>
      <c r="CH112" s="944"/>
      <c r="CI112" s="944"/>
      <c r="CJ112" s="944"/>
      <c r="CK112" s="974"/>
      <c r="CL112" s="975"/>
      <c r="CM112" s="945" t="s">
        <v>415</v>
      </c>
      <c r="CN112" s="946"/>
      <c r="CO112" s="946"/>
      <c r="CP112" s="946"/>
      <c r="CQ112" s="946"/>
      <c r="CR112" s="946"/>
      <c r="CS112" s="946"/>
      <c r="CT112" s="946"/>
      <c r="CU112" s="946"/>
      <c r="CV112" s="946"/>
      <c r="CW112" s="946"/>
      <c r="CX112" s="946"/>
      <c r="CY112" s="946"/>
      <c r="CZ112" s="946"/>
      <c r="DA112" s="946"/>
      <c r="DB112" s="946"/>
      <c r="DC112" s="946"/>
      <c r="DD112" s="946"/>
      <c r="DE112" s="946"/>
      <c r="DF112" s="947"/>
      <c r="DG112" s="948" t="s">
        <v>111</v>
      </c>
      <c r="DH112" s="949"/>
      <c r="DI112" s="949"/>
      <c r="DJ112" s="949"/>
      <c r="DK112" s="949"/>
      <c r="DL112" s="949" t="s">
        <v>111</v>
      </c>
      <c r="DM112" s="949"/>
      <c r="DN112" s="949"/>
      <c r="DO112" s="949"/>
      <c r="DP112" s="949"/>
      <c r="DQ112" s="949" t="s">
        <v>111</v>
      </c>
      <c r="DR112" s="949"/>
      <c r="DS112" s="949"/>
      <c r="DT112" s="949"/>
      <c r="DU112" s="949"/>
      <c r="DV112" s="950" t="s">
        <v>111</v>
      </c>
      <c r="DW112" s="950"/>
      <c r="DX112" s="950"/>
      <c r="DY112" s="950"/>
      <c r="DZ112" s="951"/>
    </row>
    <row r="113" spans="1:130" s="199" customFormat="1" ht="26.25" customHeight="1" x14ac:dyDescent="0.15">
      <c r="A113" s="983"/>
      <c r="B113" s="984"/>
      <c r="C113" s="979" t="s">
        <v>416</v>
      </c>
      <c r="D113" s="979"/>
      <c r="E113" s="979"/>
      <c r="F113" s="979"/>
      <c r="G113" s="979"/>
      <c r="H113" s="979"/>
      <c r="I113" s="979"/>
      <c r="J113" s="979"/>
      <c r="K113" s="979"/>
      <c r="L113" s="979"/>
      <c r="M113" s="979"/>
      <c r="N113" s="979"/>
      <c r="O113" s="979"/>
      <c r="P113" s="979"/>
      <c r="Q113" s="979"/>
      <c r="R113" s="979"/>
      <c r="S113" s="979"/>
      <c r="T113" s="979"/>
      <c r="U113" s="979"/>
      <c r="V113" s="979"/>
      <c r="W113" s="979"/>
      <c r="X113" s="979"/>
      <c r="Y113" s="979"/>
      <c r="Z113" s="980"/>
      <c r="AA113" s="962">
        <v>672513</v>
      </c>
      <c r="AB113" s="963"/>
      <c r="AC113" s="963"/>
      <c r="AD113" s="963"/>
      <c r="AE113" s="964"/>
      <c r="AF113" s="965">
        <v>646475</v>
      </c>
      <c r="AG113" s="963"/>
      <c r="AH113" s="963"/>
      <c r="AI113" s="963"/>
      <c r="AJ113" s="964"/>
      <c r="AK113" s="965">
        <v>702235</v>
      </c>
      <c r="AL113" s="963"/>
      <c r="AM113" s="963"/>
      <c r="AN113" s="963"/>
      <c r="AO113" s="964"/>
      <c r="AP113" s="966">
        <v>4.9000000000000004</v>
      </c>
      <c r="AQ113" s="967"/>
      <c r="AR113" s="967"/>
      <c r="AS113" s="967"/>
      <c r="AT113" s="968"/>
      <c r="AU113" s="929"/>
      <c r="AV113" s="930"/>
      <c r="AW113" s="930"/>
      <c r="AX113" s="930"/>
      <c r="AY113" s="930"/>
      <c r="AZ113" s="978" t="s">
        <v>417</v>
      </c>
      <c r="BA113" s="979"/>
      <c r="BB113" s="979"/>
      <c r="BC113" s="979"/>
      <c r="BD113" s="979"/>
      <c r="BE113" s="979"/>
      <c r="BF113" s="979"/>
      <c r="BG113" s="979"/>
      <c r="BH113" s="979"/>
      <c r="BI113" s="979"/>
      <c r="BJ113" s="979"/>
      <c r="BK113" s="979"/>
      <c r="BL113" s="979"/>
      <c r="BM113" s="979"/>
      <c r="BN113" s="979"/>
      <c r="BO113" s="979"/>
      <c r="BP113" s="980"/>
      <c r="BQ113" s="948">
        <v>1452713</v>
      </c>
      <c r="BR113" s="949"/>
      <c r="BS113" s="949"/>
      <c r="BT113" s="949"/>
      <c r="BU113" s="949"/>
      <c r="BV113" s="949">
        <v>1985613</v>
      </c>
      <c r="BW113" s="949"/>
      <c r="BX113" s="949"/>
      <c r="BY113" s="949"/>
      <c r="BZ113" s="949"/>
      <c r="CA113" s="949">
        <v>2413671</v>
      </c>
      <c r="CB113" s="949"/>
      <c r="CC113" s="949"/>
      <c r="CD113" s="949"/>
      <c r="CE113" s="949"/>
      <c r="CF113" s="943">
        <v>16.8</v>
      </c>
      <c r="CG113" s="944"/>
      <c r="CH113" s="944"/>
      <c r="CI113" s="944"/>
      <c r="CJ113" s="944"/>
      <c r="CK113" s="974"/>
      <c r="CL113" s="975"/>
      <c r="CM113" s="945" t="s">
        <v>418</v>
      </c>
      <c r="CN113" s="946"/>
      <c r="CO113" s="946"/>
      <c r="CP113" s="946"/>
      <c r="CQ113" s="946"/>
      <c r="CR113" s="946"/>
      <c r="CS113" s="946"/>
      <c r="CT113" s="946"/>
      <c r="CU113" s="946"/>
      <c r="CV113" s="946"/>
      <c r="CW113" s="946"/>
      <c r="CX113" s="946"/>
      <c r="CY113" s="946"/>
      <c r="CZ113" s="946"/>
      <c r="DA113" s="946"/>
      <c r="DB113" s="946"/>
      <c r="DC113" s="946"/>
      <c r="DD113" s="946"/>
      <c r="DE113" s="946"/>
      <c r="DF113" s="947"/>
      <c r="DG113" s="987" t="s">
        <v>111</v>
      </c>
      <c r="DH113" s="988"/>
      <c r="DI113" s="988"/>
      <c r="DJ113" s="988"/>
      <c r="DK113" s="989"/>
      <c r="DL113" s="990" t="s">
        <v>111</v>
      </c>
      <c r="DM113" s="988"/>
      <c r="DN113" s="988"/>
      <c r="DO113" s="988"/>
      <c r="DP113" s="989"/>
      <c r="DQ113" s="990" t="s">
        <v>111</v>
      </c>
      <c r="DR113" s="988"/>
      <c r="DS113" s="988"/>
      <c r="DT113" s="988"/>
      <c r="DU113" s="989"/>
      <c r="DV113" s="991" t="s">
        <v>111</v>
      </c>
      <c r="DW113" s="992"/>
      <c r="DX113" s="992"/>
      <c r="DY113" s="992"/>
      <c r="DZ113" s="993"/>
    </row>
    <row r="114" spans="1:130" s="199" customFormat="1" ht="26.25" customHeight="1" x14ac:dyDescent="0.15">
      <c r="A114" s="983"/>
      <c r="B114" s="984"/>
      <c r="C114" s="979" t="s">
        <v>419</v>
      </c>
      <c r="D114" s="979"/>
      <c r="E114" s="979"/>
      <c r="F114" s="979"/>
      <c r="G114" s="979"/>
      <c r="H114" s="979"/>
      <c r="I114" s="979"/>
      <c r="J114" s="979"/>
      <c r="K114" s="979"/>
      <c r="L114" s="979"/>
      <c r="M114" s="979"/>
      <c r="N114" s="979"/>
      <c r="O114" s="979"/>
      <c r="P114" s="979"/>
      <c r="Q114" s="979"/>
      <c r="R114" s="979"/>
      <c r="S114" s="979"/>
      <c r="T114" s="979"/>
      <c r="U114" s="979"/>
      <c r="V114" s="979"/>
      <c r="W114" s="979"/>
      <c r="X114" s="979"/>
      <c r="Y114" s="979"/>
      <c r="Z114" s="980"/>
      <c r="AA114" s="987">
        <v>264776</v>
      </c>
      <c r="AB114" s="988"/>
      <c r="AC114" s="988"/>
      <c r="AD114" s="988"/>
      <c r="AE114" s="989"/>
      <c r="AF114" s="990">
        <v>252936</v>
      </c>
      <c r="AG114" s="988"/>
      <c r="AH114" s="988"/>
      <c r="AI114" s="988"/>
      <c r="AJ114" s="989"/>
      <c r="AK114" s="990">
        <v>159273</v>
      </c>
      <c r="AL114" s="988"/>
      <c r="AM114" s="988"/>
      <c r="AN114" s="988"/>
      <c r="AO114" s="989"/>
      <c r="AP114" s="991">
        <v>1.1000000000000001</v>
      </c>
      <c r="AQ114" s="992"/>
      <c r="AR114" s="992"/>
      <c r="AS114" s="992"/>
      <c r="AT114" s="993"/>
      <c r="AU114" s="929"/>
      <c r="AV114" s="930"/>
      <c r="AW114" s="930"/>
      <c r="AX114" s="930"/>
      <c r="AY114" s="930"/>
      <c r="AZ114" s="978" t="s">
        <v>420</v>
      </c>
      <c r="BA114" s="979"/>
      <c r="BB114" s="979"/>
      <c r="BC114" s="979"/>
      <c r="BD114" s="979"/>
      <c r="BE114" s="979"/>
      <c r="BF114" s="979"/>
      <c r="BG114" s="979"/>
      <c r="BH114" s="979"/>
      <c r="BI114" s="979"/>
      <c r="BJ114" s="979"/>
      <c r="BK114" s="979"/>
      <c r="BL114" s="979"/>
      <c r="BM114" s="979"/>
      <c r="BN114" s="979"/>
      <c r="BO114" s="979"/>
      <c r="BP114" s="980"/>
      <c r="BQ114" s="948">
        <v>4180850</v>
      </c>
      <c r="BR114" s="949"/>
      <c r="BS114" s="949"/>
      <c r="BT114" s="949"/>
      <c r="BU114" s="949"/>
      <c r="BV114" s="949">
        <v>3852968</v>
      </c>
      <c r="BW114" s="949"/>
      <c r="BX114" s="949"/>
      <c r="BY114" s="949"/>
      <c r="BZ114" s="949"/>
      <c r="CA114" s="949">
        <v>3802637</v>
      </c>
      <c r="CB114" s="949"/>
      <c r="CC114" s="949"/>
      <c r="CD114" s="949"/>
      <c r="CE114" s="949"/>
      <c r="CF114" s="943">
        <v>26.4</v>
      </c>
      <c r="CG114" s="944"/>
      <c r="CH114" s="944"/>
      <c r="CI114" s="944"/>
      <c r="CJ114" s="944"/>
      <c r="CK114" s="974"/>
      <c r="CL114" s="975"/>
      <c r="CM114" s="945" t="s">
        <v>421</v>
      </c>
      <c r="CN114" s="946"/>
      <c r="CO114" s="946"/>
      <c r="CP114" s="946"/>
      <c r="CQ114" s="946"/>
      <c r="CR114" s="946"/>
      <c r="CS114" s="946"/>
      <c r="CT114" s="946"/>
      <c r="CU114" s="946"/>
      <c r="CV114" s="946"/>
      <c r="CW114" s="946"/>
      <c r="CX114" s="946"/>
      <c r="CY114" s="946"/>
      <c r="CZ114" s="946"/>
      <c r="DA114" s="946"/>
      <c r="DB114" s="946"/>
      <c r="DC114" s="946"/>
      <c r="DD114" s="946"/>
      <c r="DE114" s="946"/>
      <c r="DF114" s="947"/>
      <c r="DG114" s="987" t="s">
        <v>111</v>
      </c>
      <c r="DH114" s="988"/>
      <c r="DI114" s="988"/>
      <c r="DJ114" s="988"/>
      <c r="DK114" s="989"/>
      <c r="DL114" s="990" t="s">
        <v>111</v>
      </c>
      <c r="DM114" s="988"/>
      <c r="DN114" s="988"/>
      <c r="DO114" s="988"/>
      <c r="DP114" s="989"/>
      <c r="DQ114" s="990" t="s">
        <v>111</v>
      </c>
      <c r="DR114" s="988"/>
      <c r="DS114" s="988"/>
      <c r="DT114" s="988"/>
      <c r="DU114" s="989"/>
      <c r="DV114" s="991" t="s">
        <v>111</v>
      </c>
      <c r="DW114" s="992"/>
      <c r="DX114" s="992"/>
      <c r="DY114" s="992"/>
      <c r="DZ114" s="993"/>
    </row>
    <row r="115" spans="1:130" s="199" customFormat="1" ht="26.25" customHeight="1" x14ac:dyDescent="0.15">
      <c r="A115" s="983"/>
      <c r="B115" s="984"/>
      <c r="C115" s="979" t="s">
        <v>422</v>
      </c>
      <c r="D115" s="979"/>
      <c r="E115" s="979"/>
      <c r="F115" s="979"/>
      <c r="G115" s="979"/>
      <c r="H115" s="979"/>
      <c r="I115" s="979"/>
      <c r="J115" s="979"/>
      <c r="K115" s="979"/>
      <c r="L115" s="979"/>
      <c r="M115" s="979"/>
      <c r="N115" s="979"/>
      <c r="O115" s="979"/>
      <c r="P115" s="979"/>
      <c r="Q115" s="979"/>
      <c r="R115" s="979"/>
      <c r="S115" s="979"/>
      <c r="T115" s="979"/>
      <c r="U115" s="979"/>
      <c r="V115" s="979"/>
      <c r="W115" s="979"/>
      <c r="X115" s="979"/>
      <c r="Y115" s="979"/>
      <c r="Z115" s="980"/>
      <c r="AA115" s="962">
        <v>63796</v>
      </c>
      <c r="AB115" s="963"/>
      <c r="AC115" s="963"/>
      <c r="AD115" s="963"/>
      <c r="AE115" s="964"/>
      <c r="AF115" s="965">
        <v>112156</v>
      </c>
      <c r="AG115" s="963"/>
      <c r="AH115" s="963"/>
      <c r="AI115" s="963"/>
      <c r="AJ115" s="964"/>
      <c r="AK115" s="965">
        <v>77875</v>
      </c>
      <c r="AL115" s="963"/>
      <c r="AM115" s="963"/>
      <c r="AN115" s="963"/>
      <c r="AO115" s="964"/>
      <c r="AP115" s="966">
        <v>0.5</v>
      </c>
      <c r="AQ115" s="967"/>
      <c r="AR115" s="967"/>
      <c r="AS115" s="967"/>
      <c r="AT115" s="968"/>
      <c r="AU115" s="929"/>
      <c r="AV115" s="930"/>
      <c r="AW115" s="930"/>
      <c r="AX115" s="930"/>
      <c r="AY115" s="930"/>
      <c r="AZ115" s="978" t="s">
        <v>423</v>
      </c>
      <c r="BA115" s="979"/>
      <c r="BB115" s="979"/>
      <c r="BC115" s="979"/>
      <c r="BD115" s="979"/>
      <c r="BE115" s="979"/>
      <c r="BF115" s="979"/>
      <c r="BG115" s="979"/>
      <c r="BH115" s="979"/>
      <c r="BI115" s="979"/>
      <c r="BJ115" s="979"/>
      <c r="BK115" s="979"/>
      <c r="BL115" s="979"/>
      <c r="BM115" s="979"/>
      <c r="BN115" s="979"/>
      <c r="BO115" s="979"/>
      <c r="BP115" s="980"/>
      <c r="BQ115" s="948" t="s">
        <v>111</v>
      </c>
      <c r="BR115" s="949"/>
      <c r="BS115" s="949"/>
      <c r="BT115" s="949"/>
      <c r="BU115" s="949"/>
      <c r="BV115" s="949" t="s">
        <v>111</v>
      </c>
      <c r="BW115" s="949"/>
      <c r="BX115" s="949"/>
      <c r="BY115" s="949"/>
      <c r="BZ115" s="949"/>
      <c r="CA115" s="949" t="s">
        <v>111</v>
      </c>
      <c r="CB115" s="949"/>
      <c r="CC115" s="949"/>
      <c r="CD115" s="949"/>
      <c r="CE115" s="949"/>
      <c r="CF115" s="943" t="s">
        <v>111</v>
      </c>
      <c r="CG115" s="944"/>
      <c r="CH115" s="944"/>
      <c r="CI115" s="944"/>
      <c r="CJ115" s="944"/>
      <c r="CK115" s="974"/>
      <c r="CL115" s="975"/>
      <c r="CM115" s="978" t="s">
        <v>424</v>
      </c>
      <c r="CN115" s="999"/>
      <c r="CO115" s="999"/>
      <c r="CP115" s="999"/>
      <c r="CQ115" s="999"/>
      <c r="CR115" s="999"/>
      <c r="CS115" s="999"/>
      <c r="CT115" s="999"/>
      <c r="CU115" s="999"/>
      <c r="CV115" s="999"/>
      <c r="CW115" s="999"/>
      <c r="CX115" s="999"/>
      <c r="CY115" s="999"/>
      <c r="CZ115" s="999"/>
      <c r="DA115" s="999"/>
      <c r="DB115" s="999"/>
      <c r="DC115" s="999"/>
      <c r="DD115" s="999"/>
      <c r="DE115" s="999"/>
      <c r="DF115" s="980"/>
      <c r="DG115" s="987">
        <v>173343</v>
      </c>
      <c r="DH115" s="988"/>
      <c r="DI115" s="988"/>
      <c r="DJ115" s="988"/>
      <c r="DK115" s="989"/>
      <c r="DL115" s="990">
        <v>124636</v>
      </c>
      <c r="DM115" s="988"/>
      <c r="DN115" s="988"/>
      <c r="DO115" s="988"/>
      <c r="DP115" s="989"/>
      <c r="DQ115" s="990">
        <v>328768</v>
      </c>
      <c r="DR115" s="988"/>
      <c r="DS115" s="988"/>
      <c r="DT115" s="988"/>
      <c r="DU115" s="989"/>
      <c r="DV115" s="991">
        <v>2.2999999999999998</v>
      </c>
      <c r="DW115" s="992"/>
      <c r="DX115" s="992"/>
      <c r="DY115" s="992"/>
      <c r="DZ115" s="993"/>
    </row>
    <row r="116" spans="1:130" s="199" customFormat="1" ht="26.25" customHeight="1" x14ac:dyDescent="0.15">
      <c r="A116" s="985"/>
      <c r="B116" s="986"/>
      <c r="C116" s="994" t="s">
        <v>425</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111</v>
      </c>
      <c r="AB116" s="988"/>
      <c r="AC116" s="988"/>
      <c r="AD116" s="988"/>
      <c r="AE116" s="989"/>
      <c r="AF116" s="990" t="s">
        <v>111</v>
      </c>
      <c r="AG116" s="988"/>
      <c r="AH116" s="988"/>
      <c r="AI116" s="988"/>
      <c r="AJ116" s="989"/>
      <c r="AK116" s="990" t="s">
        <v>111</v>
      </c>
      <c r="AL116" s="988"/>
      <c r="AM116" s="988"/>
      <c r="AN116" s="988"/>
      <c r="AO116" s="989"/>
      <c r="AP116" s="991" t="s">
        <v>111</v>
      </c>
      <c r="AQ116" s="992"/>
      <c r="AR116" s="992"/>
      <c r="AS116" s="992"/>
      <c r="AT116" s="993"/>
      <c r="AU116" s="929"/>
      <c r="AV116" s="930"/>
      <c r="AW116" s="930"/>
      <c r="AX116" s="930"/>
      <c r="AY116" s="930"/>
      <c r="AZ116" s="996" t="s">
        <v>426</v>
      </c>
      <c r="BA116" s="997"/>
      <c r="BB116" s="997"/>
      <c r="BC116" s="997"/>
      <c r="BD116" s="997"/>
      <c r="BE116" s="997"/>
      <c r="BF116" s="997"/>
      <c r="BG116" s="997"/>
      <c r="BH116" s="997"/>
      <c r="BI116" s="997"/>
      <c r="BJ116" s="997"/>
      <c r="BK116" s="997"/>
      <c r="BL116" s="997"/>
      <c r="BM116" s="997"/>
      <c r="BN116" s="997"/>
      <c r="BO116" s="997"/>
      <c r="BP116" s="998"/>
      <c r="BQ116" s="948" t="s">
        <v>111</v>
      </c>
      <c r="BR116" s="949"/>
      <c r="BS116" s="949"/>
      <c r="BT116" s="949"/>
      <c r="BU116" s="949"/>
      <c r="BV116" s="949" t="s">
        <v>111</v>
      </c>
      <c r="BW116" s="949"/>
      <c r="BX116" s="949"/>
      <c r="BY116" s="949"/>
      <c r="BZ116" s="949"/>
      <c r="CA116" s="949" t="s">
        <v>111</v>
      </c>
      <c r="CB116" s="949"/>
      <c r="CC116" s="949"/>
      <c r="CD116" s="949"/>
      <c r="CE116" s="949"/>
      <c r="CF116" s="943" t="s">
        <v>111</v>
      </c>
      <c r="CG116" s="944"/>
      <c r="CH116" s="944"/>
      <c r="CI116" s="944"/>
      <c r="CJ116" s="944"/>
      <c r="CK116" s="974"/>
      <c r="CL116" s="975"/>
      <c r="CM116" s="945" t="s">
        <v>427</v>
      </c>
      <c r="CN116" s="946"/>
      <c r="CO116" s="946"/>
      <c r="CP116" s="946"/>
      <c r="CQ116" s="946"/>
      <c r="CR116" s="946"/>
      <c r="CS116" s="946"/>
      <c r="CT116" s="946"/>
      <c r="CU116" s="946"/>
      <c r="CV116" s="946"/>
      <c r="CW116" s="946"/>
      <c r="CX116" s="946"/>
      <c r="CY116" s="946"/>
      <c r="CZ116" s="946"/>
      <c r="DA116" s="946"/>
      <c r="DB116" s="946"/>
      <c r="DC116" s="946"/>
      <c r="DD116" s="946"/>
      <c r="DE116" s="946"/>
      <c r="DF116" s="947"/>
      <c r="DG116" s="987">
        <v>43697</v>
      </c>
      <c r="DH116" s="988"/>
      <c r="DI116" s="988"/>
      <c r="DJ116" s="988"/>
      <c r="DK116" s="989"/>
      <c r="DL116" s="990">
        <v>39698</v>
      </c>
      <c r="DM116" s="988"/>
      <c r="DN116" s="988"/>
      <c r="DO116" s="988"/>
      <c r="DP116" s="989"/>
      <c r="DQ116" s="990">
        <v>35698</v>
      </c>
      <c r="DR116" s="988"/>
      <c r="DS116" s="988"/>
      <c r="DT116" s="988"/>
      <c r="DU116" s="989"/>
      <c r="DV116" s="991">
        <v>0.2</v>
      </c>
      <c r="DW116" s="992"/>
      <c r="DX116" s="992"/>
      <c r="DY116" s="992"/>
      <c r="DZ116" s="993"/>
    </row>
    <row r="117" spans="1:130" s="199" customFormat="1" ht="26.25" customHeight="1" x14ac:dyDescent="0.15">
      <c r="A117" s="933" t="s">
        <v>170</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1004" t="s">
        <v>428</v>
      </c>
      <c r="Z117" s="915"/>
      <c r="AA117" s="1005">
        <v>3153409</v>
      </c>
      <c r="AB117" s="1006"/>
      <c r="AC117" s="1006"/>
      <c r="AD117" s="1006"/>
      <c r="AE117" s="1007"/>
      <c r="AF117" s="1008">
        <v>3124361</v>
      </c>
      <c r="AG117" s="1006"/>
      <c r="AH117" s="1006"/>
      <c r="AI117" s="1006"/>
      <c r="AJ117" s="1007"/>
      <c r="AK117" s="1008">
        <v>3152927</v>
      </c>
      <c r="AL117" s="1006"/>
      <c r="AM117" s="1006"/>
      <c r="AN117" s="1006"/>
      <c r="AO117" s="1007"/>
      <c r="AP117" s="1009"/>
      <c r="AQ117" s="1010"/>
      <c r="AR117" s="1010"/>
      <c r="AS117" s="1010"/>
      <c r="AT117" s="1011"/>
      <c r="AU117" s="929"/>
      <c r="AV117" s="930"/>
      <c r="AW117" s="930"/>
      <c r="AX117" s="930"/>
      <c r="AY117" s="930"/>
      <c r="AZ117" s="996" t="s">
        <v>429</v>
      </c>
      <c r="BA117" s="997"/>
      <c r="BB117" s="997"/>
      <c r="BC117" s="997"/>
      <c r="BD117" s="997"/>
      <c r="BE117" s="997"/>
      <c r="BF117" s="997"/>
      <c r="BG117" s="997"/>
      <c r="BH117" s="997"/>
      <c r="BI117" s="997"/>
      <c r="BJ117" s="997"/>
      <c r="BK117" s="997"/>
      <c r="BL117" s="997"/>
      <c r="BM117" s="997"/>
      <c r="BN117" s="997"/>
      <c r="BO117" s="997"/>
      <c r="BP117" s="998"/>
      <c r="BQ117" s="948" t="s">
        <v>111</v>
      </c>
      <c r="BR117" s="949"/>
      <c r="BS117" s="949"/>
      <c r="BT117" s="949"/>
      <c r="BU117" s="949"/>
      <c r="BV117" s="949" t="s">
        <v>111</v>
      </c>
      <c r="BW117" s="949"/>
      <c r="BX117" s="949"/>
      <c r="BY117" s="949"/>
      <c r="BZ117" s="949"/>
      <c r="CA117" s="949" t="s">
        <v>111</v>
      </c>
      <c r="CB117" s="949"/>
      <c r="CC117" s="949"/>
      <c r="CD117" s="949"/>
      <c r="CE117" s="949"/>
      <c r="CF117" s="943" t="s">
        <v>111</v>
      </c>
      <c r="CG117" s="944"/>
      <c r="CH117" s="944"/>
      <c r="CI117" s="944"/>
      <c r="CJ117" s="944"/>
      <c r="CK117" s="974"/>
      <c r="CL117" s="975"/>
      <c r="CM117" s="945" t="s">
        <v>430</v>
      </c>
      <c r="CN117" s="946"/>
      <c r="CO117" s="946"/>
      <c r="CP117" s="946"/>
      <c r="CQ117" s="946"/>
      <c r="CR117" s="946"/>
      <c r="CS117" s="946"/>
      <c r="CT117" s="946"/>
      <c r="CU117" s="946"/>
      <c r="CV117" s="946"/>
      <c r="CW117" s="946"/>
      <c r="CX117" s="946"/>
      <c r="CY117" s="946"/>
      <c r="CZ117" s="946"/>
      <c r="DA117" s="946"/>
      <c r="DB117" s="946"/>
      <c r="DC117" s="946"/>
      <c r="DD117" s="946"/>
      <c r="DE117" s="946"/>
      <c r="DF117" s="947"/>
      <c r="DG117" s="987" t="s">
        <v>111</v>
      </c>
      <c r="DH117" s="988"/>
      <c r="DI117" s="988"/>
      <c r="DJ117" s="988"/>
      <c r="DK117" s="989"/>
      <c r="DL117" s="990" t="s">
        <v>111</v>
      </c>
      <c r="DM117" s="988"/>
      <c r="DN117" s="988"/>
      <c r="DO117" s="988"/>
      <c r="DP117" s="989"/>
      <c r="DQ117" s="990" t="s">
        <v>111</v>
      </c>
      <c r="DR117" s="988"/>
      <c r="DS117" s="988"/>
      <c r="DT117" s="988"/>
      <c r="DU117" s="989"/>
      <c r="DV117" s="991" t="s">
        <v>111</v>
      </c>
      <c r="DW117" s="992"/>
      <c r="DX117" s="992"/>
      <c r="DY117" s="992"/>
      <c r="DZ117" s="993"/>
    </row>
    <row r="118" spans="1:130" s="199" customFormat="1" ht="26.25" customHeight="1" x14ac:dyDescent="0.15">
      <c r="A118" s="933" t="s">
        <v>404</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5"/>
      <c r="AA118" s="913" t="s">
        <v>402</v>
      </c>
      <c r="AB118" s="914"/>
      <c r="AC118" s="914"/>
      <c r="AD118" s="914"/>
      <c r="AE118" s="915"/>
      <c r="AF118" s="913" t="s">
        <v>287</v>
      </c>
      <c r="AG118" s="914"/>
      <c r="AH118" s="914"/>
      <c r="AI118" s="914"/>
      <c r="AJ118" s="915"/>
      <c r="AK118" s="913" t="s">
        <v>286</v>
      </c>
      <c r="AL118" s="914"/>
      <c r="AM118" s="914"/>
      <c r="AN118" s="914"/>
      <c r="AO118" s="915"/>
      <c r="AP118" s="1000" t="s">
        <v>403</v>
      </c>
      <c r="AQ118" s="1001"/>
      <c r="AR118" s="1001"/>
      <c r="AS118" s="1001"/>
      <c r="AT118" s="1002"/>
      <c r="AU118" s="929"/>
      <c r="AV118" s="930"/>
      <c r="AW118" s="930"/>
      <c r="AX118" s="930"/>
      <c r="AY118" s="930"/>
      <c r="AZ118" s="1003" t="s">
        <v>431</v>
      </c>
      <c r="BA118" s="994"/>
      <c r="BB118" s="994"/>
      <c r="BC118" s="994"/>
      <c r="BD118" s="994"/>
      <c r="BE118" s="994"/>
      <c r="BF118" s="994"/>
      <c r="BG118" s="994"/>
      <c r="BH118" s="994"/>
      <c r="BI118" s="994"/>
      <c r="BJ118" s="994"/>
      <c r="BK118" s="994"/>
      <c r="BL118" s="994"/>
      <c r="BM118" s="994"/>
      <c r="BN118" s="994"/>
      <c r="BO118" s="994"/>
      <c r="BP118" s="995"/>
      <c r="BQ118" s="1026" t="s">
        <v>111</v>
      </c>
      <c r="BR118" s="1027"/>
      <c r="BS118" s="1027"/>
      <c r="BT118" s="1027"/>
      <c r="BU118" s="1027"/>
      <c r="BV118" s="1027" t="s">
        <v>111</v>
      </c>
      <c r="BW118" s="1027"/>
      <c r="BX118" s="1027"/>
      <c r="BY118" s="1027"/>
      <c r="BZ118" s="1027"/>
      <c r="CA118" s="1027" t="s">
        <v>111</v>
      </c>
      <c r="CB118" s="1027"/>
      <c r="CC118" s="1027"/>
      <c r="CD118" s="1027"/>
      <c r="CE118" s="1027"/>
      <c r="CF118" s="943" t="s">
        <v>111</v>
      </c>
      <c r="CG118" s="944"/>
      <c r="CH118" s="944"/>
      <c r="CI118" s="944"/>
      <c r="CJ118" s="944"/>
      <c r="CK118" s="974"/>
      <c r="CL118" s="975"/>
      <c r="CM118" s="945" t="s">
        <v>432</v>
      </c>
      <c r="CN118" s="946"/>
      <c r="CO118" s="946"/>
      <c r="CP118" s="946"/>
      <c r="CQ118" s="946"/>
      <c r="CR118" s="946"/>
      <c r="CS118" s="946"/>
      <c r="CT118" s="946"/>
      <c r="CU118" s="946"/>
      <c r="CV118" s="946"/>
      <c r="CW118" s="946"/>
      <c r="CX118" s="946"/>
      <c r="CY118" s="946"/>
      <c r="CZ118" s="946"/>
      <c r="DA118" s="946"/>
      <c r="DB118" s="946"/>
      <c r="DC118" s="946"/>
      <c r="DD118" s="946"/>
      <c r="DE118" s="946"/>
      <c r="DF118" s="947"/>
      <c r="DG118" s="987" t="s">
        <v>111</v>
      </c>
      <c r="DH118" s="988"/>
      <c r="DI118" s="988"/>
      <c r="DJ118" s="988"/>
      <c r="DK118" s="989"/>
      <c r="DL118" s="990" t="s">
        <v>111</v>
      </c>
      <c r="DM118" s="988"/>
      <c r="DN118" s="988"/>
      <c r="DO118" s="988"/>
      <c r="DP118" s="989"/>
      <c r="DQ118" s="990" t="s">
        <v>111</v>
      </c>
      <c r="DR118" s="988"/>
      <c r="DS118" s="988"/>
      <c r="DT118" s="988"/>
      <c r="DU118" s="989"/>
      <c r="DV118" s="991" t="s">
        <v>111</v>
      </c>
      <c r="DW118" s="992"/>
      <c r="DX118" s="992"/>
      <c r="DY118" s="992"/>
      <c r="DZ118" s="993"/>
    </row>
    <row r="119" spans="1:130" s="199" customFormat="1" ht="26.25" customHeight="1" x14ac:dyDescent="0.15">
      <c r="A119" s="1087" t="s">
        <v>407</v>
      </c>
      <c r="B119" s="973"/>
      <c r="C119" s="952" t="s">
        <v>408</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20">
        <v>34170</v>
      </c>
      <c r="AB119" s="921"/>
      <c r="AC119" s="921"/>
      <c r="AD119" s="921"/>
      <c r="AE119" s="922"/>
      <c r="AF119" s="923">
        <v>34199</v>
      </c>
      <c r="AG119" s="921"/>
      <c r="AH119" s="921"/>
      <c r="AI119" s="921"/>
      <c r="AJ119" s="922"/>
      <c r="AK119" s="923">
        <v>34230</v>
      </c>
      <c r="AL119" s="921"/>
      <c r="AM119" s="921"/>
      <c r="AN119" s="921"/>
      <c r="AO119" s="922"/>
      <c r="AP119" s="924">
        <v>0.2</v>
      </c>
      <c r="AQ119" s="925"/>
      <c r="AR119" s="925"/>
      <c r="AS119" s="925"/>
      <c r="AT119" s="926"/>
      <c r="AU119" s="931"/>
      <c r="AV119" s="932"/>
      <c r="AW119" s="932"/>
      <c r="AX119" s="932"/>
      <c r="AY119" s="932"/>
      <c r="AZ119" s="230" t="s">
        <v>170</v>
      </c>
      <c r="BA119" s="230"/>
      <c r="BB119" s="230"/>
      <c r="BC119" s="230"/>
      <c r="BD119" s="230"/>
      <c r="BE119" s="230"/>
      <c r="BF119" s="230"/>
      <c r="BG119" s="230"/>
      <c r="BH119" s="230"/>
      <c r="BI119" s="230"/>
      <c r="BJ119" s="230"/>
      <c r="BK119" s="230"/>
      <c r="BL119" s="230"/>
      <c r="BM119" s="230"/>
      <c r="BN119" s="230"/>
      <c r="BO119" s="1004" t="s">
        <v>433</v>
      </c>
      <c r="BP119" s="1035"/>
      <c r="BQ119" s="1026">
        <v>42293014</v>
      </c>
      <c r="BR119" s="1027"/>
      <c r="BS119" s="1027"/>
      <c r="BT119" s="1027"/>
      <c r="BU119" s="1027"/>
      <c r="BV119" s="1027">
        <v>43923926</v>
      </c>
      <c r="BW119" s="1027"/>
      <c r="BX119" s="1027"/>
      <c r="BY119" s="1027"/>
      <c r="BZ119" s="1027"/>
      <c r="CA119" s="1027">
        <v>44754972</v>
      </c>
      <c r="CB119" s="1027"/>
      <c r="CC119" s="1027"/>
      <c r="CD119" s="1027"/>
      <c r="CE119" s="1027"/>
      <c r="CF119" s="1028"/>
      <c r="CG119" s="1029"/>
      <c r="CH119" s="1029"/>
      <c r="CI119" s="1029"/>
      <c r="CJ119" s="1030"/>
      <c r="CK119" s="976"/>
      <c r="CL119" s="977"/>
      <c r="CM119" s="1031" t="s">
        <v>434</v>
      </c>
      <c r="CN119" s="1032"/>
      <c r="CO119" s="1032"/>
      <c r="CP119" s="1032"/>
      <c r="CQ119" s="1032"/>
      <c r="CR119" s="1032"/>
      <c r="CS119" s="1032"/>
      <c r="CT119" s="1032"/>
      <c r="CU119" s="1032"/>
      <c r="CV119" s="1032"/>
      <c r="CW119" s="1032"/>
      <c r="CX119" s="1032"/>
      <c r="CY119" s="1032"/>
      <c r="CZ119" s="1032"/>
      <c r="DA119" s="1032"/>
      <c r="DB119" s="1032"/>
      <c r="DC119" s="1032"/>
      <c r="DD119" s="1032"/>
      <c r="DE119" s="1032"/>
      <c r="DF119" s="1033"/>
      <c r="DG119" s="1034" t="s">
        <v>111</v>
      </c>
      <c r="DH119" s="1013"/>
      <c r="DI119" s="1013"/>
      <c r="DJ119" s="1013"/>
      <c r="DK119" s="1014"/>
      <c r="DL119" s="1012" t="s">
        <v>111</v>
      </c>
      <c r="DM119" s="1013"/>
      <c r="DN119" s="1013"/>
      <c r="DO119" s="1013"/>
      <c r="DP119" s="1014"/>
      <c r="DQ119" s="1012" t="s">
        <v>111</v>
      </c>
      <c r="DR119" s="1013"/>
      <c r="DS119" s="1013"/>
      <c r="DT119" s="1013"/>
      <c r="DU119" s="1014"/>
      <c r="DV119" s="1015" t="s">
        <v>111</v>
      </c>
      <c r="DW119" s="1016"/>
      <c r="DX119" s="1016"/>
      <c r="DY119" s="1016"/>
      <c r="DZ119" s="1017"/>
    </row>
    <row r="120" spans="1:130" s="199" customFormat="1" ht="26.25" customHeight="1" x14ac:dyDescent="0.15">
      <c r="A120" s="1088"/>
      <c r="B120" s="975"/>
      <c r="C120" s="945" t="s">
        <v>411</v>
      </c>
      <c r="D120" s="946"/>
      <c r="E120" s="946"/>
      <c r="F120" s="946"/>
      <c r="G120" s="946"/>
      <c r="H120" s="946"/>
      <c r="I120" s="946"/>
      <c r="J120" s="946"/>
      <c r="K120" s="946"/>
      <c r="L120" s="946"/>
      <c r="M120" s="946"/>
      <c r="N120" s="946"/>
      <c r="O120" s="946"/>
      <c r="P120" s="946"/>
      <c r="Q120" s="946"/>
      <c r="R120" s="946"/>
      <c r="S120" s="946"/>
      <c r="T120" s="946"/>
      <c r="U120" s="946"/>
      <c r="V120" s="946"/>
      <c r="W120" s="946"/>
      <c r="X120" s="946"/>
      <c r="Y120" s="946"/>
      <c r="Z120" s="947"/>
      <c r="AA120" s="987" t="s">
        <v>111</v>
      </c>
      <c r="AB120" s="988"/>
      <c r="AC120" s="988"/>
      <c r="AD120" s="988"/>
      <c r="AE120" s="989"/>
      <c r="AF120" s="990" t="s">
        <v>111</v>
      </c>
      <c r="AG120" s="988"/>
      <c r="AH120" s="988"/>
      <c r="AI120" s="988"/>
      <c r="AJ120" s="989"/>
      <c r="AK120" s="990" t="s">
        <v>111</v>
      </c>
      <c r="AL120" s="988"/>
      <c r="AM120" s="988"/>
      <c r="AN120" s="988"/>
      <c r="AO120" s="989"/>
      <c r="AP120" s="991" t="s">
        <v>111</v>
      </c>
      <c r="AQ120" s="992"/>
      <c r="AR120" s="992"/>
      <c r="AS120" s="992"/>
      <c r="AT120" s="993"/>
      <c r="AU120" s="1018" t="s">
        <v>435</v>
      </c>
      <c r="AV120" s="1019"/>
      <c r="AW120" s="1019"/>
      <c r="AX120" s="1019"/>
      <c r="AY120" s="1020"/>
      <c r="AZ120" s="969" t="s">
        <v>436</v>
      </c>
      <c r="BA120" s="918"/>
      <c r="BB120" s="918"/>
      <c r="BC120" s="918"/>
      <c r="BD120" s="918"/>
      <c r="BE120" s="918"/>
      <c r="BF120" s="918"/>
      <c r="BG120" s="918"/>
      <c r="BH120" s="918"/>
      <c r="BI120" s="918"/>
      <c r="BJ120" s="918"/>
      <c r="BK120" s="918"/>
      <c r="BL120" s="918"/>
      <c r="BM120" s="918"/>
      <c r="BN120" s="918"/>
      <c r="BO120" s="918"/>
      <c r="BP120" s="919"/>
      <c r="BQ120" s="955">
        <v>5089768</v>
      </c>
      <c r="BR120" s="956"/>
      <c r="BS120" s="956"/>
      <c r="BT120" s="956"/>
      <c r="BU120" s="956"/>
      <c r="BV120" s="956">
        <v>6364403</v>
      </c>
      <c r="BW120" s="956"/>
      <c r="BX120" s="956"/>
      <c r="BY120" s="956"/>
      <c r="BZ120" s="956"/>
      <c r="CA120" s="956">
        <v>6246212</v>
      </c>
      <c r="CB120" s="956"/>
      <c r="CC120" s="956"/>
      <c r="CD120" s="956"/>
      <c r="CE120" s="956"/>
      <c r="CF120" s="970">
        <v>43.4</v>
      </c>
      <c r="CG120" s="971"/>
      <c r="CH120" s="971"/>
      <c r="CI120" s="971"/>
      <c r="CJ120" s="971"/>
      <c r="CK120" s="1036" t="s">
        <v>437</v>
      </c>
      <c r="CL120" s="1037"/>
      <c r="CM120" s="1037"/>
      <c r="CN120" s="1037"/>
      <c r="CO120" s="1038"/>
      <c r="CP120" s="1044" t="s">
        <v>386</v>
      </c>
      <c r="CQ120" s="1045"/>
      <c r="CR120" s="1045"/>
      <c r="CS120" s="1045"/>
      <c r="CT120" s="1045"/>
      <c r="CU120" s="1045"/>
      <c r="CV120" s="1045"/>
      <c r="CW120" s="1045"/>
      <c r="CX120" s="1045"/>
      <c r="CY120" s="1045"/>
      <c r="CZ120" s="1045"/>
      <c r="DA120" s="1045"/>
      <c r="DB120" s="1045"/>
      <c r="DC120" s="1045"/>
      <c r="DD120" s="1045"/>
      <c r="DE120" s="1045"/>
      <c r="DF120" s="1046"/>
      <c r="DG120" s="955">
        <v>9623174</v>
      </c>
      <c r="DH120" s="956"/>
      <c r="DI120" s="956"/>
      <c r="DJ120" s="956"/>
      <c r="DK120" s="956"/>
      <c r="DL120" s="956">
        <v>9346992</v>
      </c>
      <c r="DM120" s="956"/>
      <c r="DN120" s="956"/>
      <c r="DO120" s="956"/>
      <c r="DP120" s="956"/>
      <c r="DQ120" s="956">
        <v>9213506</v>
      </c>
      <c r="DR120" s="956"/>
      <c r="DS120" s="956"/>
      <c r="DT120" s="956"/>
      <c r="DU120" s="956"/>
      <c r="DV120" s="957">
        <v>64</v>
      </c>
      <c r="DW120" s="957"/>
      <c r="DX120" s="957"/>
      <c r="DY120" s="957"/>
      <c r="DZ120" s="958"/>
    </row>
    <row r="121" spans="1:130" s="199" customFormat="1" ht="26.25" customHeight="1" x14ac:dyDescent="0.15">
      <c r="A121" s="1088"/>
      <c r="B121" s="975"/>
      <c r="C121" s="996" t="s">
        <v>438</v>
      </c>
      <c r="D121" s="997"/>
      <c r="E121" s="997"/>
      <c r="F121" s="997"/>
      <c r="G121" s="997"/>
      <c r="H121" s="997"/>
      <c r="I121" s="997"/>
      <c r="J121" s="997"/>
      <c r="K121" s="997"/>
      <c r="L121" s="997"/>
      <c r="M121" s="997"/>
      <c r="N121" s="997"/>
      <c r="O121" s="997"/>
      <c r="P121" s="997"/>
      <c r="Q121" s="997"/>
      <c r="R121" s="997"/>
      <c r="S121" s="997"/>
      <c r="T121" s="997"/>
      <c r="U121" s="997"/>
      <c r="V121" s="997"/>
      <c r="W121" s="997"/>
      <c r="X121" s="997"/>
      <c r="Y121" s="997"/>
      <c r="Z121" s="998"/>
      <c r="AA121" s="987" t="s">
        <v>111</v>
      </c>
      <c r="AB121" s="988"/>
      <c r="AC121" s="988"/>
      <c r="AD121" s="988"/>
      <c r="AE121" s="989"/>
      <c r="AF121" s="990" t="s">
        <v>111</v>
      </c>
      <c r="AG121" s="988"/>
      <c r="AH121" s="988"/>
      <c r="AI121" s="988"/>
      <c r="AJ121" s="989"/>
      <c r="AK121" s="990" t="s">
        <v>111</v>
      </c>
      <c r="AL121" s="988"/>
      <c r="AM121" s="988"/>
      <c r="AN121" s="988"/>
      <c r="AO121" s="989"/>
      <c r="AP121" s="991" t="s">
        <v>111</v>
      </c>
      <c r="AQ121" s="992"/>
      <c r="AR121" s="992"/>
      <c r="AS121" s="992"/>
      <c r="AT121" s="993"/>
      <c r="AU121" s="1021"/>
      <c r="AV121" s="1022"/>
      <c r="AW121" s="1022"/>
      <c r="AX121" s="1022"/>
      <c r="AY121" s="1023"/>
      <c r="AZ121" s="978" t="s">
        <v>439</v>
      </c>
      <c r="BA121" s="979"/>
      <c r="BB121" s="979"/>
      <c r="BC121" s="979"/>
      <c r="BD121" s="979"/>
      <c r="BE121" s="979"/>
      <c r="BF121" s="979"/>
      <c r="BG121" s="979"/>
      <c r="BH121" s="979"/>
      <c r="BI121" s="979"/>
      <c r="BJ121" s="979"/>
      <c r="BK121" s="979"/>
      <c r="BL121" s="979"/>
      <c r="BM121" s="979"/>
      <c r="BN121" s="979"/>
      <c r="BO121" s="979"/>
      <c r="BP121" s="980"/>
      <c r="BQ121" s="948">
        <v>8179071</v>
      </c>
      <c r="BR121" s="949"/>
      <c r="BS121" s="949"/>
      <c r="BT121" s="949"/>
      <c r="BU121" s="949"/>
      <c r="BV121" s="949">
        <v>8008736</v>
      </c>
      <c r="BW121" s="949"/>
      <c r="BX121" s="949"/>
      <c r="BY121" s="949"/>
      <c r="BZ121" s="949"/>
      <c r="CA121" s="949">
        <v>7921788</v>
      </c>
      <c r="CB121" s="949"/>
      <c r="CC121" s="949"/>
      <c r="CD121" s="949"/>
      <c r="CE121" s="949"/>
      <c r="CF121" s="943">
        <v>55</v>
      </c>
      <c r="CG121" s="944"/>
      <c r="CH121" s="944"/>
      <c r="CI121" s="944"/>
      <c r="CJ121" s="944"/>
      <c r="CK121" s="1039"/>
      <c r="CL121" s="1040"/>
      <c r="CM121" s="1040"/>
      <c r="CN121" s="1040"/>
      <c r="CO121" s="1041"/>
      <c r="CP121" s="1049" t="s">
        <v>384</v>
      </c>
      <c r="CQ121" s="1050"/>
      <c r="CR121" s="1050"/>
      <c r="CS121" s="1050"/>
      <c r="CT121" s="1050"/>
      <c r="CU121" s="1050"/>
      <c r="CV121" s="1050"/>
      <c r="CW121" s="1050"/>
      <c r="CX121" s="1050"/>
      <c r="CY121" s="1050"/>
      <c r="CZ121" s="1050"/>
      <c r="DA121" s="1050"/>
      <c r="DB121" s="1050"/>
      <c r="DC121" s="1050"/>
      <c r="DD121" s="1050"/>
      <c r="DE121" s="1050"/>
      <c r="DF121" s="1051"/>
      <c r="DG121" s="948">
        <v>94027</v>
      </c>
      <c r="DH121" s="949"/>
      <c r="DI121" s="949"/>
      <c r="DJ121" s="949"/>
      <c r="DK121" s="949"/>
      <c r="DL121" s="949">
        <v>109979</v>
      </c>
      <c r="DM121" s="949"/>
      <c r="DN121" s="949"/>
      <c r="DO121" s="949"/>
      <c r="DP121" s="949"/>
      <c r="DQ121" s="949">
        <v>131384</v>
      </c>
      <c r="DR121" s="949"/>
      <c r="DS121" s="949"/>
      <c r="DT121" s="949"/>
      <c r="DU121" s="949"/>
      <c r="DV121" s="950">
        <v>0.9</v>
      </c>
      <c r="DW121" s="950"/>
      <c r="DX121" s="950"/>
      <c r="DY121" s="950"/>
      <c r="DZ121" s="951"/>
    </row>
    <row r="122" spans="1:130" s="199" customFormat="1" ht="26.25" customHeight="1" x14ac:dyDescent="0.15">
      <c r="A122" s="1088"/>
      <c r="B122" s="975"/>
      <c r="C122" s="945" t="s">
        <v>421</v>
      </c>
      <c r="D122" s="946"/>
      <c r="E122" s="946"/>
      <c r="F122" s="946"/>
      <c r="G122" s="946"/>
      <c r="H122" s="946"/>
      <c r="I122" s="946"/>
      <c r="J122" s="946"/>
      <c r="K122" s="946"/>
      <c r="L122" s="946"/>
      <c r="M122" s="946"/>
      <c r="N122" s="946"/>
      <c r="O122" s="946"/>
      <c r="P122" s="946"/>
      <c r="Q122" s="946"/>
      <c r="R122" s="946"/>
      <c r="S122" s="946"/>
      <c r="T122" s="946"/>
      <c r="U122" s="946"/>
      <c r="V122" s="946"/>
      <c r="W122" s="946"/>
      <c r="X122" s="946"/>
      <c r="Y122" s="946"/>
      <c r="Z122" s="947"/>
      <c r="AA122" s="987" t="s">
        <v>111</v>
      </c>
      <c r="AB122" s="988"/>
      <c r="AC122" s="988"/>
      <c r="AD122" s="988"/>
      <c r="AE122" s="989"/>
      <c r="AF122" s="990" t="s">
        <v>111</v>
      </c>
      <c r="AG122" s="988"/>
      <c r="AH122" s="988"/>
      <c r="AI122" s="988"/>
      <c r="AJ122" s="989"/>
      <c r="AK122" s="990" t="s">
        <v>111</v>
      </c>
      <c r="AL122" s="988"/>
      <c r="AM122" s="988"/>
      <c r="AN122" s="988"/>
      <c r="AO122" s="989"/>
      <c r="AP122" s="991" t="s">
        <v>111</v>
      </c>
      <c r="AQ122" s="992"/>
      <c r="AR122" s="992"/>
      <c r="AS122" s="992"/>
      <c r="AT122" s="993"/>
      <c r="AU122" s="1021"/>
      <c r="AV122" s="1022"/>
      <c r="AW122" s="1022"/>
      <c r="AX122" s="1022"/>
      <c r="AY122" s="1023"/>
      <c r="AZ122" s="1003" t="s">
        <v>440</v>
      </c>
      <c r="BA122" s="994"/>
      <c r="BB122" s="994"/>
      <c r="BC122" s="994"/>
      <c r="BD122" s="994"/>
      <c r="BE122" s="994"/>
      <c r="BF122" s="994"/>
      <c r="BG122" s="994"/>
      <c r="BH122" s="994"/>
      <c r="BI122" s="994"/>
      <c r="BJ122" s="994"/>
      <c r="BK122" s="994"/>
      <c r="BL122" s="994"/>
      <c r="BM122" s="994"/>
      <c r="BN122" s="994"/>
      <c r="BO122" s="994"/>
      <c r="BP122" s="995"/>
      <c r="BQ122" s="1026">
        <v>28604822</v>
      </c>
      <c r="BR122" s="1027"/>
      <c r="BS122" s="1027"/>
      <c r="BT122" s="1027"/>
      <c r="BU122" s="1027"/>
      <c r="BV122" s="1027">
        <v>29345729</v>
      </c>
      <c r="BW122" s="1027"/>
      <c r="BX122" s="1027"/>
      <c r="BY122" s="1027"/>
      <c r="BZ122" s="1027"/>
      <c r="CA122" s="1027">
        <v>29123800</v>
      </c>
      <c r="CB122" s="1027"/>
      <c r="CC122" s="1027"/>
      <c r="CD122" s="1027"/>
      <c r="CE122" s="1027"/>
      <c r="CF122" s="1047">
        <v>202.2</v>
      </c>
      <c r="CG122" s="1048"/>
      <c r="CH122" s="1048"/>
      <c r="CI122" s="1048"/>
      <c r="CJ122" s="1048"/>
      <c r="CK122" s="1039"/>
      <c r="CL122" s="1040"/>
      <c r="CM122" s="1040"/>
      <c r="CN122" s="1040"/>
      <c r="CO122" s="1041"/>
      <c r="CP122" s="1049" t="s">
        <v>383</v>
      </c>
      <c r="CQ122" s="1050"/>
      <c r="CR122" s="1050"/>
      <c r="CS122" s="1050"/>
      <c r="CT122" s="1050"/>
      <c r="CU122" s="1050"/>
      <c r="CV122" s="1050"/>
      <c r="CW122" s="1050"/>
      <c r="CX122" s="1050"/>
      <c r="CY122" s="1050"/>
      <c r="CZ122" s="1050"/>
      <c r="DA122" s="1050"/>
      <c r="DB122" s="1050"/>
      <c r="DC122" s="1050"/>
      <c r="DD122" s="1050"/>
      <c r="DE122" s="1050"/>
      <c r="DF122" s="1051"/>
      <c r="DG122" s="948" t="s">
        <v>111</v>
      </c>
      <c r="DH122" s="949"/>
      <c r="DI122" s="949"/>
      <c r="DJ122" s="949"/>
      <c r="DK122" s="949"/>
      <c r="DL122" s="949" t="s">
        <v>111</v>
      </c>
      <c r="DM122" s="949"/>
      <c r="DN122" s="949"/>
      <c r="DO122" s="949"/>
      <c r="DP122" s="949"/>
      <c r="DQ122" s="949" t="s">
        <v>111</v>
      </c>
      <c r="DR122" s="949"/>
      <c r="DS122" s="949"/>
      <c r="DT122" s="949"/>
      <c r="DU122" s="949"/>
      <c r="DV122" s="950" t="s">
        <v>111</v>
      </c>
      <c r="DW122" s="950"/>
      <c r="DX122" s="950"/>
      <c r="DY122" s="950"/>
      <c r="DZ122" s="951"/>
    </row>
    <row r="123" spans="1:130" s="199" customFormat="1" ht="26.25" customHeight="1" x14ac:dyDescent="0.15">
      <c r="A123" s="1088"/>
      <c r="B123" s="975"/>
      <c r="C123" s="945" t="s">
        <v>427</v>
      </c>
      <c r="D123" s="946"/>
      <c r="E123" s="946"/>
      <c r="F123" s="946"/>
      <c r="G123" s="946"/>
      <c r="H123" s="946"/>
      <c r="I123" s="946"/>
      <c r="J123" s="946"/>
      <c r="K123" s="946"/>
      <c r="L123" s="946"/>
      <c r="M123" s="946"/>
      <c r="N123" s="946"/>
      <c r="O123" s="946"/>
      <c r="P123" s="946"/>
      <c r="Q123" s="946"/>
      <c r="R123" s="946"/>
      <c r="S123" s="946"/>
      <c r="T123" s="946"/>
      <c r="U123" s="946"/>
      <c r="V123" s="946"/>
      <c r="W123" s="946"/>
      <c r="X123" s="946"/>
      <c r="Y123" s="946"/>
      <c r="Z123" s="947"/>
      <c r="AA123" s="987">
        <v>5686</v>
      </c>
      <c r="AB123" s="988"/>
      <c r="AC123" s="988"/>
      <c r="AD123" s="988"/>
      <c r="AE123" s="989"/>
      <c r="AF123" s="990">
        <v>4795</v>
      </c>
      <c r="AG123" s="988"/>
      <c r="AH123" s="988"/>
      <c r="AI123" s="988"/>
      <c r="AJ123" s="989"/>
      <c r="AK123" s="990">
        <v>5623</v>
      </c>
      <c r="AL123" s="988"/>
      <c r="AM123" s="988"/>
      <c r="AN123" s="988"/>
      <c r="AO123" s="989"/>
      <c r="AP123" s="991">
        <v>0</v>
      </c>
      <c r="AQ123" s="992"/>
      <c r="AR123" s="992"/>
      <c r="AS123" s="992"/>
      <c r="AT123" s="993"/>
      <c r="AU123" s="1024"/>
      <c r="AV123" s="1025"/>
      <c r="AW123" s="1025"/>
      <c r="AX123" s="1025"/>
      <c r="AY123" s="1025"/>
      <c r="AZ123" s="230" t="s">
        <v>170</v>
      </c>
      <c r="BA123" s="230"/>
      <c r="BB123" s="230"/>
      <c r="BC123" s="230"/>
      <c r="BD123" s="230"/>
      <c r="BE123" s="230"/>
      <c r="BF123" s="230"/>
      <c r="BG123" s="230"/>
      <c r="BH123" s="230"/>
      <c r="BI123" s="230"/>
      <c r="BJ123" s="230"/>
      <c r="BK123" s="230"/>
      <c r="BL123" s="230"/>
      <c r="BM123" s="230"/>
      <c r="BN123" s="230"/>
      <c r="BO123" s="1004" t="s">
        <v>441</v>
      </c>
      <c r="BP123" s="1035"/>
      <c r="BQ123" s="1094">
        <v>41873661</v>
      </c>
      <c r="BR123" s="1095"/>
      <c r="BS123" s="1095"/>
      <c r="BT123" s="1095"/>
      <c r="BU123" s="1095"/>
      <c r="BV123" s="1095">
        <v>43718868</v>
      </c>
      <c r="BW123" s="1095"/>
      <c r="BX123" s="1095"/>
      <c r="BY123" s="1095"/>
      <c r="BZ123" s="1095"/>
      <c r="CA123" s="1095">
        <v>43291800</v>
      </c>
      <c r="CB123" s="1095"/>
      <c r="CC123" s="1095"/>
      <c r="CD123" s="1095"/>
      <c r="CE123" s="1095"/>
      <c r="CF123" s="1028"/>
      <c r="CG123" s="1029"/>
      <c r="CH123" s="1029"/>
      <c r="CI123" s="1029"/>
      <c r="CJ123" s="1030"/>
      <c r="CK123" s="1039"/>
      <c r="CL123" s="1040"/>
      <c r="CM123" s="1040"/>
      <c r="CN123" s="1040"/>
      <c r="CO123" s="1041"/>
      <c r="CP123" s="1049"/>
      <c r="CQ123" s="1050"/>
      <c r="CR123" s="1050"/>
      <c r="CS123" s="1050"/>
      <c r="CT123" s="1050"/>
      <c r="CU123" s="1050"/>
      <c r="CV123" s="1050"/>
      <c r="CW123" s="1050"/>
      <c r="CX123" s="1050"/>
      <c r="CY123" s="1050"/>
      <c r="CZ123" s="1050"/>
      <c r="DA123" s="1050"/>
      <c r="DB123" s="1050"/>
      <c r="DC123" s="1050"/>
      <c r="DD123" s="1050"/>
      <c r="DE123" s="1050"/>
      <c r="DF123" s="1051"/>
      <c r="DG123" s="987"/>
      <c r="DH123" s="988"/>
      <c r="DI123" s="988"/>
      <c r="DJ123" s="988"/>
      <c r="DK123" s="989"/>
      <c r="DL123" s="990"/>
      <c r="DM123" s="988"/>
      <c r="DN123" s="988"/>
      <c r="DO123" s="988"/>
      <c r="DP123" s="989"/>
      <c r="DQ123" s="990"/>
      <c r="DR123" s="988"/>
      <c r="DS123" s="988"/>
      <c r="DT123" s="988"/>
      <c r="DU123" s="989"/>
      <c r="DV123" s="991"/>
      <c r="DW123" s="992"/>
      <c r="DX123" s="992"/>
      <c r="DY123" s="992"/>
      <c r="DZ123" s="993"/>
    </row>
    <row r="124" spans="1:130" s="199" customFormat="1" ht="26.25" customHeight="1" thickBot="1" x14ac:dyDescent="0.2">
      <c r="A124" s="1088"/>
      <c r="B124" s="975"/>
      <c r="C124" s="945" t="s">
        <v>430</v>
      </c>
      <c r="D124" s="946"/>
      <c r="E124" s="946"/>
      <c r="F124" s="946"/>
      <c r="G124" s="946"/>
      <c r="H124" s="946"/>
      <c r="I124" s="946"/>
      <c r="J124" s="946"/>
      <c r="K124" s="946"/>
      <c r="L124" s="946"/>
      <c r="M124" s="946"/>
      <c r="N124" s="946"/>
      <c r="O124" s="946"/>
      <c r="P124" s="946"/>
      <c r="Q124" s="946"/>
      <c r="R124" s="946"/>
      <c r="S124" s="946"/>
      <c r="T124" s="946"/>
      <c r="U124" s="946"/>
      <c r="V124" s="946"/>
      <c r="W124" s="946"/>
      <c r="X124" s="946"/>
      <c r="Y124" s="946"/>
      <c r="Z124" s="947"/>
      <c r="AA124" s="987" t="s">
        <v>111</v>
      </c>
      <c r="AB124" s="988"/>
      <c r="AC124" s="988"/>
      <c r="AD124" s="988"/>
      <c r="AE124" s="989"/>
      <c r="AF124" s="990" t="s">
        <v>111</v>
      </c>
      <c r="AG124" s="988"/>
      <c r="AH124" s="988"/>
      <c r="AI124" s="988"/>
      <c r="AJ124" s="989"/>
      <c r="AK124" s="990" t="s">
        <v>111</v>
      </c>
      <c r="AL124" s="988"/>
      <c r="AM124" s="988"/>
      <c r="AN124" s="988"/>
      <c r="AO124" s="989"/>
      <c r="AP124" s="991" t="s">
        <v>111</v>
      </c>
      <c r="AQ124" s="992"/>
      <c r="AR124" s="992"/>
      <c r="AS124" s="992"/>
      <c r="AT124" s="993"/>
      <c r="AU124" s="1090" t="s">
        <v>442</v>
      </c>
      <c r="AV124" s="1091"/>
      <c r="AW124" s="1091"/>
      <c r="AX124" s="1091"/>
      <c r="AY124" s="1091"/>
      <c r="AZ124" s="1091"/>
      <c r="BA124" s="1091"/>
      <c r="BB124" s="1091"/>
      <c r="BC124" s="1091"/>
      <c r="BD124" s="1091"/>
      <c r="BE124" s="1091"/>
      <c r="BF124" s="1091"/>
      <c r="BG124" s="1091"/>
      <c r="BH124" s="1091"/>
      <c r="BI124" s="1091"/>
      <c r="BJ124" s="1091"/>
      <c r="BK124" s="1091"/>
      <c r="BL124" s="1091"/>
      <c r="BM124" s="1091"/>
      <c r="BN124" s="1091"/>
      <c r="BO124" s="1091"/>
      <c r="BP124" s="1092"/>
      <c r="BQ124" s="1093">
        <v>3</v>
      </c>
      <c r="BR124" s="1057"/>
      <c r="BS124" s="1057"/>
      <c r="BT124" s="1057"/>
      <c r="BU124" s="1057"/>
      <c r="BV124" s="1057">
        <v>1.4</v>
      </c>
      <c r="BW124" s="1057"/>
      <c r="BX124" s="1057"/>
      <c r="BY124" s="1057"/>
      <c r="BZ124" s="1057"/>
      <c r="CA124" s="1057">
        <v>10.1</v>
      </c>
      <c r="CB124" s="1057"/>
      <c r="CC124" s="1057"/>
      <c r="CD124" s="1057"/>
      <c r="CE124" s="1057"/>
      <c r="CF124" s="1058"/>
      <c r="CG124" s="1059"/>
      <c r="CH124" s="1059"/>
      <c r="CI124" s="1059"/>
      <c r="CJ124" s="1060"/>
      <c r="CK124" s="1042"/>
      <c r="CL124" s="1042"/>
      <c r="CM124" s="1042"/>
      <c r="CN124" s="1042"/>
      <c r="CO124" s="1043"/>
      <c r="CP124" s="1049" t="s">
        <v>443</v>
      </c>
      <c r="CQ124" s="1050"/>
      <c r="CR124" s="1050"/>
      <c r="CS124" s="1050"/>
      <c r="CT124" s="1050"/>
      <c r="CU124" s="1050"/>
      <c r="CV124" s="1050"/>
      <c r="CW124" s="1050"/>
      <c r="CX124" s="1050"/>
      <c r="CY124" s="1050"/>
      <c r="CZ124" s="1050"/>
      <c r="DA124" s="1050"/>
      <c r="DB124" s="1050"/>
      <c r="DC124" s="1050"/>
      <c r="DD124" s="1050"/>
      <c r="DE124" s="1050"/>
      <c r="DF124" s="1051"/>
      <c r="DG124" s="1034" t="s">
        <v>444</v>
      </c>
      <c r="DH124" s="1013"/>
      <c r="DI124" s="1013"/>
      <c r="DJ124" s="1013"/>
      <c r="DK124" s="1014"/>
      <c r="DL124" s="1012" t="s">
        <v>444</v>
      </c>
      <c r="DM124" s="1013"/>
      <c r="DN124" s="1013"/>
      <c r="DO124" s="1013"/>
      <c r="DP124" s="1014"/>
      <c r="DQ124" s="1012" t="s">
        <v>444</v>
      </c>
      <c r="DR124" s="1013"/>
      <c r="DS124" s="1013"/>
      <c r="DT124" s="1013"/>
      <c r="DU124" s="1014"/>
      <c r="DV124" s="1015" t="s">
        <v>444</v>
      </c>
      <c r="DW124" s="1016"/>
      <c r="DX124" s="1016"/>
      <c r="DY124" s="1016"/>
      <c r="DZ124" s="1017"/>
    </row>
    <row r="125" spans="1:130" s="199" customFormat="1" ht="26.25" customHeight="1" x14ac:dyDescent="0.15">
      <c r="A125" s="1088"/>
      <c r="B125" s="975"/>
      <c r="C125" s="945" t="s">
        <v>432</v>
      </c>
      <c r="D125" s="946"/>
      <c r="E125" s="946"/>
      <c r="F125" s="946"/>
      <c r="G125" s="946"/>
      <c r="H125" s="946"/>
      <c r="I125" s="946"/>
      <c r="J125" s="946"/>
      <c r="K125" s="946"/>
      <c r="L125" s="946"/>
      <c r="M125" s="946"/>
      <c r="N125" s="946"/>
      <c r="O125" s="946"/>
      <c r="P125" s="946"/>
      <c r="Q125" s="946"/>
      <c r="R125" s="946"/>
      <c r="S125" s="946"/>
      <c r="T125" s="946"/>
      <c r="U125" s="946"/>
      <c r="V125" s="946"/>
      <c r="W125" s="946"/>
      <c r="X125" s="946"/>
      <c r="Y125" s="946"/>
      <c r="Z125" s="947"/>
      <c r="AA125" s="987" t="s">
        <v>444</v>
      </c>
      <c r="AB125" s="988"/>
      <c r="AC125" s="988"/>
      <c r="AD125" s="988"/>
      <c r="AE125" s="989"/>
      <c r="AF125" s="990" t="s">
        <v>444</v>
      </c>
      <c r="AG125" s="988"/>
      <c r="AH125" s="988"/>
      <c r="AI125" s="988"/>
      <c r="AJ125" s="989"/>
      <c r="AK125" s="990" t="s">
        <v>444</v>
      </c>
      <c r="AL125" s="988"/>
      <c r="AM125" s="988"/>
      <c r="AN125" s="988"/>
      <c r="AO125" s="989"/>
      <c r="AP125" s="991" t="s">
        <v>444</v>
      </c>
      <c r="AQ125" s="992"/>
      <c r="AR125" s="992"/>
      <c r="AS125" s="992"/>
      <c r="AT125" s="993"/>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2" t="s">
        <v>445</v>
      </c>
      <c r="CL125" s="1037"/>
      <c r="CM125" s="1037"/>
      <c r="CN125" s="1037"/>
      <c r="CO125" s="1038"/>
      <c r="CP125" s="969" t="s">
        <v>446</v>
      </c>
      <c r="CQ125" s="918"/>
      <c r="CR125" s="918"/>
      <c r="CS125" s="918"/>
      <c r="CT125" s="918"/>
      <c r="CU125" s="918"/>
      <c r="CV125" s="918"/>
      <c r="CW125" s="918"/>
      <c r="CX125" s="918"/>
      <c r="CY125" s="918"/>
      <c r="CZ125" s="918"/>
      <c r="DA125" s="918"/>
      <c r="DB125" s="918"/>
      <c r="DC125" s="918"/>
      <c r="DD125" s="918"/>
      <c r="DE125" s="918"/>
      <c r="DF125" s="919"/>
      <c r="DG125" s="955" t="s">
        <v>444</v>
      </c>
      <c r="DH125" s="956"/>
      <c r="DI125" s="956"/>
      <c r="DJ125" s="956"/>
      <c r="DK125" s="956"/>
      <c r="DL125" s="956" t="s">
        <v>444</v>
      </c>
      <c r="DM125" s="956"/>
      <c r="DN125" s="956"/>
      <c r="DO125" s="956"/>
      <c r="DP125" s="956"/>
      <c r="DQ125" s="956" t="s">
        <v>444</v>
      </c>
      <c r="DR125" s="956"/>
      <c r="DS125" s="956"/>
      <c r="DT125" s="956"/>
      <c r="DU125" s="956"/>
      <c r="DV125" s="957" t="s">
        <v>444</v>
      </c>
      <c r="DW125" s="957"/>
      <c r="DX125" s="957"/>
      <c r="DY125" s="957"/>
      <c r="DZ125" s="958"/>
    </row>
    <row r="126" spans="1:130" s="199" customFormat="1" ht="26.25" customHeight="1" thickBot="1" x14ac:dyDescent="0.2">
      <c r="A126" s="1088"/>
      <c r="B126" s="975"/>
      <c r="C126" s="945" t="s">
        <v>434</v>
      </c>
      <c r="D126" s="946"/>
      <c r="E126" s="946"/>
      <c r="F126" s="946"/>
      <c r="G126" s="946"/>
      <c r="H126" s="946"/>
      <c r="I126" s="946"/>
      <c r="J126" s="946"/>
      <c r="K126" s="946"/>
      <c r="L126" s="946"/>
      <c r="M126" s="946"/>
      <c r="N126" s="946"/>
      <c r="O126" s="946"/>
      <c r="P126" s="946"/>
      <c r="Q126" s="946"/>
      <c r="R126" s="946"/>
      <c r="S126" s="946"/>
      <c r="T126" s="946"/>
      <c r="U126" s="946"/>
      <c r="V126" s="946"/>
      <c r="W126" s="946"/>
      <c r="X126" s="946"/>
      <c r="Y126" s="946"/>
      <c r="Z126" s="947"/>
      <c r="AA126" s="987">
        <v>23940</v>
      </c>
      <c r="AB126" s="988"/>
      <c r="AC126" s="988"/>
      <c r="AD126" s="988"/>
      <c r="AE126" s="989"/>
      <c r="AF126" s="990">
        <v>73162</v>
      </c>
      <c r="AG126" s="988"/>
      <c r="AH126" s="988"/>
      <c r="AI126" s="988"/>
      <c r="AJ126" s="989"/>
      <c r="AK126" s="990">
        <v>38022</v>
      </c>
      <c r="AL126" s="988"/>
      <c r="AM126" s="988"/>
      <c r="AN126" s="988"/>
      <c r="AO126" s="989"/>
      <c r="AP126" s="991">
        <v>0.3</v>
      </c>
      <c r="AQ126" s="992"/>
      <c r="AR126" s="992"/>
      <c r="AS126" s="992"/>
      <c r="AT126" s="993"/>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3"/>
      <c r="CL126" s="1040"/>
      <c r="CM126" s="1040"/>
      <c r="CN126" s="1040"/>
      <c r="CO126" s="1041"/>
      <c r="CP126" s="978" t="s">
        <v>447</v>
      </c>
      <c r="CQ126" s="979"/>
      <c r="CR126" s="979"/>
      <c r="CS126" s="979"/>
      <c r="CT126" s="979"/>
      <c r="CU126" s="979"/>
      <c r="CV126" s="979"/>
      <c r="CW126" s="979"/>
      <c r="CX126" s="979"/>
      <c r="CY126" s="979"/>
      <c r="CZ126" s="979"/>
      <c r="DA126" s="979"/>
      <c r="DB126" s="979"/>
      <c r="DC126" s="979"/>
      <c r="DD126" s="979"/>
      <c r="DE126" s="979"/>
      <c r="DF126" s="980"/>
      <c r="DG126" s="948" t="s">
        <v>444</v>
      </c>
      <c r="DH126" s="949"/>
      <c r="DI126" s="949"/>
      <c r="DJ126" s="949"/>
      <c r="DK126" s="949"/>
      <c r="DL126" s="949" t="s">
        <v>444</v>
      </c>
      <c r="DM126" s="949"/>
      <c r="DN126" s="949"/>
      <c r="DO126" s="949"/>
      <c r="DP126" s="949"/>
      <c r="DQ126" s="949" t="s">
        <v>444</v>
      </c>
      <c r="DR126" s="949"/>
      <c r="DS126" s="949"/>
      <c r="DT126" s="949"/>
      <c r="DU126" s="949"/>
      <c r="DV126" s="950" t="s">
        <v>444</v>
      </c>
      <c r="DW126" s="950"/>
      <c r="DX126" s="950"/>
      <c r="DY126" s="950"/>
      <c r="DZ126" s="951"/>
    </row>
    <row r="127" spans="1:130" s="199" customFormat="1" ht="26.25" customHeight="1" x14ac:dyDescent="0.15">
      <c r="A127" s="1089"/>
      <c r="B127" s="977"/>
      <c r="C127" s="1031" t="s">
        <v>448</v>
      </c>
      <c r="D127" s="1032"/>
      <c r="E127" s="1032"/>
      <c r="F127" s="1032"/>
      <c r="G127" s="1032"/>
      <c r="H127" s="1032"/>
      <c r="I127" s="1032"/>
      <c r="J127" s="1032"/>
      <c r="K127" s="1032"/>
      <c r="L127" s="1032"/>
      <c r="M127" s="1032"/>
      <c r="N127" s="1032"/>
      <c r="O127" s="1032"/>
      <c r="P127" s="1032"/>
      <c r="Q127" s="1032"/>
      <c r="R127" s="1032"/>
      <c r="S127" s="1032"/>
      <c r="T127" s="1032"/>
      <c r="U127" s="1032"/>
      <c r="V127" s="1032"/>
      <c r="W127" s="1032"/>
      <c r="X127" s="1032"/>
      <c r="Y127" s="1032"/>
      <c r="Z127" s="1033"/>
      <c r="AA127" s="987" t="s">
        <v>444</v>
      </c>
      <c r="AB127" s="988"/>
      <c r="AC127" s="988"/>
      <c r="AD127" s="988"/>
      <c r="AE127" s="989"/>
      <c r="AF127" s="990" t="s">
        <v>444</v>
      </c>
      <c r="AG127" s="988"/>
      <c r="AH127" s="988"/>
      <c r="AI127" s="988"/>
      <c r="AJ127" s="989"/>
      <c r="AK127" s="990" t="s">
        <v>444</v>
      </c>
      <c r="AL127" s="988"/>
      <c r="AM127" s="988"/>
      <c r="AN127" s="988"/>
      <c r="AO127" s="989"/>
      <c r="AP127" s="991" t="s">
        <v>444</v>
      </c>
      <c r="AQ127" s="992"/>
      <c r="AR127" s="992"/>
      <c r="AS127" s="992"/>
      <c r="AT127" s="993"/>
      <c r="AU127" s="235"/>
      <c r="AV127" s="235"/>
      <c r="AW127" s="235"/>
      <c r="AX127" s="1061" t="s">
        <v>449</v>
      </c>
      <c r="AY127" s="1062"/>
      <c r="AZ127" s="1062"/>
      <c r="BA127" s="1062"/>
      <c r="BB127" s="1062"/>
      <c r="BC127" s="1062"/>
      <c r="BD127" s="1062"/>
      <c r="BE127" s="1063"/>
      <c r="BF127" s="1064" t="s">
        <v>450</v>
      </c>
      <c r="BG127" s="1062"/>
      <c r="BH127" s="1062"/>
      <c r="BI127" s="1062"/>
      <c r="BJ127" s="1062"/>
      <c r="BK127" s="1062"/>
      <c r="BL127" s="1063"/>
      <c r="BM127" s="1064" t="s">
        <v>451</v>
      </c>
      <c r="BN127" s="1062"/>
      <c r="BO127" s="1062"/>
      <c r="BP127" s="1062"/>
      <c r="BQ127" s="1062"/>
      <c r="BR127" s="1062"/>
      <c r="BS127" s="1063"/>
      <c r="BT127" s="1064" t="s">
        <v>452</v>
      </c>
      <c r="BU127" s="1062"/>
      <c r="BV127" s="1062"/>
      <c r="BW127" s="1062"/>
      <c r="BX127" s="1062"/>
      <c r="BY127" s="1062"/>
      <c r="BZ127" s="1086"/>
      <c r="CA127" s="235"/>
      <c r="CB127" s="235"/>
      <c r="CC127" s="235"/>
      <c r="CD127" s="236"/>
      <c r="CE127" s="236"/>
      <c r="CF127" s="236"/>
      <c r="CG127" s="233"/>
      <c r="CH127" s="233"/>
      <c r="CI127" s="233"/>
      <c r="CJ127" s="234"/>
      <c r="CK127" s="1053"/>
      <c r="CL127" s="1040"/>
      <c r="CM127" s="1040"/>
      <c r="CN127" s="1040"/>
      <c r="CO127" s="1041"/>
      <c r="CP127" s="978" t="s">
        <v>453</v>
      </c>
      <c r="CQ127" s="979"/>
      <c r="CR127" s="979"/>
      <c r="CS127" s="979"/>
      <c r="CT127" s="979"/>
      <c r="CU127" s="979"/>
      <c r="CV127" s="979"/>
      <c r="CW127" s="979"/>
      <c r="CX127" s="979"/>
      <c r="CY127" s="979"/>
      <c r="CZ127" s="979"/>
      <c r="DA127" s="979"/>
      <c r="DB127" s="979"/>
      <c r="DC127" s="979"/>
      <c r="DD127" s="979"/>
      <c r="DE127" s="979"/>
      <c r="DF127" s="980"/>
      <c r="DG127" s="948" t="s">
        <v>444</v>
      </c>
      <c r="DH127" s="949"/>
      <c r="DI127" s="949"/>
      <c r="DJ127" s="949"/>
      <c r="DK127" s="949"/>
      <c r="DL127" s="949" t="s">
        <v>444</v>
      </c>
      <c r="DM127" s="949"/>
      <c r="DN127" s="949"/>
      <c r="DO127" s="949"/>
      <c r="DP127" s="949"/>
      <c r="DQ127" s="949" t="s">
        <v>444</v>
      </c>
      <c r="DR127" s="949"/>
      <c r="DS127" s="949"/>
      <c r="DT127" s="949"/>
      <c r="DU127" s="949"/>
      <c r="DV127" s="950" t="s">
        <v>444</v>
      </c>
      <c r="DW127" s="950"/>
      <c r="DX127" s="950"/>
      <c r="DY127" s="950"/>
      <c r="DZ127" s="951"/>
    </row>
    <row r="128" spans="1:130" s="199" customFormat="1" ht="26.25" customHeight="1" thickBot="1" x14ac:dyDescent="0.2">
      <c r="A128" s="1072" t="s">
        <v>454</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455</v>
      </c>
      <c r="X128" s="1074"/>
      <c r="Y128" s="1074"/>
      <c r="Z128" s="1075"/>
      <c r="AA128" s="1076">
        <v>784929</v>
      </c>
      <c r="AB128" s="1077"/>
      <c r="AC128" s="1077"/>
      <c r="AD128" s="1077"/>
      <c r="AE128" s="1078"/>
      <c r="AF128" s="1079">
        <v>798169</v>
      </c>
      <c r="AG128" s="1077"/>
      <c r="AH128" s="1077"/>
      <c r="AI128" s="1077"/>
      <c r="AJ128" s="1078"/>
      <c r="AK128" s="1079">
        <v>814959</v>
      </c>
      <c r="AL128" s="1077"/>
      <c r="AM128" s="1077"/>
      <c r="AN128" s="1077"/>
      <c r="AO128" s="1078"/>
      <c r="AP128" s="1080"/>
      <c r="AQ128" s="1081"/>
      <c r="AR128" s="1081"/>
      <c r="AS128" s="1081"/>
      <c r="AT128" s="1082"/>
      <c r="AU128" s="235"/>
      <c r="AV128" s="235"/>
      <c r="AW128" s="235"/>
      <c r="AX128" s="917" t="s">
        <v>456</v>
      </c>
      <c r="AY128" s="918"/>
      <c r="AZ128" s="918"/>
      <c r="BA128" s="918"/>
      <c r="BB128" s="918"/>
      <c r="BC128" s="918"/>
      <c r="BD128" s="918"/>
      <c r="BE128" s="919"/>
      <c r="BF128" s="1083" t="s">
        <v>111</v>
      </c>
      <c r="BG128" s="1084"/>
      <c r="BH128" s="1084"/>
      <c r="BI128" s="1084"/>
      <c r="BJ128" s="1084"/>
      <c r="BK128" s="1084"/>
      <c r="BL128" s="1085"/>
      <c r="BM128" s="1083">
        <v>12.67</v>
      </c>
      <c r="BN128" s="1084"/>
      <c r="BO128" s="1084"/>
      <c r="BP128" s="1084"/>
      <c r="BQ128" s="1084"/>
      <c r="BR128" s="1084"/>
      <c r="BS128" s="1085"/>
      <c r="BT128" s="1083">
        <v>20</v>
      </c>
      <c r="BU128" s="1084"/>
      <c r="BV128" s="1084"/>
      <c r="BW128" s="1084"/>
      <c r="BX128" s="1084"/>
      <c r="BY128" s="1084"/>
      <c r="BZ128" s="1108"/>
      <c r="CA128" s="236"/>
      <c r="CB128" s="236"/>
      <c r="CC128" s="236"/>
      <c r="CD128" s="236"/>
      <c r="CE128" s="236"/>
      <c r="CF128" s="236"/>
      <c r="CG128" s="233"/>
      <c r="CH128" s="233"/>
      <c r="CI128" s="233"/>
      <c r="CJ128" s="234"/>
      <c r="CK128" s="1054"/>
      <c r="CL128" s="1055"/>
      <c r="CM128" s="1055"/>
      <c r="CN128" s="1055"/>
      <c r="CO128" s="1056"/>
      <c r="CP128" s="1065" t="s">
        <v>457</v>
      </c>
      <c r="CQ128" s="1066"/>
      <c r="CR128" s="1066"/>
      <c r="CS128" s="1066"/>
      <c r="CT128" s="1066"/>
      <c r="CU128" s="1066"/>
      <c r="CV128" s="1066"/>
      <c r="CW128" s="1066"/>
      <c r="CX128" s="1066"/>
      <c r="CY128" s="1066"/>
      <c r="CZ128" s="1066"/>
      <c r="DA128" s="1066"/>
      <c r="DB128" s="1066"/>
      <c r="DC128" s="1066"/>
      <c r="DD128" s="1066"/>
      <c r="DE128" s="1066"/>
      <c r="DF128" s="1067"/>
      <c r="DG128" s="1068" t="s">
        <v>458</v>
      </c>
      <c r="DH128" s="1069"/>
      <c r="DI128" s="1069"/>
      <c r="DJ128" s="1069"/>
      <c r="DK128" s="1069"/>
      <c r="DL128" s="1069" t="s">
        <v>111</v>
      </c>
      <c r="DM128" s="1069"/>
      <c r="DN128" s="1069"/>
      <c r="DO128" s="1069"/>
      <c r="DP128" s="1069"/>
      <c r="DQ128" s="1069" t="s">
        <v>111</v>
      </c>
      <c r="DR128" s="1069"/>
      <c r="DS128" s="1069"/>
      <c r="DT128" s="1069"/>
      <c r="DU128" s="1069"/>
      <c r="DV128" s="1070" t="s">
        <v>111</v>
      </c>
      <c r="DW128" s="1070"/>
      <c r="DX128" s="1070"/>
      <c r="DY128" s="1070"/>
      <c r="DZ128" s="1071"/>
    </row>
    <row r="129" spans="1:131" s="199" customFormat="1" ht="26.25" customHeight="1" x14ac:dyDescent="0.15">
      <c r="A129" s="959" t="s">
        <v>91</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102" t="s">
        <v>459</v>
      </c>
      <c r="X129" s="1103"/>
      <c r="Y129" s="1103"/>
      <c r="Z129" s="1104"/>
      <c r="AA129" s="987">
        <v>15856430</v>
      </c>
      <c r="AB129" s="988"/>
      <c r="AC129" s="988"/>
      <c r="AD129" s="988"/>
      <c r="AE129" s="989"/>
      <c r="AF129" s="990">
        <v>16147569</v>
      </c>
      <c r="AG129" s="988"/>
      <c r="AH129" s="988"/>
      <c r="AI129" s="988"/>
      <c r="AJ129" s="989"/>
      <c r="AK129" s="990">
        <v>16610575</v>
      </c>
      <c r="AL129" s="988"/>
      <c r="AM129" s="988"/>
      <c r="AN129" s="988"/>
      <c r="AO129" s="989"/>
      <c r="AP129" s="1105"/>
      <c r="AQ129" s="1106"/>
      <c r="AR129" s="1106"/>
      <c r="AS129" s="1106"/>
      <c r="AT129" s="1107"/>
      <c r="AU129" s="237"/>
      <c r="AV129" s="237"/>
      <c r="AW129" s="237"/>
      <c r="AX129" s="1096" t="s">
        <v>460</v>
      </c>
      <c r="AY129" s="979"/>
      <c r="AZ129" s="979"/>
      <c r="BA129" s="979"/>
      <c r="BB129" s="979"/>
      <c r="BC129" s="979"/>
      <c r="BD129" s="979"/>
      <c r="BE129" s="980"/>
      <c r="BF129" s="1097" t="s">
        <v>111</v>
      </c>
      <c r="BG129" s="1098"/>
      <c r="BH129" s="1098"/>
      <c r="BI129" s="1098"/>
      <c r="BJ129" s="1098"/>
      <c r="BK129" s="1098"/>
      <c r="BL129" s="1099"/>
      <c r="BM129" s="1097">
        <v>17.670000000000002</v>
      </c>
      <c r="BN129" s="1098"/>
      <c r="BO129" s="1098"/>
      <c r="BP129" s="1098"/>
      <c r="BQ129" s="1098"/>
      <c r="BR129" s="1098"/>
      <c r="BS129" s="1099"/>
      <c r="BT129" s="1097">
        <v>30</v>
      </c>
      <c r="BU129" s="1100"/>
      <c r="BV129" s="1100"/>
      <c r="BW129" s="1100"/>
      <c r="BX129" s="1100"/>
      <c r="BY129" s="1100"/>
      <c r="BZ129" s="110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59" t="s">
        <v>461</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102" t="s">
        <v>462</v>
      </c>
      <c r="X130" s="1103"/>
      <c r="Y130" s="1103"/>
      <c r="Z130" s="1104"/>
      <c r="AA130" s="987">
        <v>2223301</v>
      </c>
      <c r="AB130" s="988"/>
      <c r="AC130" s="988"/>
      <c r="AD130" s="988"/>
      <c r="AE130" s="989"/>
      <c r="AF130" s="990">
        <v>2162758</v>
      </c>
      <c r="AG130" s="988"/>
      <c r="AH130" s="988"/>
      <c r="AI130" s="988"/>
      <c r="AJ130" s="989"/>
      <c r="AK130" s="990">
        <v>2204691</v>
      </c>
      <c r="AL130" s="988"/>
      <c r="AM130" s="988"/>
      <c r="AN130" s="988"/>
      <c r="AO130" s="989"/>
      <c r="AP130" s="1105"/>
      <c r="AQ130" s="1106"/>
      <c r="AR130" s="1106"/>
      <c r="AS130" s="1106"/>
      <c r="AT130" s="1107"/>
      <c r="AU130" s="237"/>
      <c r="AV130" s="237"/>
      <c r="AW130" s="237"/>
      <c r="AX130" s="1096" t="s">
        <v>463</v>
      </c>
      <c r="AY130" s="979"/>
      <c r="AZ130" s="979"/>
      <c r="BA130" s="979"/>
      <c r="BB130" s="979"/>
      <c r="BC130" s="979"/>
      <c r="BD130" s="979"/>
      <c r="BE130" s="980"/>
      <c r="BF130" s="1133">
        <v>1</v>
      </c>
      <c r="BG130" s="1134"/>
      <c r="BH130" s="1134"/>
      <c r="BI130" s="1134"/>
      <c r="BJ130" s="1134"/>
      <c r="BK130" s="1134"/>
      <c r="BL130" s="1135"/>
      <c r="BM130" s="1133">
        <v>25</v>
      </c>
      <c r="BN130" s="1134"/>
      <c r="BO130" s="1134"/>
      <c r="BP130" s="1134"/>
      <c r="BQ130" s="1134"/>
      <c r="BR130" s="1134"/>
      <c r="BS130" s="1135"/>
      <c r="BT130" s="1133">
        <v>35</v>
      </c>
      <c r="BU130" s="1136"/>
      <c r="BV130" s="1136"/>
      <c r="BW130" s="1136"/>
      <c r="BX130" s="1136"/>
      <c r="BY130" s="1136"/>
      <c r="BZ130" s="1137"/>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8"/>
      <c r="B131" s="1139"/>
      <c r="C131" s="1139"/>
      <c r="D131" s="1139"/>
      <c r="E131" s="1139"/>
      <c r="F131" s="1139"/>
      <c r="G131" s="1139"/>
      <c r="H131" s="1139"/>
      <c r="I131" s="1139"/>
      <c r="J131" s="1139"/>
      <c r="K131" s="1139"/>
      <c r="L131" s="1139"/>
      <c r="M131" s="1139"/>
      <c r="N131" s="1139"/>
      <c r="O131" s="1139"/>
      <c r="P131" s="1139"/>
      <c r="Q131" s="1139"/>
      <c r="R131" s="1139"/>
      <c r="S131" s="1139"/>
      <c r="T131" s="1139"/>
      <c r="U131" s="1139"/>
      <c r="V131" s="1139"/>
      <c r="W131" s="1140" t="s">
        <v>464</v>
      </c>
      <c r="X131" s="1141"/>
      <c r="Y131" s="1141"/>
      <c r="Z131" s="1142"/>
      <c r="AA131" s="1034">
        <v>13633129</v>
      </c>
      <c r="AB131" s="1013"/>
      <c r="AC131" s="1013"/>
      <c r="AD131" s="1013"/>
      <c r="AE131" s="1014"/>
      <c r="AF131" s="1012">
        <v>13984811</v>
      </c>
      <c r="AG131" s="1013"/>
      <c r="AH131" s="1013"/>
      <c r="AI131" s="1013"/>
      <c r="AJ131" s="1014"/>
      <c r="AK131" s="1012">
        <v>14405884</v>
      </c>
      <c r="AL131" s="1013"/>
      <c r="AM131" s="1013"/>
      <c r="AN131" s="1013"/>
      <c r="AO131" s="1014"/>
      <c r="AP131" s="1143"/>
      <c r="AQ131" s="1144"/>
      <c r="AR131" s="1144"/>
      <c r="AS131" s="1144"/>
      <c r="AT131" s="1145"/>
      <c r="AU131" s="237"/>
      <c r="AV131" s="237"/>
      <c r="AW131" s="237"/>
      <c r="AX131" s="1115" t="s">
        <v>465</v>
      </c>
      <c r="AY131" s="1066"/>
      <c r="AZ131" s="1066"/>
      <c r="BA131" s="1066"/>
      <c r="BB131" s="1066"/>
      <c r="BC131" s="1066"/>
      <c r="BD131" s="1066"/>
      <c r="BE131" s="1067"/>
      <c r="BF131" s="1116">
        <v>10.1</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2" t="s">
        <v>466</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467</v>
      </c>
      <c r="W132" s="1126"/>
      <c r="X132" s="1126"/>
      <c r="Y132" s="1126"/>
      <c r="Z132" s="1127"/>
      <c r="AA132" s="1128">
        <v>1.0648974899999999</v>
      </c>
      <c r="AB132" s="1129"/>
      <c r="AC132" s="1129"/>
      <c r="AD132" s="1129"/>
      <c r="AE132" s="1130"/>
      <c r="AF132" s="1131">
        <v>1.168651219</v>
      </c>
      <c r="AG132" s="1129"/>
      <c r="AH132" s="1129"/>
      <c r="AI132" s="1129"/>
      <c r="AJ132" s="1130"/>
      <c r="AK132" s="1131">
        <v>0.92515979199999998</v>
      </c>
      <c r="AL132" s="1129"/>
      <c r="AM132" s="1129"/>
      <c r="AN132" s="1129"/>
      <c r="AO132" s="1130"/>
      <c r="AP132" s="1028"/>
      <c r="AQ132" s="1029"/>
      <c r="AR132" s="1029"/>
      <c r="AS132" s="1029"/>
      <c r="AT132" s="1132"/>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468</v>
      </c>
      <c r="W133" s="1109"/>
      <c r="X133" s="1109"/>
      <c r="Y133" s="1109"/>
      <c r="Z133" s="1110"/>
      <c r="AA133" s="1111">
        <v>1.2</v>
      </c>
      <c r="AB133" s="1112"/>
      <c r="AC133" s="1112"/>
      <c r="AD133" s="1112"/>
      <c r="AE133" s="1113"/>
      <c r="AF133" s="1111">
        <v>1.1000000000000001</v>
      </c>
      <c r="AG133" s="1112"/>
      <c r="AH133" s="1112"/>
      <c r="AI133" s="1112"/>
      <c r="AJ133" s="1113"/>
      <c r="AK133" s="1111">
        <v>1</v>
      </c>
      <c r="AL133" s="1112"/>
      <c r="AM133" s="1112"/>
      <c r="AN133" s="1112"/>
      <c r="AO133" s="1113"/>
      <c r="AP133" s="1058"/>
      <c r="AQ133" s="1059"/>
      <c r="AR133" s="1059"/>
      <c r="AS133" s="1059"/>
      <c r="AT133" s="11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49" t="s">
        <v>471</v>
      </c>
      <c r="L7" s="256"/>
      <c r="M7" s="257" t="s">
        <v>472</v>
      </c>
      <c r="N7" s="258"/>
    </row>
    <row r="8" spans="1:16" x14ac:dyDescent="0.15">
      <c r="A8" s="250"/>
      <c r="B8" s="246"/>
      <c r="C8" s="246"/>
      <c r="D8" s="246"/>
      <c r="E8" s="246"/>
      <c r="F8" s="246"/>
      <c r="G8" s="259"/>
      <c r="H8" s="260"/>
      <c r="I8" s="260"/>
      <c r="J8" s="261"/>
      <c r="K8" s="1150"/>
      <c r="L8" s="262" t="s">
        <v>473</v>
      </c>
      <c r="M8" s="263" t="s">
        <v>474</v>
      </c>
      <c r="N8" s="264" t="s">
        <v>475</v>
      </c>
    </row>
    <row r="9" spans="1:16" x14ac:dyDescent="0.15">
      <c r="A9" s="250"/>
      <c r="B9" s="246"/>
      <c r="C9" s="246"/>
      <c r="D9" s="246"/>
      <c r="E9" s="246"/>
      <c r="F9" s="246"/>
      <c r="G9" s="1151" t="s">
        <v>476</v>
      </c>
      <c r="H9" s="1152"/>
      <c r="I9" s="1152"/>
      <c r="J9" s="1153"/>
      <c r="K9" s="265">
        <v>4575375</v>
      </c>
      <c r="L9" s="266">
        <v>56643</v>
      </c>
      <c r="M9" s="267">
        <v>57713</v>
      </c>
      <c r="N9" s="268">
        <v>-1.9</v>
      </c>
    </row>
    <row r="10" spans="1:16" x14ac:dyDescent="0.15">
      <c r="A10" s="250"/>
      <c r="B10" s="246"/>
      <c r="C10" s="246"/>
      <c r="D10" s="246"/>
      <c r="E10" s="246"/>
      <c r="F10" s="246"/>
      <c r="G10" s="1151" t="s">
        <v>477</v>
      </c>
      <c r="H10" s="1152"/>
      <c r="I10" s="1152"/>
      <c r="J10" s="1153"/>
      <c r="K10" s="269">
        <v>140849</v>
      </c>
      <c r="L10" s="270">
        <v>1744</v>
      </c>
      <c r="M10" s="271">
        <v>3737</v>
      </c>
      <c r="N10" s="272">
        <v>-53.3</v>
      </c>
    </row>
    <row r="11" spans="1:16" ht="13.5" customHeight="1" x14ac:dyDescent="0.15">
      <c r="A11" s="250"/>
      <c r="B11" s="246"/>
      <c r="C11" s="246"/>
      <c r="D11" s="246"/>
      <c r="E11" s="246"/>
      <c r="F11" s="246"/>
      <c r="G11" s="1151" t="s">
        <v>478</v>
      </c>
      <c r="H11" s="1152"/>
      <c r="I11" s="1152"/>
      <c r="J11" s="1153"/>
      <c r="K11" s="269">
        <v>948368</v>
      </c>
      <c r="L11" s="270">
        <v>11741</v>
      </c>
      <c r="M11" s="271">
        <v>6346</v>
      </c>
      <c r="N11" s="272">
        <v>85</v>
      </c>
    </row>
    <row r="12" spans="1:16" ht="13.5" customHeight="1" x14ac:dyDescent="0.15">
      <c r="A12" s="250"/>
      <c r="B12" s="246"/>
      <c r="C12" s="246"/>
      <c r="D12" s="246"/>
      <c r="E12" s="246"/>
      <c r="F12" s="246"/>
      <c r="G12" s="1151" t="s">
        <v>479</v>
      </c>
      <c r="H12" s="1152"/>
      <c r="I12" s="1152"/>
      <c r="J12" s="1153"/>
      <c r="K12" s="269" t="s">
        <v>480</v>
      </c>
      <c r="L12" s="270" t="s">
        <v>480</v>
      </c>
      <c r="M12" s="271">
        <v>800</v>
      </c>
      <c r="N12" s="272" t="s">
        <v>480</v>
      </c>
    </row>
    <row r="13" spans="1:16" ht="13.5" customHeight="1" x14ac:dyDescent="0.15">
      <c r="A13" s="250"/>
      <c r="B13" s="246"/>
      <c r="C13" s="246"/>
      <c r="D13" s="246"/>
      <c r="E13" s="246"/>
      <c r="F13" s="246"/>
      <c r="G13" s="1151" t="s">
        <v>481</v>
      </c>
      <c r="H13" s="1152"/>
      <c r="I13" s="1152"/>
      <c r="J13" s="1153"/>
      <c r="K13" s="269" t="s">
        <v>480</v>
      </c>
      <c r="L13" s="270" t="s">
        <v>480</v>
      </c>
      <c r="M13" s="271">
        <v>1</v>
      </c>
      <c r="N13" s="272" t="s">
        <v>480</v>
      </c>
    </row>
    <row r="14" spans="1:16" ht="13.5" customHeight="1" x14ac:dyDescent="0.15">
      <c r="A14" s="250"/>
      <c r="B14" s="246"/>
      <c r="C14" s="246"/>
      <c r="D14" s="246"/>
      <c r="E14" s="246"/>
      <c r="F14" s="246"/>
      <c r="G14" s="1151" t="s">
        <v>482</v>
      </c>
      <c r="H14" s="1152"/>
      <c r="I14" s="1152"/>
      <c r="J14" s="1153"/>
      <c r="K14" s="269">
        <v>245655</v>
      </c>
      <c r="L14" s="270">
        <v>3041</v>
      </c>
      <c r="M14" s="271">
        <v>2571</v>
      </c>
      <c r="N14" s="272">
        <v>18.3</v>
      </c>
    </row>
    <row r="15" spans="1:16" ht="13.5" customHeight="1" x14ac:dyDescent="0.15">
      <c r="A15" s="250"/>
      <c r="B15" s="246"/>
      <c r="C15" s="246"/>
      <c r="D15" s="246"/>
      <c r="E15" s="246"/>
      <c r="F15" s="246"/>
      <c r="G15" s="1151" t="s">
        <v>483</v>
      </c>
      <c r="H15" s="1152"/>
      <c r="I15" s="1152"/>
      <c r="J15" s="1153"/>
      <c r="K15" s="269">
        <v>63726</v>
      </c>
      <c r="L15" s="270">
        <v>789</v>
      </c>
      <c r="M15" s="271">
        <v>1342</v>
      </c>
      <c r="N15" s="272">
        <v>-41.2</v>
      </c>
    </row>
    <row r="16" spans="1:16" x14ac:dyDescent="0.15">
      <c r="A16" s="250"/>
      <c r="B16" s="246"/>
      <c r="C16" s="246"/>
      <c r="D16" s="246"/>
      <c r="E16" s="246"/>
      <c r="F16" s="246"/>
      <c r="G16" s="1154" t="s">
        <v>484</v>
      </c>
      <c r="H16" s="1155"/>
      <c r="I16" s="1155"/>
      <c r="J16" s="1156"/>
      <c r="K16" s="270">
        <v>-350163</v>
      </c>
      <c r="L16" s="270">
        <v>-4335</v>
      </c>
      <c r="M16" s="271">
        <v>-4975</v>
      </c>
      <c r="N16" s="272">
        <v>-12.9</v>
      </c>
    </row>
    <row r="17" spans="1:16" x14ac:dyDescent="0.15">
      <c r="A17" s="250"/>
      <c r="B17" s="246"/>
      <c r="C17" s="246"/>
      <c r="D17" s="246"/>
      <c r="E17" s="246"/>
      <c r="F17" s="246"/>
      <c r="G17" s="1154" t="s">
        <v>170</v>
      </c>
      <c r="H17" s="1155"/>
      <c r="I17" s="1155"/>
      <c r="J17" s="1156"/>
      <c r="K17" s="270">
        <v>5623810</v>
      </c>
      <c r="L17" s="270">
        <v>69623</v>
      </c>
      <c r="M17" s="271">
        <v>67535</v>
      </c>
      <c r="N17" s="272">
        <v>3.1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46" t="s">
        <v>489</v>
      </c>
      <c r="H21" s="1147"/>
      <c r="I21" s="1147"/>
      <c r="J21" s="1148"/>
      <c r="K21" s="282">
        <v>6.13</v>
      </c>
      <c r="L21" s="283">
        <v>6.24</v>
      </c>
      <c r="M21" s="284">
        <v>-0.11</v>
      </c>
      <c r="N21" s="251"/>
      <c r="O21" s="285"/>
      <c r="P21" s="281"/>
    </row>
    <row r="22" spans="1:16" s="286" customFormat="1" x14ac:dyDescent="0.15">
      <c r="A22" s="281"/>
      <c r="B22" s="251"/>
      <c r="C22" s="251"/>
      <c r="D22" s="251"/>
      <c r="E22" s="251"/>
      <c r="F22" s="251"/>
      <c r="G22" s="1146" t="s">
        <v>490</v>
      </c>
      <c r="H22" s="1147"/>
      <c r="I22" s="1147"/>
      <c r="J22" s="1148"/>
      <c r="K22" s="287">
        <v>100.7</v>
      </c>
      <c r="L22" s="288">
        <v>98.7</v>
      </c>
      <c r="M22" s="289">
        <v>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49" t="s">
        <v>471</v>
      </c>
      <c r="L30" s="256"/>
      <c r="M30" s="257" t="s">
        <v>472</v>
      </c>
      <c r="N30" s="258"/>
    </row>
    <row r="31" spans="1:16" x14ac:dyDescent="0.15">
      <c r="A31" s="250"/>
      <c r="B31" s="246"/>
      <c r="C31" s="246"/>
      <c r="D31" s="246"/>
      <c r="E31" s="246"/>
      <c r="F31" s="246"/>
      <c r="G31" s="259"/>
      <c r="H31" s="260"/>
      <c r="I31" s="260"/>
      <c r="J31" s="261"/>
      <c r="K31" s="1150"/>
      <c r="L31" s="262" t="s">
        <v>473</v>
      </c>
      <c r="M31" s="263" t="s">
        <v>474</v>
      </c>
      <c r="N31" s="264" t="s">
        <v>475</v>
      </c>
    </row>
    <row r="32" spans="1:16" ht="27" customHeight="1" x14ac:dyDescent="0.15">
      <c r="A32" s="250"/>
      <c r="B32" s="246"/>
      <c r="C32" s="246"/>
      <c r="D32" s="246"/>
      <c r="E32" s="246"/>
      <c r="F32" s="246"/>
      <c r="G32" s="1162" t="s">
        <v>494</v>
      </c>
      <c r="H32" s="1163"/>
      <c r="I32" s="1163"/>
      <c r="J32" s="1164"/>
      <c r="K32" s="296">
        <v>2213544</v>
      </c>
      <c r="L32" s="296">
        <v>27404</v>
      </c>
      <c r="M32" s="297">
        <v>35267</v>
      </c>
      <c r="N32" s="298">
        <v>-22.3</v>
      </c>
    </row>
    <row r="33" spans="1:16" ht="13.5" customHeight="1" x14ac:dyDescent="0.15">
      <c r="A33" s="250"/>
      <c r="B33" s="246"/>
      <c r="C33" s="246"/>
      <c r="D33" s="246"/>
      <c r="E33" s="246"/>
      <c r="F33" s="246"/>
      <c r="G33" s="1162" t="s">
        <v>495</v>
      </c>
      <c r="H33" s="1163"/>
      <c r="I33" s="1163"/>
      <c r="J33" s="1164"/>
      <c r="K33" s="296" t="s">
        <v>480</v>
      </c>
      <c r="L33" s="296" t="s">
        <v>480</v>
      </c>
      <c r="M33" s="297">
        <v>1</v>
      </c>
      <c r="N33" s="298" t="s">
        <v>480</v>
      </c>
    </row>
    <row r="34" spans="1:16" ht="27" customHeight="1" x14ac:dyDescent="0.15">
      <c r="A34" s="250"/>
      <c r="B34" s="246"/>
      <c r="C34" s="246"/>
      <c r="D34" s="246"/>
      <c r="E34" s="246"/>
      <c r="F34" s="246"/>
      <c r="G34" s="1162" t="s">
        <v>496</v>
      </c>
      <c r="H34" s="1163"/>
      <c r="I34" s="1163"/>
      <c r="J34" s="1164"/>
      <c r="K34" s="296" t="s">
        <v>480</v>
      </c>
      <c r="L34" s="296" t="s">
        <v>480</v>
      </c>
      <c r="M34" s="297">
        <v>49</v>
      </c>
      <c r="N34" s="298" t="s">
        <v>480</v>
      </c>
    </row>
    <row r="35" spans="1:16" ht="27" customHeight="1" x14ac:dyDescent="0.15">
      <c r="A35" s="250"/>
      <c r="B35" s="246"/>
      <c r="C35" s="246"/>
      <c r="D35" s="246"/>
      <c r="E35" s="246"/>
      <c r="F35" s="246"/>
      <c r="G35" s="1162" t="s">
        <v>497</v>
      </c>
      <c r="H35" s="1163"/>
      <c r="I35" s="1163"/>
      <c r="J35" s="1164"/>
      <c r="K35" s="296">
        <v>702235</v>
      </c>
      <c r="L35" s="296">
        <v>8694</v>
      </c>
      <c r="M35" s="297">
        <v>9709</v>
      </c>
      <c r="N35" s="298">
        <v>-10.5</v>
      </c>
    </row>
    <row r="36" spans="1:16" ht="27" customHeight="1" x14ac:dyDescent="0.15">
      <c r="A36" s="250"/>
      <c r="B36" s="246"/>
      <c r="C36" s="246"/>
      <c r="D36" s="246"/>
      <c r="E36" s="246"/>
      <c r="F36" s="246"/>
      <c r="G36" s="1162" t="s">
        <v>498</v>
      </c>
      <c r="H36" s="1163"/>
      <c r="I36" s="1163"/>
      <c r="J36" s="1164"/>
      <c r="K36" s="296">
        <v>159273</v>
      </c>
      <c r="L36" s="296">
        <v>1972</v>
      </c>
      <c r="M36" s="297">
        <v>2367</v>
      </c>
      <c r="N36" s="298">
        <v>-16.7</v>
      </c>
    </row>
    <row r="37" spans="1:16" ht="13.5" customHeight="1" x14ac:dyDescent="0.15">
      <c r="A37" s="250"/>
      <c r="B37" s="246"/>
      <c r="C37" s="246"/>
      <c r="D37" s="246"/>
      <c r="E37" s="246"/>
      <c r="F37" s="246"/>
      <c r="G37" s="1162" t="s">
        <v>499</v>
      </c>
      <c r="H37" s="1163"/>
      <c r="I37" s="1163"/>
      <c r="J37" s="1164"/>
      <c r="K37" s="296">
        <v>77875</v>
      </c>
      <c r="L37" s="296">
        <v>964</v>
      </c>
      <c r="M37" s="297">
        <v>1205</v>
      </c>
      <c r="N37" s="298">
        <v>-20</v>
      </c>
    </row>
    <row r="38" spans="1:16" ht="27" customHeight="1" x14ac:dyDescent="0.15">
      <c r="A38" s="250"/>
      <c r="B38" s="246"/>
      <c r="C38" s="246"/>
      <c r="D38" s="246"/>
      <c r="E38" s="246"/>
      <c r="F38" s="246"/>
      <c r="G38" s="1165" t="s">
        <v>500</v>
      </c>
      <c r="H38" s="1166"/>
      <c r="I38" s="1166"/>
      <c r="J38" s="1167"/>
      <c r="K38" s="299" t="s">
        <v>480</v>
      </c>
      <c r="L38" s="299" t="s">
        <v>480</v>
      </c>
      <c r="M38" s="300">
        <v>3</v>
      </c>
      <c r="N38" s="301" t="s">
        <v>480</v>
      </c>
      <c r="O38" s="295"/>
    </row>
    <row r="39" spans="1:16" x14ac:dyDescent="0.15">
      <c r="A39" s="250"/>
      <c r="B39" s="246"/>
      <c r="C39" s="246"/>
      <c r="D39" s="246"/>
      <c r="E39" s="246"/>
      <c r="F39" s="246"/>
      <c r="G39" s="1165" t="s">
        <v>501</v>
      </c>
      <c r="H39" s="1166"/>
      <c r="I39" s="1166"/>
      <c r="J39" s="1167"/>
      <c r="K39" s="302">
        <v>-814959</v>
      </c>
      <c r="L39" s="302">
        <v>-10089</v>
      </c>
      <c r="M39" s="303">
        <v>-6690</v>
      </c>
      <c r="N39" s="304">
        <v>50.8</v>
      </c>
      <c r="O39" s="295"/>
    </row>
    <row r="40" spans="1:16" ht="27" customHeight="1" x14ac:dyDescent="0.15">
      <c r="A40" s="250"/>
      <c r="B40" s="246"/>
      <c r="C40" s="246"/>
      <c r="D40" s="246"/>
      <c r="E40" s="246"/>
      <c r="F40" s="246"/>
      <c r="G40" s="1162" t="s">
        <v>502</v>
      </c>
      <c r="H40" s="1163"/>
      <c r="I40" s="1163"/>
      <c r="J40" s="1164"/>
      <c r="K40" s="302">
        <v>-2204691</v>
      </c>
      <c r="L40" s="302">
        <v>-27294</v>
      </c>
      <c r="M40" s="303">
        <v>-29386</v>
      </c>
      <c r="N40" s="304">
        <v>-7.1</v>
      </c>
      <c r="O40" s="295"/>
    </row>
    <row r="41" spans="1:16" x14ac:dyDescent="0.15">
      <c r="A41" s="250"/>
      <c r="B41" s="246"/>
      <c r="C41" s="246"/>
      <c r="D41" s="246"/>
      <c r="E41" s="246"/>
      <c r="F41" s="246"/>
      <c r="G41" s="1168" t="s">
        <v>281</v>
      </c>
      <c r="H41" s="1169"/>
      <c r="I41" s="1169"/>
      <c r="J41" s="1170"/>
      <c r="K41" s="296">
        <v>133277</v>
      </c>
      <c r="L41" s="302">
        <v>1650</v>
      </c>
      <c r="M41" s="303">
        <v>12524</v>
      </c>
      <c r="N41" s="304">
        <v>-86.8</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57" t="s">
        <v>471</v>
      </c>
      <c r="J49" s="1159" t="s">
        <v>506</v>
      </c>
      <c r="K49" s="1160"/>
      <c r="L49" s="1160"/>
      <c r="M49" s="1160"/>
      <c r="N49" s="1161"/>
    </row>
    <row r="50" spans="1:14" x14ac:dyDescent="0.15">
      <c r="A50" s="250"/>
      <c r="B50" s="246"/>
      <c r="C50" s="246"/>
      <c r="D50" s="246"/>
      <c r="E50" s="246"/>
      <c r="F50" s="246"/>
      <c r="G50" s="314"/>
      <c r="H50" s="315"/>
      <c r="I50" s="1158"/>
      <c r="J50" s="316" t="s">
        <v>507</v>
      </c>
      <c r="K50" s="317" t="s">
        <v>508</v>
      </c>
      <c r="L50" s="318" t="s">
        <v>509</v>
      </c>
      <c r="M50" s="319" t="s">
        <v>510</v>
      </c>
      <c r="N50" s="320" t="s">
        <v>511</v>
      </c>
    </row>
    <row r="51" spans="1:14" x14ac:dyDescent="0.15">
      <c r="A51" s="250"/>
      <c r="B51" s="246"/>
      <c r="C51" s="246"/>
      <c r="D51" s="246"/>
      <c r="E51" s="246"/>
      <c r="F51" s="246"/>
      <c r="G51" s="312" t="s">
        <v>512</v>
      </c>
      <c r="H51" s="313"/>
      <c r="I51" s="321">
        <v>1984124</v>
      </c>
      <c r="J51" s="322">
        <v>24756</v>
      </c>
      <c r="K51" s="323">
        <v>-9.1999999999999993</v>
      </c>
      <c r="L51" s="324">
        <v>36396</v>
      </c>
      <c r="M51" s="325">
        <v>9.1</v>
      </c>
      <c r="N51" s="326">
        <v>-18.3</v>
      </c>
    </row>
    <row r="52" spans="1:14" x14ac:dyDescent="0.15">
      <c r="A52" s="250"/>
      <c r="B52" s="246"/>
      <c r="C52" s="246"/>
      <c r="D52" s="246"/>
      <c r="E52" s="246"/>
      <c r="F52" s="246"/>
      <c r="G52" s="327"/>
      <c r="H52" s="328" t="s">
        <v>513</v>
      </c>
      <c r="I52" s="329">
        <v>876469</v>
      </c>
      <c r="J52" s="330">
        <v>10936</v>
      </c>
      <c r="K52" s="331">
        <v>-27.6</v>
      </c>
      <c r="L52" s="332">
        <v>19057</v>
      </c>
      <c r="M52" s="333">
        <v>-11.6</v>
      </c>
      <c r="N52" s="334">
        <v>-16</v>
      </c>
    </row>
    <row r="53" spans="1:14" x14ac:dyDescent="0.15">
      <c r="A53" s="250"/>
      <c r="B53" s="246"/>
      <c r="C53" s="246"/>
      <c r="D53" s="246"/>
      <c r="E53" s="246"/>
      <c r="F53" s="246"/>
      <c r="G53" s="312" t="s">
        <v>514</v>
      </c>
      <c r="H53" s="313"/>
      <c r="I53" s="321">
        <v>4254392</v>
      </c>
      <c r="J53" s="322">
        <v>53012</v>
      </c>
      <c r="K53" s="323">
        <v>114.1</v>
      </c>
      <c r="L53" s="324">
        <v>62256</v>
      </c>
      <c r="M53" s="325">
        <v>71.099999999999994</v>
      </c>
      <c r="N53" s="326">
        <v>43</v>
      </c>
    </row>
    <row r="54" spans="1:14" x14ac:dyDescent="0.15">
      <c r="A54" s="250"/>
      <c r="B54" s="246"/>
      <c r="C54" s="246"/>
      <c r="D54" s="246"/>
      <c r="E54" s="246"/>
      <c r="F54" s="246"/>
      <c r="G54" s="327"/>
      <c r="H54" s="328" t="s">
        <v>513</v>
      </c>
      <c r="I54" s="329">
        <v>1178303</v>
      </c>
      <c r="J54" s="330">
        <v>14682</v>
      </c>
      <c r="K54" s="331">
        <v>34.299999999999997</v>
      </c>
      <c r="L54" s="332">
        <v>24482</v>
      </c>
      <c r="M54" s="333">
        <v>28.5</v>
      </c>
      <c r="N54" s="334">
        <v>5.8</v>
      </c>
    </row>
    <row r="55" spans="1:14" x14ac:dyDescent="0.15">
      <c r="A55" s="250"/>
      <c r="B55" s="246"/>
      <c r="C55" s="246"/>
      <c r="D55" s="246"/>
      <c r="E55" s="246"/>
      <c r="F55" s="246"/>
      <c r="G55" s="312" t="s">
        <v>515</v>
      </c>
      <c r="H55" s="313"/>
      <c r="I55" s="321">
        <v>3555911</v>
      </c>
      <c r="J55" s="322">
        <v>44326</v>
      </c>
      <c r="K55" s="323">
        <v>-16.399999999999999</v>
      </c>
      <c r="L55" s="324">
        <v>53896</v>
      </c>
      <c r="M55" s="325">
        <v>-13.4</v>
      </c>
      <c r="N55" s="326">
        <v>-3</v>
      </c>
    </row>
    <row r="56" spans="1:14" x14ac:dyDescent="0.15">
      <c r="A56" s="250"/>
      <c r="B56" s="246"/>
      <c r="C56" s="246"/>
      <c r="D56" s="246"/>
      <c r="E56" s="246"/>
      <c r="F56" s="246"/>
      <c r="G56" s="327"/>
      <c r="H56" s="328" t="s">
        <v>513</v>
      </c>
      <c r="I56" s="329">
        <v>1394300</v>
      </c>
      <c r="J56" s="330">
        <v>17381</v>
      </c>
      <c r="K56" s="331">
        <v>18.399999999999999</v>
      </c>
      <c r="L56" s="332">
        <v>20608</v>
      </c>
      <c r="M56" s="333">
        <v>-15.8</v>
      </c>
      <c r="N56" s="334">
        <v>34.200000000000003</v>
      </c>
    </row>
    <row r="57" spans="1:14" x14ac:dyDescent="0.15">
      <c r="A57" s="250"/>
      <c r="B57" s="246"/>
      <c r="C57" s="246"/>
      <c r="D57" s="246"/>
      <c r="E57" s="246"/>
      <c r="F57" s="246"/>
      <c r="G57" s="312" t="s">
        <v>516</v>
      </c>
      <c r="H57" s="313"/>
      <c r="I57" s="321">
        <v>3832233</v>
      </c>
      <c r="J57" s="322">
        <v>47532</v>
      </c>
      <c r="K57" s="323">
        <v>7.2</v>
      </c>
      <c r="L57" s="324">
        <v>47278</v>
      </c>
      <c r="M57" s="325">
        <v>-12.3</v>
      </c>
      <c r="N57" s="326">
        <v>19.5</v>
      </c>
    </row>
    <row r="58" spans="1:14" x14ac:dyDescent="0.15">
      <c r="A58" s="250"/>
      <c r="B58" s="246"/>
      <c r="C58" s="246"/>
      <c r="D58" s="246"/>
      <c r="E58" s="246"/>
      <c r="F58" s="246"/>
      <c r="G58" s="327"/>
      <c r="H58" s="328" t="s">
        <v>513</v>
      </c>
      <c r="I58" s="329">
        <v>2487007</v>
      </c>
      <c r="J58" s="330">
        <v>30847</v>
      </c>
      <c r="K58" s="331">
        <v>77.5</v>
      </c>
      <c r="L58" s="332">
        <v>24096</v>
      </c>
      <c r="M58" s="333">
        <v>16.899999999999999</v>
      </c>
      <c r="N58" s="334">
        <v>60.6</v>
      </c>
    </row>
    <row r="59" spans="1:14" x14ac:dyDescent="0.15">
      <c r="A59" s="250"/>
      <c r="B59" s="246"/>
      <c r="C59" s="246"/>
      <c r="D59" s="246"/>
      <c r="E59" s="246"/>
      <c r="F59" s="246"/>
      <c r="G59" s="312" t="s">
        <v>517</v>
      </c>
      <c r="H59" s="313"/>
      <c r="I59" s="321">
        <v>2149746</v>
      </c>
      <c r="J59" s="322">
        <v>26614</v>
      </c>
      <c r="K59" s="323">
        <v>-44</v>
      </c>
      <c r="L59" s="324">
        <v>44504</v>
      </c>
      <c r="M59" s="325">
        <v>-5.9</v>
      </c>
      <c r="N59" s="326">
        <v>-38.1</v>
      </c>
    </row>
    <row r="60" spans="1:14" x14ac:dyDescent="0.15">
      <c r="A60" s="250"/>
      <c r="B60" s="246"/>
      <c r="C60" s="246"/>
      <c r="D60" s="246"/>
      <c r="E60" s="246"/>
      <c r="F60" s="246"/>
      <c r="G60" s="327"/>
      <c r="H60" s="328" t="s">
        <v>513</v>
      </c>
      <c r="I60" s="335">
        <v>1404938</v>
      </c>
      <c r="J60" s="330">
        <v>17393</v>
      </c>
      <c r="K60" s="331">
        <v>-43.6</v>
      </c>
      <c r="L60" s="332">
        <v>25876</v>
      </c>
      <c r="M60" s="333">
        <v>7.4</v>
      </c>
      <c r="N60" s="334">
        <v>-51</v>
      </c>
    </row>
    <row r="61" spans="1:14" x14ac:dyDescent="0.15">
      <c r="A61" s="250"/>
      <c r="B61" s="246"/>
      <c r="C61" s="246"/>
      <c r="D61" s="246"/>
      <c r="E61" s="246"/>
      <c r="F61" s="246"/>
      <c r="G61" s="312" t="s">
        <v>518</v>
      </c>
      <c r="H61" s="336"/>
      <c r="I61" s="337">
        <v>3155281</v>
      </c>
      <c r="J61" s="338">
        <v>39248</v>
      </c>
      <c r="K61" s="339">
        <v>10.3</v>
      </c>
      <c r="L61" s="340">
        <v>48866</v>
      </c>
      <c r="M61" s="341">
        <v>9.6999999999999993</v>
      </c>
      <c r="N61" s="326">
        <v>0.6</v>
      </c>
    </row>
    <row r="62" spans="1:14" x14ac:dyDescent="0.15">
      <c r="A62" s="250"/>
      <c r="B62" s="246"/>
      <c r="C62" s="246"/>
      <c r="D62" s="246"/>
      <c r="E62" s="246"/>
      <c r="F62" s="246"/>
      <c r="G62" s="327"/>
      <c r="H62" s="328" t="s">
        <v>513</v>
      </c>
      <c r="I62" s="329">
        <v>1468203</v>
      </c>
      <c r="J62" s="330">
        <v>18248</v>
      </c>
      <c r="K62" s="331">
        <v>11.8</v>
      </c>
      <c r="L62" s="332">
        <v>22824</v>
      </c>
      <c r="M62" s="333">
        <v>5.0999999999999996</v>
      </c>
      <c r="N62" s="334">
        <v>6.7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1" t="s">
        <v>3</v>
      </c>
      <c r="D47" s="1171"/>
      <c r="E47" s="1172"/>
      <c r="F47" s="11">
        <v>16.96</v>
      </c>
      <c r="G47" s="12">
        <v>18.21</v>
      </c>
      <c r="H47" s="12">
        <v>18.05</v>
      </c>
      <c r="I47" s="12">
        <v>20.21</v>
      </c>
      <c r="J47" s="13">
        <v>17.53</v>
      </c>
    </row>
    <row r="48" spans="2:10" ht="57.75" customHeight="1" x14ac:dyDescent="0.15">
      <c r="B48" s="14"/>
      <c r="C48" s="1173" t="s">
        <v>4</v>
      </c>
      <c r="D48" s="1173"/>
      <c r="E48" s="1174"/>
      <c r="F48" s="15">
        <v>4.29</v>
      </c>
      <c r="G48" s="16">
        <v>4.4000000000000004</v>
      </c>
      <c r="H48" s="16">
        <v>4.99</v>
      </c>
      <c r="I48" s="16">
        <v>6.3</v>
      </c>
      <c r="J48" s="17">
        <v>5.03</v>
      </c>
    </row>
    <row r="49" spans="2:10" ht="57.75" customHeight="1" thickBot="1" x14ac:dyDescent="0.2">
      <c r="B49" s="18"/>
      <c r="C49" s="1175" t="s">
        <v>5</v>
      </c>
      <c r="D49" s="1175"/>
      <c r="E49" s="1176"/>
      <c r="F49" s="19">
        <v>0.61</v>
      </c>
      <c r="G49" s="20">
        <v>1.84</v>
      </c>
      <c r="H49" s="20">
        <v>0.68</v>
      </c>
      <c r="I49" s="20">
        <v>3.88</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2018-02-22T08:07:39Z</cp:lastPrinted>
  <dcterms:modified xsi:type="dcterms:W3CDTF">2018-11-16T07:06:34Z</dcterms:modified>
</cp:coreProperties>
</file>